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updateLinks="never"/>
  <mc:AlternateContent xmlns:mc="http://schemas.openxmlformats.org/markup-compatibility/2006">
    <mc:Choice Requires="x15">
      <x15ac:absPath xmlns:x15ac="http://schemas.microsoft.com/office/spreadsheetml/2010/11/ac" url="T:\"/>
    </mc:Choice>
  </mc:AlternateContent>
  <xr:revisionPtr revIDLastSave="0" documentId="13_ncr:1_{19043C65-8B1D-428D-80C7-D36BC7BA209D}" xr6:coauthVersionLast="36" xr6:coauthVersionMax="36" xr10:uidLastSave="{00000000-0000-0000-0000-000000000000}"/>
  <bookViews>
    <workbookView xWindow="10668" yWindow="0" windowWidth="15360" windowHeight="7632" activeTab="1" xr2:uid="{00000000-000D-0000-FFFF-FFFF00000000}"/>
  </bookViews>
  <sheets>
    <sheet name="普通会計の状況" sheetId="11" r:id="rId1"/>
    <sheet name="総括表" sheetId="10" r:id="rId2"/>
    <sheet name="各会計、関係団体の財政状況及び健全化判断比率" sheetId="12" r:id="rId3"/>
    <sheet name="財政比較分析表" sheetId="13" r:id="rId4"/>
    <sheet name="経常経費分析表（経常収支比率の分析）" sheetId="18"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19" r:id="rId10"/>
    <sheet name="実質公債費比率（分子）の構造" sheetId="20"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BW36" i="10"/>
  <c r="BE36" i="10"/>
  <c r="C36" i="10"/>
  <c r="BW35" i="10"/>
  <c r="C35" i="10"/>
  <c r="CO34" i="10"/>
  <c r="CO35" i="10" s="1"/>
  <c r="CO36" i="10" s="1"/>
  <c r="BW34" i="10"/>
  <c r="U34" i="10"/>
  <c r="U35" i="10" s="1"/>
  <c r="U36" i="10" s="1"/>
  <c r="U37" i="10" s="1"/>
  <c r="C34" i="10"/>
  <c r="AM34" i="10" s="1"/>
  <c r="AM35" i="10" s="1"/>
  <c r="AM36" i="10" s="1"/>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<sst xmlns="http://schemas.openxmlformats.org/spreadsheetml/2006/main" count="1108" uniqueCount="636">
  <si>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</si>
  <si>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</si>
  <si>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</si>
  <si>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</si>
  <si>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</si>
  <si>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</si>
  <si>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</si>
  <si>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</si>
  <si>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</si>
  <si>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</si>
  <si>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</si>
  <si>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</si>
  <si>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</si>
  <si>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</si>
  <si>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</si>
  <si>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</si>
  <si>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</si>
  <si>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</si>
  <si>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</si>
  <si>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</si>
  <si>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</si>
  <si>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</si>
  <si>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</si>
  <si>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</si>
  <si>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</si>
  <si>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</si>
  <si>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</si>
  <si>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</si>
  <si>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</si>
  <si>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</si>
  <si>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</si>
  <si>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</si>
  <si>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</si>
  <si>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</si>
  <si>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</si>
  <si>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</si>
  <si>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</si>
  <si>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</si>
  <si>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</si>
  <si>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</si>
  <si>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</si>
  <si>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</si>
  <si>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</si>
  <si>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</si>
  <si>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</si>
  <si>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</si>
  <si>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</si>
  <si>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</si>
  <si>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</si>
  <si>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</si>
  <si>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</si>
  <si>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</si>
  <si>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</si>
  <si>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</si>
  <si>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</si>
  <si>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</si>
  <si>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</si>
  <si>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</si>
  <si>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</si>
  <si>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</si>
  <si>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</si>
  <si>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</si>
  <si>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</si>
  <si>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</si>
  <si>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</si>
  <si>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</si>
  <si>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</si>
  <si>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</si>
  <si>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</si>
  <si>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</si>
  <si>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</si>
  <si>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</si>
  <si>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</si>
  <si>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</si>
  <si>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</si>
  <si>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</si>
  <si>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</si>
  <si>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</si>
  <si>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</si>
  <si>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</si>
  <si>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</si>
  <si>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</si>
  <si>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</si>
  <si>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</si>
  <si>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施行時特例市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</si>
  <si>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</si>
  <si>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</si>
  <si>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</si>
  <si>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</si>
  <si>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</si>
  <si>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</si>
  <si>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</si>
  <si>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</si>
  <si>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</si>
  <si>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</si>
  <si>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</si>
  <si>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</si>
  <si>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一宮市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</si>
  <si>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</si>
  <si>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</si>
  <si>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</si>
  <si>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</si>
  <si>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</si>
  <si>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</si>
  <si>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</si>
  <si>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</si>
  <si>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</si>
  <si>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</si>
  <si>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</si>
  <si>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</si>
  <si>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</si>
  <si>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</si>
  <si>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</si>
  <si>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</si>
  <si>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</si>
  <si>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</si>
  <si>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</si>
  <si>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</si>
  <si>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</si>
  <si>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</si>
  <si>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</si>
  <si>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</si>
  <si>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</si>
  <si>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</si>
  <si>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</si>
  <si>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</si>
  <si>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</si>
  <si>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</si>
  <si>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</si>
  <si>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</si>
  <si>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</si>
  <si>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</si>
  <si>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</si>
  <si>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</si>
  <si>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</si>
  <si>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</si>
  <si>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</si>
  <si>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</si>
  <si>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</si>
  <si>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</si>
  <si>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</si>
  <si>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</si>
  <si>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</si>
  <si>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</si>
  <si>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</si>
  <si>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</si>
  <si>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</si>
  <si>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</si>
  <si>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</si>
  <si>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</si>
  <si>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</si>
  <si>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</si>
  <si>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</si>
  <si>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</si>
  <si>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</si>
  <si>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</si>
  <si>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</si>
  <si>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</si>
  <si>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</si>
  <si>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</si>
  <si>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</si>
  <si>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</si>
  <si>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</si>
  <si>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</si>
  <si>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</si>
  <si>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</si>
  <si>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</si>
  <si>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</si>
  <si>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</si>
  <si>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</si>
  <si>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</si>
  <si>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</si>
  <si>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</si>
  <si>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</si>
  <si>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</si>
  <si>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</si>
  <si>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</si>
  <si>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</si>
  <si>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</si>
  <si>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</si>
  <si>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</si>
  <si>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</si>
  <si>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</si>
  <si>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</si>
  <si>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</si>
  <si>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</si>
  <si>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</si>
  <si>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</si>
  <si>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</si>
  <si>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</si>
  <si>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</si>
  <si>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</si>
  <si>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</si>
  <si>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</si>
  <si>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</si>
  <si>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</si>
  <si>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</si>
  <si>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</si>
  <si>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</si>
  <si>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</si>
  <si>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</si>
  <si>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</si>
  <si>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</si>
  <si>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</si>
  <si>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</si>
  <si>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</si>
  <si>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</si>
  <si>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</si>
  <si>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</si>
  <si>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</si>
  <si>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</si>
  <si>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</si>
  <si>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</si>
  <si>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</si>
  <si>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愛知県一宮市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</si>
  <si>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</si>
  <si>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</si>
  <si>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</si>
  <si>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</si>
  <si>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</si>
  <si>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</si>
  <si>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</si>
  <si>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</si>
  <si>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</si>
  <si>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</si>
  <si>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</si>
  <si>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</si>
  <si>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</si>
  <si>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</si>
  <si>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</si>
  <si>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</si>
  <si>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</si>
  <si>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</si>
  <si>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</si>
  <si>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</si>
  <si>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</si>
  <si>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</si>
  <si>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</si>
  <si>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</si>
  <si>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</si>
  <si>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</si>
  <si>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</si>
  <si>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</si>
  <si>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</si>
  <si>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</si>
  <si>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</si>
  <si>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</si>
  <si>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</si>
  <si>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</si>
  <si>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</si>
  <si>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</si>
  <si>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</si>
  <si>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</si>
  <si>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</si>
  <si>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</si>
  <si>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</si>
  <si>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</si>
  <si>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</si>
  <si>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</si>
  <si>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</si>
  <si>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</si>
  <si>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</si>
  <si>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</si>
  <si>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</si>
  <si>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</si>
  <si>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</si>
  <si>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</si>
  <si>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</si>
  <si>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</si>
  <si>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</si>
  <si>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</si>
  <si>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</si>
  <si>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</si>
  <si>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</si>
  <si>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</si>
  <si>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</si>
  <si>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</si>
  <si>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</si>
  <si>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</si>
  <si>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</si>
  <si>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</si>
  <si>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</si>
  <si>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</si>
  <si>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</si>
  <si>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</si>
  <si>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</si>
  <si>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</si>
  <si>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</si>
  <si>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</si>
  <si>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</si>
  <si>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</si>
  <si>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</si>
  <si>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</si>
  <si>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</si>
  <si>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</si>
  <si>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</si>
  <si>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</si>
  <si>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</si>
  <si>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</si>
  <si>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</si>
  <si>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</si>
  <si>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</si>
  <si>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</si>
  <si>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</si>
  <si>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</si>
  <si>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</si>
  <si>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</si>
  <si>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</si>
  <si>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</si>
  <si>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</si>
  <si>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</si>
  <si>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</si>
  <si>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</si>
  <si>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</si>
  <si>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</si>
  <si>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</si>
  <si>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</si>
  <si>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</si>
  <si>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</si>
  <si>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</si>
  <si>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</si>
  <si>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</si>
  <si>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</si>
  <si>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</si>
  <si>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</si>
  <si>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</si>
  <si>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</si>
  <si>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</si>
  <si>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</si>
  <si>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</si>
  <si>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</si>
  <si>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</si>
  <si>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</si>
  <si>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</si>
  <si>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</si>
  <si>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</si>
  <si>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</si>
  <si>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</si>
  <si>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</si>
  <si>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</si>
  <si>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</si>
  <si>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</si>
  <si>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</si>
  <si>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駐車場整備</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</si>
  <si>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</si>
  <si>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</si>
  <si>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</si>
  <si>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</si>
  <si>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</si>
  <si>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</si>
  <si>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</si>
  <si>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</si>
  <si>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</si>
  <si>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</si>
  <si>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</si>
  <si>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</si>
  <si>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</si>
  <si>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</si>
  <si>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</si>
  <si>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</si>
  <si>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</si>
  <si>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</si>
  <si>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</si>
  <si>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</si>
  <si>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</si>
  <si>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</si>
  <si>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</si>
  <si>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愛知県一宮市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</si>
  <si>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</si>
  <si>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</si>
  <si>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</si>
  <si>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</si>
  <si>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</si>
  <si>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</si>
  <si>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</si>
  <si>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</si>
  <si>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</si>
  <si>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</si>
  <si>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</si>
  <si>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</si>
  <si>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</si>
  <si>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</si>
  <si>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</si>
  <si>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</si>
  <si>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</si>
  <si>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</si>
  <si>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</si>
  <si>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</si>
  <si>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</si>
  <si>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</si>
  <si>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</si>
  <si>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</si>
  <si>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</si>
  <si>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</si>
  <si>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</si>
  <si>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</si>
  <si>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</si>
  <si>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</si>
  <si>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</si>
  <si>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</si>
  <si>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</si>
  <si>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</si>
  <si>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</si>
  <si>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</si>
  <si>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</si>
  <si>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公共駐車場事業特別会計</t>
    <phoneticPr fontId="5"/>
  </si>
  <si>
    <t>-</t>
    <phoneticPr fontId="5"/>
  </si>
  <si>
    <t>水道事業会計</t>
    <phoneticPr fontId="5"/>
  </si>
  <si>
    <t>法適用企業</t>
    <phoneticPr fontId="5"/>
  </si>
  <si>
    <t>病院事業会計</t>
    <phoneticPr fontId="5"/>
  </si>
  <si>
    <t>法適用企業</t>
    <phoneticPr fontId="5"/>
  </si>
  <si>
    <t>下水道事業会計</t>
    <phoneticPr fontId="5"/>
  </si>
  <si>
    <t>法適用企業</t>
    <phoneticPr fontId="5"/>
  </si>
  <si>
    <t>簡易水道事業特別会計</t>
    <phoneticPr fontId="5"/>
  </si>
  <si>
    <t>法非適用企業</t>
    <phoneticPr fontId="5"/>
  </si>
  <si>
    <t>外崎土地区画整理事業特別会計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</si>
  <si>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</si>
  <si>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</si>
  <si>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</si>
  <si>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</si>
  <si>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</si>
  <si>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</si>
  <si>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</si>
  <si>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</si>
  <si>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</si>
  <si>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</si>
  <si>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</si>
  <si>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</si>
  <si>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</si>
  <si>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</si>
  <si>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</si>
  <si>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</si>
  <si>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</si>
  <si>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</si>
  <si>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</si>
  <si>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</si>
  <si>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</si>
  <si>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</si>
  <si>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</si>
  <si>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</si>
  <si>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</si>
  <si>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</si>
  <si>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</si>
  <si>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</si>
  <si>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</si>
  <si>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</si>
  <si>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</si>
  <si>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</si>
  <si>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</si>
  <si>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</si>
  <si>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</si>
  <si>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</si>
  <si>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</si>
  <si>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</si>
  <si>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</si>
  <si>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</si>
  <si>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</si>
  <si>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</si>
  <si>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</si>
  <si>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</si>
  <si>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</si>
  <si>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</si>
  <si>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</si>
  <si>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</si>
  <si>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</si>
  <si>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</si>
  <si>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</si>
  <si>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</si>
  <si>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</si>
  <si>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</si>
  <si>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</si>
  <si>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</si>
  <si>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</si>
  <si>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</si>
  <si>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</si>
  <si>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</si>
  <si>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</si>
  <si>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</si>
  <si>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</si>
  <si>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</si>
  <si>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</si>
  <si>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</si>
  <si>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</si>
  <si>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</si>
  <si>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</si>
  <si>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</si>
  <si>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</si>
  <si>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</si>
  <si>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</si>
  <si>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</si>
  <si>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公共駐車場事業特別会計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</si>
  <si>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</si>
  <si>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</si>
  <si>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</si>
  <si>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</si>
  <si>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</si>
  <si>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</si>
  <si>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</si>
  <si>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</si>
  <si>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</si>
  <si>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</si>
  <si>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</si>
  <si>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</si>
  <si>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</si>
  <si>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</si>
  <si>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</si>
  <si>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</si>
  <si>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</si>
  <si>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</si>
  <si>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</si>
  <si>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</si>
  <si>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</si>
  <si>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</si>
  <si>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</si>
  <si>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</si>
  <si>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</si>
  <si>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</si>
  <si>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</si>
  <si>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</si>
  <si>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</si>
  <si>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</si>
  <si>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</si>
  <si>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</si>
  <si>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</si>
  <si>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</si>
  <si>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</si>
  <si>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</si>
  <si>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</si>
  <si>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</si>
  <si>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</si>
  <si>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</si>
  <si>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</si>
  <si>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</si>
  <si>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</si>
  <si>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</si>
  <si>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</si>
  <si>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</si>
  <si>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</si>
  <si>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</si>
  <si>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</si>
  <si>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</si>
  <si>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</si>
  <si>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</si>
  <si>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</si>
  <si>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</si>
  <si>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</si>
  <si>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</si>
  <si>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</si>
  <si>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</si>
  <si>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</si>
  <si>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</si>
  <si>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</si>
  <si>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</si>
  <si>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</si>
  <si>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</si>
  <si>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</si>
  <si>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</si>
  <si>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</si>
  <si>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</si>
  <si>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</si>
  <si>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</si>
  <si>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</si>
  <si>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</si>
  <si>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</si>
  <si>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</si>
  <si>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</si>
  <si>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</si>
  <si>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</si>
  <si>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</si>
  <si>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</si>
  <si>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</si>
  <si>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</si>
  <si>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</si>
  <si>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</si>
  <si>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</si>
  <si>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</si>
  <si>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</si>
  <si>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</si>
  <si>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</si>
  <si>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</si>
  <si>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</si>
  <si>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</si>
  <si>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</si>
  <si>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</si>
  <si>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</si>
  <si>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0.15</t>
  </si>
  <si>
    <t>▲ 1.70</t>
  </si>
  <si>
    <t>▲ 0.23</t>
  </si>
  <si>
    <t>国民健康保険事業特別会計</t>
  </si>
  <si>
    <t>▲ 1.31</t>
  </si>
  <si>
    <t>▲ 1.49</t>
  </si>
  <si>
    <t>▲ 1.05</t>
  </si>
  <si>
    <t>▲ 1.09</t>
  </si>
  <si>
    <t>▲ 0.44</t>
  </si>
  <si>
    <t>下水道事業会計</t>
  </si>
  <si>
    <t>病院事業会計</t>
  </si>
  <si>
    <t>水道事業会計</t>
  </si>
  <si>
    <t>一般会計</t>
  </si>
  <si>
    <t>介護保険事業特別会計</t>
  </si>
  <si>
    <t>後期高齢者医療事業特別会計</t>
  </si>
  <si>
    <t>公共駐車場事業特別会計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</si>
  <si>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</si>
  <si>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</si>
  <si>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</si>
  <si>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</si>
  <si>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</si>
  <si>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</si>
  <si>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</si>
  <si>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</si>
  <si>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公共施設整備等基金</t>
    <rPh sb="0" eb="2">
      <t>コウキョウ</t>
    </rPh>
    <rPh sb="2" eb="4">
      <t>シセツ</t>
    </rPh>
    <rPh sb="4" eb="6">
      <t>セイビ</t>
    </rPh>
    <rPh sb="6" eb="7">
      <t>トウ</t>
    </rPh>
    <rPh sb="7" eb="9">
      <t>キキン</t>
    </rPh>
    <phoneticPr fontId="5"/>
  </si>
  <si>
    <t>いちのみや応援基金</t>
    <rPh sb="5" eb="7">
      <t>オウエン</t>
    </rPh>
    <rPh sb="7" eb="9">
      <t>キキン</t>
    </rPh>
    <phoneticPr fontId="5"/>
  </si>
  <si>
    <t>国際交流基金</t>
    <rPh sb="0" eb="2">
      <t>コクサイ</t>
    </rPh>
    <rPh sb="2" eb="4">
      <t>コウリュウ</t>
    </rPh>
    <rPh sb="4" eb="6">
      <t>キキン</t>
    </rPh>
    <phoneticPr fontId="5"/>
  </si>
  <si>
    <t>墨国際交流基金</t>
    <rPh sb="0" eb="1">
      <t>スミ</t>
    </rPh>
    <rPh sb="1" eb="3">
      <t>コクサイ</t>
    </rPh>
    <rPh sb="3" eb="5">
      <t>コウリュウ</t>
    </rPh>
    <rPh sb="5" eb="7">
      <t>キキン</t>
    </rPh>
    <phoneticPr fontId="5"/>
  </si>
  <si>
    <t>-</t>
    <phoneticPr fontId="2"/>
  </si>
  <si>
    <t>愛知県後期高齢者医療広域連合（一般会計）</t>
    <rPh sb="0" eb="3">
      <t>アイチケン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</si>
  <si>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</si>
  <si>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一宮市学校給食会</t>
    <rPh sb="3" eb="5">
      <t>ガッコウ</t>
    </rPh>
    <rPh sb="5" eb="7">
      <t>キュウショク</t>
    </rPh>
    <rPh sb="7" eb="8">
      <t>カイ</t>
    </rPh>
    <phoneticPr fontId="2"/>
  </si>
  <si>
    <t>一宮地方総合卸売市場(株)</t>
  </si>
  <si>
    <t>〇</t>
    <phoneticPr fontId="2"/>
  </si>
  <si>
    <t>一宮市土地開発公社</t>
  </si>
  <si>
    <t>-</t>
    <phoneticPr fontId="2"/>
  </si>
  <si>
    <t>公益財団法人一宮地場産業ファッションデザインセンター</t>
    <rPh sb="0" eb="2">
      <t>コウエキ</t>
    </rPh>
    <rPh sb="2" eb="4">
      <t>ザイダン</t>
    </rPh>
    <rPh sb="4" eb="6">
      <t>ホウジン</t>
    </rPh>
    <rPh sb="6" eb="8">
      <t>イチノミヤ</t>
    </rPh>
    <rPh sb="8" eb="10">
      <t>ジバ</t>
    </rPh>
    <rPh sb="10" eb="12">
      <t>サンギョウ</t>
    </rPh>
    <phoneticPr fontId="2"/>
  </si>
  <si>
    <t>-</t>
    <phoneticPr fontId="2"/>
  </si>
  <si>
    <t>市勢振興基金</t>
    <rPh sb="0" eb="2">
      <t>シセイ</t>
    </rPh>
    <rPh sb="2" eb="4">
      <t>シンコウ</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</si>
  <si>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</si>
  <si>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</si>
  <si>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</si>
  <si>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一般会計分の地方債現在高は増加傾向にあるものの、令和元年度は平成30年度と比較し大きな増減がなかったことに加え、公営企業分の地方債現在高の減少に対応して公営企業債等繰入見込額が減少傾向にあることなどから数値は良化している。また、平成29年度に算式上の充当可能財源のひとつである都市計画税の充当対象事業の範囲を見直した影響により充当率が上昇し、都市計画税充当可能額が増となったことも数値の良化要因である。なお、令和元年度までの3年間の数値の推移は変則的なものとなっている（算式において都市計画税の3年間平均充当率を用いるため）。
　有形固定資産減価償却率は、統一的基準への移行にあたり、固定資産の評価基準の見直しと精査を行った以降は60%前半と類似団体に比べやや高い数値で推移している。
　両指標からみて、公共施設等の老朽化への対応に直ちに懸念が生じている状況ではないが、公共施設等総合管理計画や施設類型ごとの個別計画などにしたがい、老朽化した施設の除却や更新時の複合化などを進め、更新費用・維持管理費用の低減に努めていく。</t>
    <rPh sb="278" eb="280">
      <t>ユウケイ</t>
    </rPh>
    <rPh sb="280" eb="282">
      <t>コテイ</t>
    </rPh>
    <rPh sb="282" eb="284">
      <t>シサン</t>
    </rPh>
    <rPh sb="284" eb="286">
      <t>ゲンカ</t>
    </rPh>
    <rPh sb="286" eb="288">
      <t>ショウキャク</t>
    </rPh>
    <rPh sb="288" eb="289">
      <t>リツ</t>
    </rPh>
    <rPh sb="357" eb="358">
      <t>リョウ</t>
    </rPh>
    <rPh sb="358" eb="360">
      <t>シヒョウ</t>
    </rPh>
    <rPh sb="365" eb="367">
      <t>コウキョウ</t>
    </rPh>
    <rPh sb="367" eb="369">
      <t>シセツ</t>
    </rPh>
    <rPh sb="369" eb="370">
      <t>トウ</t>
    </rPh>
    <rPh sb="371" eb="374">
      <t>ロウキュウカ</t>
    </rPh>
    <rPh sb="376" eb="378">
      <t>タイオウ</t>
    </rPh>
    <rPh sb="379" eb="380">
      <t>タダ</t>
    </rPh>
    <rPh sb="382" eb="384">
      <t>ケネン</t>
    </rPh>
    <rPh sb="385" eb="386">
      <t>ショウ</t>
    </rPh>
    <rPh sb="390" eb="392">
      <t>ジョウキョウ</t>
    </rPh>
    <rPh sb="412" eb="414">
      <t>ルイケイ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</si>
  <si>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</si>
  <si>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</si>
  <si>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</si>
  <si>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</si>
  <si>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</si>
  <si>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</si>
  <si>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両指標とも、過去の大規模な借入の償還が順次終了していることなどにより、良化傾向で推移してきた。令和元年度は、合併後の新市建設計画の事業進捗による元利償還額の増などにより、実質公債費比率はやや悪化した。一方、将来負担比率は大幅に良化しているが、平成29年度に充当可能財源のひとつである都市計画税の充当対象事業の範囲を見直したことの影響を含んでいる。
　類似団体との比較について、実質公債費比率は、合併特例債等の交付税算入率の高い起債を行っていることから、類似団体平均よりも良い水準にあるものと考えられる。一方、将来負担比率が類似団体より悪い水準にあるのは、一般会計から下水道事業会計への繰出金が多額であることや下水道事業債の残高が大きいことが、同比率の分子の要素である公営企業債等繰入見込額を引上げているためと考えられる（公営企業の中で下水道事業の影響度が最も大きく、公営企業への繰出金の総額68.5億円のうち下水道事業分は48.5億円、公営企業にかかる企業債残高の合計1,139.6億円のうち下水道事業分は778.8億円である）。平成29年度には下水道使用料の見直し（引き上げ）を実施したが、引き続き、下水道接続促進による収入確保、単独公共下水道の流域下水道への処理区統合など、収益性・効率性改善のための検討を進め、健全な財政運営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</si>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</sst>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8.5"/>
      <color theme="1"/>
      <name val="ＭＳ Ｐゴシック"/>
      <family val="3"/>
      <charset val="128"/>
    </font>
    <font>
      <sz val="9"/>
      <color theme="1"/>
      <name val="ＭＳ Ｐゴシック"/>
      <family val="3"/>
      <charset val="128"/>
    </font>
    <font>
      <sz val="8.5"/>
      <color rgb="FF00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2" fillId="0" borderId="0" xfId="20" applyFont="1">
      <alignment vertical="center"/>
    </xf>
    <xf numFmtId="180" fontId="1" fillId="0" borderId="0" xfId="16" applyNumberFormat="1" applyFont="1">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9"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41" fillId="0" borderId="41" xfId="16" applyFont="1" applyBorder="1" applyAlignment="1" applyProtection="1">
      <alignment horizontal="left" vertical="top" wrapText="1" shrinkToFit="1"/>
      <protection locked="0"/>
    </xf>
    <xf numFmtId="0" fontId="27" fillId="0" borderId="12" xfId="16" applyFont="1" applyBorder="1" applyAlignment="1" applyProtection="1">
      <alignment horizontal="left" vertical="top" wrapText="1" shrinkToFit="1"/>
      <protection locked="0"/>
    </xf>
    <xf numFmtId="0" fontId="27" fillId="0" borderId="48" xfId="16" applyFont="1" applyBorder="1" applyAlignment="1" applyProtection="1">
      <alignment horizontal="left" vertical="top" wrapText="1" shrinkToFit="1"/>
      <protection locked="0"/>
    </xf>
    <xf numFmtId="0" fontId="27" fillId="0" borderId="64" xfId="16" applyFont="1" applyBorder="1" applyAlignment="1" applyProtection="1">
      <alignment horizontal="left" vertical="top" wrapText="1" shrinkToFit="1"/>
      <protection locked="0"/>
    </xf>
    <xf numFmtId="0" fontId="27" fillId="0" borderId="0" xfId="16" applyFont="1" applyAlignment="1" applyProtection="1">
      <alignment horizontal="left" vertical="top" wrapText="1" shrinkToFit="1"/>
      <protection locked="0"/>
    </xf>
    <xf numFmtId="0" fontId="27" fillId="0" borderId="38" xfId="16" applyFont="1" applyBorder="1" applyAlignment="1" applyProtection="1">
      <alignment horizontal="left" vertical="top" wrapText="1" shrinkToFit="1"/>
      <protection locked="0"/>
    </xf>
    <xf numFmtId="0" fontId="27" fillId="0" borderId="37" xfId="16" applyFont="1" applyBorder="1" applyAlignment="1" applyProtection="1">
      <alignment horizontal="left" vertical="top" wrapText="1" shrinkToFit="1"/>
      <protection locked="0"/>
    </xf>
    <xf numFmtId="0" fontId="27" fillId="0" borderId="54" xfId="16" applyFont="1" applyBorder="1" applyAlignment="1" applyProtection="1">
      <alignment horizontal="left" vertical="top" wrapText="1" shrinkToFit="1"/>
      <protection locked="0"/>
    </xf>
    <xf numFmtId="0" fontId="27" fillId="0" borderId="40" xfId="16" applyFont="1" applyBorder="1" applyAlignment="1" applyProtection="1">
      <alignment horizontal="left" vertical="top" wrapText="1" shrinkToFi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219E382-0A92-4E2A-9310-F5D06A0AF23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43554</c:v>
                </c:pt>
                <c:pt idx="1">
                  <c:v>42581</c:v>
                </c:pt>
                <c:pt idx="2">
                  <c:v>45426</c:v>
                </c:pt>
                <c:pt idx="3">
                  <c:v>45022</c:v>
                </c:pt>
                <c:pt idx="4">
                  <c:v>46035</c:v>
                </c:pt>
              </c:numCache>
            </c:numRef>
          </c:val>
          <c:smooth val="0"/>
          <c:extLst>
            <c:ext xmlns:c16="http://schemas.microsoft.com/office/drawing/2014/chart" uri="{C3380CC4-5D6E-409C-BE32-E72D297353CC}">
              <c16:uniqueId val="{00000000-471B-412F-AA5C-5507C05258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43416</c:v>
                </c:pt>
                <c:pt idx="1">
                  <c:v>37499</c:v>
                </c:pt>
                <c:pt idx="2">
                  <c:v>35606</c:v>
                </c:pt>
                <c:pt idx="3">
                  <c:v>36187</c:v>
                </c:pt>
                <c:pt idx="4">
                  <c:v>25793</c:v>
                </c:pt>
              </c:numCache>
            </c:numRef>
          </c:val>
          <c:smooth val="0"/>
          <c:extLst>
            <c:ext xmlns:c16="http://schemas.microsoft.com/office/drawing/2014/chart" uri="{C3380CC4-5D6E-409C-BE32-E72D297353CC}">
              <c16:uniqueId val="{00000001-471B-412F-AA5C-5507C052589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3.99</c:v>
                </c:pt>
                <c:pt idx="1">
                  <c:v>2.97</c:v>
                </c:pt>
                <c:pt idx="2">
                  <c:v>3.5</c:v>
                </c:pt>
                <c:pt idx="3">
                  <c:v>3.62</c:v>
                </c:pt>
                <c:pt idx="4">
                  <c:v>3.65</c:v>
                </c:pt>
              </c:numCache>
            </c:numRef>
          </c:val>
          <c:extLst>
            <c:ext xmlns:c16="http://schemas.microsoft.com/office/drawing/2014/chart" uri="{C3380CC4-5D6E-409C-BE32-E72D297353CC}">
              <c16:uniqueId val="{00000000-6866-4C2E-9BA1-A5F7836983E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7.02</c:v>
                </c:pt>
                <c:pt idx="1">
                  <c:v>6.28</c:v>
                </c:pt>
                <c:pt idx="2">
                  <c:v>6.23</c:v>
                </c:pt>
                <c:pt idx="3">
                  <c:v>6.18</c:v>
                </c:pt>
                <c:pt idx="4">
                  <c:v>5.88</c:v>
                </c:pt>
              </c:numCache>
            </c:numRef>
          </c:val>
          <c:extLst>
            <c:ext xmlns:c16="http://schemas.microsoft.com/office/drawing/2014/chart" uri="{C3380CC4-5D6E-409C-BE32-E72D297353CC}">
              <c16:uniqueId val="{00000001-6866-4C2E-9BA1-A5F7836983E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-0.15</c:v>
                </c:pt>
                <c:pt idx="1">
                  <c:v>-1.7</c:v>
                </c:pt>
                <c:pt idx="2">
                  <c:v>0.56000000000000005</c:v>
                </c:pt>
                <c:pt idx="3">
                  <c:v>0.16</c:v>
                </c:pt>
                <c:pt idx="4">
                  <c:v>-0.23</c:v>
                </c:pt>
              </c:numCache>
            </c:numRef>
          </c:val>
          <c:smooth val="0"/>
          <c:extLst>
            <c:ext xmlns:c16="http://schemas.microsoft.com/office/drawing/2014/chart" uri="{C3380CC4-5D6E-409C-BE32-E72D297353CC}">
              <c16:uniqueId val="{00000002-6866-4C2E-9BA1-A5F7836983E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#N/A</c:v>
                </c:pt>
                <c:pt idx="1">
                  <c:v>0.12</c:v>
                </c:pt>
                <c:pt idx="2">
                  <c:v>#N/A</c:v>
                </c:pt>
                <c:pt idx="3">
                  <c:v>0.17</c:v>
                </c:pt>
                <c:pt idx="4">
                  <c:v>#N/A</c:v>
                </c:pt>
                <c:pt idx="5">
                  <c:v>0.11</c:v>
                </c:pt>
                <c:pt idx="6">
                  <c:v>#N/A</c:v>
                </c:pt>
                <c:pt idx="7">
                  <c:v>0.03</c:v>
                </c:pt>
                <c:pt idx="8">
                  <c:v>#N/A</c:v>
                </c:pt>
                <c:pt idx="9">
                  <c:v>0</c:v>
                </c:pt>
              </c:numCache>
            </c:numRef>
          </c:val>
          <c:extLst>
            <c:ext xmlns:c16="http://schemas.microsoft.com/office/drawing/2014/chart" uri="{C3380CC4-5D6E-409C-BE32-E72D297353CC}">
              <c16:uniqueId val="{00000000-3111-4CC2-807B-A3E4896D5474}"/>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111-4CC2-807B-A3E4896D5474}"/>
            </c:ext>
          </c:extLst>
        </c:ser>
        <c:ser>
          <c:idx val="2"/>
          <c:order val="2"/>
          <c:tx>
            <c:strRef>
              <c:f>[1]データシート!$A$29</c:f>
              <c:strCache>
                <c:ptCount val="1"/>
                <c:pt idx="0">
                  <c:v>公共駐車場事業特別会計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111-4CC2-807B-A3E4896D5474}"/>
            </c:ext>
          </c:extLst>
        </c:ser>
        <c:ser>
          <c:idx val="3"/>
          <c:order val="3"/>
          <c:tx>
            <c:strRef>
              <c:f>[1]データシート!$A$30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0.02</c:v>
                </c:pt>
                <c:pt idx="2">
                  <c:v>#N/A</c:v>
                </c:pt>
                <c:pt idx="3">
                  <c:v>0.06</c:v>
                </c:pt>
                <c:pt idx="4">
                  <c:v>#N/A</c:v>
                </c:pt>
                <c:pt idx="5">
                  <c:v>0.12</c:v>
                </c:pt>
                <c:pt idx="6">
                  <c:v>#N/A</c:v>
                </c:pt>
                <c:pt idx="7">
                  <c:v>0.02</c:v>
                </c:pt>
                <c:pt idx="8">
                  <c:v>#N/A</c:v>
                </c:pt>
                <c:pt idx="9">
                  <c:v>0.15</c:v>
                </c:pt>
              </c:numCache>
            </c:numRef>
          </c:val>
          <c:extLst>
            <c:ext xmlns:c16="http://schemas.microsoft.com/office/drawing/2014/chart" uri="{C3380CC4-5D6E-409C-BE32-E72D297353CC}">
              <c16:uniqueId val="{00000003-3111-4CC2-807B-A3E4896D5474}"/>
            </c:ext>
          </c:extLst>
        </c:ser>
        <c:ser>
          <c:idx val="4"/>
          <c:order val="4"/>
          <c:tx>
            <c:strRef>
              <c:f>[1]データシート!$A$31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0.56000000000000005</c:v>
                </c:pt>
                <c:pt idx="2">
                  <c:v>#N/A</c:v>
                </c:pt>
                <c:pt idx="3">
                  <c:v>0.75</c:v>
                </c:pt>
                <c:pt idx="4">
                  <c:v>#N/A</c:v>
                </c:pt>
                <c:pt idx="5">
                  <c:v>1.24</c:v>
                </c:pt>
                <c:pt idx="6">
                  <c:v>#N/A</c:v>
                </c:pt>
                <c:pt idx="7">
                  <c:v>1.0900000000000001</c:v>
                </c:pt>
                <c:pt idx="8">
                  <c:v>#N/A</c:v>
                </c:pt>
                <c:pt idx="9">
                  <c:v>1.31</c:v>
                </c:pt>
              </c:numCache>
            </c:numRef>
          </c:val>
          <c:extLst>
            <c:ext xmlns:c16="http://schemas.microsoft.com/office/drawing/2014/chart" uri="{C3380CC4-5D6E-409C-BE32-E72D297353CC}">
              <c16:uniqueId val="{00000004-3111-4CC2-807B-A3E4896D5474}"/>
            </c:ext>
          </c:extLst>
        </c:ser>
        <c:ser>
          <c:idx val="5"/>
          <c:order val="5"/>
          <c:tx>
            <c:strRef>
              <c:f>[1]データシート!$A$32</c:f>
              <c:strCache>
                <c:ptCount val="1"/>
                <c:pt idx="0">
                  <c:v>一般会計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3.98</c:v>
                </c:pt>
                <c:pt idx="2">
                  <c:v>#N/A</c:v>
                </c:pt>
                <c:pt idx="3">
                  <c:v>2.97</c:v>
                </c:pt>
                <c:pt idx="4">
                  <c:v>#N/A</c:v>
                </c:pt>
                <c:pt idx="5">
                  <c:v>3.5</c:v>
                </c:pt>
                <c:pt idx="6">
                  <c:v>#N/A</c:v>
                </c:pt>
                <c:pt idx="7">
                  <c:v>3.62</c:v>
                </c:pt>
                <c:pt idx="8">
                  <c:v>#N/A</c:v>
                </c:pt>
                <c:pt idx="9">
                  <c:v>3.65</c:v>
                </c:pt>
              </c:numCache>
            </c:numRef>
          </c:val>
          <c:extLst>
            <c:ext xmlns:c16="http://schemas.microsoft.com/office/drawing/2014/chart" uri="{C3380CC4-5D6E-409C-BE32-E72D297353CC}">
              <c16:uniqueId val="{00000005-3111-4CC2-807B-A3E4896D5474}"/>
            </c:ext>
          </c:extLst>
        </c:ser>
        <c:ser>
          <c:idx val="6"/>
          <c:order val="6"/>
          <c:tx>
            <c:strRef>
              <c:f>[1]データシート!$A$33</c:f>
              <c:strCache>
                <c:ptCount val="1"/>
                <c:pt idx="0">
                  <c:v>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6.31</c:v>
                </c:pt>
                <c:pt idx="2">
                  <c:v>#N/A</c:v>
                </c:pt>
                <c:pt idx="3">
                  <c:v>6.15</c:v>
                </c:pt>
                <c:pt idx="4">
                  <c:v>#N/A</c:v>
                </c:pt>
                <c:pt idx="5">
                  <c:v>5.9</c:v>
                </c:pt>
                <c:pt idx="6">
                  <c:v>#N/A</c:v>
                </c:pt>
                <c:pt idx="7">
                  <c:v>5.35</c:v>
                </c:pt>
                <c:pt idx="8">
                  <c:v>#N/A</c:v>
                </c:pt>
                <c:pt idx="9">
                  <c:v>5.13</c:v>
                </c:pt>
              </c:numCache>
            </c:numRef>
          </c:val>
          <c:extLst>
            <c:ext xmlns:c16="http://schemas.microsoft.com/office/drawing/2014/chart" uri="{C3380CC4-5D6E-409C-BE32-E72D297353CC}">
              <c16:uniqueId val="{00000006-3111-4CC2-807B-A3E4896D5474}"/>
            </c:ext>
          </c:extLst>
        </c:ser>
        <c:ser>
          <c:idx val="7"/>
          <c:order val="7"/>
          <c:tx>
            <c:strRef>
              <c:f>[1]データシート!$A$34</c:f>
              <c:strCache>
                <c:ptCount val="1"/>
                <c:pt idx="0">
                  <c:v>病院事業会計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10.94</c:v>
                </c:pt>
                <c:pt idx="2">
                  <c:v>#N/A</c:v>
                </c:pt>
                <c:pt idx="3">
                  <c:v>14.14</c:v>
                </c:pt>
                <c:pt idx="4">
                  <c:v>#N/A</c:v>
                </c:pt>
                <c:pt idx="5">
                  <c:v>13.85</c:v>
                </c:pt>
                <c:pt idx="6">
                  <c:v>#N/A</c:v>
                </c:pt>
                <c:pt idx="7">
                  <c:v>8.6199999999999992</c:v>
                </c:pt>
                <c:pt idx="8">
                  <c:v>#N/A</c:v>
                </c:pt>
                <c:pt idx="9">
                  <c:v>6.65</c:v>
                </c:pt>
              </c:numCache>
            </c:numRef>
          </c:val>
          <c:extLst>
            <c:ext xmlns:c16="http://schemas.microsoft.com/office/drawing/2014/chart" uri="{C3380CC4-5D6E-409C-BE32-E72D297353CC}">
              <c16:uniqueId val="{00000007-3111-4CC2-807B-A3E4896D5474}"/>
            </c:ext>
          </c:extLst>
        </c:ser>
        <c:ser>
          <c:idx val="8"/>
          <c:order val="8"/>
          <c:tx>
            <c:strRef>
              <c:f>[1]データシート!$A$35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7.22</c:v>
                </c:pt>
                <c:pt idx="2">
                  <c:v>#N/A</c:v>
                </c:pt>
                <c:pt idx="3">
                  <c:v>6.89</c:v>
                </c:pt>
                <c:pt idx="4">
                  <c:v>#N/A</c:v>
                </c:pt>
                <c:pt idx="5">
                  <c:v>6.64</c:v>
                </c:pt>
                <c:pt idx="6">
                  <c:v>#N/A</c:v>
                </c:pt>
                <c:pt idx="7">
                  <c:v>7.21</c:v>
                </c:pt>
                <c:pt idx="8">
                  <c:v>#N/A</c:v>
                </c:pt>
                <c:pt idx="9">
                  <c:v>7.28</c:v>
                </c:pt>
              </c:numCache>
            </c:numRef>
          </c:val>
          <c:extLst>
            <c:ext xmlns:c16="http://schemas.microsoft.com/office/drawing/2014/chart" uri="{C3380CC4-5D6E-409C-BE32-E72D297353CC}">
              <c16:uniqueId val="{00000008-3111-4CC2-807B-A3E4896D5474}"/>
            </c:ext>
          </c:extLst>
        </c:ser>
        <c:ser>
          <c:idx val="9"/>
          <c:order val="9"/>
          <c:tx>
            <c:strRef>
              <c:f>[1]データシート!$A$36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1.31</c:v>
                </c:pt>
                <c:pt idx="1">
                  <c:v>#N/A</c:v>
                </c:pt>
                <c:pt idx="2">
                  <c:v>1.49</c:v>
                </c:pt>
                <c:pt idx="3">
                  <c:v>#N/A</c:v>
                </c:pt>
                <c:pt idx="4">
                  <c:v>1.05</c:v>
                </c:pt>
                <c:pt idx="5">
                  <c:v>#N/A</c:v>
                </c:pt>
                <c:pt idx="6">
                  <c:v>1.0900000000000001</c:v>
                </c:pt>
                <c:pt idx="7">
                  <c:v>#N/A</c:v>
                </c:pt>
                <c:pt idx="8">
                  <c:v>0.44</c:v>
                </c:pt>
                <c:pt idx="9">
                  <c:v>#N/A</c:v>
                </c:pt>
              </c:numCache>
            </c:numRef>
          </c:val>
          <c:extLst>
            <c:ext xmlns:c16="http://schemas.microsoft.com/office/drawing/2014/chart" uri="{C3380CC4-5D6E-409C-BE32-E72D297353CC}">
              <c16:uniqueId val="{00000009-3111-4CC2-807B-A3E4896D547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10580</c:v>
                </c:pt>
                <c:pt idx="5">
                  <c:v>10519</c:v>
                </c:pt>
                <c:pt idx="8">
                  <c:v>10703</c:v>
                </c:pt>
                <c:pt idx="11">
                  <c:v>10730</c:v>
                </c:pt>
                <c:pt idx="14">
                  <c:v>10736</c:v>
                </c:pt>
              </c:numCache>
            </c:numRef>
          </c:val>
          <c:extLst>
            <c:ext xmlns:c16="http://schemas.microsoft.com/office/drawing/2014/chart" uri="{C3380CC4-5D6E-409C-BE32-E72D297353CC}">
              <c16:uniqueId val="{00000000-14E6-4EA4-A1DD-32A94E42411B}"/>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4E6-4EA4-A1DD-32A94E42411B}"/>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10</c:v>
                </c:pt>
                <c:pt idx="3">
                  <c:v>134</c:v>
                </c:pt>
                <c:pt idx="6">
                  <c:v>0</c:v>
                </c:pt>
                <c:pt idx="9">
                  <c:v>3</c:v>
                </c:pt>
                <c:pt idx="12">
                  <c:v>11</c:v>
                </c:pt>
              </c:numCache>
            </c:numRef>
          </c:val>
          <c:extLst>
            <c:ext xmlns:c16="http://schemas.microsoft.com/office/drawing/2014/chart" uri="{C3380CC4-5D6E-409C-BE32-E72D297353CC}">
              <c16:uniqueId val="{00000002-14E6-4EA4-A1DD-32A94E42411B}"/>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4E6-4EA4-A1DD-32A94E42411B}"/>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4170</c:v>
                </c:pt>
                <c:pt idx="3">
                  <c:v>4007</c:v>
                </c:pt>
                <c:pt idx="6">
                  <c:v>3931</c:v>
                </c:pt>
                <c:pt idx="9">
                  <c:v>3900</c:v>
                </c:pt>
                <c:pt idx="12">
                  <c:v>3809</c:v>
                </c:pt>
              </c:numCache>
            </c:numRef>
          </c:val>
          <c:extLst>
            <c:ext xmlns:c16="http://schemas.microsoft.com/office/drawing/2014/chart" uri="{C3380CC4-5D6E-409C-BE32-E72D297353CC}">
              <c16:uniqueId val="{00000004-14E6-4EA4-A1DD-32A94E42411B}"/>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E6-4EA4-A1DD-32A94E42411B}"/>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E6-4EA4-A1DD-32A94E42411B}"/>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8364</c:v>
                </c:pt>
                <c:pt idx="3">
                  <c:v>8413</c:v>
                </c:pt>
                <c:pt idx="6">
                  <c:v>8980</c:v>
                </c:pt>
                <c:pt idx="9">
                  <c:v>9081</c:v>
                </c:pt>
                <c:pt idx="12">
                  <c:v>9118</c:v>
                </c:pt>
              </c:numCache>
            </c:numRef>
          </c:val>
          <c:extLst>
            <c:ext xmlns:c16="http://schemas.microsoft.com/office/drawing/2014/chart" uri="{C3380CC4-5D6E-409C-BE32-E72D297353CC}">
              <c16:uniqueId val="{00000007-14E6-4EA4-A1DD-32A94E42411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1964</c:v>
                </c:pt>
                <c:pt idx="2">
                  <c:v>#N/A</c:v>
                </c:pt>
                <c:pt idx="3">
                  <c:v>#N/A</c:v>
                </c:pt>
                <c:pt idx="4">
                  <c:v>2035</c:v>
                </c:pt>
                <c:pt idx="5">
                  <c:v>#N/A</c:v>
                </c:pt>
                <c:pt idx="6">
                  <c:v>#N/A</c:v>
                </c:pt>
                <c:pt idx="7">
                  <c:v>2208</c:v>
                </c:pt>
                <c:pt idx="8">
                  <c:v>#N/A</c:v>
                </c:pt>
                <c:pt idx="9">
                  <c:v>#N/A</c:v>
                </c:pt>
                <c:pt idx="10">
                  <c:v>2254</c:v>
                </c:pt>
                <c:pt idx="11">
                  <c:v>#N/A</c:v>
                </c:pt>
                <c:pt idx="12">
                  <c:v>#N/A</c:v>
                </c:pt>
                <c:pt idx="13">
                  <c:v>2202</c:v>
                </c:pt>
                <c:pt idx="14">
                  <c:v>#N/A</c:v>
                </c:pt>
              </c:numCache>
            </c:numRef>
          </c:val>
          <c:smooth val="0"/>
          <c:extLst>
            <c:ext xmlns:c16="http://schemas.microsoft.com/office/drawing/2014/chart" uri="{C3380CC4-5D6E-409C-BE32-E72D297353CC}">
              <c16:uniqueId val="{00000008-14E6-4EA4-A1DD-32A94E42411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120675</c:v>
                </c:pt>
                <c:pt idx="5">
                  <c:v>121222</c:v>
                </c:pt>
                <c:pt idx="8">
                  <c:v>122744</c:v>
                </c:pt>
                <c:pt idx="11">
                  <c:v>124891</c:v>
                </c:pt>
                <c:pt idx="14">
                  <c:v>124509</c:v>
                </c:pt>
              </c:numCache>
            </c:numRef>
          </c:val>
          <c:extLst>
            <c:ext xmlns:c16="http://schemas.microsoft.com/office/drawing/2014/chart" uri="{C3380CC4-5D6E-409C-BE32-E72D297353CC}">
              <c16:uniqueId val="{00000000-ABE3-4AFB-AE7B-6A5496BBDFA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31722</c:v>
                </c:pt>
                <c:pt idx="5">
                  <c:v>31743</c:v>
                </c:pt>
                <c:pt idx="8">
                  <c:v>23324</c:v>
                </c:pt>
                <c:pt idx="11">
                  <c:v>26258</c:v>
                </c:pt>
                <c:pt idx="14">
                  <c:v>28999</c:v>
                </c:pt>
              </c:numCache>
            </c:numRef>
          </c:val>
          <c:extLst>
            <c:ext xmlns:c16="http://schemas.microsoft.com/office/drawing/2014/chart" uri="{C3380CC4-5D6E-409C-BE32-E72D297353CC}">
              <c16:uniqueId val="{00000001-ABE3-4AFB-AE7B-6A5496BBDFA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9959</c:v>
                </c:pt>
                <c:pt idx="5">
                  <c:v>9897</c:v>
                </c:pt>
                <c:pt idx="8">
                  <c:v>10334</c:v>
                </c:pt>
                <c:pt idx="11">
                  <c:v>10195</c:v>
                </c:pt>
                <c:pt idx="14">
                  <c:v>9981</c:v>
                </c:pt>
              </c:numCache>
            </c:numRef>
          </c:val>
          <c:extLst>
            <c:ext xmlns:c16="http://schemas.microsoft.com/office/drawing/2014/chart" uri="{C3380CC4-5D6E-409C-BE32-E72D297353CC}">
              <c16:uniqueId val="{00000002-ABE3-4AFB-AE7B-6A5496BBDFA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BE3-4AFB-AE7B-6A5496BBDFA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BE3-4AFB-AE7B-6A5496BBDFA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113</c:v>
                </c:pt>
                <c:pt idx="3">
                  <c:v>111</c:v>
                </c:pt>
                <c:pt idx="6">
                  <c:v>106</c:v>
                </c:pt>
                <c:pt idx="9">
                  <c:v>101</c:v>
                </c:pt>
                <c:pt idx="12">
                  <c:v>94</c:v>
                </c:pt>
              </c:numCache>
            </c:numRef>
          </c:val>
          <c:extLst>
            <c:ext xmlns:c16="http://schemas.microsoft.com/office/drawing/2014/chart" uri="{C3380CC4-5D6E-409C-BE32-E72D297353CC}">
              <c16:uniqueId val="{00000005-ABE3-4AFB-AE7B-6A5496BBDFA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15649</c:v>
                </c:pt>
                <c:pt idx="3">
                  <c:v>15160</c:v>
                </c:pt>
                <c:pt idx="6">
                  <c:v>14595</c:v>
                </c:pt>
                <c:pt idx="9">
                  <c:v>14644</c:v>
                </c:pt>
                <c:pt idx="12">
                  <c:v>15284</c:v>
                </c:pt>
              </c:numCache>
            </c:numRef>
          </c:val>
          <c:extLst>
            <c:ext xmlns:c16="http://schemas.microsoft.com/office/drawing/2014/chart" uri="{C3380CC4-5D6E-409C-BE32-E72D297353CC}">
              <c16:uniqueId val="{00000006-ABE3-4AFB-AE7B-6A5496BBDFA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BE3-4AFB-AE7B-6A5496BBDFA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74009</c:v>
                </c:pt>
                <c:pt idx="3">
                  <c:v>71786</c:v>
                </c:pt>
                <c:pt idx="6">
                  <c:v>69201</c:v>
                </c:pt>
                <c:pt idx="9">
                  <c:v>67619</c:v>
                </c:pt>
                <c:pt idx="12">
                  <c:v>65327</c:v>
                </c:pt>
              </c:numCache>
            </c:numRef>
          </c:val>
          <c:extLst>
            <c:ext xmlns:c16="http://schemas.microsoft.com/office/drawing/2014/chart" uri="{C3380CC4-5D6E-409C-BE32-E72D297353CC}">
              <c16:uniqueId val="{00000008-ABE3-4AFB-AE7B-6A5496BBDFA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400</c:v>
                </c:pt>
                <c:pt idx="3">
                  <c:v>357</c:v>
                </c:pt>
                <c:pt idx="6">
                  <c:v>424</c:v>
                </c:pt>
                <c:pt idx="9">
                  <c:v>638</c:v>
                </c:pt>
                <c:pt idx="12">
                  <c:v>309</c:v>
                </c:pt>
              </c:numCache>
            </c:numRef>
          </c:val>
          <c:extLst>
            <c:ext xmlns:c16="http://schemas.microsoft.com/office/drawing/2014/chart" uri="{C3380CC4-5D6E-409C-BE32-E72D297353CC}">
              <c16:uniqueId val="{00000009-ABE3-4AFB-AE7B-6A5496BBDFA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101344</c:v>
                </c:pt>
                <c:pt idx="3">
                  <c:v>102651</c:v>
                </c:pt>
                <c:pt idx="6">
                  <c:v>104829</c:v>
                </c:pt>
                <c:pt idx="9">
                  <c:v>107580</c:v>
                </c:pt>
                <c:pt idx="12">
                  <c:v>107279</c:v>
                </c:pt>
              </c:numCache>
            </c:numRef>
          </c:val>
          <c:extLst>
            <c:ext xmlns:c16="http://schemas.microsoft.com/office/drawing/2014/chart" uri="{C3380CC4-5D6E-409C-BE32-E72D297353CC}">
              <c16:uniqueId val="{0000000A-ABE3-4AFB-AE7B-6A5496BBDFA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29158</c:v>
                </c:pt>
                <c:pt idx="2">
                  <c:v>#N/A</c:v>
                </c:pt>
                <c:pt idx="3">
                  <c:v>#N/A</c:v>
                </c:pt>
                <c:pt idx="4">
                  <c:v>27202</c:v>
                </c:pt>
                <c:pt idx="5">
                  <c:v>#N/A</c:v>
                </c:pt>
                <c:pt idx="6">
                  <c:v>#N/A</c:v>
                </c:pt>
                <c:pt idx="7">
                  <c:v>32752</c:v>
                </c:pt>
                <c:pt idx="8">
                  <c:v>#N/A</c:v>
                </c:pt>
                <c:pt idx="9">
                  <c:v>#N/A</c:v>
                </c:pt>
                <c:pt idx="10">
                  <c:v>29238</c:v>
                </c:pt>
                <c:pt idx="11">
                  <c:v>#N/A</c:v>
                </c:pt>
                <c:pt idx="12">
                  <c:v>#N/A</c:v>
                </c:pt>
                <c:pt idx="13">
                  <c:v>24806</c:v>
                </c:pt>
                <c:pt idx="14">
                  <c:v>#N/A</c:v>
                </c:pt>
              </c:numCache>
            </c:numRef>
          </c:val>
          <c:smooth val="0"/>
          <c:extLst>
            <c:ext xmlns:c16="http://schemas.microsoft.com/office/drawing/2014/chart" uri="{C3380CC4-5D6E-409C-BE32-E72D297353CC}">
              <c16:uniqueId val="{0000000B-ABE3-4AFB-AE7B-6A5496BBDFA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4446</c:v>
                </c:pt>
                <c:pt idx="1">
                  <c:v>4451</c:v>
                </c:pt>
                <c:pt idx="2">
                  <c:v>4256</c:v>
                </c:pt>
              </c:numCache>
            </c:numRef>
          </c:val>
          <c:extLst>
            <c:ext xmlns:c16="http://schemas.microsoft.com/office/drawing/2014/chart" uri="{C3380CC4-5D6E-409C-BE32-E72D297353CC}">
              <c16:uniqueId val="{00000000-4458-4E8D-8D1D-C38D3A3CE8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50</c:v>
                </c:pt>
                <c:pt idx="1">
                  <c:v>50</c:v>
                </c:pt>
                <c:pt idx="2">
                  <c:v>50</c:v>
                </c:pt>
              </c:numCache>
            </c:numRef>
          </c:val>
          <c:extLst>
            <c:ext xmlns:c16="http://schemas.microsoft.com/office/drawing/2014/chart" uri="{C3380CC4-5D6E-409C-BE32-E72D297353CC}">
              <c16:uniqueId val="{00000001-4458-4E8D-8D1D-C38D3A3CE8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3343</c:v>
                </c:pt>
                <c:pt idx="1">
                  <c:v>3201</c:v>
                </c:pt>
                <c:pt idx="2">
                  <c:v>3305</c:v>
                </c:pt>
              </c:numCache>
            </c:numRef>
          </c:val>
          <c:extLst>
            <c:ext xmlns:c16="http://schemas.microsoft.com/office/drawing/2014/chart" uri="{C3380CC4-5D6E-409C-BE32-E72D297353CC}">
              <c16:uniqueId val="{00000002-4458-4E8D-8D1D-C38D3A3CE86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{2ABDE8C1-B36F-40DF-B026-889DFACCF0AA}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D31-4C04-821C-480917428C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{5127240B-6091-4B22-9931-58A8C707D1CA}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31-4C04-821C-480917428C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{970B25DC-D66F-437F-A9FB-6274E730093D}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31-4C04-821C-480917428C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{F7038B41-6F87-4459-81ED-C5E2C4D99B04}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31-4C04-821C-480917428C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{A08F8BB9-C98A-45C0-AB70-A262EFD1C6D0}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31-4C04-821C-480917428CE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{266A9686-A0FC-406A-AF7B-102DEF147C76}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D31-4C04-821C-480917428CE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{18AACD60-C3F2-4DD3-8AFC-172EB1064758}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D31-4C04-821C-480917428CE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{6CEE0868-E3B9-481A-8A9E-B92C5FF66B2D}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D31-4C04-821C-480917428CE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{EF77D4FF-71BB-4877-BF39-10C831E964B8}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D31-4C04-821C-480917428C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49.7</c:v>
                </c:pt>
                <c:pt idx="8">
                  <c:v>61.7</c:v>
                </c:pt>
                <c:pt idx="16">
                  <c:v>61.9</c:v>
                </c:pt>
                <c:pt idx="24">
                  <c:v>62.5</c:v>
                </c:pt>
                <c:pt idx="32">
                  <c:v>63.9</c:v>
                </c:pt>
              </c:numCache>
            </c:numRef>
          </c:xVal>
          <c:yVal>
            <c:numRef>
              <c:f>公会計指標分析・財政指標組合せ分析表!$BP$51:$DC$51</c:f>
              <c:numCache>
                <c:formatCode>#,##0.0;"▲ "#,##0.0</c:formatCode>
                <c:ptCount val="40"/>
                <c:pt idx="0">
                  <c:v>47.1</c:v>
                </c:pt>
                <c:pt idx="8">
                  <c:v>43.7</c:v>
                </c:pt>
                <c:pt idx="16">
                  <c:v>52.3</c:v>
                </c:pt>
                <c:pt idx="24">
                  <c:v>46.1</c:v>
                </c:pt>
                <c:pt idx="32">
                  <c:v>39</c:v>
                </c:pt>
              </c:numCache>
            </c:numRef>
          </c:yVal>
          <c:smooth val="0"/>
          <c:extLst>
            <c:ext xmlns:c16="http://schemas.microsoft.com/office/drawing/2014/chart" uri="{C3380CC4-5D6E-409C-BE32-E72D297353CC}">
              <c16:uniqueId val="{00000009-9D31-4C04-821C-480917428CE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{6F17C5C3-8128-4C13-9CA7-15B48CB1D440}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D31-4C04-821C-480917428CE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{7EA20EAF-B8B2-41A9-ACBE-6F78FB041FC2}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31-4C04-821C-480917428C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{59E7AFA8-DAA8-4DAE-9343-B7E8A07E6D2B}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31-4C04-821C-480917428C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{21082101-3228-46FB-A3B6-791DCB239D0B}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31-4C04-821C-480917428C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{A0A256D1-DD1A-4E37-8CB4-8138A3E52D1A}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31-4C04-821C-480917428CE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{70C48624-C9ED-48C8-BEE5-0B7A86984A3E}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D31-4C04-821C-480917428CE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{E2D22B9C-78C7-4B89-ABE0-79B488CE8480}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D31-4C04-821C-480917428CE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{D5CF5B3A-E549-4545-B40E-B71B2CB7859E}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D31-4C04-821C-480917428CE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{31C85ED7-FA00-43D7-A94E-5E242B2B446E}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D31-4C04-821C-480917428C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54.4</c:v>
                </c:pt>
                <c:pt idx="8">
                  <c:v>57.4</c:v>
                </c:pt>
                <c:pt idx="16">
                  <c:v>58.3</c:v>
                </c:pt>
                <c:pt idx="24">
                  <c:v>60.4</c:v>
                </c:pt>
                <c:pt idx="32">
                  <c:v>61.3</c:v>
                </c:pt>
              </c:numCache>
            </c:numRef>
          </c:xVal>
          <c:yVal>
            <c:numRef>
              <c:f>公会計指標分析・財政指標組合せ分析表!$BP$55:$DC$55</c:f>
              <c:numCache>
                <c:formatCode>#,##0.0;"▲ "#,##0.0</c:formatCode>
                <c:ptCount val="40"/>
                <c:pt idx="0">
                  <c:v>37.4</c:v>
                </c:pt>
                <c:pt idx="8">
                  <c:v>31</c:v>
                </c:pt>
                <c:pt idx="16">
                  <c:v>30</c:v>
                </c:pt>
                <c:pt idx="24">
                  <c:v>23.1</c:v>
                </c:pt>
                <c:pt idx="32">
                  <c:v>19</c:v>
                </c:pt>
              </c:numCache>
            </c:numRef>
          </c:yVal>
          <c:smooth val="0"/>
          <c:extLst>
            <c:ext xmlns:c16="http://schemas.microsoft.com/office/drawing/2014/chart" uri="{C3380CC4-5D6E-409C-BE32-E72D297353CC}">
              <c16:uniqueId val="{00000013-9D31-4C04-821C-480917428CE0}"/>
            </c:ext>
          </c:extLst>
        </c:ser>
        <c:dLbls>
          <c:showLegendKey val="0"/>
          <c:showVal val="1"/>
          <c:showCatName val="0"/>
          <c:showSerName val="0"/>
          <c:showPercent val="0"/>
          <c:showBubbleSize val="0"/>
        </c:dLbls>
        <c:axId val="46179840"/>
        <c:axId val="46181760"/>
      </c:scatterChart>
      <c:valAx>
        <c:axId val="46179840"/>
        <c:scaling>
          <c:orientation val="minMax"/>
          <c:max val="66"/>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8"/>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{C9DA0E70-77D6-456F-B290-2AC5FCA2DE16}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906-4C49-9ED5-4A63BC0E42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{8DDB7F26-A5B4-4D5F-AA4C-1C16927D13EF}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06-4C49-9ED5-4A63BC0E42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{9F3C238E-F7BE-48C5-9566-1F9BCDFA40DE}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06-4C49-9ED5-4A63BC0E42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{99156EAD-0811-4E90-A62A-D1C5550AF9B3}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06-4C49-9ED5-4A63BC0E42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{7C4E144F-F29A-4ED7-81AC-84C43E5570D5}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06-4C49-9ED5-4A63BC0E4248}"/>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{B3260274-873A-44D9-A793-724CBB4331BD}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906-4C49-9ED5-4A63BC0E4248}"/>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{71D7C459-2875-4AF5-8A68-D54022261238}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906-4C49-9ED5-4A63BC0E4248}"/>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{A28F7AD2-0B05-48F8-B30D-0553C4F4DB75}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906-4C49-9ED5-4A63BC0E4248}"/>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{2CEBA8D8-F00C-495C-AABB-EFCD0A4E1F05}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906-4C49-9ED5-4A63BC0E42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3.7</c:v>
                </c:pt>
                <c:pt idx="8">
                  <c:v>3.3</c:v>
                </c:pt>
                <c:pt idx="16">
                  <c:v>3.3</c:v>
                </c:pt>
                <c:pt idx="24">
                  <c:v>3.4</c:v>
                </c:pt>
                <c:pt idx="32">
                  <c:v>3.5</c:v>
                </c:pt>
              </c:numCache>
            </c:numRef>
          </c:xVal>
          <c:yVal>
            <c:numRef>
              <c:f>公会計指標分析・財政指標組合せ分析表!$BP$73:$DC$73</c:f>
              <c:numCache>
                <c:formatCode>#,##0.0;"▲ "#,##0.0</c:formatCode>
                <c:ptCount val="40"/>
                <c:pt idx="0">
                  <c:v>47.1</c:v>
                </c:pt>
                <c:pt idx="8">
                  <c:v>43.7</c:v>
                </c:pt>
                <c:pt idx="16">
                  <c:v>52.3</c:v>
                </c:pt>
                <c:pt idx="24">
                  <c:v>46.1</c:v>
                </c:pt>
                <c:pt idx="32">
                  <c:v>39</c:v>
                </c:pt>
              </c:numCache>
            </c:numRef>
          </c:yVal>
          <c:smooth val="0"/>
          <c:extLst>
            <c:ext xmlns:c16="http://schemas.microsoft.com/office/drawing/2014/chart" uri="{C3380CC4-5D6E-409C-BE32-E72D297353CC}">
              <c16:uniqueId val="{00000009-9906-4C49-9ED5-4A63BC0E424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{B548FE07-C6B8-4ED5-A82F-B7E91E73A336}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906-4C49-9ED5-4A63BC0E424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{3B429C9E-4705-4B56-87AA-9180CA087F87}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06-4C49-9ED5-4A63BC0E42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{16860734-2B66-401E-9AA4-B41247D22568}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06-4C49-9ED5-4A63BC0E42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{6C8E57BB-73F3-4EDD-AB87-6702A7F428EE}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06-4C49-9ED5-4A63BC0E42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{99C78A6C-53BB-4BB6-91DC-2C1C2AFCD668}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06-4C49-9ED5-4A63BC0E4248}"/>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{BA4479FE-6AD2-4498-8A1F-DB9E69AFEFF7}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906-4C49-9ED5-4A63BC0E4248}"/>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{62F97169-C3AD-4A83-A21A-0A68A4118364}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906-4C49-9ED5-4A63BC0E4248}"/>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{D3DAA897-4EE7-4BD9-BDCA-4A6DF4C532F4}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906-4C49-9ED5-4A63BC0E4248}"/>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{819DE291-C2A4-43C3-8261-C030E43B68DE}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906-4C49-9ED5-4A63BC0E42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6.3</c:v>
                </c:pt>
                <c:pt idx="8">
                  <c:v>5.2</c:v>
                </c:pt>
                <c:pt idx="16">
                  <c:v>5</c:v>
                </c:pt>
                <c:pt idx="24">
                  <c:v>4.2</c:v>
                </c:pt>
                <c:pt idx="32">
                  <c:v>3.6</c:v>
                </c:pt>
              </c:numCache>
            </c:numRef>
          </c:xVal>
          <c:yVal>
            <c:numRef>
              <c:f>公会計指標分析・財政指標組合せ分析表!$BP$77:$DC$77</c:f>
              <c:numCache>
                <c:formatCode>#,##0.0;"▲ "#,##0.0</c:formatCode>
                <c:ptCount val="40"/>
                <c:pt idx="0">
                  <c:v>37.4</c:v>
                </c:pt>
                <c:pt idx="8">
                  <c:v>31</c:v>
                </c:pt>
                <c:pt idx="16">
                  <c:v>30</c:v>
                </c:pt>
                <c:pt idx="24">
                  <c:v>23.1</c:v>
                </c:pt>
                <c:pt idx="32">
                  <c:v>19</c:v>
                </c:pt>
              </c:numCache>
            </c:numRef>
          </c:yVal>
          <c:smooth val="0"/>
          <c:extLst>
            <c:ext xmlns:c16="http://schemas.microsoft.com/office/drawing/2014/chart" uri="{C3380CC4-5D6E-409C-BE32-E72D297353CC}">
              <c16:uniqueId val="{00000013-9906-4C49-9ED5-4A63BC0E4248}"/>
            </c:ext>
          </c:extLst>
        </c:ser>
        <c:dLbls>
          <c:showLegendKey val="0"/>
          <c:showVal val="1"/>
          <c:showCatName val="0"/>
          <c:showSerName val="0"/>
          <c:showPercent val="0"/>
          <c:showBubbleSize val="0"/>
        </c:dLbls>
        <c:axId val="84219776"/>
        <c:axId val="84234240"/>
      </c:scatterChart>
      <c:valAx>
        <c:axId val="84219776"/>
        <c:scaling>
          <c:orientation val="minMax"/>
          <c:max val="6.6"/>
          <c:min val="3.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8"/>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2FD05113-EFC8-465A-B2A0-F259E82F003B}"/>
            </a:ext>
          </a:extLst>
        </xdr:cNvPr>
        <xdr:cNvSpPr>
          <a:spLocks noChangeArrowheads="1"/>
        </xdr:cNvSpPr>
      </xdr:nvSpPr>
      <xdr:spPr bwMode="auto">
        <a:xfrm>
          <a:off x="123825" y="123825"/>
          <a:ext cx="8633460" cy="62293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F74674ED-8938-46C3-B189-ADB90A364D80}"/>
            </a:ext>
          </a:extLst>
        </xdr:cNvPr>
        <xdr:cNvSpPr>
          <a:spLocks noChangeArrowheads="1"/>
        </xdr:cNvSpPr>
      </xdr:nvSpPr>
      <xdr:spPr bwMode="auto">
        <a:xfrm>
          <a:off x="9799320" y="186690"/>
          <a:ext cx="2230755"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3BFFB290-0BA9-44E3-A4D8-2961B2D62F58}"/>
            </a:ext>
          </a:extLst>
        </xdr:cNvPr>
        <xdr:cNvSpPr>
          <a:spLocks noChangeArrowheads="1"/>
        </xdr:cNvSpPr>
      </xdr:nvSpPr>
      <xdr:spPr bwMode="auto">
        <a:xfrm>
          <a:off x="12420600" y="186690"/>
          <a:ext cx="3352800"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愛知県一宮市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462F8800-4910-407D-A92D-A95AA57247B9}"/>
            </a:ext>
          </a:extLst>
        </xdr:cNvPr>
        <xdr:cNvSpPr>
          <a:spLocks noChangeShapeType="1"/>
        </xdr:cNvSpPr>
      </xdr:nvSpPr>
      <xdr:spPr bwMode="auto">
        <a:xfrm>
          <a:off x="457200" y="7429500"/>
          <a:ext cx="6705600" cy="38862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1BBA2D19-942A-4869-A0F2-79CD27A170C9}"/>
            </a:ext>
          </a:extLst>
        </xdr:cNvPr>
        <xdr:cNvSpPr>
          <a:spLocks noChangeArrowheads="1"/>
        </xdr:cNvSpPr>
      </xdr:nvSpPr>
      <xdr:spPr bwMode="auto">
        <a:xfrm>
          <a:off x="2103120" y="786574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3B3E57CD-6ED5-48D4-8E5F-A500FA121498}"/>
            </a:ext>
          </a:extLst>
        </xdr:cNvPr>
        <xdr:cNvSpPr>
          <a:spLocks noChangeArrowheads="1"/>
        </xdr:cNvSpPr>
      </xdr:nvSpPr>
      <xdr:spPr bwMode="auto">
        <a:xfrm>
          <a:off x="2103120" y="825436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956AB0E6-3476-4F96-93CF-A539DB818C40}"/>
            </a:ext>
          </a:extLst>
        </xdr:cNvPr>
        <xdr:cNvSpPr>
          <a:spLocks noChangeArrowheads="1"/>
        </xdr:cNvSpPr>
      </xdr:nvSpPr>
      <xdr:spPr bwMode="auto">
        <a:xfrm>
          <a:off x="2103120" y="864298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137D89FB-598C-4D5F-8432-119327A21519}"/>
            </a:ext>
          </a:extLst>
        </xdr:cNvPr>
        <xdr:cNvSpPr>
          <a:spLocks noChangeArrowheads="1"/>
        </xdr:cNvSpPr>
      </xdr:nvSpPr>
      <xdr:spPr bwMode="auto">
        <a:xfrm>
          <a:off x="2103120" y="903160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FD84ABC-5669-467B-8767-43B44818B5DA}"/>
            </a:ext>
          </a:extLst>
        </xdr:cNvPr>
        <xdr:cNvSpPr>
          <a:spLocks noChangeArrowheads="1"/>
        </xdr:cNvSpPr>
      </xdr:nvSpPr>
      <xdr:spPr bwMode="auto">
        <a:xfrm>
          <a:off x="2103120" y="94202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F8838940-B425-4727-A924-8D06766E3061}"/>
            </a:ext>
          </a:extLst>
        </xdr:cNvPr>
        <xdr:cNvSpPr>
          <a:spLocks noChangeArrowheads="1"/>
        </xdr:cNvSpPr>
      </xdr:nvSpPr>
      <xdr:spPr bwMode="auto">
        <a:xfrm>
          <a:off x="2103120" y="980884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BADCC323-C26D-4B4A-9122-714545BF099A}"/>
            </a:ext>
          </a:extLst>
        </xdr:cNvPr>
        <xdr:cNvSpPr>
          <a:spLocks noChangeArrowheads="1"/>
        </xdr:cNvSpPr>
      </xdr:nvSpPr>
      <xdr:spPr bwMode="auto">
        <a:xfrm>
          <a:off x="2103120" y="1019746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2BE7AAF4-9666-4AE3-A24E-EC4ECFA0DC16}"/>
            </a:ext>
          </a:extLst>
        </xdr:cNvPr>
        <xdr:cNvSpPr>
          <a:spLocks noChangeArrowheads="1"/>
        </xdr:cNvSpPr>
      </xdr:nvSpPr>
      <xdr:spPr bwMode="auto">
        <a:xfrm>
          <a:off x="2103120" y="1058608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67CC1FA2-0428-4ADB-BB90-5C5FD1C6BD6E}"/>
            </a:ext>
          </a:extLst>
        </xdr:cNvPr>
        <xdr:cNvSpPr>
          <a:spLocks noChangeShapeType="1"/>
        </xdr:cNvSpPr>
      </xdr:nvSpPr>
      <xdr:spPr bwMode="auto">
        <a:xfrm>
          <a:off x="2103120" y="1112710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75EB1859-3C14-4437-B439-5FF2929359B1}"/>
            </a:ext>
          </a:extLst>
        </xdr:cNvPr>
        <xdr:cNvSpPr>
          <a:spLocks noChangeArrowheads="1"/>
        </xdr:cNvSpPr>
      </xdr:nvSpPr>
      <xdr:spPr bwMode="auto">
        <a:xfrm>
          <a:off x="2265045" y="1103185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1700774A-4DB2-47E5-9D29-8AA30AD5112D}"/>
            </a:ext>
          </a:extLst>
        </xdr:cNvPr>
        <xdr:cNvSpPr>
          <a:spLocks noChangeArrowheads="1"/>
        </xdr:cNvSpPr>
      </xdr:nvSpPr>
      <xdr:spPr bwMode="auto">
        <a:xfrm>
          <a:off x="11811000" y="7439025"/>
          <a:ext cx="3971925" cy="38862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5BB332B0-FECF-43B3-9670-5A0B42059251}"/>
            </a:ext>
          </a:extLst>
        </xdr:cNvPr>
        <xdr:cNvSpPr>
          <a:spLocks noChangeArrowheads="1"/>
        </xdr:cNvSpPr>
      </xdr:nvSpPr>
      <xdr:spPr bwMode="auto">
        <a:xfrm>
          <a:off x="11811000" y="7429500"/>
          <a:ext cx="79438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FE5DE18E-E9B6-495C-977B-07FE524068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3B787B4D-BEA3-488D-9620-42BB1152EB64}"/>
            </a:ext>
          </a:extLst>
        </xdr:cNvPr>
        <xdr:cNvSpPr>
          <a:spLocks noChangeArrowheads="1"/>
        </xdr:cNvSpPr>
      </xdr:nvSpPr>
      <xdr:spPr bwMode="auto">
        <a:xfrm>
          <a:off x="314325" y="737235"/>
          <a:ext cx="1308735" cy="31623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BD79FBDA-2E10-435D-BEB8-9E1D8A6FB6D0}"/>
            </a:ext>
          </a:extLst>
        </xdr:cNvPr>
        <xdr:cNvSpPr txBox="1"/>
      </xdr:nvSpPr>
      <xdr:spPr>
        <a:xfrm>
          <a:off x="11934825" y="7772400"/>
          <a:ext cx="3705224" cy="3383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元利償還金は、臨時財政対策債や合併特例債などの発行増により前年に比べ増となっている。今後の見込みとしても、臨時財政対策債の借入れが一定規模で続くことから増傾向は変わらないものと考えられ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公営企業債の元利償還金に対する繰入金は、その大半を占める下水道事業債分の減により、全体として減少した。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債務負担行為に基づく支出額は、土地開発公社用地買戻しの大型案件が終了したことを受け、平成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年度以降は概ね低い水準の金額で推移しているものの、令和元年度は都市計画道路福塚線改築事業及び今伊勢北方線改築事業に関連した土地開発公社からの用地買戻しにより支出額が増加した。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算入公債費等は、交付税算入率の高い合併特例債や臨時財政対策債の残高が高い水準で推移していることから、増加傾向が続いている。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結果、令和元年度は、元利償還金等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(A)46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百万円の減に対し算入公債費等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(B)6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百万円の増となり、実質公債費比率の分子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(A-B)</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90A4FB5A-3882-4170-8C08-36C8E91555DF}"/>
            </a:ext>
          </a:extLst>
        </xdr:cNvPr>
        <xdr:cNvSpPr>
          <a:spLocks noChangeShapeType="1"/>
        </xdr:cNvSpPr>
      </xdr:nvSpPr>
      <xdr:spPr bwMode="auto">
        <a:xfrm>
          <a:off x="457200" y="11925300"/>
          <a:ext cx="6705600" cy="39624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19471B57-1864-47D3-9BEE-84BC05BCA971}"/>
            </a:ext>
          </a:extLst>
        </xdr:cNvPr>
        <xdr:cNvSpPr>
          <a:spLocks noChangeArrowheads="1"/>
        </xdr:cNvSpPr>
      </xdr:nvSpPr>
      <xdr:spPr bwMode="auto">
        <a:xfrm>
          <a:off x="11811000" y="11934825"/>
          <a:ext cx="3999140" cy="116531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ECB8DFB9-2964-46C1-B8C4-4A53DC0485E5}"/>
            </a:ext>
          </a:extLst>
        </xdr:cNvPr>
        <xdr:cNvSpPr>
          <a:spLocks noChangeArrowheads="1"/>
        </xdr:cNvSpPr>
      </xdr:nvSpPr>
      <xdr:spPr bwMode="auto">
        <a:xfrm>
          <a:off x="11835493" y="11925300"/>
          <a:ext cx="72362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06471E5-91BA-44FC-A32A-0D5A9F492E2C}"/>
            </a:ext>
          </a:extLst>
        </xdr:cNvPr>
        <xdr:cNvSpPr txBox="1"/>
      </xdr:nvSpPr>
      <xdr:spPr>
        <a:xfrm>
          <a:off x="11915775" y="12144375"/>
          <a:ext cx="3792141" cy="908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満期一括償還地方債の借入れはない。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愛知県一宮市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将来負担額</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のうち、地方債現在高は合併特例債と臨時財政対策債の発行の影響により増加傾向にあるものの、ごみ焼却施設基幹的設備改良事業などの償還が進んだことにより減少し、公営企業債等繰入見込額も大半を占める下水道事業債が減少した。債務負担行為に基づく支出予定額は、都市計画道路福塚線改築事業及び今伊勢北方線改築事業に係る土地開発公社からの用地買戻しが進み、また、退職手当負担見込額は職員数の増加を要因として前年度から増加した。</a:t>
          </a:r>
        </a:p>
        <a:p>
          <a:r>
            <a:rPr kumimoji="1" lang="ja-JP" altLang="en-US" sz="1100">
              <a:latin typeface="ＭＳ ゴシック" pitchFamily="49" charset="-128"/>
              <a:ea typeface="ＭＳ ゴシック" pitchFamily="49" charset="-128"/>
            </a:rPr>
            <a:t>　充当可能財源等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のうち、充当可能基金はリサイクルセンター火災などの歳出増を受けて財政調整基金を取り崩したため減少し、基準財政需要額算入見込額は合併特例債や臨時財政対策債の発行により増加傾向にあるものの、公害防止事業債などの償還が進んだことにより前年度から減少した。充当可能特定歳入は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年度決算時に都市計画税を充当対象事業の範囲を見直して一旦減少したものの、</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年目にあたり</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年平均の充当率が上昇したため、前年度から増加した。</a:t>
          </a:r>
        </a:p>
        <a:p>
          <a:r>
            <a:rPr kumimoji="1" lang="ja-JP" altLang="en-US" sz="1100">
              <a:latin typeface="ＭＳ ゴシック" pitchFamily="49" charset="-128"/>
              <a:ea typeface="ＭＳ ゴシック" pitchFamily="49" charset="-128"/>
            </a:rPr>
            <a:t>　これらの結果、令和元年度は、将来負担額の減、充当可能財源等の増となり、将来負担比率の分子</a:t>
          </a:r>
          <a:r>
            <a:rPr kumimoji="1" lang="en-US" altLang="ja-JP" sz="1100">
              <a:latin typeface="ＭＳ ゴシック" pitchFamily="49" charset="-128"/>
              <a:ea typeface="ＭＳ ゴシック" pitchFamily="49" charset="-128"/>
            </a:rPr>
            <a:t>(A-B)</a:t>
          </a:r>
          <a:r>
            <a:rPr kumimoji="1" lang="ja-JP" altLang="en-US" sz="1100">
              <a:latin typeface="ＭＳ ゴシック" pitchFamily="49" charset="-128"/>
              <a:ea typeface="ＭＳ ゴシック" pitchFamily="49" charset="-128"/>
            </a:rPr>
            <a:t>は減少した。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愛知県一宮市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・リサイクルセンター火災などの影響により財政調整基金が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億円の減となる一方、寄附金の積立と</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各事業等への充当によりいちのみや応援基金が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億円の増、市勢振興基金が株式配当金等</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積立により</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億円の増となった結果、基金全体としては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・財政調整基金は、標準財政規模の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％以上を基準にしつつ、財政状況を踏まえて可能な範囲の額を</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積み立てることを予定している。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・公共施設整備等基金は、公共施設等総合管理計画に基づく施設の更新・統廃合・長寿命化などの実施に</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向けて、可能な範囲の額を積み立てることを予定している。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・公共施設整備等基金：公共施設の整備及びその適切な維持管理</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・いちのみや応援基金：いちのみや応援寄附金を財源として、寄附者が指定する分野に係る政策・事業の</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実施及び推進</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・いちのみや応援基金：消防団備品、</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i-</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バスミニ運行事業、都市公園防犯カメラ設置事業の財源として</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百万円を充当した一方で、いちのみや応援寄附金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・市勢振興基金：株式配当金等</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・公共施設整備等基金：公共施設等総合管理計画に基づく施設の更新・統廃合・長寿命化などの実施に</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向けて、可能な範囲の額を積立予定</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・市勢振興基金：市勢振興及び市民活動の推進に資する事業の財源とするため、毎年株式配当金等を</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積立予定</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年度及び平成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年度は、積立・取崩しがあったものの同額だったため利子分のみの増額となったが、</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令和元年度は、当初において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億円の取崩しに対し、リサイクルセンター火災による歳出増などの結果、</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億円の積立となり、残高は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億円減少した。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％以上を基準にしつつ、財政状況を踏まえて可能な範囲の額を</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積み立てるように努めることとしている。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・取崩しがなく、低い基金残高で利子分のみの積立が続いており、増減がない。</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・積立、取崩しの予定はない。</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222788D-F22F-4563-8ECD-038E49B844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5728A0D-6F8E-44A2-B909-3DFBB8E348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140CE36-AF51-4B9D-BCCF-9164C8683774}"/>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3ADD8C5-1CD7-48F5-BC95-789B6A92A269}"/>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A8101ED-0B80-498C-B899-02ECE617320E}"/>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E4BB4B7-68F0-4DA4-B901-E7B9E5690461}"/>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F4F857D-B390-4907-AD3D-41778306B7D8}"/>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DD4FFBF-9C4F-4725-8732-2239067024DB}"/>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2F9D0E1-67BA-4A22-878B-A14A6E68A839}"/>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B9B7B0C-A7C5-4D82-ABBA-5C6B5B405E33}"/>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BBBC207-0F28-4800-A107-449D5BAE0C41}"/>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1CF9272-47C2-459B-8950-F2423D0AC2A0}"/>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385,228
378,354
113.82
117,918,694
115,213,501
2,641,699
72,362,696
107,279,451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06BB8EB-F49E-4F9B-BB67-FD7FB336E307}"/>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29259C7-8845-430A-BF9D-4C6B81DDDF82}"/>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7D75005-2BFF-46DD-877D-A72C9BC994C8}"/>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1062727-7462-4559-BDB3-43403F24DA53}"/>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824C3F8-39CA-4364-8C26-E39BF93E1933}"/>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897A7B1-18BA-49EA-83A8-5BC070E3EB8E}"/>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9894654-0A41-4933-A2C5-78AF5B93844D}"/>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F2FE588-55B8-4102-B83D-32A45866BAD8}"/>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07E45A6-7447-4837-A78A-46BB6179D6B7}"/>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7A1A3DB-C9B9-4602-A088-FB90A913360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E3F7777-7922-41D6-BBC8-BD0E259295ED}"/>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7614365-E2AE-4928-B4C9-29BF5C5172F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D948129-D619-4B98-8AD6-CDAE74760F2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9473214-B486-477F-A32E-7A70E5F919B1}"/>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5CC9652-AE6F-42F6-A099-BDE2F679639B}"/>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544B1E1-62E1-4597-98D7-BA65A7E17428}"/>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85D9F53-3DFF-41CB-A025-8090B3D9167E}"/>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96A0531-8CA0-4669-8A61-0B83B7066208}"/>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BF833607-2BE2-4FE5-BE85-0C054BA6BAB1}"/>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9449E541-0305-44B9-B840-5A2A8A1DD4F9}"/>
            </a:ext>
          </a:extLst>
        </xdr:cNvPr>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DDD0973-F8C5-4A71-8104-3E467F9B5264}"/>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B025558-5BD6-4FF9-B6D5-5A6B50F705DC}"/>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A027CDE-607E-4E8A-88E3-68F2A085F7A9}"/>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265D3526-8543-4173-BE2C-B3D85333111C}"/>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10182CEE-3848-401A-90F7-5D1A3D5CB21A}"/>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A09C4E-8BB2-4636-AA05-9A7A26F5987D}"/>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D7EB2D85-35C5-40EF-8F7C-319AB5BD9BC4}"/>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2024902F-F842-4069-B538-A2E7B3480757}"/>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C003B99-E919-43E0-8D78-8CA587D35287}"/>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A7EE2573-1F8F-49E5-9C6A-8E44E2F6F3B8}"/>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4FCBD1DB-8258-401C-9842-CA0EACAA618F}"/>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813083D-9AAF-4703-AC29-46C5DB8AA448}"/>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39C34EAD-1AB8-4306-A7BE-65223771D446}"/>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E4A66347-6BF3-45F4-87C6-C2F73ABAF73F}"/>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9296FA8-3F29-4BBD-8D4B-3572BD1D37B2}"/>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統一的基準への移行にあたり、固定資産の評価基準の見直しと精査を行った以降は</a:t>
          </a:r>
          <a:r>
            <a:rPr kumimoji="1" lang="en-US" altLang="ja-JP" sz="900">
              <a:latin typeface="ＭＳ Ｐゴシック" panose="020B0600070205080204" pitchFamily="50" charset="-128"/>
              <a:ea typeface="ＭＳ Ｐゴシック" panose="020B0600070205080204" pitchFamily="50" charset="-128"/>
            </a:rPr>
            <a:t>60%</a:t>
          </a:r>
          <a:r>
            <a:rPr kumimoji="1" lang="ja-JP" altLang="en-US" sz="900">
              <a:latin typeface="ＭＳ Ｐゴシック" panose="020B0600070205080204" pitchFamily="50" charset="-128"/>
              <a:ea typeface="ＭＳ Ｐゴシック" panose="020B0600070205080204" pitchFamily="50" charset="-128"/>
            </a:rPr>
            <a:t>前半で推移している。</a:t>
          </a:r>
        </a:p>
        <a:p>
          <a:r>
            <a:rPr kumimoji="1" lang="ja-JP" altLang="en-US" sz="900">
              <a:latin typeface="ＭＳ Ｐゴシック" panose="020B0600070205080204" pitchFamily="50" charset="-128"/>
              <a:ea typeface="ＭＳ Ｐゴシック" panose="020B0600070205080204" pitchFamily="50" charset="-128"/>
            </a:rPr>
            <a:t>　新庁舎の建設など合併特例事業を推し進め、有形固定資産額が増加しているものの、学校や保育所などの既存施設の老朽化が進んでいるため、有形固定資産減価償却率は類似団体と比べてやや高い値を示している。</a:t>
          </a:r>
        </a:p>
        <a:p>
          <a:r>
            <a:rPr kumimoji="1" lang="ja-JP" altLang="en-US" sz="900">
              <a:latin typeface="ＭＳ Ｐゴシック" panose="020B0600070205080204" pitchFamily="50" charset="-128"/>
              <a:ea typeface="ＭＳ Ｐゴシック" panose="020B0600070205080204" pitchFamily="50" charset="-128"/>
            </a:rPr>
            <a:t>　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年度に策定した公共施設等総合管理計画において、今後</a:t>
          </a:r>
          <a:r>
            <a:rPr kumimoji="1" lang="en-US" altLang="ja-JP" sz="900">
              <a:latin typeface="ＭＳ Ｐゴシック" panose="020B0600070205080204" pitchFamily="50" charset="-128"/>
              <a:ea typeface="ＭＳ Ｐゴシック" panose="020B0600070205080204" pitchFamily="50" charset="-128"/>
            </a:rPr>
            <a:t>40</a:t>
          </a:r>
          <a:r>
            <a:rPr kumimoji="1" lang="ja-JP" altLang="en-US" sz="900">
              <a:latin typeface="ＭＳ Ｐゴシック" panose="020B0600070205080204" pitchFamily="50" charset="-128"/>
              <a:ea typeface="ＭＳ Ｐゴシック" panose="020B0600070205080204" pitchFamily="50" charset="-128"/>
            </a:rPr>
            <a:t>年間で公共施設等の延べ床面積を</a:t>
          </a:r>
          <a:r>
            <a:rPr kumimoji="1" lang="en-US" altLang="ja-JP" sz="900">
              <a:latin typeface="ＭＳ Ｐゴシック" panose="020B0600070205080204" pitchFamily="50" charset="-128"/>
              <a:ea typeface="ＭＳ Ｐゴシック" panose="020B0600070205080204" pitchFamily="50" charset="-128"/>
            </a:rPr>
            <a:t>15</a:t>
          </a:r>
          <a:r>
            <a:rPr kumimoji="1" lang="ja-JP" altLang="en-US" sz="900">
              <a:latin typeface="ＭＳ Ｐゴシック" panose="020B0600070205080204" pitchFamily="50" charset="-128"/>
              <a:ea typeface="ＭＳ Ｐゴシック" panose="020B0600070205080204" pitchFamily="50" charset="-128"/>
            </a:rPr>
            <a:t>％縮減するという目標を掲げている。今後は施設類型ごとの個別計画を策定するなどして、老朽化した施設の除却や更新時の複合化などを進め、有形固定資産減価償却率の上昇を抑制するよう努めていく。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BCB99E84-1F70-4E71-A275-BBBC0CD3FDA0}"/>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BD23CEC-697A-4B7A-A22E-E236F0EEC33D}"/>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75D8AC0E-77ED-4CDE-8A67-79462435EB76}"/>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9E4782A2-7E27-4999-8EA7-A1A41CADF19B}"/>
            </a:ext>
          </a:extLst>
        </xdr:cNvPr>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65424FFA-1139-4C6D-AF5C-12A22DA70914}"/>
            </a:ext>
          </a:extLst>
        </xdr:cNvPr>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70FD54D7-A765-42AB-9569-C7623B140A70}"/>
            </a:ext>
          </a:extLst>
        </xdr:cNvPr>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95DDDF77-95A8-484F-A53E-1B6A302166C9}"/>
            </a:ext>
          </a:extLst>
        </xdr:cNvPr>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64D220F7-A94D-4DC3-8312-67DE046271C6}"/>
            </a:ext>
          </a:extLst>
        </xdr:cNvPr>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39B82FF0-9021-44F5-9DCA-6A01D6B49440}"/>
            </a:ext>
          </a:extLst>
        </xdr:cNvPr>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94BCD0A0-52F6-4B95-ABF7-0FDA86DBDB29}"/>
            </a:ext>
          </a:extLst>
        </xdr:cNvPr>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7950DE1B-8609-4902-BFCB-57E9DEC5034E}"/>
            </a:ext>
          </a:extLst>
        </xdr:cNvPr>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7862305E-3CF9-48D7-A293-F872926D6E6E}"/>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1DEBB53A-3A86-4A14-9C45-48233C909670}"/>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44312294-8DD6-413C-BEC0-5008041F40E0}"/>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99441</xdr:rowOff>
    </xdr:from>
    <xdr:to>
      <xdr:col>23</xdr:col>
      <xdr:colOff>85090</xdr:colOff>
      <xdr:row>33</xdr:row>
      <xdr:rowOff>381</xdr:rowOff>
    </xdr:to>
    <xdr:cxnSp macro="">
      <xdr:nvCxnSpPr>
        <xdr:cNvPr id="63" name="直線コネクタ 62">
          <a:extLst>
            <a:ext uri="{FF2B5EF4-FFF2-40B4-BE49-F238E27FC236}">
              <a16:creationId xmlns:a16="http://schemas.microsoft.com/office/drawing/2014/main" id="{A3B58DD2-327D-4CE5-BD89-08FDD9C9FC39}"/>
            </a:ext>
          </a:extLst>
        </xdr:cNvPr>
        <xdr:cNvCxnSpPr/>
      </xdr:nvCxnSpPr>
      <xdr:spPr>
        <a:xfrm flipV="1">
          <a:off x="4206240" y="5212461"/>
          <a:ext cx="127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64" name="有形固定資産減価償却率最小値テキスト">
          <a:extLst>
            <a:ext uri="{FF2B5EF4-FFF2-40B4-BE49-F238E27FC236}">
              <a16:creationId xmlns:a16="http://schemas.microsoft.com/office/drawing/2014/main" id="{B949B6B0-7C06-4340-BF78-B5344421E657}"/>
            </a:ext>
          </a:extLst>
        </xdr:cNvPr>
        <xdr:cNvSpPr txBox="1"/>
      </xdr:nvSpPr>
      <xdr:spPr>
        <a:xfrm>
          <a:off x="4258945" y="6290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65" name="直線コネクタ 64">
          <a:extLst>
            <a:ext uri="{FF2B5EF4-FFF2-40B4-BE49-F238E27FC236}">
              <a16:creationId xmlns:a16="http://schemas.microsoft.com/office/drawing/2014/main" id="{95E0421C-8692-4B7D-9EE0-05A0D451A8E0}"/>
            </a:ext>
          </a:extLst>
        </xdr:cNvPr>
        <xdr:cNvCxnSpPr/>
      </xdr:nvCxnSpPr>
      <xdr:spPr>
        <a:xfrm>
          <a:off x="4119245" y="628688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46118</xdr:rowOff>
    </xdr:from>
    <xdr:ext cx="405111" cy="259045"/>
    <xdr:sp macro="" textlink="">
      <xdr:nvSpPr>
        <xdr:cNvPr id="66" name="有形固定資産減価償却率最大値テキスト">
          <a:extLst>
            <a:ext uri="{FF2B5EF4-FFF2-40B4-BE49-F238E27FC236}">
              <a16:creationId xmlns:a16="http://schemas.microsoft.com/office/drawing/2014/main" id="{1A8EA5ED-94D5-456B-A926-1204AFD5AAB7}"/>
            </a:ext>
          </a:extLst>
        </xdr:cNvPr>
        <xdr:cNvSpPr txBox="1"/>
      </xdr:nvSpPr>
      <xdr:spPr>
        <a:xfrm>
          <a:off x="4258945" y="4991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99441</xdr:rowOff>
    </xdr:from>
    <xdr:to>
      <xdr:col>23</xdr:col>
      <xdr:colOff>174625</xdr:colOff>
      <xdr:row>26</xdr:row>
      <xdr:rowOff>99441</xdr:rowOff>
    </xdr:to>
    <xdr:cxnSp macro="">
      <xdr:nvCxnSpPr>
        <xdr:cNvPr id="67" name="直線コネクタ 66">
          <a:extLst>
            <a:ext uri="{FF2B5EF4-FFF2-40B4-BE49-F238E27FC236}">
              <a16:creationId xmlns:a16="http://schemas.microsoft.com/office/drawing/2014/main" id="{FC111518-EF5B-401C-B8F6-7A1C6F905FDD}"/>
            </a:ext>
          </a:extLst>
        </xdr:cNvPr>
        <xdr:cNvCxnSpPr/>
      </xdr:nvCxnSpPr>
      <xdr:spPr>
        <a:xfrm>
          <a:off x="4119245" y="521246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101236</xdr:rowOff>
    </xdr:from>
    <xdr:ext cx="405111" cy="259045"/>
    <xdr:sp macro="" textlink="">
      <xdr:nvSpPr>
        <xdr:cNvPr id="68" name="有形固定資産減価償却率平均値テキスト">
          <a:extLst>
            <a:ext uri="{FF2B5EF4-FFF2-40B4-BE49-F238E27FC236}">
              <a16:creationId xmlns:a16="http://schemas.microsoft.com/office/drawing/2014/main" id="{8CE111C1-1C89-4D79-AAD7-198EC7E0B646}"/>
            </a:ext>
          </a:extLst>
        </xdr:cNvPr>
        <xdr:cNvSpPr txBox="1"/>
      </xdr:nvSpPr>
      <xdr:spPr>
        <a:xfrm>
          <a:off x="4258945" y="55495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78359</xdr:rowOff>
    </xdr:from>
    <xdr:to>
      <xdr:col>23</xdr:col>
      <xdr:colOff>136525</xdr:colOff>
      <xdr:row>30</xdr:row>
      <xdr:rowOff>8509</xdr:rowOff>
    </xdr:to>
    <xdr:sp macro="" textlink="">
      <xdr:nvSpPr>
        <xdr:cNvPr id="69" name="フローチャート: 判断 68">
          <a:extLst>
            <a:ext uri="{FF2B5EF4-FFF2-40B4-BE49-F238E27FC236}">
              <a16:creationId xmlns:a16="http://schemas.microsoft.com/office/drawing/2014/main" id="{02C27D85-FC9E-452C-B1BB-17795F3394B1}"/>
            </a:ext>
          </a:extLst>
        </xdr:cNvPr>
        <xdr:cNvSpPr/>
      </xdr:nvSpPr>
      <xdr:spPr>
        <a:xfrm>
          <a:off x="4157345" y="56942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39497</xdr:rowOff>
    </xdr:from>
    <xdr:to>
      <xdr:col>19</xdr:col>
      <xdr:colOff>187325</xdr:colOff>
      <xdr:row>29</xdr:row>
      <xdr:rowOff>141097</xdr:rowOff>
    </xdr:to>
    <xdr:sp macro="" textlink="">
      <xdr:nvSpPr>
        <xdr:cNvPr id="70" name="フローチャート: 判断 69">
          <a:extLst>
            <a:ext uri="{FF2B5EF4-FFF2-40B4-BE49-F238E27FC236}">
              <a16:creationId xmlns:a16="http://schemas.microsoft.com/office/drawing/2014/main" id="{2982C9A5-D1B8-49B7-8FB0-C5C96BE01D89}"/>
            </a:ext>
          </a:extLst>
        </xdr:cNvPr>
        <xdr:cNvSpPr/>
      </xdr:nvSpPr>
      <xdr:spPr>
        <a:xfrm>
          <a:off x="3537585" y="565543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120269</xdr:rowOff>
    </xdr:from>
    <xdr:to>
      <xdr:col>15</xdr:col>
      <xdr:colOff>187325</xdr:colOff>
      <xdr:row>29</xdr:row>
      <xdr:rowOff>50419</xdr:rowOff>
    </xdr:to>
    <xdr:sp macro="" textlink="">
      <xdr:nvSpPr>
        <xdr:cNvPr id="71" name="フローチャート: 判断 70">
          <a:extLst>
            <a:ext uri="{FF2B5EF4-FFF2-40B4-BE49-F238E27FC236}">
              <a16:creationId xmlns:a16="http://schemas.microsoft.com/office/drawing/2014/main" id="{A5158AF3-99EA-48E1-A709-A4DB3F06614B}"/>
            </a:ext>
          </a:extLst>
        </xdr:cNvPr>
        <xdr:cNvSpPr/>
      </xdr:nvSpPr>
      <xdr:spPr>
        <a:xfrm>
          <a:off x="2867025" y="55685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81407</xdr:rowOff>
    </xdr:from>
    <xdr:to>
      <xdr:col>11</xdr:col>
      <xdr:colOff>187325</xdr:colOff>
      <xdr:row>29</xdr:row>
      <xdr:rowOff>11557</xdr:rowOff>
    </xdr:to>
    <xdr:sp macro="" textlink="">
      <xdr:nvSpPr>
        <xdr:cNvPr id="72" name="フローチャート: 判断 71">
          <a:extLst>
            <a:ext uri="{FF2B5EF4-FFF2-40B4-BE49-F238E27FC236}">
              <a16:creationId xmlns:a16="http://schemas.microsoft.com/office/drawing/2014/main" id="{55EC1548-81C3-4437-B518-AB847FF6EC4A}"/>
            </a:ext>
          </a:extLst>
        </xdr:cNvPr>
        <xdr:cNvSpPr/>
      </xdr:nvSpPr>
      <xdr:spPr>
        <a:xfrm>
          <a:off x="2196465" y="55297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123317</xdr:rowOff>
    </xdr:from>
    <xdr:to>
      <xdr:col>7</xdr:col>
      <xdr:colOff>187325</xdr:colOff>
      <xdr:row>28</xdr:row>
      <xdr:rowOff>53467</xdr:rowOff>
    </xdr:to>
    <xdr:sp macro="" textlink="">
      <xdr:nvSpPr>
        <xdr:cNvPr id="73" name="フローチャート: 判断 72">
          <a:extLst>
            <a:ext uri="{FF2B5EF4-FFF2-40B4-BE49-F238E27FC236}">
              <a16:creationId xmlns:a16="http://schemas.microsoft.com/office/drawing/2014/main" id="{ECD43F4D-D922-419B-8951-945598237F4F}"/>
            </a:ext>
          </a:extLst>
        </xdr:cNvPr>
        <xdr:cNvSpPr/>
      </xdr:nvSpPr>
      <xdr:spPr>
        <a:xfrm>
          <a:off x="1525905" y="54039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D46D930E-49B5-4F1F-96AD-115B17BDC987}"/>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F47E068D-EA67-46A8-9903-44599B3643BE}"/>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DE5E43A-D113-4414-BC50-0E0B24FE0166}"/>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A7EBDAD1-7702-44D7-BCCC-9F8A17A6E39D}"/>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E3BA389-A8EC-48BE-AB7A-5A6F169347E8}"/>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19177</xdr:rowOff>
    </xdr:from>
    <xdr:to>
      <xdr:col>23</xdr:col>
      <xdr:colOff>136525</xdr:colOff>
      <xdr:row>30</xdr:row>
      <xdr:rowOff>120777</xdr:rowOff>
    </xdr:to>
    <xdr:sp macro="" textlink="">
      <xdr:nvSpPr>
        <xdr:cNvPr id="79" name="楕円 78">
          <a:extLst>
            <a:ext uri="{FF2B5EF4-FFF2-40B4-BE49-F238E27FC236}">
              <a16:creationId xmlns:a16="http://schemas.microsoft.com/office/drawing/2014/main" id="{7808FB46-FC8E-4083-BC13-AF45433E743F}"/>
            </a:ext>
          </a:extLst>
        </xdr:cNvPr>
        <xdr:cNvSpPr/>
      </xdr:nvSpPr>
      <xdr:spPr>
        <a:xfrm>
          <a:off x="4157345" y="580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169054</xdr:rowOff>
    </xdr:from>
    <xdr:ext cx="405111" cy="259045"/>
    <xdr:sp macro="" textlink="">
      <xdr:nvSpPr>
        <xdr:cNvPr id="80" name="有形固定資産減価償却率該当値テキスト">
          <a:extLst>
            <a:ext uri="{FF2B5EF4-FFF2-40B4-BE49-F238E27FC236}">
              <a16:creationId xmlns:a16="http://schemas.microsoft.com/office/drawing/2014/main" id="{E547ABB1-C548-421D-8FB9-038F9CDB7F48}"/>
            </a:ext>
          </a:extLst>
        </xdr:cNvPr>
        <xdr:cNvSpPr txBox="1"/>
      </xdr:nvSpPr>
      <xdr:spPr>
        <a:xfrm>
          <a:off x="4258945" y="5784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130175</xdr:rowOff>
    </xdr:from>
    <xdr:to>
      <xdr:col>19</xdr:col>
      <xdr:colOff>187325</xdr:colOff>
      <xdr:row>30</xdr:row>
      <xdr:rowOff>60325</xdr:rowOff>
    </xdr:to>
    <xdr:sp macro="" textlink="">
      <xdr:nvSpPr>
        <xdr:cNvPr id="81" name="楕円 80">
          <a:extLst>
            <a:ext uri="{FF2B5EF4-FFF2-40B4-BE49-F238E27FC236}">
              <a16:creationId xmlns:a16="http://schemas.microsoft.com/office/drawing/2014/main" id="{F3B69EBC-C758-4C35-AB89-302D41961825}"/>
            </a:ext>
          </a:extLst>
        </xdr:cNvPr>
        <xdr:cNvSpPr/>
      </xdr:nvSpPr>
      <xdr:spPr>
        <a:xfrm>
          <a:off x="3537585" y="57461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9525</xdr:rowOff>
    </xdr:from>
    <xdr:to>
      <xdr:col>23</xdr:col>
      <xdr:colOff>85725</xdr:colOff>
      <xdr:row>30</xdr:row>
      <xdr:rowOff>69977</xdr:rowOff>
    </xdr:to>
    <xdr:cxnSp macro="">
      <xdr:nvCxnSpPr>
        <xdr:cNvPr id="82" name="直線コネクタ 81">
          <a:extLst>
            <a:ext uri="{FF2B5EF4-FFF2-40B4-BE49-F238E27FC236}">
              <a16:creationId xmlns:a16="http://schemas.microsoft.com/office/drawing/2014/main" id="{935C38A8-BFFD-4D59-B425-ECFAFAA77FF2}"/>
            </a:ext>
          </a:extLst>
        </xdr:cNvPr>
        <xdr:cNvCxnSpPr/>
      </xdr:nvCxnSpPr>
      <xdr:spPr>
        <a:xfrm>
          <a:off x="3588385" y="5793105"/>
          <a:ext cx="61976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104267</xdr:rowOff>
    </xdr:from>
    <xdr:to>
      <xdr:col>15</xdr:col>
      <xdr:colOff>187325</xdr:colOff>
      <xdr:row>30</xdr:row>
      <xdr:rowOff>34417</xdr:rowOff>
    </xdr:to>
    <xdr:sp macro="" textlink="">
      <xdr:nvSpPr>
        <xdr:cNvPr id="83" name="楕円 82">
          <a:extLst>
            <a:ext uri="{FF2B5EF4-FFF2-40B4-BE49-F238E27FC236}">
              <a16:creationId xmlns:a16="http://schemas.microsoft.com/office/drawing/2014/main" id="{F4968394-F4C9-493B-9400-EB8D98018F78}"/>
            </a:ext>
          </a:extLst>
        </xdr:cNvPr>
        <xdr:cNvSpPr/>
      </xdr:nvSpPr>
      <xdr:spPr>
        <a:xfrm>
          <a:off x="2867025" y="57202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155067</xdr:rowOff>
    </xdr:from>
    <xdr:to>
      <xdr:col>19</xdr:col>
      <xdr:colOff>136525</xdr:colOff>
      <xdr:row>30</xdr:row>
      <xdr:rowOff>9525</xdr:rowOff>
    </xdr:to>
    <xdr:cxnSp macro="">
      <xdr:nvCxnSpPr>
        <xdr:cNvPr id="84" name="直線コネクタ 83">
          <a:extLst>
            <a:ext uri="{FF2B5EF4-FFF2-40B4-BE49-F238E27FC236}">
              <a16:creationId xmlns:a16="http://schemas.microsoft.com/office/drawing/2014/main" id="{8ADF9639-655B-4477-A2EC-306FBB87ADB8}"/>
            </a:ext>
          </a:extLst>
        </xdr:cNvPr>
        <xdr:cNvCxnSpPr/>
      </xdr:nvCxnSpPr>
      <xdr:spPr>
        <a:xfrm>
          <a:off x="2917825" y="5771007"/>
          <a:ext cx="67056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95631</xdr:rowOff>
    </xdr:from>
    <xdr:to>
      <xdr:col>11</xdr:col>
      <xdr:colOff>187325</xdr:colOff>
      <xdr:row>30</xdr:row>
      <xdr:rowOff>25781</xdr:rowOff>
    </xdr:to>
    <xdr:sp macro="" textlink="">
      <xdr:nvSpPr>
        <xdr:cNvPr id="85" name="楕円 84">
          <a:extLst>
            <a:ext uri="{FF2B5EF4-FFF2-40B4-BE49-F238E27FC236}">
              <a16:creationId xmlns:a16="http://schemas.microsoft.com/office/drawing/2014/main" id="{283F5E5B-68EA-4365-8EFE-43D7F3E98BEA}"/>
            </a:ext>
          </a:extLst>
        </xdr:cNvPr>
        <xdr:cNvSpPr/>
      </xdr:nvSpPr>
      <xdr:spPr>
        <a:xfrm>
          <a:off x="2196465" y="57115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146431</xdr:rowOff>
    </xdr:from>
    <xdr:to>
      <xdr:col>15</xdr:col>
      <xdr:colOff>136525</xdr:colOff>
      <xdr:row>29</xdr:row>
      <xdr:rowOff>155067</xdr:rowOff>
    </xdr:to>
    <xdr:cxnSp macro="">
      <xdr:nvCxnSpPr>
        <xdr:cNvPr id="86" name="直線コネクタ 85">
          <a:extLst>
            <a:ext uri="{FF2B5EF4-FFF2-40B4-BE49-F238E27FC236}">
              <a16:creationId xmlns:a16="http://schemas.microsoft.com/office/drawing/2014/main" id="{66DF4C2E-78E9-4383-A085-DE18215D0D44}"/>
            </a:ext>
          </a:extLst>
        </xdr:cNvPr>
        <xdr:cNvCxnSpPr/>
      </xdr:nvCxnSpPr>
      <xdr:spPr>
        <a:xfrm>
          <a:off x="2247265" y="5762371"/>
          <a:ext cx="67056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91821</xdr:rowOff>
    </xdr:from>
    <xdr:to>
      <xdr:col>7</xdr:col>
      <xdr:colOff>187325</xdr:colOff>
      <xdr:row>27</xdr:row>
      <xdr:rowOff>21971</xdr:rowOff>
    </xdr:to>
    <xdr:sp macro="" textlink="">
      <xdr:nvSpPr>
        <xdr:cNvPr id="87" name="楕円 86">
          <a:extLst>
            <a:ext uri="{FF2B5EF4-FFF2-40B4-BE49-F238E27FC236}">
              <a16:creationId xmlns:a16="http://schemas.microsoft.com/office/drawing/2014/main" id="{8A34F3DD-01FE-4BE5-87E6-9B1843ABC5C0}"/>
            </a:ext>
          </a:extLst>
        </xdr:cNvPr>
        <xdr:cNvSpPr/>
      </xdr:nvSpPr>
      <xdr:spPr>
        <a:xfrm>
          <a:off x="1525905" y="52048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142621</xdr:rowOff>
    </xdr:from>
    <xdr:to>
      <xdr:col>11</xdr:col>
      <xdr:colOff>136525</xdr:colOff>
      <xdr:row>29</xdr:row>
      <xdr:rowOff>146431</xdr:rowOff>
    </xdr:to>
    <xdr:cxnSp macro="">
      <xdr:nvCxnSpPr>
        <xdr:cNvPr id="88" name="直線コネクタ 87">
          <a:extLst>
            <a:ext uri="{FF2B5EF4-FFF2-40B4-BE49-F238E27FC236}">
              <a16:creationId xmlns:a16="http://schemas.microsoft.com/office/drawing/2014/main" id="{CC0E32F3-CD94-4CFA-ABB9-AD54F71A1BBC}"/>
            </a:ext>
          </a:extLst>
        </xdr:cNvPr>
        <xdr:cNvCxnSpPr/>
      </xdr:nvCxnSpPr>
      <xdr:spPr>
        <a:xfrm>
          <a:off x="1576705" y="5255641"/>
          <a:ext cx="67056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157624</xdr:rowOff>
    </xdr:from>
    <xdr:ext cx="405111" cy="259045"/>
    <xdr:sp macro="" textlink="">
      <xdr:nvSpPr>
        <xdr:cNvPr id="89" name="n_1aveValue有形固定資産減価償却率">
          <a:extLst>
            <a:ext uri="{FF2B5EF4-FFF2-40B4-BE49-F238E27FC236}">
              <a16:creationId xmlns:a16="http://schemas.microsoft.com/office/drawing/2014/main" id="{33140944-9C6F-443E-B3F8-F12B24FEE6FB}"/>
            </a:ext>
          </a:extLst>
        </xdr:cNvPr>
        <xdr:cNvSpPr txBox="1"/>
      </xdr:nvSpPr>
      <xdr:spPr>
        <a:xfrm>
          <a:off x="3395989" y="543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66946</xdr:rowOff>
    </xdr:from>
    <xdr:ext cx="405111" cy="259045"/>
    <xdr:sp macro="" textlink="">
      <xdr:nvSpPr>
        <xdr:cNvPr id="90" name="n_2aveValue有形固定資産減価償却率">
          <a:extLst>
            <a:ext uri="{FF2B5EF4-FFF2-40B4-BE49-F238E27FC236}">
              <a16:creationId xmlns:a16="http://schemas.microsoft.com/office/drawing/2014/main" id="{1E6335D2-01F1-4AF3-BB89-FECAA836EF4E}"/>
            </a:ext>
          </a:extLst>
        </xdr:cNvPr>
        <xdr:cNvSpPr txBox="1"/>
      </xdr:nvSpPr>
      <xdr:spPr>
        <a:xfrm>
          <a:off x="2738129" y="5347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28084</xdr:rowOff>
    </xdr:from>
    <xdr:ext cx="405111" cy="259045"/>
    <xdr:sp macro="" textlink="">
      <xdr:nvSpPr>
        <xdr:cNvPr id="91" name="n_3aveValue有形固定資産減価償却率">
          <a:extLst>
            <a:ext uri="{FF2B5EF4-FFF2-40B4-BE49-F238E27FC236}">
              <a16:creationId xmlns:a16="http://schemas.microsoft.com/office/drawing/2014/main" id="{002D305C-0197-4F90-971C-0A718BD75531}"/>
            </a:ext>
          </a:extLst>
        </xdr:cNvPr>
        <xdr:cNvSpPr txBox="1"/>
      </xdr:nvSpPr>
      <xdr:spPr>
        <a:xfrm>
          <a:off x="2067569" y="530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44594</xdr:rowOff>
    </xdr:from>
    <xdr:ext cx="405111" cy="259045"/>
    <xdr:sp macro="" textlink="">
      <xdr:nvSpPr>
        <xdr:cNvPr id="92" name="n_4aveValue有形固定資産減価償却率">
          <a:extLst>
            <a:ext uri="{FF2B5EF4-FFF2-40B4-BE49-F238E27FC236}">
              <a16:creationId xmlns:a16="http://schemas.microsoft.com/office/drawing/2014/main" id="{B3DEDBFE-B511-4649-A128-B364072830A8}"/>
            </a:ext>
          </a:extLst>
        </xdr:cNvPr>
        <xdr:cNvSpPr txBox="1"/>
      </xdr:nvSpPr>
      <xdr:spPr>
        <a:xfrm>
          <a:off x="1397009" y="5492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51452</xdr:rowOff>
    </xdr:from>
    <xdr:ext cx="405111" cy="259045"/>
    <xdr:sp macro="" textlink="">
      <xdr:nvSpPr>
        <xdr:cNvPr id="93" name="n_1mainValue有形固定資産減価償却率">
          <a:extLst>
            <a:ext uri="{FF2B5EF4-FFF2-40B4-BE49-F238E27FC236}">
              <a16:creationId xmlns:a16="http://schemas.microsoft.com/office/drawing/2014/main" id="{6C342182-2AA4-4E66-B161-1E44E2579A9E}"/>
            </a:ext>
          </a:extLst>
        </xdr:cNvPr>
        <xdr:cNvSpPr txBox="1"/>
      </xdr:nvSpPr>
      <xdr:spPr>
        <a:xfrm>
          <a:off x="3395989" y="5835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25544</xdr:rowOff>
    </xdr:from>
    <xdr:ext cx="405111" cy="259045"/>
    <xdr:sp macro="" textlink="">
      <xdr:nvSpPr>
        <xdr:cNvPr id="94" name="n_2mainValue有形固定資産減価償却率">
          <a:extLst>
            <a:ext uri="{FF2B5EF4-FFF2-40B4-BE49-F238E27FC236}">
              <a16:creationId xmlns:a16="http://schemas.microsoft.com/office/drawing/2014/main" id="{01867CF4-A9C8-43B0-843B-E7AF3BE3858A}"/>
            </a:ext>
          </a:extLst>
        </xdr:cNvPr>
        <xdr:cNvSpPr txBox="1"/>
      </xdr:nvSpPr>
      <xdr:spPr>
        <a:xfrm>
          <a:off x="2738129" y="5809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16908</xdr:rowOff>
    </xdr:from>
    <xdr:ext cx="405111" cy="259045"/>
    <xdr:sp macro="" textlink="">
      <xdr:nvSpPr>
        <xdr:cNvPr id="95" name="n_3mainValue有形固定資産減価償却率">
          <a:extLst>
            <a:ext uri="{FF2B5EF4-FFF2-40B4-BE49-F238E27FC236}">
              <a16:creationId xmlns:a16="http://schemas.microsoft.com/office/drawing/2014/main" id="{B57AF62A-9D61-4D18-9741-F6C96CDCCC94}"/>
            </a:ext>
          </a:extLst>
        </xdr:cNvPr>
        <xdr:cNvSpPr txBox="1"/>
      </xdr:nvSpPr>
      <xdr:spPr>
        <a:xfrm>
          <a:off x="2067569" y="580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38498</xdr:rowOff>
    </xdr:from>
    <xdr:ext cx="405111" cy="259045"/>
    <xdr:sp macro="" textlink="">
      <xdr:nvSpPr>
        <xdr:cNvPr id="96" name="n_4mainValue有形固定資産減価償却率">
          <a:extLst>
            <a:ext uri="{FF2B5EF4-FFF2-40B4-BE49-F238E27FC236}">
              <a16:creationId xmlns:a16="http://schemas.microsoft.com/office/drawing/2014/main" id="{B61D3DD4-9B12-4F77-8E11-E33AEAC6040D}"/>
            </a:ext>
          </a:extLst>
        </xdr:cNvPr>
        <xdr:cNvSpPr txBox="1"/>
      </xdr:nvSpPr>
      <xdr:spPr>
        <a:xfrm>
          <a:off x="1397009" y="4983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D90743A2-176C-467E-A37D-C95566BF9A7E}"/>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DC1E6B86-122E-4653-BBF7-AD39A2C874D0}"/>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6CFC6350-012C-42CD-AA4C-1F2A7D89FD35}"/>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43537EE4-AE63-4512-955C-01F003E48CC5}"/>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EDFF7F4-710A-4C4F-BA0B-21F06D94B706}"/>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D13CE3D6-5BD0-417A-B265-7D6D68098C45}"/>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160A9C02-58E3-4598-929D-6FCCBF9963D8}"/>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C6CD8252-96E2-470C-A416-0A3CED545FE1}"/>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8FE5ED74-B1DB-45AB-B50E-217082CCAA07}"/>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B357A2FD-5438-4887-9B51-AACFC6C54DAC}"/>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A4E3F359-07F7-4E0E-93C4-82982104DD21}"/>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10F2B47C-BBF6-4DB5-8DC4-F4A3EE0BF77E}"/>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2BB86219-97D7-4750-A640-05ED5B19D46C}"/>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50" baseline="0">
              <a:latin typeface="ＭＳ Ｐゴシック" panose="020B0600070205080204" pitchFamily="50" charset="-128"/>
              <a:ea typeface="ＭＳ Ｐゴシック" panose="020B0600070205080204" pitchFamily="50" charset="-128"/>
            </a:rPr>
            <a:t>　公営企業債等繰入見込額や地方債残高の減少などにより将来負担額が減少したことに加え、平成</a:t>
          </a:r>
          <a:r>
            <a:rPr kumimoji="1" lang="en-US" altLang="ja-JP" sz="850" baseline="0">
              <a:latin typeface="ＭＳ Ｐゴシック" panose="020B0600070205080204" pitchFamily="50" charset="-128"/>
              <a:ea typeface="ＭＳ Ｐゴシック" panose="020B0600070205080204" pitchFamily="50" charset="-128"/>
            </a:rPr>
            <a:t>29</a:t>
          </a:r>
          <a:r>
            <a:rPr kumimoji="1" lang="ja-JP" altLang="en-US" sz="850" baseline="0">
              <a:latin typeface="ＭＳ Ｐゴシック" panose="020B0600070205080204" pitchFamily="50" charset="-128"/>
              <a:ea typeface="ＭＳ Ｐゴシック" panose="020B0600070205080204" pitchFamily="50" charset="-128"/>
            </a:rPr>
            <a:t>年度決算に都市計画税の充当の対象範囲の見直し（縮小）により一旦大幅に減少した充当可能特定歳入が、</a:t>
          </a:r>
          <a:r>
            <a:rPr kumimoji="1" lang="en-US" altLang="ja-JP" sz="850" baseline="0">
              <a:latin typeface="ＭＳ Ｐゴシック" panose="020B0600070205080204" pitchFamily="50" charset="-128"/>
              <a:ea typeface="ＭＳ Ｐゴシック" panose="020B0600070205080204" pitchFamily="50" charset="-128"/>
            </a:rPr>
            <a:t>3</a:t>
          </a:r>
          <a:r>
            <a:rPr kumimoji="1" lang="ja-JP" altLang="en-US" sz="850" baseline="0">
              <a:latin typeface="ＭＳ Ｐゴシック" panose="020B0600070205080204" pitchFamily="50" charset="-128"/>
              <a:ea typeface="ＭＳ Ｐゴシック" panose="020B0600070205080204" pitchFamily="50" charset="-128"/>
            </a:rPr>
            <a:t>年経過し</a:t>
          </a:r>
          <a:r>
            <a:rPr kumimoji="1" lang="en-US" altLang="ja-JP" sz="850" baseline="0">
              <a:latin typeface="ＭＳ Ｐゴシック" panose="020B0600070205080204" pitchFamily="50" charset="-128"/>
              <a:ea typeface="ＭＳ Ｐゴシック" panose="020B0600070205080204" pitchFamily="50" charset="-128"/>
            </a:rPr>
            <a:t>3</a:t>
          </a:r>
          <a:r>
            <a:rPr kumimoji="1" lang="ja-JP" altLang="en-US" sz="850" baseline="0">
              <a:latin typeface="ＭＳ Ｐゴシック" panose="020B0600070205080204" pitchFamily="50" charset="-128"/>
              <a:ea typeface="ＭＳ Ｐゴシック" panose="020B0600070205080204" pitchFamily="50" charset="-128"/>
            </a:rPr>
            <a:t>年平均の充当率が上昇したため、その結果、分子は良化した。</a:t>
          </a:r>
        </a:p>
        <a:p>
          <a:r>
            <a:rPr kumimoji="1" lang="ja-JP" altLang="en-US" sz="850" baseline="0">
              <a:latin typeface="ＭＳ Ｐゴシック" panose="020B0600070205080204" pitchFamily="50" charset="-128"/>
              <a:ea typeface="ＭＳ Ｐゴシック" panose="020B0600070205080204" pitchFamily="50" charset="-128"/>
            </a:rPr>
            <a:t>　しかし、扶助費を中心に経常経費充当一般財源等が大幅に増加し、分母全体が減少したため、債務償還比率は、</a:t>
          </a:r>
          <a:r>
            <a:rPr kumimoji="1" lang="en-US" altLang="ja-JP" sz="850" baseline="0">
              <a:latin typeface="ＭＳ Ｐゴシック" panose="020B0600070205080204" pitchFamily="50" charset="-128"/>
              <a:ea typeface="ＭＳ Ｐゴシック" panose="020B0600070205080204" pitchFamily="50" charset="-128"/>
            </a:rPr>
            <a:t>816.7%</a:t>
          </a:r>
          <a:r>
            <a:rPr kumimoji="1" lang="ja-JP" altLang="en-US" sz="850" baseline="0">
              <a:latin typeface="ＭＳ Ｐゴシック" panose="020B0600070205080204" pitchFamily="50" charset="-128"/>
              <a:ea typeface="ＭＳ Ｐゴシック" panose="020B0600070205080204" pitchFamily="50" charset="-128"/>
            </a:rPr>
            <a:t>と悪化し類似団体と比べても依然高い数値で推移している。</a:t>
          </a:r>
        </a:p>
        <a:p>
          <a:r>
            <a:rPr kumimoji="1" lang="ja-JP" altLang="en-US" sz="850" baseline="0">
              <a:latin typeface="ＭＳ Ｐゴシック" panose="020B0600070205080204" pitchFamily="50" charset="-128"/>
              <a:ea typeface="ＭＳ Ｐゴシック" panose="020B0600070205080204" pitchFamily="50" charset="-128"/>
            </a:rPr>
            <a:t>　一宮市中期財政計画において、令和</a:t>
          </a:r>
          <a:r>
            <a:rPr kumimoji="1" lang="en-US" altLang="ja-JP" sz="850" baseline="0">
              <a:latin typeface="ＭＳ Ｐゴシック" panose="020B0600070205080204" pitchFamily="50" charset="-128"/>
              <a:ea typeface="ＭＳ Ｐゴシック" panose="020B0600070205080204" pitchFamily="50" charset="-128"/>
            </a:rPr>
            <a:t>4</a:t>
          </a:r>
          <a:r>
            <a:rPr kumimoji="1" lang="ja-JP" altLang="en-US" sz="850" baseline="0">
              <a:latin typeface="ＭＳ Ｐゴシック" panose="020B0600070205080204" pitchFamily="50" charset="-128"/>
              <a:ea typeface="ＭＳ Ｐゴシック" panose="020B0600070205080204" pitchFamily="50" charset="-128"/>
            </a:rPr>
            <a:t>年度までに地方債現在高を</a:t>
          </a:r>
          <a:r>
            <a:rPr kumimoji="1" lang="en-US" altLang="ja-JP" sz="850" baseline="0">
              <a:latin typeface="ＭＳ Ｐゴシック" panose="020B0600070205080204" pitchFamily="50" charset="-128"/>
              <a:ea typeface="ＭＳ Ｐゴシック" panose="020B0600070205080204" pitchFamily="50" charset="-128"/>
            </a:rPr>
            <a:t>1,000</a:t>
          </a:r>
          <a:r>
            <a:rPr kumimoji="1" lang="ja-JP" altLang="en-US" sz="850" baseline="0">
              <a:latin typeface="ＭＳ Ｐゴシック" panose="020B0600070205080204" pitchFamily="50" charset="-128"/>
              <a:ea typeface="ＭＳ Ｐゴシック" panose="020B0600070205080204" pitchFamily="50" charset="-128"/>
            </a:rPr>
            <a:t>億円以下と目標を掲げており、地方債の発行の抑制に努めていくとともに、事業の見直しに伴う扶助費など経常経費の削減や使用料や手数料等の受益者負担の適正化による歳入確保を図り、債務償還比率の引き下げに努め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6BDBC922-4B47-4817-B091-A6D976662D65}"/>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3E8B9541-FBA8-461E-AFE8-D9DF5CBFB725}"/>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9F4B00A7-3136-487A-B7BA-50BA8E34B28C}"/>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3381679A-53CF-40D1-AB00-D323DC3CF864}"/>
            </a:ext>
          </a:extLst>
        </xdr:cNvPr>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374E7837-8C8A-4519-954F-BD0AFFCC1800}"/>
            </a:ext>
          </a:extLst>
        </xdr:cNvPr>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BCDDF82B-6FCF-45DA-B24C-E201DCE0433E}"/>
            </a:ext>
          </a:extLst>
        </xdr:cNvPr>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895F9007-9114-4D9A-8799-A1D86FDBD831}"/>
            </a:ext>
          </a:extLst>
        </xdr:cNvPr>
        <xdr:cNvSpPr txBox="1"/>
      </xdr:nvSpPr>
      <xdr:spPr>
        <a:xfrm>
          <a:off x="9486041" y="626227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12DE201F-02E5-4B62-9B8D-23589EB23004}"/>
            </a:ext>
          </a:extLst>
        </xdr:cNvPr>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E6645C0C-5EEE-4000-8639-F357652F4121}"/>
            </a:ext>
          </a:extLst>
        </xdr:cNvPr>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10D99B98-F0F4-4DB3-8836-BA7AA9E170B8}"/>
            </a:ext>
          </a:extLst>
        </xdr:cNvPr>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47F2EF34-1575-4E92-8BDE-A2696253EAC4}"/>
            </a:ext>
          </a:extLst>
        </xdr:cNvPr>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3AEFE417-8012-417D-A178-18662867C060}"/>
            </a:ext>
          </a:extLst>
        </xdr:cNvPr>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39C9B745-F2B8-4221-9649-207F9A6D0A10}"/>
            </a:ext>
          </a:extLst>
        </xdr:cNvPr>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43762B25-7DC7-47D3-9594-9FE4E24A58BA}"/>
            </a:ext>
          </a:extLst>
        </xdr:cNvPr>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4" name="テキスト ボックス 123">
          <a:extLst>
            <a:ext uri="{FF2B5EF4-FFF2-40B4-BE49-F238E27FC236}">
              <a16:creationId xmlns:a16="http://schemas.microsoft.com/office/drawing/2014/main" id="{EB1A37A2-ABAD-45FB-8585-A1978FA7F928}"/>
            </a:ext>
          </a:extLst>
        </xdr:cNvPr>
        <xdr:cNvSpPr txBox="1"/>
      </xdr:nvSpPr>
      <xdr:spPr>
        <a:xfrm>
          <a:off x="9542936" y="50552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9F69A820-F972-425A-A5FF-132C0BA2F163}"/>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6" name="テキスト ボックス 125">
          <a:extLst>
            <a:ext uri="{FF2B5EF4-FFF2-40B4-BE49-F238E27FC236}">
              <a16:creationId xmlns:a16="http://schemas.microsoft.com/office/drawing/2014/main" id="{73EA9F88-32C8-4972-96AA-DF8846687CD0}"/>
            </a:ext>
          </a:extLst>
        </xdr:cNvPr>
        <xdr:cNvSpPr txBox="1"/>
      </xdr:nvSpPr>
      <xdr:spPr>
        <a:xfrm>
          <a:off x="964552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B12F8E0F-55C0-453E-B39B-EE0F6BA13077}"/>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43770</xdr:rowOff>
    </xdr:from>
    <xdr:to>
      <xdr:col>76</xdr:col>
      <xdr:colOff>21589</xdr:colOff>
      <xdr:row>34</xdr:row>
      <xdr:rowOff>26942</xdr:rowOff>
    </xdr:to>
    <xdr:cxnSp macro="">
      <xdr:nvCxnSpPr>
        <xdr:cNvPr id="128" name="直線コネクタ 127">
          <a:extLst>
            <a:ext uri="{FF2B5EF4-FFF2-40B4-BE49-F238E27FC236}">
              <a16:creationId xmlns:a16="http://schemas.microsoft.com/office/drawing/2014/main" id="{440626B1-6B4F-47B2-9AD6-2B7EA5388914}"/>
            </a:ext>
          </a:extLst>
        </xdr:cNvPr>
        <xdr:cNvCxnSpPr/>
      </xdr:nvCxnSpPr>
      <xdr:spPr>
        <a:xfrm flipV="1">
          <a:off x="13027660" y="5156790"/>
          <a:ext cx="1269" cy="1324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30769</xdr:rowOff>
    </xdr:from>
    <xdr:ext cx="560923" cy="259045"/>
    <xdr:sp macro="" textlink="">
      <xdr:nvSpPr>
        <xdr:cNvPr id="129" name="債務償還比率最小値テキスト">
          <a:extLst>
            <a:ext uri="{FF2B5EF4-FFF2-40B4-BE49-F238E27FC236}">
              <a16:creationId xmlns:a16="http://schemas.microsoft.com/office/drawing/2014/main" id="{0D5D7951-9E6C-4940-BF44-CCEAC29F35AE}"/>
            </a:ext>
          </a:extLst>
        </xdr:cNvPr>
        <xdr:cNvSpPr txBox="1"/>
      </xdr:nvSpPr>
      <xdr:spPr>
        <a:xfrm>
          <a:off x="13080365" y="648490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26942</xdr:rowOff>
    </xdr:from>
    <xdr:to>
      <xdr:col>76</xdr:col>
      <xdr:colOff>111125</xdr:colOff>
      <xdr:row>34</xdr:row>
      <xdr:rowOff>26942</xdr:rowOff>
    </xdr:to>
    <xdr:cxnSp macro="">
      <xdr:nvCxnSpPr>
        <xdr:cNvPr id="130" name="直線コネクタ 129">
          <a:extLst>
            <a:ext uri="{FF2B5EF4-FFF2-40B4-BE49-F238E27FC236}">
              <a16:creationId xmlns:a16="http://schemas.microsoft.com/office/drawing/2014/main" id="{124914D1-D69C-461C-B711-0BC7AB25B8BF}"/>
            </a:ext>
          </a:extLst>
        </xdr:cNvPr>
        <xdr:cNvCxnSpPr/>
      </xdr:nvCxnSpPr>
      <xdr:spPr>
        <a:xfrm>
          <a:off x="12963525" y="64810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161897</xdr:rowOff>
    </xdr:from>
    <xdr:ext cx="469744" cy="259045"/>
    <xdr:sp macro="" textlink="">
      <xdr:nvSpPr>
        <xdr:cNvPr id="131" name="債務償還比率最大値テキスト">
          <a:extLst>
            <a:ext uri="{FF2B5EF4-FFF2-40B4-BE49-F238E27FC236}">
              <a16:creationId xmlns:a16="http://schemas.microsoft.com/office/drawing/2014/main" id="{DFAA054C-4B0B-4D7F-AEE6-8731C98E1CFB}"/>
            </a:ext>
          </a:extLst>
        </xdr:cNvPr>
        <xdr:cNvSpPr txBox="1"/>
      </xdr:nvSpPr>
      <xdr:spPr>
        <a:xfrm>
          <a:off x="13080365" y="493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43770</xdr:rowOff>
    </xdr:from>
    <xdr:to>
      <xdr:col>76</xdr:col>
      <xdr:colOff>111125</xdr:colOff>
      <xdr:row>26</xdr:row>
      <xdr:rowOff>43770</xdr:rowOff>
    </xdr:to>
    <xdr:cxnSp macro="">
      <xdr:nvCxnSpPr>
        <xdr:cNvPr id="132" name="直線コネクタ 131">
          <a:extLst>
            <a:ext uri="{FF2B5EF4-FFF2-40B4-BE49-F238E27FC236}">
              <a16:creationId xmlns:a16="http://schemas.microsoft.com/office/drawing/2014/main" id="{EFB040EF-A8E2-490C-81E2-BE09547AA030}"/>
            </a:ext>
          </a:extLst>
        </xdr:cNvPr>
        <xdr:cNvCxnSpPr/>
      </xdr:nvCxnSpPr>
      <xdr:spPr>
        <a:xfrm>
          <a:off x="12963525" y="5156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111414</xdr:rowOff>
    </xdr:from>
    <xdr:ext cx="469744" cy="259045"/>
    <xdr:sp macro="" textlink="">
      <xdr:nvSpPr>
        <xdr:cNvPr id="133" name="債務償還比率平均値テキスト">
          <a:extLst>
            <a:ext uri="{FF2B5EF4-FFF2-40B4-BE49-F238E27FC236}">
              <a16:creationId xmlns:a16="http://schemas.microsoft.com/office/drawing/2014/main" id="{E066DF5E-AEE6-40D9-A7EC-C90B81870899}"/>
            </a:ext>
          </a:extLst>
        </xdr:cNvPr>
        <xdr:cNvSpPr txBox="1"/>
      </xdr:nvSpPr>
      <xdr:spPr>
        <a:xfrm>
          <a:off x="13080365" y="555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88537</xdr:rowOff>
    </xdr:from>
    <xdr:to>
      <xdr:col>76</xdr:col>
      <xdr:colOff>73025</xdr:colOff>
      <xdr:row>30</xdr:row>
      <xdr:rowOff>18687</xdr:rowOff>
    </xdr:to>
    <xdr:sp macro="" textlink="">
      <xdr:nvSpPr>
        <xdr:cNvPr id="134" name="フローチャート: 判断 133">
          <a:extLst>
            <a:ext uri="{FF2B5EF4-FFF2-40B4-BE49-F238E27FC236}">
              <a16:creationId xmlns:a16="http://schemas.microsoft.com/office/drawing/2014/main" id="{BF0EB742-97CB-4617-B4AF-2C001B67C159}"/>
            </a:ext>
          </a:extLst>
        </xdr:cNvPr>
        <xdr:cNvSpPr/>
      </xdr:nvSpPr>
      <xdr:spPr>
        <a:xfrm>
          <a:off x="13001625" y="57044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94397</xdr:rowOff>
    </xdr:from>
    <xdr:to>
      <xdr:col>72</xdr:col>
      <xdr:colOff>123825</xdr:colOff>
      <xdr:row>30</xdr:row>
      <xdr:rowOff>24547</xdr:rowOff>
    </xdr:to>
    <xdr:sp macro="" textlink="">
      <xdr:nvSpPr>
        <xdr:cNvPr id="135" name="フローチャート: 判断 134">
          <a:extLst>
            <a:ext uri="{FF2B5EF4-FFF2-40B4-BE49-F238E27FC236}">
              <a16:creationId xmlns:a16="http://schemas.microsoft.com/office/drawing/2014/main" id="{2CB3FFD4-F9B5-4C76-9E6B-A38396CA3238}"/>
            </a:ext>
          </a:extLst>
        </xdr:cNvPr>
        <xdr:cNvSpPr/>
      </xdr:nvSpPr>
      <xdr:spPr>
        <a:xfrm>
          <a:off x="12359005" y="5710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139428</xdr:rowOff>
    </xdr:from>
    <xdr:to>
      <xdr:col>68</xdr:col>
      <xdr:colOff>123825</xdr:colOff>
      <xdr:row>30</xdr:row>
      <xdr:rowOff>69578</xdr:rowOff>
    </xdr:to>
    <xdr:sp macro="" textlink="">
      <xdr:nvSpPr>
        <xdr:cNvPr id="136" name="フローチャート: 判断 135">
          <a:extLst>
            <a:ext uri="{FF2B5EF4-FFF2-40B4-BE49-F238E27FC236}">
              <a16:creationId xmlns:a16="http://schemas.microsoft.com/office/drawing/2014/main" id="{16A6767D-3337-4233-85DB-CE8A1BF092F4}"/>
            </a:ext>
          </a:extLst>
        </xdr:cNvPr>
        <xdr:cNvSpPr/>
      </xdr:nvSpPr>
      <xdr:spPr>
        <a:xfrm>
          <a:off x="11688445" y="57553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168420</xdr:rowOff>
    </xdr:from>
    <xdr:to>
      <xdr:col>64</xdr:col>
      <xdr:colOff>123825</xdr:colOff>
      <xdr:row>30</xdr:row>
      <xdr:rowOff>98570</xdr:rowOff>
    </xdr:to>
    <xdr:sp macro="" textlink="">
      <xdr:nvSpPr>
        <xdr:cNvPr id="137" name="フローチャート: 判断 136">
          <a:extLst>
            <a:ext uri="{FF2B5EF4-FFF2-40B4-BE49-F238E27FC236}">
              <a16:creationId xmlns:a16="http://schemas.microsoft.com/office/drawing/2014/main" id="{C608EAEA-B54B-4D2E-BE0D-F4C27DD553A6}"/>
            </a:ext>
          </a:extLst>
        </xdr:cNvPr>
        <xdr:cNvSpPr/>
      </xdr:nvSpPr>
      <xdr:spPr>
        <a:xfrm>
          <a:off x="11017885" y="5784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96865</xdr:rowOff>
    </xdr:from>
    <xdr:to>
      <xdr:col>60</xdr:col>
      <xdr:colOff>123825</xdr:colOff>
      <xdr:row>30</xdr:row>
      <xdr:rowOff>27015</xdr:rowOff>
    </xdr:to>
    <xdr:sp macro="" textlink="">
      <xdr:nvSpPr>
        <xdr:cNvPr id="138" name="フローチャート: 判断 137">
          <a:extLst>
            <a:ext uri="{FF2B5EF4-FFF2-40B4-BE49-F238E27FC236}">
              <a16:creationId xmlns:a16="http://schemas.microsoft.com/office/drawing/2014/main" id="{EF397482-DD9F-4453-AA63-93CB73FC2FA6}"/>
            </a:ext>
          </a:extLst>
        </xdr:cNvPr>
        <xdr:cNvSpPr/>
      </xdr:nvSpPr>
      <xdr:spPr>
        <a:xfrm>
          <a:off x="10347325" y="5712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140526EE-0418-4FF2-AF74-25D831832B1B}"/>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186C0B2-51EA-4092-A732-CE80F76274CA}"/>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5972FEE-3D4D-4028-B44D-CD4704E69495}"/>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6D95C41C-7EF3-4488-8F81-E0C1065E915D}"/>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2EECF97B-8ACE-46B9-8BC2-0E95359C8BE7}"/>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75193</xdr:rowOff>
    </xdr:from>
    <xdr:to>
      <xdr:col>76</xdr:col>
      <xdr:colOff>73025</xdr:colOff>
      <xdr:row>32</xdr:row>
      <xdr:rowOff>5343</xdr:rowOff>
    </xdr:to>
    <xdr:sp macro="" textlink="">
      <xdr:nvSpPr>
        <xdr:cNvPr id="144" name="楕円 143">
          <a:extLst>
            <a:ext uri="{FF2B5EF4-FFF2-40B4-BE49-F238E27FC236}">
              <a16:creationId xmlns:a16="http://schemas.microsoft.com/office/drawing/2014/main" id="{898FAA75-C30E-4DCE-87BC-F54ADD0D335C}"/>
            </a:ext>
          </a:extLst>
        </xdr:cNvPr>
        <xdr:cNvSpPr/>
      </xdr:nvSpPr>
      <xdr:spPr>
        <a:xfrm>
          <a:off x="13001625" y="60264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53620</xdr:rowOff>
    </xdr:from>
    <xdr:ext cx="469744" cy="259045"/>
    <xdr:sp macro="" textlink="">
      <xdr:nvSpPr>
        <xdr:cNvPr id="145" name="債務償還比率該当値テキスト">
          <a:extLst>
            <a:ext uri="{FF2B5EF4-FFF2-40B4-BE49-F238E27FC236}">
              <a16:creationId xmlns:a16="http://schemas.microsoft.com/office/drawing/2014/main" id="{3673977A-B807-45E7-AC5E-5854966BD4B1}"/>
            </a:ext>
          </a:extLst>
        </xdr:cNvPr>
        <xdr:cNvSpPr txBox="1"/>
      </xdr:nvSpPr>
      <xdr:spPr>
        <a:xfrm>
          <a:off x="13080365" y="600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56379</xdr:rowOff>
    </xdr:from>
    <xdr:to>
      <xdr:col>72</xdr:col>
      <xdr:colOff>123825</xdr:colOff>
      <xdr:row>31</xdr:row>
      <xdr:rowOff>157979</xdr:rowOff>
    </xdr:to>
    <xdr:sp macro="" textlink="">
      <xdr:nvSpPr>
        <xdr:cNvPr id="146" name="楕円 145">
          <a:extLst>
            <a:ext uri="{FF2B5EF4-FFF2-40B4-BE49-F238E27FC236}">
              <a16:creationId xmlns:a16="http://schemas.microsoft.com/office/drawing/2014/main" id="{CA309D70-996D-4839-8992-CDCABCF4322E}"/>
            </a:ext>
          </a:extLst>
        </xdr:cNvPr>
        <xdr:cNvSpPr/>
      </xdr:nvSpPr>
      <xdr:spPr>
        <a:xfrm>
          <a:off x="12359005" y="600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107179</xdr:rowOff>
    </xdr:from>
    <xdr:to>
      <xdr:col>76</xdr:col>
      <xdr:colOff>22225</xdr:colOff>
      <xdr:row>31</xdr:row>
      <xdr:rowOff>125993</xdr:rowOff>
    </xdr:to>
    <xdr:cxnSp macro="">
      <xdr:nvCxnSpPr>
        <xdr:cNvPr id="147" name="直線コネクタ 146">
          <a:extLst>
            <a:ext uri="{FF2B5EF4-FFF2-40B4-BE49-F238E27FC236}">
              <a16:creationId xmlns:a16="http://schemas.microsoft.com/office/drawing/2014/main" id="{6D03CCAB-7C3D-4386-A067-4EFF6B847A1A}"/>
            </a:ext>
          </a:extLst>
        </xdr:cNvPr>
        <xdr:cNvCxnSpPr/>
      </xdr:nvCxnSpPr>
      <xdr:spPr>
        <a:xfrm>
          <a:off x="12409805" y="6058399"/>
          <a:ext cx="619760" cy="1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69950</xdr:rowOff>
    </xdr:from>
    <xdr:to>
      <xdr:col>68</xdr:col>
      <xdr:colOff>123825</xdr:colOff>
      <xdr:row>32</xdr:row>
      <xdr:rowOff>100</xdr:rowOff>
    </xdr:to>
    <xdr:sp macro="" textlink="">
      <xdr:nvSpPr>
        <xdr:cNvPr id="148" name="楕円 147">
          <a:extLst>
            <a:ext uri="{FF2B5EF4-FFF2-40B4-BE49-F238E27FC236}">
              <a16:creationId xmlns:a16="http://schemas.microsoft.com/office/drawing/2014/main" id="{EC7EE1E3-E496-4DB1-8BAC-A31B8871E4F3}"/>
            </a:ext>
          </a:extLst>
        </xdr:cNvPr>
        <xdr:cNvSpPr/>
      </xdr:nvSpPr>
      <xdr:spPr>
        <a:xfrm>
          <a:off x="11688445" y="6021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107179</xdr:rowOff>
    </xdr:from>
    <xdr:to>
      <xdr:col>72</xdr:col>
      <xdr:colOff>73025</xdr:colOff>
      <xdr:row>31</xdr:row>
      <xdr:rowOff>120750</xdr:rowOff>
    </xdr:to>
    <xdr:cxnSp macro="">
      <xdr:nvCxnSpPr>
        <xdr:cNvPr id="149" name="直線コネクタ 148">
          <a:extLst>
            <a:ext uri="{FF2B5EF4-FFF2-40B4-BE49-F238E27FC236}">
              <a16:creationId xmlns:a16="http://schemas.microsoft.com/office/drawing/2014/main" id="{67DB53C4-CD84-41FA-9405-1776F50E9BF1}"/>
            </a:ext>
          </a:extLst>
        </xdr:cNvPr>
        <xdr:cNvCxnSpPr/>
      </xdr:nvCxnSpPr>
      <xdr:spPr>
        <a:xfrm flipV="1">
          <a:off x="11739245" y="6058399"/>
          <a:ext cx="670560" cy="1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10886</xdr:rowOff>
    </xdr:from>
    <xdr:to>
      <xdr:col>64</xdr:col>
      <xdr:colOff>123825</xdr:colOff>
      <xdr:row>31</xdr:row>
      <xdr:rowOff>112486</xdr:rowOff>
    </xdr:to>
    <xdr:sp macro="" textlink="">
      <xdr:nvSpPr>
        <xdr:cNvPr id="150" name="楕円 149">
          <a:extLst>
            <a:ext uri="{FF2B5EF4-FFF2-40B4-BE49-F238E27FC236}">
              <a16:creationId xmlns:a16="http://schemas.microsoft.com/office/drawing/2014/main" id="{EFEE0431-3C01-446A-81E2-E1F9711DFE2B}"/>
            </a:ext>
          </a:extLst>
        </xdr:cNvPr>
        <xdr:cNvSpPr/>
      </xdr:nvSpPr>
      <xdr:spPr>
        <a:xfrm>
          <a:off x="11017885" y="596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61686</xdr:rowOff>
    </xdr:from>
    <xdr:to>
      <xdr:col>68</xdr:col>
      <xdr:colOff>73025</xdr:colOff>
      <xdr:row>31</xdr:row>
      <xdr:rowOff>120750</xdr:rowOff>
    </xdr:to>
    <xdr:cxnSp macro="">
      <xdr:nvCxnSpPr>
        <xdr:cNvPr id="151" name="直線コネクタ 150">
          <a:extLst>
            <a:ext uri="{FF2B5EF4-FFF2-40B4-BE49-F238E27FC236}">
              <a16:creationId xmlns:a16="http://schemas.microsoft.com/office/drawing/2014/main" id="{583C1E4D-9EF7-43D4-8A1B-F2A3988896D1}"/>
            </a:ext>
          </a:extLst>
        </xdr:cNvPr>
        <xdr:cNvCxnSpPr/>
      </xdr:nvCxnSpPr>
      <xdr:spPr>
        <a:xfrm>
          <a:off x="11068685" y="6012906"/>
          <a:ext cx="670560" cy="5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43235</xdr:rowOff>
    </xdr:from>
    <xdr:to>
      <xdr:col>60</xdr:col>
      <xdr:colOff>123825</xdr:colOff>
      <xdr:row>30</xdr:row>
      <xdr:rowOff>144835</xdr:rowOff>
    </xdr:to>
    <xdr:sp macro="" textlink="">
      <xdr:nvSpPr>
        <xdr:cNvPr id="152" name="楕円 151">
          <a:extLst>
            <a:ext uri="{FF2B5EF4-FFF2-40B4-BE49-F238E27FC236}">
              <a16:creationId xmlns:a16="http://schemas.microsoft.com/office/drawing/2014/main" id="{215AD20F-0458-475A-86B9-29250594CAC1}"/>
            </a:ext>
          </a:extLst>
        </xdr:cNvPr>
        <xdr:cNvSpPr/>
      </xdr:nvSpPr>
      <xdr:spPr>
        <a:xfrm>
          <a:off x="10347325" y="58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94035</xdr:rowOff>
    </xdr:from>
    <xdr:to>
      <xdr:col>64</xdr:col>
      <xdr:colOff>73025</xdr:colOff>
      <xdr:row>31</xdr:row>
      <xdr:rowOff>61686</xdr:rowOff>
    </xdr:to>
    <xdr:cxnSp macro="">
      <xdr:nvCxnSpPr>
        <xdr:cNvPr id="153" name="直線コネクタ 152">
          <a:extLst>
            <a:ext uri="{FF2B5EF4-FFF2-40B4-BE49-F238E27FC236}">
              <a16:creationId xmlns:a16="http://schemas.microsoft.com/office/drawing/2014/main" id="{134152EC-CC26-44EA-AB62-AD50499E4AFA}"/>
            </a:ext>
          </a:extLst>
        </xdr:cNvPr>
        <xdr:cNvCxnSpPr/>
      </xdr:nvCxnSpPr>
      <xdr:spPr>
        <a:xfrm>
          <a:off x="10398125" y="5877615"/>
          <a:ext cx="670560" cy="13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41074</xdr:rowOff>
    </xdr:from>
    <xdr:ext cx="469744" cy="259045"/>
    <xdr:sp macro="" textlink="">
      <xdr:nvSpPr>
        <xdr:cNvPr id="154" name="n_1aveValue債務償還比率">
          <a:extLst>
            <a:ext uri="{FF2B5EF4-FFF2-40B4-BE49-F238E27FC236}">
              <a16:creationId xmlns:a16="http://schemas.microsoft.com/office/drawing/2014/main" id="{467AF3AC-E9C2-40FB-BF68-B58D5961C523}"/>
            </a:ext>
          </a:extLst>
        </xdr:cNvPr>
        <xdr:cNvSpPr txBox="1"/>
      </xdr:nvSpPr>
      <xdr:spPr>
        <a:xfrm>
          <a:off x="12185092" y="548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86105</xdr:rowOff>
    </xdr:from>
    <xdr:ext cx="469744" cy="259045"/>
    <xdr:sp macro="" textlink="">
      <xdr:nvSpPr>
        <xdr:cNvPr id="155" name="n_2aveValue債務償還比率">
          <a:extLst>
            <a:ext uri="{FF2B5EF4-FFF2-40B4-BE49-F238E27FC236}">
              <a16:creationId xmlns:a16="http://schemas.microsoft.com/office/drawing/2014/main" id="{0420FF00-AFFF-4B8A-928D-B343A71B1F52}"/>
            </a:ext>
          </a:extLst>
        </xdr:cNvPr>
        <xdr:cNvSpPr txBox="1"/>
      </xdr:nvSpPr>
      <xdr:spPr>
        <a:xfrm>
          <a:off x="11527232" y="553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115097</xdr:rowOff>
    </xdr:from>
    <xdr:ext cx="469744" cy="259045"/>
    <xdr:sp macro="" textlink="">
      <xdr:nvSpPr>
        <xdr:cNvPr id="156" name="n_3aveValue債務償還比率">
          <a:extLst>
            <a:ext uri="{FF2B5EF4-FFF2-40B4-BE49-F238E27FC236}">
              <a16:creationId xmlns:a16="http://schemas.microsoft.com/office/drawing/2014/main" id="{14794D36-DC21-4F4F-8258-FD944E54D689}"/>
            </a:ext>
          </a:extLst>
        </xdr:cNvPr>
        <xdr:cNvSpPr txBox="1"/>
      </xdr:nvSpPr>
      <xdr:spPr>
        <a:xfrm>
          <a:off x="10856672" y="556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43542</xdr:rowOff>
    </xdr:from>
    <xdr:ext cx="469744" cy="259045"/>
    <xdr:sp macro="" textlink="">
      <xdr:nvSpPr>
        <xdr:cNvPr id="157" name="n_4aveValue債務償還比率">
          <a:extLst>
            <a:ext uri="{FF2B5EF4-FFF2-40B4-BE49-F238E27FC236}">
              <a16:creationId xmlns:a16="http://schemas.microsoft.com/office/drawing/2014/main" id="{F53D8939-09F7-4BCD-8C2D-73EA127990EC}"/>
            </a:ext>
          </a:extLst>
        </xdr:cNvPr>
        <xdr:cNvSpPr txBox="1"/>
      </xdr:nvSpPr>
      <xdr:spPr>
        <a:xfrm>
          <a:off x="10186112" y="549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149106</xdr:rowOff>
    </xdr:from>
    <xdr:ext cx="469744" cy="259045"/>
    <xdr:sp macro="" textlink="">
      <xdr:nvSpPr>
        <xdr:cNvPr id="158" name="n_1mainValue債務償還比率">
          <a:extLst>
            <a:ext uri="{FF2B5EF4-FFF2-40B4-BE49-F238E27FC236}">
              <a16:creationId xmlns:a16="http://schemas.microsoft.com/office/drawing/2014/main" id="{3B9DC7C4-3ABA-49D0-9F52-3445E4B6DDF2}"/>
            </a:ext>
          </a:extLst>
        </xdr:cNvPr>
        <xdr:cNvSpPr txBox="1"/>
      </xdr:nvSpPr>
      <xdr:spPr>
        <a:xfrm>
          <a:off x="12185092" y="610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162677</xdr:rowOff>
    </xdr:from>
    <xdr:ext cx="469744" cy="259045"/>
    <xdr:sp macro="" textlink="">
      <xdr:nvSpPr>
        <xdr:cNvPr id="159" name="n_2mainValue債務償還比率">
          <a:extLst>
            <a:ext uri="{FF2B5EF4-FFF2-40B4-BE49-F238E27FC236}">
              <a16:creationId xmlns:a16="http://schemas.microsoft.com/office/drawing/2014/main" id="{ECBCECAD-0F4E-4981-A204-F355B6022D00}"/>
            </a:ext>
          </a:extLst>
        </xdr:cNvPr>
        <xdr:cNvSpPr txBox="1"/>
      </xdr:nvSpPr>
      <xdr:spPr>
        <a:xfrm>
          <a:off x="11527232" y="611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103613</xdr:rowOff>
    </xdr:from>
    <xdr:ext cx="469744" cy="259045"/>
    <xdr:sp macro="" textlink="">
      <xdr:nvSpPr>
        <xdr:cNvPr id="160" name="n_3mainValue債務償還比率">
          <a:extLst>
            <a:ext uri="{FF2B5EF4-FFF2-40B4-BE49-F238E27FC236}">
              <a16:creationId xmlns:a16="http://schemas.microsoft.com/office/drawing/2014/main" id="{3E9CD492-4FCC-4A4E-9E01-1B911FB622CF}"/>
            </a:ext>
          </a:extLst>
        </xdr:cNvPr>
        <xdr:cNvSpPr txBox="1"/>
      </xdr:nvSpPr>
      <xdr:spPr>
        <a:xfrm>
          <a:off x="10856672" y="6054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135962</xdr:rowOff>
    </xdr:from>
    <xdr:ext cx="469744" cy="259045"/>
    <xdr:sp macro="" textlink="">
      <xdr:nvSpPr>
        <xdr:cNvPr id="161" name="n_4mainValue債務償還比率">
          <a:extLst>
            <a:ext uri="{FF2B5EF4-FFF2-40B4-BE49-F238E27FC236}">
              <a16:creationId xmlns:a16="http://schemas.microsoft.com/office/drawing/2014/main" id="{EDF98E34-71B6-4373-BD60-99C1FA972050}"/>
            </a:ext>
          </a:extLst>
        </xdr:cNvPr>
        <xdr:cNvSpPr txBox="1"/>
      </xdr:nvSpPr>
      <xdr:spPr>
        <a:xfrm>
          <a:off x="10186112" y="591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8525C107-0DB0-42E2-9F66-0D7B44264C03}"/>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AB5F1064-E127-4F34-B092-C9322BCA4187}"/>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AC5E8DEB-C34D-45E0-892C-E1B7D725D532}"/>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E35D325E-1A48-44D7-9EA5-7E61854A80A1}"/>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788FD806-C5F6-4515-89E8-D4AD9EBDCA50}"/>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83174703-1201-4D3A-AE47-54EF744F7452}"/>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E4B05D9-5B6F-4F60-A018-0FF1DBCE8FF7}"/>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9444751-5DE9-46B9-85F3-5F432698A8B8}"/>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7667AE2-F27B-4299-A7A5-9D324482D792}"/>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BD2FB8D-5966-4261-A4C5-54B6528BB4CD}"/>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4618F5B-FDCA-47B0-B6B1-3BC734D57309}"/>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84E2A67-66BB-43F6-93F3-2364A2B5205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93B2AB0-8740-48F6-A723-F2E630A52497}"/>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682FC3C-093E-4AA9-983B-98072D5D281E}"/>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0191444-75D2-435C-B0D3-C0B7AD9E3D03}"/>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96A1294-0A7F-4A58-8904-050828359F8E}"/>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385,228
378,354
113.82
117,918,694
115,213,501
2,641,699
72,362,696
107,279,451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87E8809-6239-4580-A3B5-BD83277853A6}"/>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4A13406-D3FE-4B77-A843-144BA31C6B94}"/>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BB1D49D-3E16-480F-9771-2BC9C46AE3BE}"/>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FBCD206-A08B-40A0-A30C-31F2B3C05565}"/>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416C5D1-1376-4E47-91A4-E7F00818D709}"/>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DBB2D23-8269-455A-90FF-D4430A5EA364}"/>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BB80656-CBF7-42AC-838E-A565CF44D052}"/>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BE5BEB9-4FF1-4C48-8030-D300F9DCFCB3}"/>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099BEF4-E5DC-4D48-9B21-92472135D98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91B9AF4-8C09-47C7-9424-CEEBE26030A2}"/>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E56B4D6-05D0-4621-97A0-810421746318}"/>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9932EF8-6122-484B-87E4-7B266D0BCFC4}"/>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F1F9BC1-4AB7-407E-8B56-C583E168F625}"/>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F002197-49BD-4FEF-8C26-30160620E973}"/>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F9054BB-4AEE-45A5-9EC1-5C46D70D6607}"/>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70AE23E-ABEC-4F35-898A-F5ACCCA3491C}"/>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9062E10-0FDA-4B11-9C9A-786820A87B4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E77D2BA-40EF-4A79-B5BC-B43999EACAA7}"/>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7F77CA3-6BAC-40E4-84D0-E9F00F2C78F8}"/>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1D7D1E9-CF81-4380-ABC0-B9187257BD7D}"/>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A2B7637-2BED-4841-929B-B86E260A7F33}"/>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3D4F601-57AA-4EFD-9AAA-B9FE65807E27}"/>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6CE4686-D63E-4420-B7BC-87C198F08BFC}"/>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D7EFEFF-D62C-4FA2-84A6-CFCC20A3258E}"/>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2231411-E0FC-41BA-8B41-646C80C2BDF9}"/>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426E85E-9396-4F8E-9DE3-C4CFCB337E82}"/>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FB9BA65-7D00-475A-B998-5759D651004E}"/>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ECC6E93-56D6-4429-987B-EAA1CC2DF29F}"/>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B2CFFC9-3CC3-4306-BAC7-60D318676FF8}"/>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F813C55-4BFC-434E-99CD-63091E675697}"/>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81276D4-B3BD-4382-B013-FDD65C737367}"/>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993CA42-A419-4DCE-B186-E292F9A0AAD5}"/>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28C7F6E-390C-4EA5-AADF-5D8D62EC40DF}"/>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62BC785-0969-4B1C-A5C5-D3F5A9C7A828}"/>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A4159AE-E957-42E7-96B3-01DB06FC6985}"/>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DC87B3A-D187-4E96-87AB-19D9FE35AEF9}"/>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F3E5027-468F-4369-B990-F1C442C88BB1}"/>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A2C2899-BE2F-4994-AB0F-899939AAA55C}"/>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939B32C-22BB-4C28-B14F-C59E8AE04A55}"/>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A950307-0CC1-4EBB-A11D-B41E4EB1D4F5}"/>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3B87A84-1AB2-4F28-97DC-EAE398AE0F6F}"/>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84FA1E2-59AB-4D94-939D-343DF772ACA9}"/>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B1EB1AE-F987-4F09-AACE-0A38AADB2ED7}"/>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FFFA596-1D93-4D17-9D05-D04279FE46BA}"/>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E081602-A31E-41C0-8382-99EA6A25C7C6}"/>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116205</xdr:rowOff>
    </xdr:to>
    <xdr:cxnSp macro="">
      <xdr:nvCxnSpPr>
        <xdr:cNvPr id="57" name="直線コネクタ 56">
          <a:extLst>
            <a:ext uri="{FF2B5EF4-FFF2-40B4-BE49-F238E27FC236}">
              <a16:creationId xmlns:a16="http://schemas.microsoft.com/office/drawing/2014/main" id="{601BD95A-E13F-45C9-8C34-1ED904C97D3D}"/>
            </a:ext>
          </a:extLst>
        </xdr:cNvPr>
        <xdr:cNvCxnSpPr/>
      </xdr:nvCxnSpPr>
      <xdr:spPr>
        <a:xfrm flipV="1">
          <a:off x="4086225" y="5688330"/>
          <a:ext cx="0" cy="1301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120032</xdr:rowOff>
    </xdr:from>
    <xdr:ext cx="405111" cy="259045"/>
    <xdr:sp macro="" textlink="">
      <xdr:nvSpPr>
        <xdr:cNvPr id="58" name="【道路】&#10;有形固定資産減価償却率最小値テキスト">
          <a:extLst>
            <a:ext uri="{FF2B5EF4-FFF2-40B4-BE49-F238E27FC236}">
              <a16:creationId xmlns:a16="http://schemas.microsoft.com/office/drawing/2014/main" id="{36B31A5E-91A9-4728-8285-B68B236D61A9}"/>
            </a:ext>
          </a:extLst>
        </xdr:cNvPr>
        <xdr:cNvSpPr txBox="1"/>
      </xdr:nvSpPr>
      <xdr:spPr>
        <a:xfrm>
          <a:off x="412496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116205</xdr:rowOff>
    </xdr:from>
    <xdr:to>
      <xdr:col>24</xdr:col>
      <xdr:colOff>152400</xdr:colOff>
      <xdr:row>41</xdr:row>
      <xdr:rowOff>116205</xdr:rowOff>
    </xdr:to>
    <xdr:cxnSp macro="">
      <xdr:nvCxnSpPr>
        <xdr:cNvPr id="59" name="直線コネクタ 58">
          <a:extLst>
            <a:ext uri="{FF2B5EF4-FFF2-40B4-BE49-F238E27FC236}">
              <a16:creationId xmlns:a16="http://schemas.microsoft.com/office/drawing/2014/main" id="{237B0937-8AB7-4F01-9B00-2A20ABA6A566}"/>
            </a:ext>
          </a:extLst>
        </xdr:cNvPr>
        <xdr:cNvCxnSpPr/>
      </xdr:nvCxnSpPr>
      <xdr:spPr>
        <a:xfrm>
          <a:off x="4020820" y="69894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60" name="【道路】&#10;有形固定資産減価償却率最大値テキスト">
          <a:extLst>
            <a:ext uri="{FF2B5EF4-FFF2-40B4-BE49-F238E27FC236}">
              <a16:creationId xmlns:a16="http://schemas.microsoft.com/office/drawing/2014/main" id="{A176BF32-A6CE-40D4-8B26-E5457A5E29F6}"/>
            </a:ext>
          </a:extLst>
        </xdr:cNvPr>
        <xdr:cNvSpPr txBox="1"/>
      </xdr:nvSpPr>
      <xdr:spPr>
        <a:xfrm>
          <a:off x="412496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61" name="直線コネクタ 60">
          <a:extLst>
            <a:ext uri="{FF2B5EF4-FFF2-40B4-BE49-F238E27FC236}">
              <a16:creationId xmlns:a16="http://schemas.microsoft.com/office/drawing/2014/main" id="{2278EEF4-0E14-4EF9-A6C8-4AF39B9F742C}"/>
            </a:ext>
          </a:extLst>
        </xdr:cNvPr>
        <xdr:cNvCxnSpPr/>
      </xdr:nvCxnSpPr>
      <xdr:spPr>
        <a:xfrm>
          <a:off x="4020820" y="5688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120032</xdr:rowOff>
    </xdr:from>
    <xdr:ext cx="405111" cy="259045"/>
    <xdr:sp macro="" textlink="">
      <xdr:nvSpPr>
        <xdr:cNvPr id="62" name="【道路】&#10;有形固定資産減価償却率平均値テキスト">
          <a:extLst>
            <a:ext uri="{FF2B5EF4-FFF2-40B4-BE49-F238E27FC236}">
              <a16:creationId xmlns:a16="http://schemas.microsoft.com/office/drawing/2014/main" id="{886DC3F4-1AA8-42D7-A88E-025BFAE87DBB}"/>
            </a:ext>
          </a:extLst>
        </xdr:cNvPr>
        <xdr:cNvSpPr txBox="1"/>
      </xdr:nvSpPr>
      <xdr:spPr>
        <a:xfrm>
          <a:off x="4124960" y="632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141605</xdr:rowOff>
    </xdr:from>
    <xdr:to>
      <xdr:col>24</xdr:col>
      <xdr:colOff>114300</xdr:colOff>
      <xdr:row>38</xdr:row>
      <xdr:rowOff>71755</xdr:rowOff>
    </xdr:to>
    <xdr:sp macro="" textlink="">
      <xdr:nvSpPr>
        <xdr:cNvPr id="63" name="フローチャート: 判断 62">
          <a:extLst>
            <a:ext uri="{FF2B5EF4-FFF2-40B4-BE49-F238E27FC236}">
              <a16:creationId xmlns:a16="http://schemas.microsoft.com/office/drawing/2014/main" id="{682991BE-EBA0-44BA-BE2A-F37FE8FF68E5}"/>
            </a:ext>
          </a:extLst>
        </xdr:cNvPr>
        <xdr:cNvSpPr/>
      </xdr:nvSpPr>
      <xdr:spPr>
        <a:xfrm>
          <a:off x="4036060" y="6344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114935</xdr:rowOff>
    </xdr:from>
    <xdr:to>
      <xdr:col>20</xdr:col>
      <xdr:colOff>38100</xdr:colOff>
      <xdr:row>38</xdr:row>
      <xdr:rowOff>45085</xdr:rowOff>
    </xdr:to>
    <xdr:sp macro="" textlink="">
      <xdr:nvSpPr>
        <xdr:cNvPr id="64" name="フローチャート: 判断 63">
          <a:extLst>
            <a:ext uri="{FF2B5EF4-FFF2-40B4-BE49-F238E27FC236}">
              <a16:creationId xmlns:a16="http://schemas.microsoft.com/office/drawing/2014/main" id="{A5694D6E-B3E2-4AD6-8342-37992397C56B}"/>
            </a:ext>
          </a:extLst>
        </xdr:cNvPr>
        <xdr:cNvSpPr/>
      </xdr:nvSpPr>
      <xdr:spPr>
        <a:xfrm>
          <a:off x="3312160" y="6317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80645</xdr:rowOff>
    </xdr:from>
    <xdr:to>
      <xdr:col>15</xdr:col>
      <xdr:colOff>101600</xdr:colOff>
      <xdr:row>38</xdr:row>
      <xdr:rowOff>10795</xdr:rowOff>
    </xdr:to>
    <xdr:sp macro="" textlink="">
      <xdr:nvSpPr>
        <xdr:cNvPr id="65" name="フローチャート: 判断 64">
          <a:extLst>
            <a:ext uri="{FF2B5EF4-FFF2-40B4-BE49-F238E27FC236}">
              <a16:creationId xmlns:a16="http://schemas.microsoft.com/office/drawing/2014/main" id="{BD5C3B48-0326-4DF4-9D9C-EEE1246F5A3F}"/>
            </a:ext>
          </a:extLst>
        </xdr:cNvPr>
        <xdr:cNvSpPr/>
      </xdr:nvSpPr>
      <xdr:spPr>
        <a:xfrm>
          <a:off x="2514600" y="62833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34925</xdr:rowOff>
    </xdr:from>
    <xdr:to>
      <xdr:col>10</xdr:col>
      <xdr:colOff>165100</xdr:colOff>
      <xdr:row>37</xdr:row>
      <xdr:rowOff>136525</xdr:rowOff>
    </xdr:to>
    <xdr:sp macro="" textlink="">
      <xdr:nvSpPr>
        <xdr:cNvPr id="66" name="フローチャート: 判断 65">
          <a:extLst>
            <a:ext uri="{FF2B5EF4-FFF2-40B4-BE49-F238E27FC236}">
              <a16:creationId xmlns:a16="http://schemas.microsoft.com/office/drawing/2014/main" id="{B83A47A5-168D-44A3-A487-FA2B054F30ED}"/>
            </a:ext>
          </a:extLst>
        </xdr:cNvPr>
        <xdr:cNvSpPr/>
      </xdr:nvSpPr>
      <xdr:spPr>
        <a:xfrm>
          <a:off x="173990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7" name="フローチャート: 判断 66">
          <a:extLst>
            <a:ext uri="{FF2B5EF4-FFF2-40B4-BE49-F238E27FC236}">
              <a16:creationId xmlns:a16="http://schemas.microsoft.com/office/drawing/2014/main" id="{D6B87C13-4507-4AFF-9E5F-0F3EBF58773E}"/>
            </a:ext>
          </a:extLst>
        </xdr:cNvPr>
        <xdr:cNvSpPr/>
      </xdr:nvSpPr>
      <xdr:spPr>
        <a:xfrm>
          <a:off x="965200" y="6186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D83B9E5-D537-4520-B470-AE168A0CB776}"/>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B4D64B9-86E8-435A-A4AA-E4E19ECE016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E902257-1EBE-4F0B-8717-8D082F51B8E2}"/>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7D7A74B-E271-48BE-B841-77CBE8A300F2}"/>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6A818B5-3402-4A65-8C69-4A80E0354A38}"/>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33020</xdr:rowOff>
    </xdr:from>
    <xdr:to>
      <xdr:col>24</xdr:col>
      <xdr:colOff>114300</xdr:colOff>
      <xdr:row>37</xdr:row>
      <xdr:rowOff>134620</xdr:rowOff>
    </xdr:to>
    <xdr:sp macro="" textlink="">
      <xdr:nvSpPr>
        <xdr:cNvPr id="73" name="楕円 72">
          <a:extLst>
            <a:ext uri="{FF2B5EF4-FFF2-40B4-BE49-F238E27FC236}">
              <a16:creationId xmlns:a16="http://schemas.microsoft.com/office/drawing/2014/main" id="{B8DC205D-FFCF-48DA-887C-07143433DFAE}"/>
            </a:ext>
          </a:extLst>
        </xdr:cNvPr>
        <xdr:cNvSpPr/>
      </xdr:nvSpPr>
      <xdr:spPr>
        <a:xfrm>
          <a:off x="403606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55897</xdr:rowOff>
    </xdr:from>
    <xdr:ext cx="405111" cy="259045"/>
    <xdr:sp macro="" textlink="">
      <xdr:nvSpPr>
        <xdr:cNvPr id="74" name="【道路】&#10;有形固定資産減価償却率該当値テキスト">
          <a:extLst>
            <a:ext uri="{FF2B5EF4-FFF2-40B4-BE49-F238E27FC236}">
              <a16:creationId xmlns:a16="http://schemas.microsoft.com/office/drawing/2014/main" id="{40A26408-1C6D-4A88-9CBD-435552063F69}"/>
            </a:ext>
          </a:extLst>
        </xdr:cNvPr>
        <xdr:cNvSpPr txBox="1"/>
      </xdr:nvSpPr>
      <xdr:spPr>
        <a:xfrm>
          <a:off x="4124960"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635</xdr:rowOff>
    </xdr:from>
    <xdr:to>
      <xdr:col>20</xdr:col>
      <xdr:colOff>38100</xdr:colOff>
      <xdr:row>37</xdr:row>
      <xdr:rowOff>102235</xdr:rowOff>
    </xdr:to>
    <xdr:sp macro="" textlink="">
      <xdr:nvSpPr>
        <xdr:cNvPr id="75" name="楕円 74">
          <a:extLst>
            <a:ext uri="{FF2B5EF4-FFF2-40B4-BE49-F238E27FC236}">
              <a16:creationId xmlns:a16="http://schemas.microsoft.com/office/drawing/2014/main" id="{10AEFCAA-0073-460D-803F-40BD8A456273}"/>
            </a:ext>
          </a:extLst>
        </xdr:cNvPr>
        <xdr:cNvSpPr/>
      </xdr:nvSpPr>
      <xdr:spPr>
        <a:xfrm>
          <a:off x="3312160" y="62033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51435</xdr:rowOff>
    </xdr:from>
    <xdr:to>
      <xdr:col>24</xdr:col>
      <xdr:colOff>63500</xdr:colOff>
      <xdr:row>37</xdr:row>
      <xdr:rowOff>83820</xdr:rowOff>
    </xdr:to>
    <xdr:cxnSp macro="">
      <xdr:nvCxnSpPr>
        <xdr:cNvPr id="76" name="直線コネクタ 75">
          <a:extLst>
            <a:ext uri="{FF2B5EF4-FFF2-40B4-BE49-F238E27FC236}">
              <a16:creationId xmlns:a16="http://schemas.microsoft.com/office/drawing/2014/main" id="{38E9AC54-D7DD-426C-8E91-A7E25F26D603}"/>
            </a:ext>
          </a:extLst>
        </xdr:cNvPr>
        <xdr:cNvCxnSpPr/>
      </xdr:nvCxnSpPr>
      <xdr:spPr>
        <a:xfrm>
          <a:off x="3355340" y="6254115"/>
          <a:ext cx="7315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145415</xdr:rowOff>
    </xdr:from>
    <xdr:to>
      <xdr:col>15</xdr:col>
      <xdr:colOff>101600</xdr:colOff>
      <xdr:row>37</xdr:row>
      <xdr:rowOff>75565</xdr:rowOff>
    </xdr:to>
    <xdr:sp macro="" textlink="">
      <xdr:nvSpPr>
        <xdr:cNvPr id="77" name="楕円 76">
          <a:extLst>
            <a:ext uri="{FF2B5EF4-FFF2-40B4-BE49-F238E27FC236}">
              <a16:creationId xmlns:a16="http://schemas.microsoft.com/office/drawing/2014/main" id="{D53B57BD-B337-4192-858E-4795B3BD7BD1}"/>
            </a:ext>
          </a:extLst>
        </xdr:cNvPr>
        <xdr:cNvSpPr/>
      </xdr:nvSpPr>
      <xdr:spPr>
        <a:xfrm>
          <a:off x="2514600" y="61804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24765</xdr:rowOff>
    </xdr:from>
    <xdr:to>
      <xdr:col>19</xdr:col>
      <xdr:colOff>177800</xdr:colOff>
      <xdr:row>37</xdr:row>
      <xdr:rowOff>51435</xdr:rowOff>
    </xdr:to>
    <xdr:cxnSp macro="">
      <xdr:nvCxnSpPr>
        <xdr:cNvPr id="78" name="直線コネクタ 77">
          <a:extLst>
            <a:ext uri="{FF2B5EF4-FFF2-40B4-BE49-F238E27FC236}">
              <a16:creationId xmlns:a16="http://schemas.microsoft.com/office/drawing/2014/main" id="{2ADA82BE-089D-490B-980F-59578FD10BAE}"/>
            </a:ext>
          </a:extLst>
        </xdr:cNvPr>
        <xdr:cNvCxnSpPr/>
      </xdr:nvCxnSpPr>
      <xdr:spPr>
        <a:xfrm>
          <a:off x="2565400" y="6227445"/>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141605</xdr:rowOff>
    </xdr:from>
    <xdr:to>
      <xdr:col>10</xdr:col>
      <xdr:colOff>165100</xdr:colOff>
      <xdr:row>37</xdr:row>
      <xdr:rowOff>71755</xdr:rowOff>
    </xdr:to>
    <xdr:sp macro="" textlink="">
      <xdr:nvSpPr>
        <xdr:cNvPr id="79" name="楕円 78">
          <a:extLst>
            <a:ext uri="{FF2B5EF4-FFF2-40B4-BE49-F238E27FC236}">
              <a16:creationId xmlns:a16="http://schemas.microsoft.com/office/drawing/2014/main" id="{0DF26A5E-EC07-40C8-B995-45488B3AE1DA}"/>
            </a:ext>
          </a:extLst>
        </xdr:cNvPr>
        <xdr:cNvSpPr/>
      </xdr:nvSpPr>
      <xdr:spPr>
        <a:xfrm>
          <a:off x="1739900" y="61766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20955</xdr:rowOff>
    </xdr:from>
    <xdr:to>
      <xdr:col>15</xdr:col>
      <xdr:colOff>50800</xdr:colOff>
      <xdr:row>37</xdr:row>
      <xdr:rowOff>24765</xdr:rowOff>
    </xdr:to>
    <xdr:cxnSp macro="">
      <xdr:nvCxnSpPr>
        <xdr:cNvPr id="80" name="直線コネクタ 79">
          <a:extLst>
            <a:ext uri="{FF2B5EF4-FFF2-40B4-BE49-F238E27FC236}">
              <a16:creationId xmlns:a16="http://schemas.microsoft.com/office/drawing/2014/main" id="{5F367C68-C799-4168-B2E1-E2B83C828D5A}"/>
            </a:ext>
          </a:extLst>
        </xdr:cNvPr>
        <xdr:cNvCxnSpPr/>
      </xdr:nvCxnSpPr>
      <xdr:spPr>
        <a:xfrm>
          <a:off x="1790700" y="6223635"/>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52070</xdr:rowOff>
    </xdr:from>
    <xdr:to>
      <xdr:col>6</xdr:col>
      <xdr:colOff>38100</xdr:colOff>
      <xdr:row>36</xdr:row>
      <xdr:rowOff>153670</xdr:rowOff>
    </xdr:to>
    <xdr:sp macro="" textlink="">
      <xdr:nvSpPr>
        <xdr:cNvPr id="81" name="楕円 80">
          <a:extLst>
            <a:ext uri="{FF2B5EF4-FFF2-40B4-BE49-F238E27FC236}">
              <a16:creationId xmlns:a16="http://schemas.microsoft.com/office/drawing/2014/main" id="{700B463E-2E4C-431B-B8E9-488E00F36B45}"/>
            </a:ext>
          </a:extLst>
        </xdr:cNvPr>
        <xdr:cNvSpPr/>
      </xdr:nvSpPr>
      <xdr:spPr>
        <a:xfrm>
          <a:off x="965200" y="60871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102870</xdr:rowOff>
    </xdr:from>
    <xdr:to>
      <xdr:col>10</xdr:col>
      <xdr:colOff>114300</xdr:colOff>
      <xdr:row>37</xdr:row>
      <xdr:rowOff>20955</xdr:rowOff>
    </xdr:to>
    <xdr:cxnSp macro="">
      <xdr:nvCxnSpPr>
        <xdr:cNvPr id="82" name="直線コネクタ 81">
          <a:extLst>
            <a:ext uri="{FF2B5EF4-FFF2-40B4-BE49-F238E27FC236}">
              <a16:creationId xmlns:a16="http://schemas.microsoft.com/office/drawing/2014/main" id="{2B60FACE-FD04-414E-8650-FDFE821D0FFE}"/>
            </a:ext>
          </a:extLst>
        </xdr:cNvPr>
        <xdr:cNvCxnSpPr/>
      </xdr:nvCxnSpPr>
      <xdr:spPr>
        <a:xfrm>
          <a:off x="1008380" y="6137910"/>
          <a:ext cx="78232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36212</xdr:rowOff>
    </xdr:from>
    <xdr:ext cx="405111" cy="259045"/>
    <xdr:sp macro="" textlink="">
      <xdr:nvSpPr>
        <xdr:cNvPr id="83" name="n_1aveValue【道路】&#10;有形固定資産減価償却率">
          <a:extLst>
            <a:ext uri="{FF2B5EF4-FFF2-40B4-BE49-F238E27FC236}">
              <a16:creationId xmlns:a16="http://schemas.microsoft.com/office/drawing/2014/main" id="{88426C18-4162-4758-A16E-F3542C97BD28}"/>
            </a:ext>
          </a:extLst>
        </xdr:cNvPr>
        <xdr:cNvSpPr txBox="1"/>
      </xdr:nvSpPr>
      <xdr:spPr>
        <a:xfrm>
          <a:off x="317056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1922</xdr:rowOff>
    </xdr:from>
    <xdr:ext cx="405111" cy="259045"/>
    <xdr:sp macro="" textlink="">
      <xdr:nvSpPr>
        <xdr:cNvPr id="84" name="n_2aveValue【道路】&#10;有形固定資産減価償却率">
          <a:extLst>
            <a:ext uri="{FF2B5EF4-FFF2-40B4-BE49-F238E27FC236}">
              <a16:creationId xmlns:a16="http://schemas.microsoft.com/office/drawing/2014/main" id="{DC1D8DF8-4A0C-4BC6-AFF1-7FAE4818EA70}"/>
            </a:ext>
          </a:extLst>
        </xdr:cNvPr>
        <xdr:cNvSpPr txBox="1"/>
      </xdr:nvSpPr>
      <xdr:spPr>
        <a:xfrm>
          <a:off x="2385704" y="637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127652</xdr:rowOff>
    </xdr:from>
    <xdr:ext cx="405111" cy="259045"/>
    <xdr:sp macro="" textlink="">
      <xdr:nvSpPr>
        <xdr:cNvPr id="85" name="n_3aveValue【道路】&#10;有形固定資産減価償却率">
          <a:extLst>
            <a:ext uri="{FF2B5EF4-FFF2-40B4-BE49-F238E27FC236}">
              <a16:creationId xmlns:a16="http://schemas.microsoft.com/office/drawing/2014/main" id="{04F481FB-AF79-4C02-8021-F7807808A2F0}"/>
            </a:ext>
          </a:extLst>
        </xdr:cNvPr>
        <xdr:cNvSpPr txBox="1"/>
      </xdr:nvSpPr>
      <xdr:spPr>
        <a:xfrm>
          <a:off x="1611004" y="633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6" name="n_4aveValue【道路】&#10;有形固定資産減価償却率">
          <a:extLst>
            <a:ext uri="{FF2B5EF4-FFF2-40B4-BE49-F238E27FC236}">
              <a16:creationId xmlns:a16="http://schemas.microsoft.com/office/drawing/2014/main" id="{8F0DC3A9-CDAA-47AE-8312-ACEF6550EB1E}"/>
            </a:ext>
          </a:extLst>
        </xdr:cNvPr>
        <xdr:cNvSpPr txBox="1"/>
      </xdr:nvSpPr>
      <xdr:spPr>
        <a:xfrm>
          <a:off x="836304" y="627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118762</xdr:rowOff>
    </xdr:from>
    <xdr:ext cx="405111" cy="259045"/>
    <xdr:sp macro="" textlink="">
      <xdr:nvSpPr>
        <xdr:cNvPr id="87" name="n_1mainValue【道路】&#10;有形固定資産減価償却率">
          <a:extLst>
            <a:ext uri="{FF2B5EF4-FFF2-40B4-BE49-F238E27FC236}">
              <a16:creationId xmlns:a16="http://schemas.microsoft.com/office/drawing/2014/main" id="{13DD4318-27F2-473E-8431-9E2A6428C934}"/>
            </a:ext>
          </a:extLst>
        </xdr:cNvPr>
        <xdr:cNvSpPr txBox="1"/>
      </xdr:nvSpPr>
      <xdr:spPr>
        <a:xfrm>
          <a:off x="317056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92092</xdr:rowOff>
    </xdr:from>
    <xdr:ext cx="405111" cy="259045"/>
    <xdr:sp macro="" textlink="">
      <xdr:nvSpPr>
        <xdr:cNvPr id="88" name="n_2mainValue【道路】&#10;有形固定資産減価償却率">
          <a:extLst>
            <a:ext uri="{FF2B5EF4-FFF2-40B4-BE49-F238E27FC236}">
              <a16:creationId xmlns:a16="http://schemas.microsoft.com/office/drawing/2014/main" id="{27BB1F55-7DCD-4792-8253-8B9E5EFB4558}"/>
            </a:ext>
          </a:extLst>
        </xdr:cNvPr>
        <xdr:cNvSpPr txBox="1"/>
      </xdr:nvSpPr>
      <xdr:spPr>
        <a:xfrm>
          <a:off x="238570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88282</xdr:rowOff>
    </xdr:from>
    <xdr:ext cx="405111" cy="259045"/>
    <xdr:sp macro="" textlink="">
      <xdr:nvSpPr>
        <xdr:cNvPr id="89" name="n_3mainValue【道路】&#10;有形固定資産減価償却率">
          <a:extLst>
            <a:ext uri="{FF2B5EF4-FFF2-40B4-BE49-F238E27FC236}">
              <a16:creationId xmlns:a16="http://schemas.microsoft.com/office/drawing/2014/main" id="{B254D956-6945-4892-B511-12A255EEF4E8}"/>
            </a:ext>
          </a:extLst>
        </xdr:cNvPr>
        <xdr:cNvSpPr txBox="1"/>
      </xdr:nvSpPr>
      <xdr:spPr>
        <a:xfrm>
          <a:off x="161100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170197</xdr:rowOff>
    </xdr:from>
    <xdr:ext cx="405111" cy="259045"/>
    <xdr:sp macro="" textlink="">
      <xdr:nvSpPr>
        <xdr:cNvPr id="90" name="n_4mainValue【道路】&#10;有形固定資産減価償却率">
          <a:extLst>
            <a:ext uri="{FF2B5EF4-FFF2-40B4-BE49-F238E27FC236}">
              <a16:creationId xmlns:a16="http://schemas.microsoft.com/office/drawing/2014/main" id="{4239407F-893F-4D17-929E-9ECCA51A35AA}"/>
            </a:ext>
          </a:extLst>
        </xdr:cNvPr>
        <xdr:cNvSpPr txBox="1"/>
      </xdr:nvSpPr>
      <xdr:spPr>
        <a:xfrm>
          <a:off x="83630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3D4DC12-AB47-4CB5-9547-3E4AFEEFB08F}"/>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FF97A750-8840-4666-9AE3-9A27C7CEEE86}"/>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FF1F5E98-2A80-4370-BF6F-3F27EA62275C}"/>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8998F6FC-58D3-4678-99C9-7C40D4D818DA}"/>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A8842347-E0CA-4560-8AF8-C4D4FBDA5449}"/>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277500D1-B9A1-4BD9-A557-90DF7D0D7448}"/>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DFDF8E80-5606-4D2B-B085-21EF16928AAF}"/>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3D94CB96-CFBB-4319-B05E-7F0A9A20707D}"/>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D06F3784-0019-4B94-8B6B-DF0173494E88}"/>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3A3E9B4-1A05-467A-97CB-4E3C505C5179}"/>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47C8AEE7-D61C-432A-8C0F-8A149FDF1A85}"/>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A586338C-2B8D-4C94-A5E4-79B324C1C5F6}"/>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2AC70993-E9DE-4A58-B476-530F227AEF16}"/>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406DFF59-1A83-42D4-87F4-5E6275A88D70}"/>
            </a:ext>
          </a:extLst>
        </xdr:cNvPr>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A2055EFF-9A9F-4CFA-9A51-A880CEDB2AA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id="{E095746D-BF62-488C-9163-C5C55A1D4B44}"/>
            </a:ext>
          </a:extLst>
        </xdr:cNvPr>
        <xdr:cNvSpPr txBox="1"/>
      </xdr:nvSpPr>
      <xdr:spPr>
        <a:xfrm>
          <a:off x="5364041" y="597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B59C48BE-B843-4AD3-B98F-097F7E88C95D}"/>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id="{5A72854F-79BA-4079-A109-FC8686FA9F67}"/>
            </a:ext>
          </a:extLst>
        </xdr:cNvPr>
        <xdr:cNvSpPr txBox="1"/>
      </xdr:nvSpPr>
      <xdr:spPr>
        <a:xfrm>
          <a:off x="5364041" y="5527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A53A0933-C615-4F9F-ABD9-8BFD844AEC98}"/>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2F04994-B3FB-4FD7-8F2C-28A292AD7941}"/>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647CB26C-2EE2-4FF4-BEEF-4DBC4FC381C7}"/>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142494</xdr:rowOff>
    </xdr:from>
    <xdr:to>
      <xdr:col>54</xdr:col>
      <xdr:colOff>189865</xdr:colOff>
      <xdr:row>41</xdr:row>
      <xdr:rowOff>67879</xdr:rowOff>
    </xdr:to>
    <xdr:cxnSp macro="">
      <xdr:nvCxnSpPr>
        <xdr:cNvPr id="112" name="直線コネクタ 111">
          <a:extLst>
            <a:ext uri="{FF2B5EF4-FFF2-40B4-BE49-F238E27FC236}">
              <a16:creationId xmlns:a16="http://schemas.microsoft.com/office/drawing/2014/main" id="{90BE8AD4-2890-474C-9C35-01F7CBFEFBE5}"/>
            </a:ext>
          </a:extLst>
        </xdr:cNvPr>
        <xdr:cNvCxnSpPr/>
      </xdr:nvCxnSpPr>
      <xdr:spPr>
        <a:xfrm flipV="1">
          <a:off x="9219565" y="5674614"/>
          <a:ext cx="0" cy="1266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71706</xdr:rowOff>
    </xdr:from>
    <xdr:ext cx="469744" cy="259045"/>
    <xdr:sp macro="" textlink="">
      <xdr:nvSpPr>
        <xdr:cNvPr id="113" name="【道路】&#10;一人当たり延長最小値テキスト">
          <a:extLst>
            <a:ext uri="{FF2B5EF4-FFF2-40B4-BE49-F238E27FC236}">
              <a16:creationId xmlns:a16="http://schemas.microsoft.com/office/drawing/2014/main" id="{2D9CDAAA-3A29-408B-AA69-80017815354A}"/>
            </a:ext>
          </a:extLst>
        </xdr:cNvPr>
        <xdr:cNvSpPr txBox="1"/>
      </xdr:nvSpPr>
      <xdr:spPr>
        <a:xfrm>
          <a:off x="9258300" y="694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67879</xdr:rowOff>
    </xdr:from>
    <xdr:to>
      <xdr:col>55</xdr:col>
      <xdr:colOff>88900</xdr:colOff>
      <xdr:row>41</xdr:row>
      <xdr:rowOff>67879</xdr:rowOff>
    </xdr:to>
    <xdr:cxnSp macro="">
      <xdr:nvCxnSpPr>
        <xdr:cNvPr id="114" name="直線コネクタ 113">
          <a:extLst>
            <a:ext uri="{FF2B5EF4-FFF2-40B4-BE49-F238E27FC236}">
              <a16:creationId xmlns:a16="http://schemas.microsoft.com/office/drawing/2014/main" id="{6BDDFC62-9227-4395-8001-52437D0A7F0C}"/>
            </a:ext>
          </a:extLst>
        </xdr:cNvPr>
        <xdr:cNvCxnSpPr/>
      </xdr:nvCxnSpPr>
      <xdr:spPr>
        <a:xfrm>
          <a:off x="9154160" y="69411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89171</xdr:rowOff>
    </xdr:from>
    <xdr:ext cx="534377" cy="259045"/>
    <xdr:sp macro="" textlink="">
      <xdr:nvSpPr>
        <xdr:cNvPr id="115" name="【道路】&#10;一人当たり延長最大値テキスト">
          <a:extLst>
            <a:ext uri="{FF2B5EF4-FFF2-40B4-BE49-F238E27FC236}">
              <a16:creationId xmlns:a16="http://schemas.microsoft.com/office/drawing/2014/main" id="{0E504771-4F85-49C3-A070-069AFAE273BB}"/>
            </a:ext>
          </a:extLst>
        </xdr:cNvPr>
        <xdr:cNvSpPr txBox="1"/>
      </xdr:nvSpPr>
      <xdr:spPr>
        <a:xfrm>
          <a:off x="9258300" y="545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142494</xdr:rowOff>
    </xdr:from>
    <xdr:to>
      <xdr:col>55</xdr:col>
      <xdr:colOff>88900</xdr:colOff>
      <xdr:row>33</xdr:row>
      <xdr:rowOff>142494</xdr:rowOff>
    </xdr:to>
    <xdr:cxnSp macro="">
      <xdr:nvCxnSpPr>
        <xdr:cNvPr id="116" name="直線コネクタ 115">
          <a:extLst>
            <a:ext uri="{FF2B5EF4-FFF2-40B4-BE49-F238E27FC236}">
              <a16:creationId xmlns:a16="http://schemas.microsoft.com/office/drawing/2014/main" id="{61429BA8-46E1-4123-AA2B-221BE9F71F8E}"/>
            </a:ext>
          </a:extLst>
        </xdr:cNvPr>
        <xdr:cNvCxnSpPr/>
      </xdr:nvCxnSpPr>
      <xdr:spPr>
        <a:xfrm>
          <a:off x="9154160" y="56746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149227</xdr:rowOff>
    </xdr:from>
    <xdr:ext cx="469744" cy="259045"/>
    <xdr:sp macro="" textlink="">
      <xdr:nvSpPr>
        <xdr:cNvPr id="117" name="【道路】&#10;一人当たり延長平均値テキスト">
          <a:extLst>
            <a:ext uri="{FF2B5EF4-FFF2-40B4-BE49-F238E27FC236}">
              <a16:creationId xmlns:a16="http://schemas.microsoft.com/office/drawing/2014/main" id="{B652119A-2F71-4F3D-B032-9261561A765A}"/>
            </a:ext>
          </a:extLst>
        </xdr:cNvPr>
        <xdr:cNvSpPr txBox="1"/>
      </xdr:nvSpPr>
      <xdr:spPr>
        <a:xfrm>
          <a:off x="9258300" y="651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126350</xdr:rowOff>
    </xdr:from>
    <xdr:to>
      <xdr:col>55</xdr:col>
      <xdr:colOff>50800</xdr:colOff>
      <xdr:row>40</xdr:row>
      <xdr:rowOff>56500</xdr:rowOff>
    </xdr:to>
    <xdr:sp macro="" textlink="">
      <xdr:nvSpPr>
        <xdr:cNvPr id="118" name="フローチャート: 判断 117">
          <a:extLst>
            <a:ext uri="{FF2B5EF4-FFF2-40B4-BE49-F238E27FC236}">
              <a16:creationId xmlns:a16="http://schemas.microsoft.com/office/drawing/2014/main" id="{CB1D4349-666B-4C30-B2F0-D86CCC3C4218}"/>
            </a:ext>
          </a:extLst>
        </xdr:cNvPr>
        <xdr:cNvSpPr/>
      </xdr:nvSpPr>
      <xdr:spPr>
        <a:xfrm>
          <a:off x="9192260" y="66643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126578</xdr:rowOff>
    </xdr:from>
    <xdr:to>
      <xdr:col>50</xdr:col>
      <xdr:colOff>165100</xdr:colOff>
      <xdr:row>40</xdr:row>
      <xdr:rowOff>56728</xdr:rowOff>
    </xdr:to>
    <xdr:sp macro="" textlink="">
      <xdr:nvSpPr>
        <xdr:cNvPr id="119" name="フローチャート: 判断 118">
          <a:extLst>
            <a:ext uri="{FF2B5EF4-FFF2-40B4-BE49-F238E27FC236}">
              <a16:creationId xmlns:a16="http://schemas.microsoft.com/office/drawing/2014/main" id="{E278F0DA-DFA6-4BA6-BBAF-A257B4638EEA}"/>
            </a:ext>
          </a:extLst>
        </xdr:cNvPr>
        <xdr:cNvSpPr/>
      </xdr:nvSpPr>
      <xdr:spPr>
        <a:xfrm>
          <a:off x="8445500" y="66645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142855</xdr:rowOff>
    </xdr:from>
    <xdr:to>
      <xdr:col>46</xdr:col>
      <xdr:colOff>38100</xdr:colOff>
      <xdr:row>40</xdr:row>
      <xdr:rowOff>73005</xdr:rowOff>
    </xdr:to>
    <xdr:sp macro="" textlink="">
      <xdr:nvSpPr>
        <xdr:cNvPr id="120" name="フローチャート: 判断 119">
          <a:extLst>
            <a:ext uri="{FF2B5EF4-FFF2-40B4-BE49-F238E27FC236}">
              <a16:creationId xmlns:a16="http://schemas.microsoft.com/office/drawing/2014/main" id="{35C3B58B-5B79-4FEF-95FB-1827DF344FE8}"/>
            </a:ext>
          </a:extLst>
        </xdr:cNvPr>
        <xdr:cNvSpPr/>
      </xdr:nvSpPr>
      <xdr:spPr>
        <a:xfrm>
          <a:off x="7670800" y="66808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165440</xdr:rowOff>
    </xdr:from>
    <xdr:to>
      <xdr:col>41</xdr:col>
      <xdr:colOff>101600</xdr:colOff>
      <xdr:row>40</xdr:row>
      <xdr:rowOff>95590</xdr:rowOff>
    </xdr:to>
    <xdr:sp macro="" textlink="">
      <xdr:nvSpPr>
        <xdr:cNvPr id="121" name="フローチャート: 判断 120">
          <a:extLst>
            <a:ext uri="{FF2B5EF4-FFF2-40B4-BE49-F238E27FC236}">
              <a16:creationId xmlns:a16="http://schemas.microsoft.com/office/drawing/2014/main" id="{137209B2-4471-4C5D-B1FD-8CA1803D52EB}"/>
            </a:ext>
          </a:extLst>
        </xdr:cNvPr>
        <xdr:cNvSpPr/>
      </xdr:nvSpPr>
      <xdr:spPr>
        <a:xfrm>
          <a:off x="6873240" y="6703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2266</xdr:rowOff>
    </xdr:from>
    <xdr:to>
      <xdr:col>36</xdr:col>
      <xdr:colOff>165100</xdr:colOff>
      <xdr:row>40</xdr:row>
      <xdr:rowOff>103866</xdr:rowOff>
    </xdr:to>
    <xdr:sp macro="" textlink="">
      <xdr:nvSpPr>
        <xdr:cNvPr id="122" name="フローチャート: 判断 121">
          <a:extLst>
            <a:ext uri="{FF2B5EF4-FFF2-40B4-BE49-F238E27FC236}">
              <a16:creationId xmlns:a16="http://schemas.microsoft.com/office/drawing/2014/main" id="{CAB62814-3F86-417F-A234-E40CEFD09621}"/>
            </a:ext>
          </a:extLst>
        </xdr:cNvPr>
        <xdr:cNvSpPr/>
      </xdr:nvSpPr>
      <xdr:spPr>
        <a:xfrm>
          <a:off x="6098540" y="6707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32D1401-4AE0-4072-9DFB-CFA387E03F92}"/>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8E16D4A-CE37-4B60-8FE6-54149AAB4A2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91E416A-D277-408D-ABA8-34731A0AB08E}"/>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9B1CBBA-81E1-4274-B783-26E1C4336D2B}"/>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F11392B-71E3-41FE-AADF-B5CD4D2C4AA1}"/>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148844</xdr:rowOff>
    </xdr:from>
    <xdr:to>
      <xdr:col>55</xdr:col>
      <xdr:colOff>50800</xdr:colOff>
      <xdr:row>40</xdr:row>
      <xdr:rowOff>78994</xdr:rowOff>
    </xdr:to>
    <xdr:sp macro="" textlink="">
      <xdr:nvSpPr>
        <xdr:cNvPr id="128" name="楕円 127">
          <a:extLst>
            <a:ext uri="{FF2B5EF4-FFF2-40B4-BE49-F238E27FC236}">
              <a16:creationId xmlns:a16="http://schemas.microsoft.com/office/drawing/2014/main" id="{F6FFD2CE-4B79-4929-8192-4AE6C540FE8E}"/>
            </a:ext>
          </a:extLst>
        </xdr:cNvPr>
        <xdr:cNvSpPr/>
      </xdr:nvSpPr>
      <xdr:spPr>
        <a:xfrm>
          <a:off x="9192260" y="66868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127271</xdr:rowOff>
    </xdr:from>
    <xdr:ext cx="469744" cy="259045"/>
    <xdr:sp macro="" textlink="">
      <xdr:nvSpPr>
        <xdr:cNvPr id="129" name="【道路】&#10;一人当たり延長該当値テキスト">
          <a:extLst>
            <a:ext uri="{FF2B5EF4-FFF2-40B4-BE49-F238E27FC236}">
              <a16:creationId xmlns:a16="http://schemas.microsoft.com/office/drawing/2014/main" id="{D108107D-1A88-49B0-B7A0-518C7DA1C9EF}"/>
            </a:ext>
          </a:extLst>
        </xdr:cNvPr>
        <xdr:cNvSpPr txBox="1"/>
      </xdr:nvSpPr>
      <xdr:spPr>
        <a:xfrm>
          <a:off x="9258300" y="666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149347</xdr:rowOff>
    </xdr:from>
    <xdr:to>
      <xdr:col>50</xdr:col>
      <xdr:colOff>165100</xdr:colOff>
      <xdr:row>40</xdr:row>
      <xdr:rowOff>79497</xdr:rowOff>
    </xdr:to>
    <xdr:sp macro="" textlink="">
      <xdr:nvSpPr>
        <xdr:cNvPr id="130" name="楕円 129">
          <a:extLst>
            <a:ext uri="{FF2B5EF4-FFF2-40B4-BE49-F238E27FC236}">
              <a16:creationId xmlns:a16="http://schemas.microsoft.com/office/drawing/2014/main" id="{9245A122-A78D-415F-8E51-1E29B4EB2535}"/>
            </a:ext>
          </a:extLst>
        </xdr:cNvPr>
        <xdr:cNvSpPr/>
      </xdr:nvSpPr>
      <xdr:spPr>
        <a:xfrm>
          <a:off x="8445500" y="66873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28194</xdr:rowOff>
    </xdr:from>
    <xdr:to>
      <xdr:col>55</xdr:col>
      <xdr:colOff>0</xdr:colOff>
      <xdr:row>40</xdr:row>
      <xdr:rowOff>28697</xdr:rowOff>
    </xdr:to>
    <xdr:cxnSp macro="">
      <xdr:nvCxnSpPr>
        <xdr:cNvPr id="131" name="直線コネクタ 130">
          <a:extLst>
            <a:ext uri="{FF2B5EF4-FFF2-40B4-BE49-F238E27FC236}">
              <a16:creationId xmlns:a16="http://schemas.microsoft.com/office/drawing/2014/main" id="{D2D3441D-746D-4895-A374-AE1E7B9B7343}"/>
            </a:ext>
          </a:extLst>
        </xdr:cNvPr>
        <xdr:cNvCxnSpPr/>
      </xdr:nvCxnSpPr>
      <xdr:spPr>
        <a:xfrm flipV="1">
          <a:off x="8496300" y="6733794"/>
          <a:ext cx="7239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150170</xdr:rowOff>
    </xdr:from>
    <xdr:to>
      <xdr:col>46</xdr:col>
      <xdr:colOff>38100</xdr:colOff>
      <xdr:row>40</xdr:row>
      <xdr:rowOff>80320</xdr:rowOff>
    </xdr:to>
    <xdr:sp macro="" textlink="">
      <xdr:nvSpPr>
        <xdr:cNvPr id="132" name="楕円 131">
          <a:extLst>
            <a:ext uri="{FF2B5EF4-FFF2-40B4-BE49-F238E27FC236}">
              <a16:creationId xmlns:a16="http://schemas.microsoft.com/office/drawing/2014/main" id="{5718FD8C-0784-42A1-955E-D94A19533254}"/>
            </a:ext>
          </a:extLst>
        </xdr:cNvPr>
        <xdr:cNvSpPr/>
      </xdr:nvSpPr>
      <xdr:spPr>
        <a:xfrm>
          <a:off x="7670800" y="6688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28697</xdr:rowOff>
    </xdr:from>
    <xdr:to>
      <xdr:col>50</xdr:col>
      <xdr:colOff>114300</xdr:colOff>
      <xdr:row>40</xdr:row>
      <xdr:rowOff>29520</xdr:rowOff>
    </xdr:to>
    <xdr:cxnSp macro="">
      <xdr:nvCxnSpPr>
        <xdr:cNvPr id="133" name="直線コネクタ 132">
          <a:extLst>
            <a:ext uri="{FF2B5EF4-FFF2-40B4-BE49-F238E27FC236}">
              <a16:creationId xmlns:a16="http://schemas.microsoft.com/office/drawing/2014/main" id="{9461EC6D-2F62-47D1-AAEF-6F66FDB9ED1A}"/>
            </a:ext>
          </a:extLst>
        </xdr:cNvPr>
        <xdr:cNvCxnSpPr/>
      </xdr:nvCxnSpPr>
      <xdr:spPr>
        <a:xfrm flipV="1">
          <a:off x="7713980" y="6734297"/>
          <a:ext cx="78232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150261</xdr:rowOff>
    </xdr:from>
    <xdr:to>
      <xdr:col>41</xdr:col>
      <xdr:colOff>101600</xdr:colOff>
      <xdr:row>40</xdr:row>
      <xdr:rowOff>80411</xdr:rowOff>
    </xdr:to>
    <xdr:sp macro="" textlink="">
      <xdr:nvSpPr>
        <xdr:cNvPr id="134" name="楕円 133">
          <a:extLst>
            <a:ext uri="{FF2B5EF4-FFF2-40B4-BE49-F238E27FC236}">
              <a16:creationId xmlns:a16="http://schemas.microsoft.com/office/drawing/2014/main" id="{818C9363-B8FC-41CC-A64B-6060AF13B319}"/>
            </a:ext>
          </a:extLst>
        </xdr:cNvPr>
        <xdr:cNvSpPr/>
      </xdr:nvSpPr>
      <xdr:spPr>
        <a:xfrm>
          <a:off x="6873240" y="66882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29520</xdr:rowOff>
    </xdr:from>
    <xdr:to>
      <xdr:col>45</xdr:col>
      <xdr:colOff>177800</xdr:colOff>
      <xdr:row>40</xdr:row>
      <xdr:rowOff>29611</xdr:rowOff>
    </xdr:to>
    <xdr:cxnSp macro="">
      <xdr:nvCxnSpPr>
        <xdr:cNvPr id="135" name="直線コネクタ 134">
          <a:extLst>
            <a:ext uri="{FF2B5EF4-FFF2-40B4-BE49-F238E27FC236}">
              <a16:creationId xmlns:a16="http://schemas.microsoft.com/office/drawing/2014/main" id="{AB09935D-0B29-4971-89B0-A741BBB043B4}"/>
            </a:ext>
          </a:extLst>
        </xdr:cNvPr>
        <xdr:cNvCxnSpPr/>
      </xdr:nvCxnSpPr>
      <xdr:spPr>
        <a:xfrm flipV="1">
          <a:off x="6924040" y="6735120"/>
          <a:ext cx="78994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149850</xdr:rowOff>
    </xdr:from>
    <xdr:to>
      <xdr:col>36</xdr:col>
      <xdr:colOff>165100</xdr:colOff>
      <xdr:row>40</xdr:row>
      <xdr:rowOff>80000</xdr:rowOff>
    </xdr:to>
    <xdr:sp macro="" textlink="">
      <xdr:nvSpPr>
        <xdr:cNvPr id="136" name="楕円 135">
          <a:extLst>
            <a:ext uri="{FF2B5EF4-FFF2-40B4-BE49-F238E27FC236}">
              <a16:creationId xmlns:a16="http://schemas.microsoft.com/office/drawing/2014/main" id="{7A227399-8C2B-4010-9C5D-06E7A50E715C}"/>
            </a:ext>
          </a:extLst>
        </xdr:cNvPr>
        <xdr:cNvSpPr/>
      </xdr:nvSpPr>
      <xdr:spPr>
        <a:xfrm>
          <a:off x="6098540" y="6687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29200</xdr:rowOff>
    </xdr:from>
    <xdr:to>
      <xdr:col>41</xdr:col>
      <xdr:colOff>50800</xdr:colOff>
      <xdr:row>40</xdr:row>
      <xdr:rowOff>29611</xdr:rowOff>
    </xdr:to>
    <xdr:cxnSp macro="">
      <xdr:nvCxnSpPr>
        <xdr:cNvPr id="137" name="直線コネクタ 136">
          <a:extLst>
            <a:ext uri="{FF2B5EF4-FFF2-40B4-BE49-F238E27FC236}">
              <a16:creationId xmlns:a16="http://schemas.microsoft.com/office/drawing/2014/main" id="{7D2C43E6-180C-4CA3-BB3C-E0BBCF43EAA0}"/>
            </a:ext>
          </a:extLst>
        </xdr:cNvPr>
        <xdr:cNvCxnSpPr/>
      </xdr:nvCxnSpPr>
      <xdr:spPr>
        <a:xfrm>
          <a:off x="6149340" y="6734800"/>
          <a:ext cx="7747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73255</xdr:rowOff>
    </xdr:from>
    <xdr:ext cx="469744" cy="259045"/>
    <xdr:sp macro="" textlink="">
      <xdr:nvSpPr>
        <xdr:cNvPr id="138" name="n_1aveValue【道路】&#10;一人当たり延長">
          <a:extLst>
            <a:ext uri="{FF2B5EF4-FFF2-40B4-BE49-F238E27FC236}">
              <a16:creationId xmlns:a16="http://schemas.microsoft.com/office/drawing/2014/main" id="{A9475E5D-51A7-4C4E-B75A-5476FDD385A7}"/>
            </a:ext>
          </a:extLst>
        </xdr:cNvPr>
        <xdr:cNvSpPr txBox="1"/>
      </xdr:nvSpPr>
      <xdr:spPr>
        <a:xfrm>
          <a:off x="8271587" y="644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89532</xdr:rowOff>
    </xdr:from>
    <xdr:ext cx="469744" cy="259045"/>
    <xdr:sp macro="" textlink="">
      <xdr:nvSpPr>
        <xdr:cNvPr id="139" name="n_2aveValue【道路】&#10;一人当たり延長">
          <a:extLst>
            <a:ext uri="{FF2B5EF4-FFF2-40B4-BE49-F238E27FC236}">
              <a16:creationId xmlns:a16="http://schemas.microsoft.com/office/drawing/2014/main" id="{E1813886-62E9-49C4-8EE3-DA9BB4D7CD62}"/>
            </a:ext>
          </a:extLst>
        </xdr:cNvPr>
        <xdr:cNvSpPr txBox="1"/>
      </xdr:nvSpPr>
      <xdr:spPr>
        <a:xfrm>
          <a:off x="7509587" y="645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86717</xdr:rowOff>
    </xdr:from>
    <xdr:ext cx="469744" cy="259045"/>
    <xdr:sp macro="" textlink="">
      <xdr:nvSpPr>
        <xdr:cNvPr id="140" name="n_3aveValue【道路】&#10;一人当たり延長">
          <a:extLst>
            <a:ext uri="{FF2B5EF4-FFF2-40B4-BE49-F238E27FC236}">
              <a16:creationId xmlns:a16="http://schemas.microsoft.com/office/drawing/2014/main" id="{34E62E49-2C1C-4423-A2E4-61266023593B}"/>
            </a:ext>
          </a:extLst>
        </xdr:cNvPr>
        <xdr:cNvSpPr txBox="1"/>
      </xdr:nvSpPr>
      <xdr:spPr>
        <a:xfrm>
          <a:off x="6712027" y="679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94993</xdr:rowOff>
    </xdr:from>
    <xdr:ext cx="469744" cy="259045"/>
    <xdr:sp macro="" textlink="">
      <xdr:nvSpPr>
        <xdr:cNvPr id="141" name="n_4aveValue【道路】&#10;一人当たり延長">
          <a:extLst>
            <a:ext uri="{FF2B5EF4-FFF2-40B4-BE49-F238E27FC236}">
              <a16:creationId xmlns:a16="http://schemas.microsoft.com/office/drawing/2014/main" id="{33E45A00-1B5A-40E7-8709-A320AB0DCE2A}"/>
            </a:ext>
          </a:extLst>
        </xdr:cNvPr>
        <xdr:cNvSpPr txBox="1"/>
      </xdr:nvSpPr>
      <xdr:spPr>
        <a:xfrm>
          <a:off x="5937327" y="680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70624</xdr:rowOff>
    </xdr:from>
    <xdr:ext cx="469744" cy="259045"/>
    <xdr:sp macro="" textlink="">
      <xdr:nvSpPr>
        <xdr:cNvPr id="142" name="n_1mainValue【道路】&#10;一人当たり延長">
          <a:extLst>
            <a:ext uri="{FF2B5EF4-FFF2-40B4-BE49-F238E27FC236}">
              <a16:creationId xmlns:a16="http://schemas.microsoft.com/office/drawing/2014/main" id="{EBFF301A-9225-49CA-BCB3-DADC0C1C70B6}"/>
            </a:ext>
          </a:extLst>
        </xdr:cNvPr>
        <xdr:cNvSpPr txBox="1"/>
      </xdr:nvSpPr>
      <xdr:spPr>
        <a:xfrm>
          <a:off x="8271587" y="677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71447</xdr:rowOff>
    </xdr:from>
    <xdr:ext cx="469744" cy="259045"/>
    <xdr:sp macro="" textlink="">
      <xdr:nvSpPr>
        <xdr:cNvPr id="143" name="n_2mainValue【道路】&#10;一人当たり延長">
          <a:extLst>
            <a:ext uri="{FF2B5EF4-FFF2-40B4-BE49-F238E27FC236}">
              <a16:creationId xmlns:a16="http://schemas.microsoft.com/office/drawing/2014/main" id="{1FE83E38-B12C-4468-9BF4-48018B69727A}"/>
            </a:ext>
          </a:extLst>
        </xdr:cNvPr>
        <xdr:cNvSpPr txBox="1"/>
      </xdr:nvSpPr>
      <xdr:spPr>
        <a:xfrm>
          <a:off x="7509587" y="677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96938</xdr:rowOff>
    </xdr:from>
    <xdr:ext cx="469744" cy="259045"/>
    <xdr:sp macro="" textlink="">
      <xdr:nvSpPr>
        <xdr:cNvPr id="144" name="n_3mainValue【道路】&#10;一人当たり延長">
          <a:extLst>
            <a:ext uri="{FF2B5EF4-FFF2-40B4-BE49-F238E27FC236}">
              <a16:creationId xmlns:a16="http://schemas.microsoft.com/office/drawing/2014/main" id="{D53415C7-8989-47AD-B8F8-F847A1A154AC}"/>
            </a:ext>
          </a:extLst>
        </xdr:cNvPr>
        <xdr:cNvSpPr txBox="1"/>
      </xdr:nvSpPr>
      <xdr:spPr>
        <a:xfrm>
          <a:off x="6712027" y="646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96527</xdr:rowOff>
    </xdr:from>
    <xdr:ext cx="469744" cy="259045"/>
    <xdr:sp macro="" textlink="">
      <xdr:nvSpPr>
        <xdr:cNvPr id="145" name="n_4mainValue【道路】&#10;一人当たり延長">
          <a:extLst>
            <a:ext uri="{FF2B5EF4-FFF2-40B4-BE49-F238E27FC236}">
              <a16:creationId xmlns:a16="http://schemas.microsoft.com/office/drawing/2014/main" id="{2B579C6D-7987-4E4D-A856-03A4F87CD0CC}"/>
            </a:ext>
          </a:extLst>
        </xdr:cNvPr>
        <xdr:cNvSpPr txBox="1"/>
      </xdr:nvSpPr>
      <xdr:spPr>
        <a:xfrm>
          <a:off x="5937327" y="646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5D0E4A21-48E8-4A4A-8583-05B10D9139D1}"/>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A6AF16C1-DA1A-4869-890F-FE1711F0A10F}"/>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43B13A59-564B-4075-9522-78059408CD8E}"/>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F91DBFF8-320B-4D53-89BA-3FBADF209A47}"/>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EFD5B66A-0326-4957-99C7-62F42D042DE1}"/>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3A69FB68-9642-4457-B009-B19A8780B25F}"/>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D77ED1DD-6495-4F34-93B4-5119B4A15036}"/>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C919C97F-B14B-46DF-A042-9D5D2BE97E9D}"/>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8D9DA082-7805-4407-B3E1-7D87E19D7F92}"/>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8F350F27-F260-494E-8811-9A20A10975D4}"/>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a:extLst>
            <a:ext uri="{FF2B5EF4-FFF2-40B4-BE49-F238E27FC236}">
              <a16:creationId xmlns:a16="http://schemas.microsoft.com/office/drawing/2014/main" id="{920FDD46-C1FC-4F16-8680-933552ED5EA2}"/>
            </a:ext>
          </a:extLst>
        </xdr:cNvPr>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9438B4B3-35D5-4877-A577-27CA858CF679}"/>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6FCF4720-E47A-4097-9667-4E4528A7994D}"/>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9898AB7-48C0-4ED8-8213-434860BF93FB}"/>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E033C01-AB30-436C-8828-26C7E0EA7228}"/>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F9B3FD33-C90D-4E56-8C83-43DE2E581FEE}"/>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47000587-4492-4A11-9546-A9E302A2750D}"/>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162A9869-CD08-4EAB-8D09-E1C9F5D2D39D}"/>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D9BBB6EE-1A14-42EA-8A30-8949B966A234}"/>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332258EF-3B43-4671-BC7E-4D96130C244E}"/>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EE308D7A-CD49-45ED-B036-4229E0810EE6}"/>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337654B9-019E-43DE-AFC3-EC279A1C8418}"/>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a:extLst>
            <a:ext uri="{FF2B5EF4-FFF2-40B4-BE49-F238E27FC236}">
              <a16:creationId xmlns:a16="http://schemas.microsoft.com/office/drawing/2014/main" id="{42C2CF6F-EFA0-495A-A4E3-78D17DEA37BE}"/>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D4B9997D-385B-4068-A484-8A4B981FEF1E}"/>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118110</xdr:rowOff>
    </xdr:to>
    <xdr:cxnSp macro="">
      <xdr:nvCxnSpPr>
        <xdr:cNvPr id="170" name="直線コネクタ 169">
          <a:extLst>
            <a:ext uri="{FF2B5EF4-FFF2-40B4-BE49-F238E27FC236}">
              <a16:creationId xmlns:a16="http://schemas.microsoft.com/office/drawing/2014/main" id="{29F5F3FB-A985-4A07-B78D-D1180E4A8F7D}"/>
            </a:ext>
          </a:extLst>
        </xdr:cNvPr>
        <xdr:cNvCxnSpPr/>
      </xdr:nvCxnSpPr>
      <xdr:spPr>
        <a:xfrm flipV="1">
          <a:off x="4086225" y="944499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A061548A-75D4-497B-B337-32158AA1A9BC}"/>
            </a:ext>
          </a:extLst>
        </xdr:cNvPr>
        <xdr:cNvSpPr txBox="1"/>
      </xdr:nvSpPr>
      <xdr:spPr>
        <a:xfrm>
          <a:off x="412496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72" name="直線コネクタ 171">
          <a:extLst>
            <a:ext uri="{FF2B5EF4-FFF2-40B4-BE49-F238E27FC236}">
              <a16:creationId xmlns:a16="http://schemas.microsoft.com/office/drawing/2014/main" id="{AAB215FC-8D95-4C16-8905-DC0EDAFDFF29}"/>
            </a:ext>
          </a:extLst>
        </xdr:cNvPr>
        <xdr:cNvCxnSpPr/>
      </xdr:nvCxnSpPr>
      <xdr:spPr>
        <a:xfrm>
          <a:off x="4020820" y="10847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FAAB6A90-61C4-40A7-BF4C-2B4CD26DB09F}"/>
            </a:ext>
          </a:extLst>
        </xdr:cNvPr>
        <xdr:cNvSpPr txBox="1"/>
      </xdr:nvSpPr>
      <xdr:spPr>
        <a:xfrm>
          <a:off x="412496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74" name="直線コネクタ 173">
          <a:extLst>
            <a:ext uri="{FF2B5EF4-FFF2-40B4-BE49-F238E27FC236}">
              <a16:creationId xmlns:a16="http://schemas.microsoft.com/office/drawing/2014/main" id="{FD254A08-6365-4D3C-8CD2-31FA013C2114}"/>
            </a:ext>
          </a:extLst>
        </xdr:cNvPr>
        <xdr:cNvCxnSpPr/>
      </xdr:nvCxnSpPr>
      <xdr:spPr>
        <a:xfrm>
          <a:off x="4020820" y="944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3D26DF1A-464C-4E0A-8C2E-C243883EE005}"/>
            </a:ext>
          </a:extLst>
        </xdr:cNvPr>
        <xdr:cNvSpPr txBox="1"/>
      </xdr:nvSpPr>
      <xdr:spPr>
        <a:xfrm>
          <a:off x="4124960" y="9970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76" name="フローチャート: 判断 175">
          <a:extLst>
            <a:ext uri="{FF2B5EF4-FFF2-40B4-BE49-F238E27FC236}">
              <a16:creationId xmlns:a16="http://schemas.microsoft.com/office/drawing/2014/main" id="{B1D52E8F-4958-4849-A480-46828D805A13}"/>
            </a:ext>
          </a:extLst>
        </xdr:cNvPr>
        <xdr:cNvSpPr/>
      </xdr:nvSpPr>
      <xdr:spPr>
        <a:xfrm>
          <a:off x="4036060" y="9992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21590</xdr:rowOff>
    </xdr:from>
    <xdr:to>
      <xdr:col>20</xdr:col>
      <xdr:colOff>38100</xdr:colOff>
      <xdr:row>59</xdr:row>
      <xdr:rowOff>123190</xdr:rowOff>
    </xdr:to>
    <xdr:sp macro="" textlink="">
      <xdr:nvSpPr>
        <xdr:cNvPr id="177" name="フローチャート: 判断 176">
          <a:extLst>
            <a:ext uri="{FF2B5EF4-FFF2-40B4-BE49-F238E27FC236}">
              <a16:creationId xmlns:a16="http://schemas.microsoft.com/office/drawing/2014/main" id="{ED38AD2F-122F-4BAE-91C3-6FF91C1194C3}"/>
            </a:ext>
          </a:extLst>
        </xdr:cNvPr>
        <xdr:cNvSpPr/>
      </xdr:nvSpPr>
      <xdr:spPr>
        <a:xfrm>
          <a:off x="3312160" y="99123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120650</xdr:rowOff>
    </xdr:from>
    <xdr:to>
      <xdr:col>15</xdr:col>
      <xdr:colOff>101600</xdr:colOff>
      <xdr:row>59</xdr:row>
      <xdr:rowOff>50800</xdr:rowOff>
    </xdr:to>
    <xdr:sp macro="" textlink="">
      <xdr:nvSpPr>
        <xdr:cNvPr id="178" name="フローチャート: 判断 177">
          <a:extLst>
            <a:ext uri="{FF2B5EF4-FFF2-40B4-BE49-F238E27FC236}">
              <a16:creationId xmlns:a16="http://schemas.microsoft.com/office/drawing/2014/main" id="{8190A0FA-CF5B-475E-BDAC-D50BF0C18DAC}"/>
            </a:ext>
          </a:extLst>
        </xdr:cNvPr>
        <xdr:cNvSpPr/>
      </xdr:nvSpPr>
      <xdr:spPr>
        <a:xfrm>
          <a:off x="2514600" y="9843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79" name="フローチャート: 判断 178">
          <a:extLst>
            <a:ext uri="{FF2B5EF4-FFF2-40B4-BE49-F238E27FC236}">
              <a16:creationId xmlns:a16="http://schemas.microsoft.com/office/drawing/2014/main" id="{13E2E242-78BB-4061-8CCA-4779C441CD76}"/>
            </a:ext>
          </a:extLst>
        </xdr:cNvPr>
        <xdr:cNvSpPr/>
      </xdr:nvSpPr>
      <xdr:spPr>
        <a:xfrm>
          <a:off x="1739900" y="97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52070</xdr:rowOff>
    </xdr:from>
    <xdr:to>
      <xdr:col>6</xdr:col>
      <xdr:colOff>38100</xdr:colOff>
      <xdr:row>57</xdr:row>
      <xdr:rowOff>153670</xdr:rowOff>
    </xdr:to>
    <xdr:sp macro="" textlink="">
      <xdr:nvSpPr>
        <xdr:cNvPr id="180" name="フローチャート: 判断 179">
          <a:extLst>
            <a:ext uri="{FF2B5EF4-FFF2-40B4-BE49-F238E27FC236}">
              <a16:creationId xmlns:a16="http://schemas.microsoft.com/office/drawing/2014/main" id="{14107273-8A32-442B-BC87-46612264821C}"/>
            </a:ext>
          </a:extLst>
        </xdr:cNvPr>
        <xdr:cNvSpPr/>
      </xdr:nvSpPr>
      <xdr:spPr>
        <a:xfrm>
          <a:off x="965200" y="96075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8B81B258-E2D1-4B38-B0EC-634BA680BEF3}"/>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03C994A-56C9-46AA-9823-479146276D25}"/>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CE1E576-A961-4683-8BC0-8FDD7BCA579F}"/>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A267DE9-7EB0-42DC-87D0-991D3149FBAA}"/>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C5424A7-3993-4124-AF61-4F397053B6CF}"/>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78740</xdr:rowOff>
    </xdr:from>
    <xdr:to>
      <xdr:col>24</xdr:col>
      <xdr:colOff>114300</xdr:colOff>
      <xdr:row>59</xdr:row>
      <xdr:rowOff>8890</xdr:rowOff>
    </xdr:to>
    <xdr:sp macro="" textlink="">
      <xdr:nvSpPr>
        <xdr:cNvPr id="186" name="楕円 185">
          <a:extLst>
            <a:ext uri="{FF2B5EF4-FFF2-40B4-BE49-F238E27FC236}">
              <a16:creationId xmlns:a16="http://schemas.microsoft.com/office/drawing/2014/main" id="{1B1A438A-49B7-4CF5-A18A-5EA021E229C6}"/>
            </a:ext>
          </a:extLst>
        </xdr:cNvPr>
        <xdr:cNvSpPr/>
      </xdr:nvSpPr>
      <xdr:spPr>
        <a:xfrm>
          <a:off x="4036060" y="9801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101617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4A43F805-1F8F-4A7D-9089-6F43ECDDAD5F}"/>
            </a:ext>
          </a:extLst>
        </xdr:cNvPr>
        <xdr:cNvSpPr txBox="1"/>
      </xdr:nvSpPr>
      <xdr:spPr>
        <a:xfrm>
          <a:off x="4124960"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59690</xdr:rowOff>
    </xdr:from>
    <xdr:to>
      <xdr:col>20</xdr:col>
      <xdr:colOff>38100</xdr:colOff>
      <xdr:row>58</xdr:row>
      <xdr:rowOff>161290</xdr:rowOff>
    </xdr:to>
    <xdr:sp macro="" textlink="">
      <xdr:nvSpPr>
        <xdr:cNvPr id="188" name="楕円 187">
          <a:extLst>
            <a:ext uri="{FF2B5EF4-FFF2-40B4-BE49-F238E27FC236}">
              <a16:creationId xmlns:a16="http://schemas.microsoft.com/office/drawing/2014/main" id="{4114563D-0F4E-419F-8DFC-C2DF50EE1A6B}"/>
            </a:ext>
          </a:extLst>
        </xdr:cNvPr>
        <xdr:cNvSpPr/>
      </xdr:nvSpPr>
      <xdr:spPr>
        <a:xfrm>
          <a:off x="3312160" y="97828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110490</xdr:rowOff>
    </xdr:from>
    <xdr:to>
      <xdr:col>24</xdr:col>
      <xdr:colOff>63500</xdr:colOff>
      <xdr:row>58</xdr:row>
      <xdr:rowOff>129540</xdr:rowOff>
    </xdr:to>
    <xdr:cxnSp macro="">
      <xdr:nvCxnSpPr>
        <xdr:cNvPr id="189" name="直線コネクタ 188">
          <a:extLst>
            <a:ext uri="{FF2B5EF4-FFF2-40B4-BE49-F238E27FC236}">
              <a16:creationId xmlns:a16="http://schemas.microsoft.com/office/drawing/2014/main" id="{298EFAEB-9A6D-490F-869C-52022D74585B}"/>
            </a:ext>
          </a:extLst>
        </xdr:cNvPr>
        <xdr:cNvCxnSpPr/>
      </xdr:nvCxnSpPr>
      <xdr:spPr>
        <a:xfrm>
          <a:off x="3355340" y="9833610"/>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36830</xdr:rowOff>
    </xdr:from>
    <xdr:to>
      <xdr:col>15</xdr:col>
      <xdr:colOff>101600</xdr:colOff>
      <xdr:row>60</xdr:row>
      <xdr:rowOff>138430</xdr:rowOff>
    </xdr:to>
    <xdr:sp macro="" textlink="">
      <xdr:nvSpPr>
        <xdr:cNvPr id="190" name="楕円 189">
          <a:extLst>
            <a:ext uri="{FF2B5EF4-FFF2-40B4-BE49-F238E27FC236}">
              <a16:creationId xmlns:a16="http://schemas.microsoft.com/office/drawing/2014/main" id="{0A0BC8FA-7FAC-45D7-B86E-E06CA8616B64}"/>
            </a:ext>
          </a:extLst>
        </xdr:cNvPr>
        <xdr:cNvSpPr/>
      </xdr:nvSpPr>
      <xdr:spPr>
        <a:xfrm>
          <a:off x="25146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110490</xdr:rowOff>
    </xdr:from>
    <xdr:to>
      <xdr:col>19</xdr:col>
      <xdr:colOff>177800</xdr:colOff>
      <xdr:row>60</xdr:row>
      <xdr:rowOff>87630</xdr:rowOff>
    </xdr:to>
    <xdr:cxnSp macro="">
      <xdr:nvCxnSpPr>
        <xdr:cNvPr id="191" name="直線コネクタ 190">
          <a:extLst>
            <a:ext uri="{FF2B5EF4-FFF2-40B4-BE49-F238E27FC236}">
              <a16:creationId xmlns:a16="http://schemas.microsoft.com/office/drawing/2014/main" id="{C74D8BD4-BB53-4E12-B689-E2E2F40C4359}"/>
            </a:ext>
          </a:extLst>
        </xdr:cNvPr>
        <xdr:cNvCxnSpPr/>
      </xdr:nvCxnSpPr>
      <xdr:spPr>
        <a:xfrm flipV="1">
          <a:off x="2565400" y="9833610"/>
          <a:ext cx="78994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13970</xdr:rowOff>
    </xdr:from>
    <xdr:to>
      <xdr:col>10</xdr:col>
      <xdr:colOff>165100</xdr:colOff>
      <xdr:row>60</xdr:row>
      <xdr:rowOff>115570</xdr:rowOff>
    </xdr:to>
    <xdr:sp macro="" textlink="">
      <xdr:nvSpPr>
        <xdr:cNvPr id="192" name="楕円 191">
          <a:extLst>
            <a:ext uri="{FF2B5EF4-FFF2-40B4-BE49-F238E27FC236}">
              <a16:creationId xmlns:a16="http://schemas.microsoft.com/office/drawing/2014/main" id="{CD8C37B3-3B67-44FE-9ABE-4CD4EE2636B8}"/>
            </a:ext>
          </a:extLst>
        </xdr:cNvPr>
        <xdr:cNvSpPr/>
      </xdr:nvSpPr>
      <xdr:spPr>
        <a:xfrm>
          <a:off x="17399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64770</xdr:rowOff>
    </xdr:from>
    <xdr:to>
      <xdr:col>15</xdr:col>
      <xdr:colOff>50800</xdr:colOff>
      <xdr:row>60</xdr:row>
      <xdr:rowOff>87630</xdr:rowOff>
    </xdr:to>
    <xdr:cxnSp macro="">
      <xdr:nvCxnSpPr>
        <xdr:cNvPr id="193" name="直線コネクタ 192">
          <a:extLst>
            <a:ext uri="{FF2B5EF4-FFF2-40B4-BE49-F238E27FC236}">
              <a16:creationId xmlns:a16="http://schemas.microsoft.com/office/drawing/2014/main" id="{17D3AE22-4DCA-49C7-A506-EF1634D54D03}"/>
            </a:ext>
          </a:extLst>
        </xdr:cNvPr>
        <xdr:cNvCxnSpPr/>
      </xdr:nvCxnSpPr>
      <xdr:spPr>
        <a:xfrm>
          <a:off x="1790700" y="10123170"/>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6350</xdr:rowOff>
    </xdr:from>
    <xdr:to>
      <xdr:col>6</xdr:col>
      <xdr:colOff>38100</xdr:colOff>
      <xdr:row>58</xdr:row>
      <xdr:rowOff>107950</xdr:rowOff>
    </xdr:to>
    <xdr:sp macro="" textlink="">
      <xdr:nvSpPr>
        <xdr:cNvPr id="194" name="楕円 193">
          <a:extLst>
            <a:ext uri="{FF2B5EF4-FFF2-40B4-BE49-F238E27FC236}">
              <a16:creationId xmlns:a16="http://schemas.microsoft.com/office/drawing/2014/main" id="{4B4D7253-09D5-4928-B231-3B2F7873194A}"/>
            </a:ext>
          </a:extLst>
        </xdr:cNvPr>
        <xdr:cNvSpPr/>
      </xdr:nvSpPr>
      <xdr:spPr>
        <a:xfrm>
          <a:off x="965200" y="97294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57150</xdr:rowOff>
    </xdr:from>
    <xdr:to>
      <xdr:col>10</xdr:col>
      <xdr:colOff>114300</xdr:colOff>
      <xdr:row>60</xdr:row>
      <xdr:rowOff>64770</xdr:rowOff>
    </xdr:to>
    <xdr:cxnSp macro="">
      <xdr:nvCxnSpPr>
        <xdr:cNvPr id="195" name="直線コネクタ 194">
          <a:extLst>
            <a:ext uri="{FF2B5EF4-FFF2-40B4-BE49-F238E27FC236}">
              <a16:creationId xmlns:a16="http://schemas.microsoft.com/office/drawing/2014/main" id="{2FAD1743-F2E8-4B2B-90E9-0750B795DA75}"/>
            </a:ext>
          </a:extLst>
        </xdr:cNvPr>
        <xdr:cNvCxnSpPr/>
      </xdr:nvCxnSpPr>
      <xdr:spPr>
        <a:xfrm>
          <a:off x="1008380" y="9780270"/>
          <a:ext cx="78232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114317</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E117C85D-630B-4C14-9F9D-43B32A90F9F0}"/>
            </a:ext>
          </a:extLst>
        </xdr:cNvPr>
        <xdr:cNvSpPr txBox="1"/>
      </xdr:nvSpPr>
      <xdr:spPr>
        <a:xfrm>
          <a:off x="3170564" y="1000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67327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C94926C0-B09E-4BCF-B171-E7C6F157AFDC}"/>
            </a:ext>
          </a:extLst>
        </xdr:cNvPr>
        <xdr:cNvSpPr txBox="1"/>
      </xdr:nvSpPr>
      <xdr:spPr>
        <a:xfrm>
          <a:off x="238570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E214AD9C-F950-496E-896A-35FC658B5563}"/>
            </a:ext>
          </a:extLst>
        </xdr:cNvPr>
        <xdr:cNvSpPr txBox="1"/>
      </xdr:nvSpPr>
      <xdr:spPr>
        <a:xfrm>
          <a:off x="161100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170197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D19EDA7C-4E9C-41BB-A4E0-A6E41CBF94A4}"/>
            </a:ext>
          </a:extLst>
        </xdr:cNvPr>
        <xdr:cNvSpPr txBox="1"/>
      </xdr:nvSpPr>
      <xdr:spPr>
        <a:xfrm>
          <a:off x="836304" y="939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6367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8FA02402-FB9C-49D7-B8EB-0FC55FEB357C}"/>
            </a:ext>
          </a:extLst>
        </xdr:cNvPr>
        <xdr:cNvSpPr txBox="1"/>
      </xdr:nvSpPr>
      <xdr:spPr>
        <a:xfrm>
          <a:off x="3170564" y="956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129557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21A45F02-ADEA-4D02-80BB-DB64F1A22FB7}"/>
            </a:ext>
          </a:extLst>
        </xdr:cNvPr>
        <xdr:cNvSpPr txBox="1"/>
      </xdr:nvSpPr>
      <xdr:spPr>
        <a:xfrm>
          <a:off x="238570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106697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16E3B8D9-A443-43E5-B4BA-1B865503137E}"/>
            </a:ext>
          </a:extLst>
        </xdr:cNvPr>
        <xdr:cNvSpPr txBox="1"/>
      </xdr:nvSpPr>
      <xdr:spPr>
        <a:xfrm>
          <a:off x="161100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99077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30BBF5DB-0247-4AD6-A13F-6BE2F51B2928}"/>
            </a:ext>
          </a:extLst>
        </xdr:cNvPr>
        <xdr:cNvSpPr txBox="1"/>
      </xdr:nvSpPr>
      <xdr:spPr>
        <a:xfrm>
          <a:off x="836304" y="982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A321BD8F-CE0A-4FD7-A0CF-8C710625F011}"/>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C40A9381-417E-4386-AC07-291B2231E065}"/>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EC7551DB-0798-420B-9F7D-16E6CEBBCC15}"/>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8B654030-7539-4BF6-9062-605095CA6E74}"/>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1A575A8-6309-42AF-BA54-9179BC7AA4A1}"/>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E61B5216-6076-414C-A782-13828F2C492F}"/>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4D0E9936-3C68-4CD0-869E-8A5C75F5A2E4}"/>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BC1A3161-2B14-4F98-B0E7-7709F107875E}"/>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2E9B8911-4A64-49EF-B798-281BEC712D07}"/>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A3DA0ECE-7978-46F3-8CE3-3A3CF9A03FEA}"/>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a:extLst>
            <a:ext uri="{FF2B5EF4-FFF2-40B4-BE49-F238E27FC236}">
              <a16:creationId xmlns:a16="http://schemas.microsoft.com/office/drawing/2014/main" id="{BD0E8B83-662B-4B34-B47F-884068656D75}"/>
            </a:ext>
          </a:extLst>
        </xdr:cNvPr>
        <xdr:cNvCxnSpPr/>
      </xdr:nvCxnSpPr>
      <xdr:spPr>
        <a:xfrm>
          <a:off x="5826760" y="10618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a:extLst>
            <a:ext uri="{FF2B5EF4-FFF2-40B4-BE49-F238E27FC236}">
              <a16:creationId xmlns:a16="http://schemas.microsoft.com/office/drawing/2014/main" id="{7FED4885-D488-4EC7-B66F-F1D098F4A4AA}"/>
            </a:ext>
          </a:extLst>
        </xdr:cNvPr>
        <xdr:cNvSpPr txBox="1"/>
      </xdr:nvSpPr>
      <xdr:spPr>
        <a:xfrm>
          <a:off x="5600834" y="104800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a:extLst>
            <a:ext uri="{FF2B5EF4-FFF2-40B4-BE49-F238E27FC236}">
              <a16:creationId xmlns:a16="http://schemas.microsoft.com/office/drawing/2014/main" id="{FB251686-7073-4E4B-973A-A9674EF15A72}"/>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a:extLst>
            <a:ext uri="{FF2B5EF4-FFF2-40B4-BE49-F238E27FC236}">
              <a16:creationId xmlns:a16="http://schemas.microsoft.com/office/drawing/2014/main" id="{4EE5D28D-4D8A-483A-9F15-754C3DF1C9D9}"/>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a:extLst>
            <a:ext uri="{FF2B5EF4-FFF2-40B4-BE49-F238E27FC236}">
              <a16:creationId xmlns:a16="http://schemas.microsoft.com/office/drawing/2014/main" id="{35D58AC6-4656-4B0E-8F19-55F7DF7F58E6}"/>
            </a:ext>
          </a:extLst>
        </xdr:cNvPr>
        <xdr:cNvCxnSpPr/>
      </xdr:nvCxnSpPr>
      <xdr:spPr>
        <a:xfrm>
          <a:off x="5826760" y="9502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a:extLst>
            <a:ext uri="{FF2B5EF4-FFF2-40B4-BE49-F238E27FC236}">
              <a16:creationId xmlns:a16="http://schemas.microsoft.com/office/drawing/2014/main" id="{161A50F0-B7AB-4A0B-9902-46CCE4002CAA}"/>
            </a:ext>
          </a:extLst>
        </xdr:cNvPr>
        <xdr:cNvSpPr txBox="1"/>
      </xdr:nvSpPr>
      <xdr:spPr>
        <a:xfrm>
          <a:off x="5299921" y="9363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7AB27E3D-835C-4E5A-AEAF-B7729DA37C6D}"/>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a:extLst>
            <a:ext uri="{FF2B5EF4-FFF2-40B4-BE49-F238E27FC236}">
              <a16:creationId xmlns:a16="http://schemas.microsoft.com/office/drawing/2014/main" id="{D148AE0B-C9F9-4F18-A0B8-782B7A67C73E}"/>
            </a:ext>
          </a:extLst>
        </xdr:cNvPr>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7551C9A9-AEEB-4D2C-8645-E3FBCB9ED1F3}"/>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117935</xdr:rowOff>
    </xdr:from>
    <xdr:to>
      <xdr:col>54</xdr:col>
      <xdr:colOff>189865</xdr:colOff>
      <xdr:row>63</xdr:row>
      <xdr:rowOff>51487</xdr:rowOff>
    </xdr:to>
    <xdr:cxnSp macro="">
      <xdr:nvCxnSpPr>
        <xdr:cNvPr id="223" name="直線コネクタ 222">
          <a:extLst>
            <a:ext uri="{FF2B5EF4-FFF2-40B4-BE49-F238E27FC236}">
              <a16:creationId xmlns:a16="http://schemas.microsoft.com/office/drawing/2014/main" id="{48264170-E833-4E28-8020-1E40FB20348C}"/>
            </a:ext>
          </a:extLst>
        </xdr:cNvPr>
        <xdr:cNvCxnSpPr/>
      </xdr:nvCxnSpPr>
      <xdr:spPr>
        <a:xfrm flipV="1">
          <a:off x="9219565" y="9338135"/>
          <a:ext cx="0" cy="127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55314</xdr:rowOff>
    </xdr:from>
    <xdr:ext cx="378565" cy="259045"/>
    <xdr:sp macro="" textlink="">
      <xdr:nvSpPr>
        <xdr:cNvPr id="224" name="【橋りょう・トンネル】&#10;一人当たり有形固定資産（償却資産）額最小値テキスト">
          <a:extLst>
            <a:ext uri="{FF2B5EF4-FFF2-40B4-BE49-F238E27FC236}">
              <a16:creationId xmlns:a16="http://schemas.microsoft.com/office/drawing/2014/main" id="{6589E177-3171-4E41-A7F1-DC62AAB9E529}"/>
            </a:ext>
          </a:extLst>
        </xdr:cNvPr>
        <xdr:cNvSpPr txBox="1"/>
      </xdr:nvSpPr>
      <xdr:spPr>
        <a:xfrm>
          <a:off x="9258300" y="10616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51487</xdr:rowOff>
    </xdr:from>
    <xdr:to>
      <xdr:col>55</xdr:col>
      <xdr:colOff>88900</xdr:colOff>
      <xdr:row>63</xdr:row>
      <xdr:rowOff>51487</xdr:rowOff>
    </xdr:to>
    <xdr:cxnSp macro="">
      <xdr:nvCxnSpPr>
        <xdr:cNvPr id="225" name="直線コネクタ 224">
          <a:extLst>
            <a:ext uri="{FF2B5EF4-FFF2-40B4-BE49-F238E27FC236}">
              <a16:creationId xmlns:a16="http://schemas.microsoft.com/office/drawing/2014/main" id="{90DC432A-CB21-47A2-8CF1-884E1788981C}"/>
            </a:ext>
          </a:extLst>
        </xdr:cNvPr>
        <xdr:cNvCxnSpPr/>
      </xdr:nvCxnSpPr>
      <xdr:spPr>
        <a:xfrm>
          <a:off x="9154160" y="106128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64612</xdr:rowOff>
    </xdr:from>
    <xdr:ext cx="599010" cy="259045"/>
    <xdr:sp macro="" textlink="">
      <xdr:nvSpPr>
        <xdr:cNvPr id="226" name="【橋りょう・トンネル】&#10;一人当たり有形固定資産（償却資産）額最大値テキスト">
          <a:extLst>
            <a:ext uri="{FF2B5EF4-FFF2-40B4-BE49-F238E27FC236}">
              <a16:creationId xmlns:a16="http://schemas.microsoft.com/office/drawing/2014/main" id="{D2199308-1728-4722-9360-904862EDA8F2}"/>
            </a:ext>
          </a:extLst>
        </xdr:cNvPr>
        <xdr:cNvSpPr txBox="1"/>
      </xdr:nvSpPr>
      <xdr:spPr>
        <a:xfrm>
          <a:off x="9258300" y="911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117935</xdr:rowOff>
    </xdr:from>
    <xdr:to>
      <xdr:col>55</xdr:col>
      <xdr:colOff>88900</xdr:colOff>
      <xdr:row>55</xdr:row>
      <xdr:rowOff>117935</xdr:rowOff>
    </xdr:to>
    <xdr:cxnSp macro="">
      <xdr:nvCxnSpPr>
        <xdr:cNvPr id="227" name="直線コネクタ 226">
          <a:extLst>
            <a:ext uri="{FF2B5EF4-FFF2-40B4-BE49-F238E27FC236}">
              <a16:creationId xmlns:a16="http://schemas.microsoft.com/office/drawing/2014/main" id="{721D20C2-B069-40E9-8616-7AD3A041DA27}"/>
            </a:ext>
          </a:extLst>
        </xdr:cNvPr>
        <xdr:cNvCxnSpPr/>
      </xdr:nvCxnSpPr>
      <xdr:spPr>
        <a:xfrm>
          <a:off x="9154160" y="93381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105345</xdr:rowOff>
    </xdr:from>
    <xdr:ext cx="534377" cy="259045"/>
    <xdr:sp macro="" textlink="">
      <xdr:nvSpPr>
        <xdr:cNvPr id="228" name="【橋りょう・トンネル】&#10;一人当たり有形固定資産（償却資産）額平均値テキスト">
          <a:extLst>
            <a:ext uri="{FF2B5EF4-FFF2-40B4-BE49-F238E27FC236}">
              <a16:creationId xmlns:a16="http://schemas.microsoft.com/office/drawing/2014/main" id="{FC477960-2FB7-45A3-ADF2-DE649947F5AB}"/>
            </a:ext>
          </a:extLst>
        </xdr:cNvPr>
        <xdr:cNvSpPr txBox="1"/>
      </xdr:nvSpPr>
      <xdr:spPr>
        <a:xfrm>
          <a:off x="9258300" y="9996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82468</xdr:rowOff>
    </xdr:from>
    <xdr:to>
      <xdr:col>55</xdr:col>
      <xdr:colOff>50800</xdr:colOff>
      <xdr:row>61</xdr:row>
      <xdr:rowOff>12618</xdr:rowOff>
    </xdr:to>
    <xdr:sp macro="" textlink="">
      <xdr:nvSpPr>
        <xdr:cNvPr id="229" name="フローチャート: 判断 228">
          <a:extLst>
            <a:ext uri="{FF2B5EF4-FFF2-40B4-BE49-F238E27FC236}">
              <a16:creationId xmlns:a16="http://schemas.microsoft.com/office/drawing/2014/main" id="{AE18CBB7-67AC-4391-8FD2-BF3A084CFC70}"/>
            </a:ext>
          </a:extLst>
        </xdr:cNvPr>
        <xdr:cNvSpPr/>
      </xdr:nvSpPr>
      <xdr:spPr>
        <a:xfrm>
          <a:off x="9192260" y="101408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62751</xdr:rowOff>
    </xdr:from>
    <xdr:to>
      <xdr:col>50</xdr:col>
      <xdr:colOff>165100</xdr:colOff>
      <xdr:row>60</xdr:row>
      <xdr:rowOff>164351</xdr:rowOff>
    </xdr:to>
    <xdr:sp macro="" textlink="">
      <xdr:nvSpPr>
        <xdr:cNvPr id="230" name="フローチャート: 判断 229">
          <a:extLst>
            <a:ext uri="{FF2B5EF4-FFF2-40B4-BE49-F238E27FC236}">
              <a16:creationId xmlns:a16="http://schemas.microsoft.com/office/drawing/2014/main" id="{C38B8BB8-7BC5-4ADF-898E-A8760AC954DE}"/>
            </a:ext>
          </a:extLst>
        </xdr:cNvPr>
        <xdr:cNvSpPr/>
      </xdr:nvSpPr>
      <xdr:spPr>
        <a:xfrm>
          <a:off x="8445500" y="1012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49904</xdr:rowOff>
    </xdr:from>
    <xdr:to>
      <xdr:col>46</xdr:col>
      <xdr:colOff>38100</xdr:colOff>
      <xdr:row>60</xdr:row>
      <xdr:rowOff>151504</xdr:rowOff>
    </xdr:to>
    <xdr:sp macro="" textlink="">
      <xdr:nvSpPr>
        <xdr:cNvPr id="231" name="フローチャート: 判断 230">
          <a:extLst>
            <a:ext uri="{FF2B5EF4-FFF2-40B4-BE49-F238E27FC236}">
              <a16:creationId xmlns:a16="http://schemas.microsoft.com/office/drawing/2014/main" id="{DBD5F125-0204-4089-ABF1-780FBCEEA702}"/>
            </a:ext>
          </a:extLst>
        </xdr:cNvPr>
        <xdr:cNvSpPr/>
      </xdr:nvSpPr>
      <xdr:spPr>
        <a:xfrm>
          <a:off x="7670800" y="101083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63529</xdr:rowOff>
    </xdr:from>
    <xdr:to>
      <xdr:col>41</xdr:col>
      <xdr:colOff>101600</xdr:colOff>
      <xdr:row>60</xdr:row>
      <xdr:rowOff>165129</xdr:rowOff>
    </xdr:to>
    <xdr:sp macro="" textlink="">
      <xdr:nvSpPr>
        <xdr:cNvPr id="232" name="フローチャート: 判断 231">
          <a:extLst>
            <a:ext uri="{FF2B5EF4-FFF2-40B4-BE49-F238E27FC236}">
              <a16:creationId xmlns:a16="http://schemas.microsoft.com/office/drawing/2014/main" id="{CA45E104-43BE-4D28-B592-343A0C639547}"/>
            </a:ext>
          </a:extLst>
        </xdr:cNvPr>
        <xdr:cNvSpPr/>
      </xdr:nvSpPr>
      <xdr:spPr>
        <a:xfrm>
          <a:off x="6873240" y="1012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125022</xdr:rowOff>
    </xdr:from>
    <xdr:to>
      <xdr:col>36</xdr:col>
      <xdr:colOff>165100</xdr:colOff>
      <xdr:row>61</xdr:row>
      <xdr:rowOff>55172</xdr:rowOff>
    </xdr:to>
    <xdr:sp macro="" textlink="">
      <xdr:nvSpPr>
        <xdr:cNvPr id="233" name="フローチャート: 判断 232">
          <a:extLst>
            <a:ext uri="{FF2B5EF4-FFF2-40B4-BE49-F238E27FC236}">
              <a16:creationId xmlns:a16="http://schemas.microsoft.com/office/drawing/2014/main" id="{E5E703C8-D3A1-4945-8185-5262228EE0C8}"/>
            </a:ext>
          </a:extLst>
        </xdr:cNvPr>
        <xdr:cNvSpPr/>
      </xdr:nvSpPr>
      <xdr:spPr>
        <a:xfrm>
          <a:off x="6098540" y="101834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6764D2A4-5B93-4895-8334-BCFEBF21405C}"/>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8C065F5B-F9F8-4C29-82EE-29E8E35DA10A}"/>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715F4947-BC02-48BE-B807-A25AA121651B}"/>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D22E3E04-4917-4A91-A89D-0F3503DE776A}"/>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951D39C4-9DFE-4C16-84C5-43489169F498}"/>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141915</xdr:rowOff>
    </xdr:from>
    <xdr:to>
      <xdr:col>55</xdr:col>
      <xdr:colOff>50800</xdr:colOff>
      <xdr:row>62</xdr:row>
      <xdr:rowOff>72065</xdr:rowOff>
    </xdr:to>
    <xdr:sp macro="" textlink="">
      <xdr:nvSpPr>
        <xdr:cNvPr id="239" name="楕円 238">
          <a:extLst>
            <a:ext uri="{FF2B5EF4-FFF2-40B4-BE49-F238E27FC236}">
              <a16:creationId xmlns:a16="http://schemas.microsoft.com/office/drawing/2014/main" id="{7C565D05-4BEF-446F-90FD-A12672A53C67}"/>
            </a:ext>
          </a:extLst>
        </xdr:cNvPr>
        <xdr:cNvSpPr/>
      </xdr:nvSpPr>
      <xdr:spPr>
        <a:xfrm>
          <a:off x="9192260" y="103679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120342</xdr:rowOff>
    </xdr:from>
    <xdr:ext cx="534377" cy="259045"/>
    <xdr:sp macro="" textlink="">
      <xdr:nvSpPr>
        <xdr:cNvPr id="240" name="【橋りょう・トンネル】&#10;一人当たり有形固定資産（償却資産）額該当値テキスト">
          <a:extLst>
            <a:ext uri="{FF2B5EF4-FFF2-40B4-BE49-F238E27FC236}">
              <a16:creationId xmlns:a16="http://schemas.microsoft.com/office/drawing/2014/main" id="{15E443F5-A034-4C26-98C6-D6CBC7030F96}"/>
            </a:ext>
          </a:extLst>
        </xdr:cNvPr>
        <xdr:cNvSpPr txBox="1"/>
      </xdr:nvSpPr>
      <xdr:spPr>
        <a:xfrm>
          <a:off x="9258300" y="1034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144190</xdr:rowOff>
    </xdr:from>
    <xdr:to>
      <xdr:col>50</xdr:col>
      <xdr:colOff>165100</xdr:colOff>
      <xdr:row>62</xdr:row>
      <xdr:rowOff>74340</xdr:rowOff>
    </xdr:to>
    <xdr:sp macro="" textlink="">
      <xdr:nvSpPr>
        <xdr:cNvPr id="241" name="楕円 240">
          <a:extLst>
            <a:ext uri="{FF2B5EF4-FFF2-40B4-BE49-F238E27FC236}">
              <a16:creationId xmlns:a16="http://schemas.microsoft.com/office/drawing/2014/main" id="{1A4A3A20-F7CC-413B-B948-8B56205889CA}"/>
            </a:ext>
          </a:extLst>
        </xdr:cNvPr>
        <xdr:cNvSpPr/>
      </xdr:nvSpPr>
      <xdr:spPr>
        <a:xfrm>
          <a:off x="8445500" y="10370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21265</xdr:rowOff>
    </xdr:from>
    <xdr:to>
      <xdr:col>55</xdr:col>
      <xdr:colOff>0</xdr:colOff>
      <xdr:row>62</xdr:row>
      <xdr:rowOff>23540</xdr:rowOff>
    </xdr:to>
    <xdr:cxnSp macro="">
      <xdr:nvCxnSpPr>
        <xdr:cNvPr id="242" name="直線コネクタ 241">
          <a:extLst>
            <a:ext uri="{FF2B5EF4-FFF2-40B4-BE49-F238E27FC236}">
              <a16:creationId xmlns:a16="http://schemas.microsoft.com/office/drawing/2014/main" id="{AEDDF081-15B5-4C0D-ACE8-D6EC165482A2}"/>
            </a:ext>
          </a:extLst>
        </xdr:cNvPr>
        <xdr:cNvCxnSpPr/>
      </xdr:nvCxnSpPr>
      <xdr:spPr>
        <a:xfrm flipV="1">
          <a:off x="8496300" y="10414945"/>
          <a:ext cx="723900" cy="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91887</xdr:rowOff>
    </xdr:from>
    <xdr:to>
      <xdr:col>46</xdr:col>
      <xdr:colOff>38100</xdr:colOff>
      <xdr:row>59</xdr:row>
      <xdr:rowOff>22037</xdr:rowOff>
    </xdr:to>
    <xdr:sp macro="" textlink="">
      <xdr:nvSpPr>
        <xdr:cNvPr id="243" name="楕円 242">
          <a:extLst>
            <a:ext uri="{FF2B5EF4-FFF2-40B4-BE49-F238E27FC236}">
              <a16:creationId xmlns:a16="http://schemas.microsoft.com/office/drawing/2014/main" id="{1E5EFD8E-E1D7-481C-A285-FBAF0FC1E605}"/>
            </a:ext>
          </a:extLst>
        </xdr:cNvPr>
        <xdr:cNvSpPr/>
      </xdr:nvSpPr>
      <xdr:spPr>
        <a:xfrm>
          <a:off x="7670800" y="98150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142687</xdr:rowOff>
    </xdr:from>
    <xdr:to>
      <xdr:col>50</xdr:col>
      <xdr:colOff>114300</xdr:colOff>
      <xdr:row>62</xdr:row>
      <xdr:rowOff>23540</xdr:rowOff>
    </xdr:to>
    <xdr:cxnSp macro="">
      <xdr:nvCxnSpPr>
        <xdr:cNvPr id="244" name="直線コネクタ 243">
          <a:extLst>
            <a:ext uri="{FF2B5EF4-FFF2-40B4-BE49-F238E27FC236}">
              <a16:creationId xmlns:a16="http://schemas.microsoft.com/office/drawing/2014/main" id="{F98BBD0B-1B99-4251-89DB-FC43A077C6BA}"/>
            </a:ext>
          </a:extLst>
        </xdr:cNvPr>
        <xdr:cNvCxnSpPr/>
      </xdr:nvCxnSpPr>
      <xdr:spPr>
        <a:xfrm>
          <a:off x="7713980" y="9865807"/>
          <a:ext cx="782320" cy="55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104128</xdr:rowOff>
    </xdr:from>
    <xdr:to>
      <xdr:col>41</xdr:col>
      <xdr:colOff>101600</xdr:colOff>
      <xdr:row>59</xdr:row>
      <xdr:rowOff>34278</xdr:rowOff>
    </xdr:to>
    <xdr:sp macro="" textlink="">
      <xdr:nvSpPr>
        <xdr:cNvPr id="245" name="楕円 244">
          <a:extLst>
            <a:ext uri="{FF2B5EF4-FFF2-40B4-BE49-F238E27FC236}">
              <a16:creationId xmlns:a16="http://schemas.microsoft.com/office/drawing/2014/main" id="{8F3866A3-B03C-41AC-A497-98DFD593ADED}"/>
            </a:ext>
          </a:extLst>
        </xdr:cNvPr>
        <xdr:cNvSpPr/>
      </xdr:nvSpPr>
      <xdr:spPr>
        <a:xfrm>
          <a:off x="6873240" y="98272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142687</xdr:rowOff>
    </xdr:from>
    <xdr:to>
      <xdr:col>45</xdr:col>
      <xdr:colOff>177800</xdr:colOff>
      <xdr:row>58</xdr:row>
      <xdr:rowOff>154928</xdr:rowOff>
    </xdr:to>
    <xdr:cxnSp macro="">
      <xdr:nvCxnSpPr>
        <xdr:cNvPr id="246" name="直線コネクタ 245">
          <a:extLst>
            <a:ext uri="{FF2B5EF4-FFF2-40B4-BE49-F238E27FC236}">
              <a16:creationId xmlns:a16="http://schemas.microsoft.com/office/drawing/2014/main" id="{E40DA9D6-E3ED-4097-8632-A16A85764343}"/>
            </a:ext>
          </a:extLst>
        </xdr:cNvPr>
        <xdr:cNvCxnSpPr/>
      </xdr:nvCxnSpPr>
      <xdr:spPr>
        <a:xfrm flipV="1">
          <a:off x="6924040" y="9865807"/>
          <a:ext cx="789940" cy="1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79456</xdr:rowOff>
    </xdr:from>
    <xdr:to>
      <xdr:col>36</xdr:col>
      <xdr:colOff>165100</xdr:colOff>
      <xdr:row>63</xdr:row>
      <xdr:rowOff>9606</xdr:rowOff>
    </xdr:to>
    <xdr:sp macro="" textlink="">
      <xdr:nvSpPr>
        <xdr:cNvPr id="247" name="楕円 246">
          <a:extLst>
            <a:ext uri="{FF2B5EF4-FFF2-40B4-BE49-F238E27FC236}">
              <a16:creationId xmlns:a16="http://schemas.microsoft.com/office/drawing/2014/main" id="{88D0831D-F0C4-4D2B-B2AD-6CFCDE0DFC09}"/>
            </a:ext>
          </a:extLst>
        </xdr:cNvPr>
        <xdr:cNvSpPr/>
      </xdr:nvSpPr>
      <xdr:spPr>
        <a:xfrm>
          <a:off x="6098540" y="104731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154928</xdr:rowOff>
    </xdr:from>
    <xdr:to>
      <xdr:col>41</xdr:col>
      <xdr:colOff>50800</xdr:colOff>
      <xdr:row>62</xdr:row>
      <xdr:rowOff>130256</xdr:rowOff>
    </xdr:to>
    <xdr:cxnSp macro="">
      <xdr:nvCxnSpPr>
        <xdr:cNvPr id="248" name="直線コネクタ 247">
          <a:extLst>
            <a:ext uri="{FF2B5EF4-FFF2-40B4-BE49-F238E27FC236}">
              <a16:creationId xmlns:a16="http://schemas.microsoft.com/office/drawing/2014/main" id="{A98CD410-1B1F-4917-BE07-C04F1D027FB6}"/>
            </a:ext>
          </a:extLst>
        </xdr:cNvPr>
        <xdr:cNvCxnSpPr/>
      </xdr:nvCxnSpPr>
      <xdr:spPr>
        <a:xfrm flipV="1">
          <a:off x="6149340" y="9878048"/>
          <a:ext cx="774700" cy="64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9428</xdr:rowOff>
    </xdr:from>
    <xdr:ext cx="534377" cy="259045"/>
    <xdr:sp macro="" textlink="">
      <xdr:nvSpPr>
        <xdr:cNvPr id="249" name="n_1aveValue【橋りょう・トンネル】&#10;一人当たり有形固定資産（償却資産）額">
          <a:extLst>
            <a:ext uri="{FF2B5EF4-FFF2-40B4-BE49-F238E27FC236}">
              <a16:creationId xmlns:a16="http://schemas.microsoft.com/office/drawing/2014/main" id="{627AC101-3144-4C5A-9DF7-02A1DD38A621}"/>
            </a:ext>
          </a:extLst>
        </xdr:cNvPr>
        <xdr:cNvSpPr txBox="1"/>
      </xdr:nvSpPr>
      <xdr:spPr>
        <a:xfrm>
          <a:off x="8239271" y="990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142631</xdr:rowOff>
    </xdr:from>
    <xdr:ext cx="534377" cy="259045"/>
    <xdr:sp macro="" textlink="">
      <xdr:nvSpPr>
        <xdr:cNvPr id="250" name="n_2aveValue【橋りょう・トンネル】&#10;一人当たり有形固定資産（償却資産）額">
          <a:extLst>
            <a:ext uri="{FF2B5EF4-FFF2-40B4-BE49-F238E27FC236}">
              <a16:creationId xmlns:a16="http://schemas.microsoft.com/office/drawing/2014/main" id="{7B4F010C-7618-43F5-86E1-94577A1CF478}"/>
            </a:ext>
          </a:extLst>
        </xdr:cNvPr>
        <xdr:cNvSpPr txBox="1"/>
      </xdr:nvSpPr>
      <xdr:spPr>
        <a:xfrm>
          <a:off x="7477271" y="1020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156256</xdr:rowOff>
    </xdr:from>
    <xdr:ext cx="534377" cy="259045"/>
    <xdr:sp macro="" textlink="">
      <xdr:nvSpPr>
        <xdr:cNvPr id="251" name="n_3aveValue【橋りょう・トンネル】&#10;一人当たり有形固定資産（償却資産）額">
          <a:extLst>
            <a:ext uri="{FF2B5EF4-FFF2-40B4-BE49-F238E27FC236}">
              <a16:creationId xmlns:a16="http://schemas.microsoft.com/office/drawing/2014/main" id="{B8466534-BE36-4A8F-9902-1C2072328BB2}"/>
            </a:ext>
          </a:extLst>
        </xdr:cNvPr>
        <xdr:cNvSpPr txBox="1"/>
      </xdr:nvSpPr>
      <xdr:spPr>
        <a:xfrm>
          <a:off x="6702571" y="1021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71699</xdr:rowOff>
    </xdr:from>
    <xdr:ext cx="534377" cy="259045"/>
    <xdr:sp macro="" textlink="">
      <xdr:nvSpPr>
        <xdr:cNvPr id="252" name="n_4aveValue【橋りょう・トンネル】&#10;一人当たり有形固定資産（償却資産）額">
          <a:extLst>
            <a:ext uri="{FF2B5EF4-FFF2-40B4-BE49-F238E27FC236}">
              <a16:creationId xmlns:a16="http://schemas.microsoft.com/office/drawing/2014/main" id="{DF422748-2DE0-4FE6-8C7A-9F965D89BF1B}"/>
            </a:ext>
          </a:extLst>
        </xdr:cNvPr>
        <xdr:cNvSpPr txBox="1"/>
      </xdr:nvSpPr>
      <xdr:spPr>
        <a:xfrm>
          <a:off x="5905011" y="996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65467</xdr:rowOff>
    </xdr:from>
    <xdr:ext cx="534377" cy="259045"/>
    <xdr:sp macro="" textlink="">
      <xdr:nvSpPr>
        <xdr:cNvPr id="253" name="n_1mainValue【橋りょう・トンネル】&#10;一人当たり有形固定資産（償却資産）額">
          <a:extLst>
            <a:ext uri="{FF2B5EF4-FFF2-40B4-BE49-F238E27FC236}">
              <a16:creationId xmlns:a16="http://schemas.microsoft.com/office/drawing/2014/main" id="{E4A1B617-114E-49D2-83A7-3CB02794A195}"/>
            </a:ext>
          </a:extLst>
        </xdr:cNvPr>
        <xdr:cNvSpPr txBox="1"/>
      </xdr:nvSpPr>
      <xdr:spPr>
        <a:xfrm>
          <a:off x="8239271" y="1045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38564</xdr:rowOff>
    </xdr:from>
    <xdr:ext cx="599010" cy="259045"/>
    <xdr:sp macro="" textlink="">
      <xdr:nvSpPr>
        <xdr:cNvPr id="254" name="n_2mainValue【橋りょう・トンネル】&#10;一人当たり有形固定資産（償却資産）額">
          <a:extLst>
            <a:ext uri="{FF2B5EF4-FFF2-40B4-BE49-F238E27FC236}">
              <a16:creationId xmlns:a16="http://schemas.microsoft.com/office/drawing/2014/main" id="{4F0209BC-DC82-406C-84EC-36A8C876DD66}"/>
            </a:ext>
          </a:extLst>
        </xdr:cNvPr>
        <xdr:cNvSpPr txBox="1"/>
      </xdr:nvSpPr>
      <xdr:spPr>
        <a:xfrm>
          <a:off x="7444955" y="959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50805</xdr:rowOff>
    </xdr:from>
    <xdr:ext cx="599010" cy="259045"/>
    <xdr:sp macro="" textlink="">
      <xdr:nvSpPr>
        <xdr:cNvPr id="255" name="n_3mainValue【橋りょう・トンネル】&#10;一人当たり有形固定資産（償却資産）額">
          <a:extLst>
            <a:ext uri="{FF2B5EF4-FFF2-40B4-BE49-F238E27FC236}">
              <a16:creationId xmlns:a16="http://schemas.microsoft.com/office/drawing/2014/main" id="{1FC18B78-359C-442D-A5F1-3FE65D13BFC6}"/>
            </a:ext>
          </a:extLst>
        </xdr:cNvPr>
        <xdr:cNvSpPr txBox="1"/>
      </xdr:nvSpPr>
      <xdr:spPr>
        <a:xfrm>
          <a:off x="6670255" y="960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733</xdr:rowOff>
    </xdr:from>
    <xdr:ext cx="534377" cy="259045"/>
    <xdr:sp macro="" textlink="">
      <xdr:nvSpPr>
        <xdr:cNvPr id="256" name="n_4mainValue【橋りょう・トンネル】&#10;一人当たり有形固定資産（償却資産）額">
          <a:extLst>
            <a:ext uri="{FF2B5EF4-FFF2-40B4-BE49-F238E27FC236}">
              <a16:creationId xmlns:a16="http://schemas.microsoft.com/office/drawing/2014/main" id="{E4AA8A23-BE54-48D7-BB1F-225D861915DB}"/>
            </a:ext>
          </a:extLst>
        </xdr:cNvPr>
        <xdr:cNvSpPr txBox="1"/>
      </xdr:nvSpPr>
      <xdr:spPr>
        <a:xfrm>
          <a:off x="5905011" y="105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a:extLst>
            <a:ext uri="{FF2B5EF4-FFF2-40B4-BE49-F238E27FC236}">
              <a16:creationId xmlns:a16="http://schemas.microsoft.com/office/drawing/2014/main" id="{961FB336-1B62-4FF8-836C-028504122802}"/>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a:extLst>
            <a:ext uri="{FF2B5EF4-FFF2-40B4-BE49-F238E27FC236}">
              <a16:creationId xmlns:a16="http://schemas.microsoft.com/office/drawing/2014/main" id="{E5B04810-9D63-4638-A720-D05F39E200BA}"/>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a:extLst>
            <a:ext uri="{FF2B5EF4-FFF2-40B4-BE49-F238E27FC236}">
              <a16:creationId xmlns:a16="http://schemas.microsoft.com/office/drawing/2014/main" id="{BD833219-1233-435B-9F8E-059431DF6D11}"/>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a:extLst>
            <a:ext uri="{FF2B5EF4-FFF2-40B4-BE49-F238E27FC236}">
              <a16:creationId xmlns:a16="http://schemas.microsoft.com/office/drawing/2014/main" id="{8E897ACD-6017-4CAF-A172-52130BEE8912}"/>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a:extLst>
            <a:ext uri="{FF2B5EF4-FFF2-40B4-BE49-F238E27FC236}">
              <a16:creationId xmlns:a16="http://schemas.microsoft.com/office/drawing/2014/main" id="{B41BBB62-4076-4225-8588-3CBFB26AA82E}"/>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a:extLst>
            <a:ext uri="{FF2B5EF4-FFF2-40B4-BE49-F238E27FC236}">
              <a16:creationId xmlns:a16="http://schemas.microsoft.com/office/drawing/2014/main" id="{56435F86-B3B4-4CCE-BE69-960FAAAA755B}"/>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a:extLst>
            <a:ext uri="{FF2B5EF4-FFF2-40B4-BE49-F238E27FC236}">
              <a16:creationId xmlns:a16="http://schemas.microsoft.com/office/drawing/2014/main" id="{7764D533-B26D-4BCC-AFAE-F23B11A047A5}"/>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a:extLst>
            <a:ext uri="{FF2B5EF4-FFF2-40B4-BE49-F238E27FC236}">
              <a16:creationId xmlns:a16="http://schemas.microsoft.com/office/drawing/2014/main" id="{F7DA6C9B-C94F-4119-8E5A-C1715A21E63B}"/>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a:extLst>
            <a:ext uri="{FF2B5EF4-FFF2-40B4-BE49-F238E27FC236}">
              <a16:creationId xmlns:a16="http://schemas.microsoft.com/office/drawing/2014/main" id="{3E9CD647-F8ED-446A-A91D-F063856CB16B}"/>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a:extLst>
            <a:ext uri="{FF2B5EF4-FFF2-40B4-BE49-F238E27FC236}">
              <a16:creationId xmlns:a16="http://schemas.microsoft.com/office/drawing/2014/main" id="{C223A193-76C2-4140-A922-9C0E10987361}"/>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a:extLst>
            <a:ext uri="{FF2B5EF4-FFF2-40B4-BE49-F238E27FC236}">
              <a16:creationId xmlns:a16="http://schemas.microsoft.com/office/drawing/2014/main" id="{29AF8EDD-1A56-42E4-A470-E25AAC3A8433}"/>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a:extLst>
            <a:ext uri="{FF2B5EF4-FFF2-40B4-BE49-F238E27FC236}">
              <a16:creationId xmlns:a16="http://schemas.microsoft.com/office/drawing/2014/main" id="{E8F7CDF9-6304-4768-93E5-6D94A4F374F2}"/>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a:extLst>
            <a:ext uri="{FF2B5EF4-FFF2-40B4-BE49-F238E27FC236}">
              <a16:creationId xmlns:a16="http://schemas.microsoft.com/office/drawing/2014/main" id="{265A1ABF-9391-418B-9867-2BE2B358E4F4}"/>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a:extLst>
            <a:ext uri="{FF2B5EF4-FFF2-40B4-BE49-F238E27FC236}">
              <a16:creationId xmlns:a16="http://schemas.microsoft.com/office/drawing/2014/main" id="{4FDCF31B-30C3-4BAB-8759-3E45B8DE740C}"/>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a:extLst>
            <a:ext uri="{FF2B5EF4-FFF2-40B4-BE49-F238E27FC236}">
              <a16:creationId xmlns:a16="http://schemas.microsoft.com/office/drawing/2014/main" id="{1E367AAE-A068-47D5-9E29-A0342136B40E}"/>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a:extLst>
            <a:ext uri="{FF2B5EF4-FFF2-40B4-BE49-F238E27FC236}">
              <a16:creationId xmlns:a16="http://schemas.microsoft.com/office/drawing/2014/main" id="{312CD956-C023-4F28-B51C-FE5BF49919B8}"/>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a:extLst>
            <a:ext uri="{FF2B5EF4-FFF2-40B4-BE49-F238E27FC236}">
              <a16:creationId xmlns:a16="http://schemas.microsoft.com/office/drawing/2014/main" id="{7D75F25B-B9FF-4B70-96CB-184E2C80B1BC}"/>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a:extLst>
            <a:ext uri="{FF2B5EF4-FFF2-40B4-BE49-F238E27FC236}">
              <a16:creationId xmlns:a16="http://schemas.microsoft.com/office/drawing/2014/main" id="{0C46F1F0-5644-4CAE-8D51-6AE3EC4385F9}"/>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a:extLst>
            <a:ext uri="{FF2B5EF4-FFF2-40B4-BE49-F238E27FC236}">
              <a16:creationId xmlns:a16="http://schemas.microsoft.com/office/drawing/2014/main" id="{8CD5A9F9-B7B0-42AF-BB11-929145B2E4DE}"/>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B890FEBD-E9C6-4FDB-9B9D-1751D944D456}"/>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a:extLst>
            <a:ext uri="{FF2B5EF4-FFF2-40B4-BE49-F238E27FC236}">
              <a16:creationId xmlns:a16="http://schemas.microsoft.com/office/drawing/2014/main" id="{0F3F2321-9BF6-4E31-82CC-8E1C9262C065}"/>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a:extLst>
            <a:ext uri="{FF2B5EF4-FFF2-40B4-BE49-F238E27FC236}">
              <a16:creationId xmlns:a16="http://schemas.microsoft.com/office/drawing/2014/main" id="{1D584813-BE6F-4EB9-92EA-88B42AD005CC}"/>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138685</xdr:rowOff>
    </xdr:from>
    <xdr:to>
      <xdr:col>24</xdr:col>
      <xdr:colOff>62865</xdr:colOff>
      <xdr:row>86</xdr:row>
      <xdr:rowOff>28956</xdr:rowOff>
    </xdr:to>
    <xdr:cxnSp macro="">
      <xdr:nvCxnSpPr>
        <xdr:cNvPr id="279" name="直線コネクタ 278">
          <a:extLst>
            <a:ext uri="{FF2B5EF4-FFF2-40B4-BE49-F238E27FC236}">
              <a16:creationId xmlns:a16="http://schemas.microsoft.com/office/drawing/2014/main" id="{9A8B14DD-25E7-494D-8282-0A985102857D}"/>
            </a:ext>
          </a:extLst>
        </xdr:cNvPr>
        <xdr:cNvCxnSpPr/>
      </xdr:nvCxnSpPr>
      <xdr:spPr>
        <a:xfrm flipV="1">
          <a:off x="4086225" y="13046965"/>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80" name="【公営住宅】&#10;有形固定資産減価償却率最小値テキスト">
          <a:extLst>
            <a:ext uri="{FF2B5EF4-FFF2-40B4-BE49-F238E27FC236}">
              <a16:creationId xmlns:a16="http://schemas.microsoft.com/office/drawing/2014/main" id="{D92DBFFC-F096-465B-8FA2-48EEC6DD4B24}"/>
            </a:ext>
          </a:extLst>
        </xdr:cNvPr>
        <xdr:cNvSpPr txBox="1"/>
      </xdr:nvSpPr>
      <xdr:spPr>
        <a:xfrm>
          <a:off x="4124960" y="1444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81" name="直線コネクタ 280">
          <a:extLst>
            <a:ext uri="{FF2B5EF4-FFF2-40B4-BE49-F238E27FC236}">
              <a16:creationId xmlns:a16="http://schemas.microsoft.com/office/drawing/2014/main" id="{2DB97CB5-F79E-4C61-A3DD-A3BC4164EF1F}"/>
            </a:ext>
          </a:extLst>
        </xdr:cNvPr>
        <xdr:cNvCxnSpPr/>
      </xdr:nvCxnSpPr>
      <xdr:spPr>
        <a:xfrm>
          <a:off x="4020820" y="144459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85362</xdr:rowOff>
    </xdr:from>
    <xdr:ext cx="405111" cy="259045"/>
    <xdr:sp macro="" textlink="">
      <xdr:nvSpPr>
        <xdr:cNvPr id="282" name="【公営住宅】&#10;有形固定資産減価償却率最大値テキスト">
          <a:extLst>
            <a:ext uri="{FF2B5EF4-FFF2-40B4-BE49-F238E27FC236}">
              <a16:creationId xmlns:a16="http://schemas.microsoft.com/office/drawing/2014/main" id="{7C7E6DCF-B1D0-4590-B48A-FEDEC6A5039F}"/>
            </a:ext>
          </a:extLst>
        </xdr:cNvPr>
        <xdr:cNvSpPr txBox="1"/>
      </xdr:nvSpPr>
      <xdr:spPr>
        <a:xfrm>
          <a:off x="4124960" y="12826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138685</xdr:rowOff>
    </xdr:from>
    <xdr:to>
      <xdr:col>24</xdr:col>
      <xdr:colOff>152400</xdr:colOff>
      <xdr:row>77</xdr:row>
      <xdr:rowOff>138685</xdr:rowOff>
    </xdr:to>
    <xdr:cxnSp macro="">
      <xdr:nvCxnSpPr>
        <xdr:cNvPr id="283" name="直線コネクタ 282">
          <a:extLst>
            <a:ext uri="{FF2B5EF4-FFF2-40B4-BE49-F238E27FC236}">
              <a16:creationId xmlns:a16="http://schemas.microsoft.com/office/drawing/2014/main" id="{F0B08AA8-CD2A-4377-81E2-CDD614488C92}"/>
            </a:ext>
          </a:extLst>
        </xdr:cNvPr>
        <xdr:cNvCxnSpPr/>
      </xdr:nvCxnSpPr>
      <xdr:spPr>
        <a:xfrm>
          <a:off x="4020820" y="130469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284" name="【公営住宅】&#10;有形固定資産減価償却率平均値テキスト">
          <a:extLst>
            <a:ext uri="{FF2B5EF4-FFF2-40B4-BE49-F238E27FC236}">
              <a16:creationId xmlns:a16="http://schemas.microsoft.com/office/drawing/2014/main" id="{01135878-4BCB-403F-ABF7-FA5C90A125FC}"/>
            </a:ext>
          </a:extLst>
        </xdr:cNvPr>
        <xdr:cNvSpPr txBox="1"/>
      </xdr:nvSpPr>
      <xdr:spPr>
        <a:xfrm>
          <a:off x="4124960" y="13432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85" name="フローチャート: 判断 284">
          <a:extLst>
            <a:ext uri="{FF2B5EF4-FFF2-40B4-BE49-F238E27FC236}">
              <a16:creationId xmlns:a16="http://schemas.microsoft.com/office/drawing/2014/main" id="{CF9240E4-2001-4D43-86BE-2616647AC41A}"/>
            </a:ext>
          </a:extLst>
        </xdr:cNvPr>
        <xdr:cNvSpPr/>
      </xdr:nvSpPr>
      <xdr:spPr>
        <a:xfrm>
          <a:off x="4036060" y="13581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138176</xdr:rowOff>
    </xdr:from>
    <xdr:to>
      <xdr:col>20</xdr:col>
      <xdr:colOff>38100</xdr:colOff>
      <xdr:row>81</xdr:row>
      <xdr:rowOff>68326</xdr:rowOff>
    </xdr:to>
    <xdr:sp macro="" textlink="">
      <xdr:nvSpPr>
        <xdr:cNvPr id="286" name="フローチャート: 判断 285">
          <a:extLst>
            <a:ext uri="{FF2B5EF4-FFF2-40B4-BE49-F238E27FC236}">
              <a16:creationId xmlns:a16="http://schemas.microsoft.com/office/drawing/2014/main" id="{ED47D2CA-5648-4CF2-B898-1DECFDC26196}"/>
            </a:ext>
          </a:extLst>
        </xdr:cNvPr>
        <xdr:cNvSpPr/>
      </xdr:nvSpPr>
      <xdr:spPr>
        <a:xfrm>
          <a:off x="3312160" y="135493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129032</xdr:rowOff>
    </xdr:from>
    <xdr:to>
      <xdr:col>15</xdr:col>
      <xdr:colOff>101600</xdr:colOff>
      <xdr:row>81</xdr:row>
      <xdr:rowOff>59182</xdr:rowOff>
    </xdr:to>
    <xdr:sp macro="" textlink="">
      <xdr:nvSpPr>
        <xdr:cNvPr id="287" name="フローチャート: 判断 286">
          <a:extLst>
            <a:ext uri="{FF2B5EF4-FFF2-40B4-BE49-F238E27FC236}">
              <a16:creationId xmlns:a16="http://schemas.microsoft.com/office/drawing/2014/main" id="{7E650AAD-3971-45B6-AEDB-21C9894B1507}"/>
            </a:ext>
          </a:extLst>
        </xdr:cNvPr>
        <xdr:cNvSpPr/>
      </xdr:nvSpPr>
      <xdr:spPr>
        <a:xfrm>
          <a:off x="2514600" y="135402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135889</xdr:rowOff>
    </xdr:from>
    <xdr:to>
      <xdr:col>10</xdr:col>
      <xdr:colOff>165100</xdr:colOff>
      <xdr:row>81</xdr:row>
      <xdr:rowOff>66039</xdr:rowOff>
    </xdr:to>
    <xdr:sp macro="" textlink="">
      <xdr:nvSpPr>
        <xdr:cNvPr id="288" name="フローチャート: 判断 287">
          <a:extLst>
            <a:ext uri="{FF2B5EF4-FFF2-40B4-BE49-F238E27FC236}">
              <a16:creationId xmlns:a16="http://schemas.microsoft.com/office/drawing/2014/main" id="{743B9571-468F-47A1-8230-1255D26452E5}"/>
            </a:ext>
          </a:extLst>
        </xdr:cNvPr>
        <xdr:cNvSpPr/>
      </xdr:nvSpPr>
      <xdr:spPr>
        <a:xfrm>
          <a:off x="1739900" y="135470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289" name="フローチャート: 判断 288">
          <a:extLst>
            <a:ext uri="{FF2B5EF4-FFF2-40B4-BE49-F238E27FC236}">
              <a16:creationId xmlns:a16="http://schemas.microsoft.com/office/drawing/2014/main" id="{472AE244-78E2-4F64-8021-E00B406C7092}"/>
            </a:ext>
          </a:extLst>
        </xdr:cNvPr>
        <xdr:cNvSpPr/>
      </xdr:nvSpPr>
      <xdr:spPr>
        <a:xfrm>
          <a:off x="965200" y="134670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E0FB6DC3-8B66-4970-9BD5-D01B20C6095A}"/>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54B2442-2CC3-4090-800B-B9BF112A88FC}"/>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78FB9454-B3EB-4E7A-8F61-94B76408FF17}"/>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E942437-4BAD-48F2-BA59-CA08B8D3FED2}"/>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9D54494F-A2D0-49F3-AC9B-FF159A011AD3}"/>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65024</xdr:rowOff>
    </xdr:from>
    <xdr:to>
      <xdr:col>24</xdr:col>
      <xdr:colOff>114300</xdr:colOff>
      <xdr:row>81</xdr:row>
      <xdr:rowOff>166624</xdr:rowOff>
    </xdr:to>
    <xdr:sp macro="" textlink="">
      <xdr:nvSpPr>
        <xdr:cNvPr id="295" name="楕円 294">
          <a:extLst>
            <a:ext uri="{FF2B5EF4-FFF2-40B4-BE49-F238E27FC236}">
              <a16:creationId xmlns:a16="http://schemas.microsoft.com/office/drawing/2014/main" id="{D1E0C7E6-6085-4D70-BECD-1F8BC8BB2381}"/>
            </a:ext>
          </a:extLst>
        </xdr:cNvPr>
        <xdr:cNvSpPr/>
      </xdr:nvSpPr>
      <xdr:spPr>
        <a:xfrm>
          <a:off x="4036060" y="1364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43451</xdr:rowOff>
    </xdr:from>
    <xdr:ext cx="405111" cy="259045"/>
    <xdr:sp macro="" textlink="">
      <xdr:nvSpPr>
        <xdr:cNvPr id="296" name="【公営住宅】&#10;有形固定資産減価償却率該当値テキスト">
          <a:extLst>
            <a:ext uri="{FF2B5EF4-FFF2-40B4-BE49-F238E27FC236}">
              <a16:creationId xmlns:a16="http://schemas.microsoft.com/office/drawing/2014/main" id="{992CBB26-B69F-432C-B63F-1AB2D964122F}"/>
            </a:ext>
          </a:extLst>
        </xdr:cNvPr>
        <xdr:cNvSpPr txBox="1"/>
      </xdr:nvSpPr>
      <xdr:spPr>
        <a:xfrm>
          <a:off x="4124960" y="1362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65024</xdr:rowOff>
    </xdr:from>
    <xdr:to>
      <xdr:col>20</xdr:col>
      <xdr:colOff>38100</xdr:colOff>
      <xdr:row>81</xdr:row>
      <xdr:rowOff>166624</xdr:rowOff>
    </xdr:to>
    <xdr:sp macro="" textlink="">
      <xdr:nvSpPr>
        <xdr:cNvPr id="297" name="楕円 296">
          <a:extLst>
            <a:ext uri="{FF2B5EF4-FFF2-40B4-BE49-F238E27FC236}">
              <a16:creationId xmlns:a16="http://schemas.microsoft.com/office/drawing/2014/main" id="{B4E8B537-B61D-4345-9B5A-10CB029CBE94}"/>
            </a:ext>
          </a:extLst>
        </xdr:cNvPr>
        <xdr:cNvSpPr/>
      </xdr:nvSpPr>
      <xdr:spPr>
        <a:xfrm>
          <a:off x="3312160" y="136438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115824</xdr:rowOff>
    </xdr:from>
    <xdr:to>
      <xdr:col>24</xdr:col>
      <xdr:colOff>63500</xdr:colOff>
      <xdr:row>81</xdr:row>
      <xdr:rowOff>115824</xdr:rowOff>
    </xdr:to>
    <xdr:cxnSp macro="">
      <xdr:nvCxnSpPr>
        <xdr:cNvPr id="298" name="直線コネクタ 297">
          <a:extLst>
            <a:ext uri="{FF2B5EF4-FFF2-40B4-BE49-F238E27FC236}">
              <a16:creationId xmlns:a16="http://schemas.microsoft.com/office/drawing/2014/main" id="{B59034D6-C5EB-4FB9-95E6-440DD2D4DC02}"/>
            </a:ext>
          </a:extLst>
        </xdr:cNvPr>
        <xdr:cNvCxnSpPr/>
      </xdr:nvCxnSpPr>
      <xdr:spPr>
        <a:xfrm>
          <a:off x="3355340" y="13694664"/>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21589</xdr:rowOff>
    </xdr:from>
    <xdr:to>
      <xdr:col>15</xdr:col>
      <xdr:colOff>101600</xdr:colOff>
      <xdr:row>81</xdr:row>
      <xdr:rowOff>123189</xdr:rowOff>
    </xdr:to>
    <xdr:sp macro="" textlink="">
      <xdr:nvSpPr>
        <xdr:cNvPr id="299" name="楕円 298">
          <a:extLst>
            <a:ext uri="{FF2B5EF4-FFF2-40B4-BE49-F238E27FC236}">
              <a16:creationId xmlns:a16="http://schemas.microsoft.com/office/drawing/2014/main" id="{D39F299C-8F24-4C82-802C-478E678E5474}"/>
            </a:ext>
          </a:extLst>
        </xdr:cNvPr>
        <xdr:cNvSpPr/>
      </xdr:nvSpPr>
      <xdr:spPr>
        <a:xfrm>
          <a:off x="2514600" y="1360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72389</xdr:rowOff>
    </xdr:from>
    <xdr:to>
      <xdr:col>19</xdr:col>
      <xdr:colOff>177800</xdr:colOff>
      <xdr:row>81</xdr:row>
      <xdr:rowOff>115824</xdr:rowOff>
    </xdr:to>
    <xdr:cxnSp macro="">
      <xdr:nvCxnSpPr>
        <xdr:cNvPr id="300" name="直線コネクタ 299">
          <a:extLst>
            <a:ext uri="{FF2B5EF4-FFF2-40B4-BE49-F238E27FC236}">
              <a16:creationId xmlns:a16="http://schemas.microsoft.com/office/drawing/2014/main" id="{8A1764A1-2C58-4A00-9488-CA77D90470B3}"/>
            </a:ext>
          </a:extLst>
        </xdr:cNvPr>
        <xdr:cNvCxnSpPr/>
      </xdr:nvCxnSpPr>
      <xdr:spPr>
        <a:xfrm>
          <a:off x="2565400" y="13651229"/>
          <a:ext cx="78994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158750</xdr:rowOff>
    </xdr:from>
    <xdr:to>
      <xdr:col>10</xdr:col>
      <xdr:colOff>165100</xdr:colOff>
      <xdr:row>81</xdr:row>
      <xdr:rowOff>88900</xdr:rowOff>
    </xdr:to>
    <xdr:sp macro="" textlink="">
      <xdr:nvSpPr>
        <xdr:cNvPr id="301" name="楕円 300">
          <a:extLst>
            <a:ext uri="{FF2B5EF4-FFF2-40B4-BE49-F238E27FC236}">
              <a16:creationId xmlns:a16="http://schemas.microsoft.com/office/drawing/2014/main" id="{C4E659B9-7255-4795-BED2-9B605CDB95D6}"/>
            </a:ext>
          </a:extLst>
        </xdr:cNvPr>
        <xdr:cNvSpPr/>
      </xdr:nvSpPr>
      <xdr:spPr>
        <a:xfrm>
          <a:off x="1739900" y="13569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38100</xdr:rowOff>
    </xdr:from>
    <xdr:to>
      <xdr:col>15</xdr:col>
      <xdr:colOff>50800</xdr:colOff>
      <xdr:row>81</xdr:row>
      <xdr:rowOff>72389</xdr:rowOff>
    </xdr:to>
    <xdr:cxnSp macro="">
      <xdr:nvCxnSpPr>
        <xdr:cNvPr id="302" name="直線コネクタ 301">
          <a:extLst>
            <a:ext uri="{FF2B5EF4-FFF2-40B4-BE49-F238E27FC236}">
              <a16:creationId xmlns:a16="http://schemas.microsoft.com/office/drawing/2014/main" id="{268153E9-7687-45F5-A63F-0A08C178C87B}"/>
            </a:ext>
          </a:extLst>
        </xdr:cNvPr>
        <xdr:cNvCxnSpPr/>
      </xdr:nvCxnSpPr>
      <xdr:spPr>
        <a:xfrm>
          <a:off x="1790700" y="13616940"/>
          <a:ext cx="7747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99313</xdr:rowOff>
    </xdr:from>
    <xdr:to>
      <xdr:col>6</xdr:col>
      <xdr:colOff>38100</xdr:colOff>
      <xdr:row>81</xdr:row>
      <xdr:rowOff>29463</xdr:rowOff>
    </xdr:to>
    <xdr:sp macro="" textlink="">
      <xdr:nvSpPr>
        <xdr:cNvPr id="303" name="楕円 302">
          <a:extLst>
            <a:ext uri="{FF2B5EF4-FFF2-40B4-BE49-F238E27FC236}">
              <a16:creationId xmlns:a16="http://schemas.microsoft.com/office/drawing/2014/main" id="{3EC93CE7-44EC-4F7D-A03B-C4EC8F9B8CEF}"/>
            </a:ext>
          </a:extLst>
        </xdr:cNvPr>
        <xdr:cNvSpPr/>
      </xdr:nvSpPr>
      <xdr:spPr>
        <a:xfrm>
          <a:off x="965200" y="135105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150113</xdr:rowOff>
    </xdr:from>
    <xdr:to>
      <xdr:col>10</xdr:col>
      <xdr:colOff>114300</xdr:colOff>
      <xdr:row>81</xdr:row>
      <xdr:rowOff>38100</xdr:rowOff>
    </xdr:to>
    <xdr:cxnSp macro="">
      <xdr:nvCxnSpPr>
        <xdr:cNvPr id="304" name="直線コネクタ 303">
          <a:extLst>
            <a:ext uri="{FF2B5EF4-FFF2-40B4-BE49-F238E27FC236}">
              <a16:creationId xmlns:a16="http://schemas.microsoft.com/office/drawing/2014/main" id="{531D201B-4C6B-4AAD-A950-B0381430BFB4}"/>
            </a:ext>
          </a:extLst>
        </xdr:cNvPr>
        <xdr:cNvCxnSpPr/>
      </xdr:nvCxnSpPr>
      <xdr:spPr>
        <a:xfrm>
          <a:off x="1008380" y="13561313"/>
          <a:ext cx="782320" cy="5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84853</xdr:rowOff>
    </xdr:from>
    <xdr:ext cx="405111" cy="259045"/>
    <xdr:sp macro="" textlink="">
      <xdr:nvSpPr>
        <xdr:cNvPr id="305" name="n_1aveValue【公営住宅】&#10;有形固定資産減価償却率">
          <a:extLst>
            <a:ext uri="{FF2B5EF4-FFF2-40B4-BE49-F238E27FC236}">
              <a16:creationId xmlns:a16="http://schemas.microsoft.com/office/drawing/2014/main" id="{197B9C77-3D3D-4351-8571-B0DB7392EE3A}"/>
            </a:ext>
          </a:extLst>
        </xdr:cNvPr>
        <xdr:cNvSpPr txBox="1"/>
      </xdr:nvSpPr>
      <xdr:spPr>
        <a:xfrm>
          <a:off x="3170564" y="13328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75709</xdr:rowOff>
    </xdr:from>
    <xdr:ext cx="405111" cy="259045"/>
    <xdr:sp macro="" textlink="">
      <xdr:nvSpPr>
        <xdr:cNvPr id="306" name="n_2aveValue【公営住宅】&#10;有形固定資産減価償却率">
          <a:extLst>
            <a:ext uri="{FF2B5EF4-FFF2-40B4-BE49-F238E27FC236}">
              <a16:creationId xmlns:a16="http://schemas.microsoft.com/office/drawing/2014/main" id="{80E1BA3C-3975-4A99-AD9D-88EB85C5D370}"/>
            </a:ext>
          </a:extLst>
        </xdr:cNvPr>
        <xdr:cNvSpPr txBox="1"/>
      </xdr:nvSpPr>
      <xdr:spPr>
        <a:xfrm>
          <a:off x="2385704" y="1331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82566</xdr:rowOff>
    </xdr:from>
    <xdr:ext cx="405111" cy="259045"/>
    <xdr:sp macro="" textlink="">
      <xdr:nvSpPr>
        <xdr:cNvPr id="307" name="n_3aveValue【公営住宅】&#10;有形固定資産減価償却率">
          <a:extLst>
            <a:ext uri="{FF2B5EF4-FFF2-40B4-BE49-F238E27FC236}">
              <a16:creationId xmlns:a16="http://schemas.microsoft.com/office/drawing/2014/main" id="{67EC7413-114E-4F2E-996B-18732359CDE7}"/>
            </a:ext>
          </a:extLst>
        </xdr:cNvPr>
        <xdr:cNvSpPr txBox="1"/>
      </xdr:nvSpPr>
      <xdr:spPr>
        <a:xfrm>
          <a:off x="1611004" y="1332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2557</xdr:rowOff>
    </xdr:from>
    <xdr:ext cx="405111" cy="259045"/>
    <xdr:sp macro="" textlink="">
      <xdr:nvSpPr>
        <xdr:cNvPr id="308" name="n_4aveValue【公営住宅】&#10;有形固定資産減価償却率">
          <a:extLst>
            <a:ext uri="{FF2B5EF4-FFF2-40B4-BE49-F238E27FC236}">
              <a16:creationId xmlns:a16="http://schemas.microsoft.com/office/drawing/2014/main" id="{D291A2A5-E883-4C17-98C7-A90E246430D6}"/>
            </a:ext>
          </a:extLst>
        </xdr:cNvPr>
        <xdr:cNvSpPr txBox="1"/>
      </xdr:nvSpPr>
      <xdr:spPr>
        <a:xfrm>
          <a:off x="836304" y="1324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157751</xdr:rowOff>
    </xdr:from>
    <xdr:ext cx="405111" cy="259045"/>
    <xdr:sp macro="" textlink="">
      <xdr:nvSpPr>
        <xdr:cNvPr id="309" name="n_1mainValue【公営住宅】&#10;有形固定資産減価償却率">
          <a:extLst>
            <a:ext uri="{FF2B5EF4-FFF2-40B4-BE49-F238E27FC236}">
              <a16:creationId xmlns:a16="http://schemas.microsoft.com/office/drawing/2014/main" id="{0EFD7F75-77F3-48BD-ADF0-406058576B13}"/>
            </a:ext>
          </a:extLst>
        </xdr:cNvPr>
        <xdr:cNvSpPr txBox="1"/>
      </xdr:nvSpPr>
      <xdr:spPr>
        <a:xfrm>
          <a:off x="3170564" y="1373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114316</xdr:rowOff>
    </xdr:from>
    <xdr:ext cx="405111" cy="259045"/>
    <xdr:sp macro="" textlink="">
      <xdr:nvSpPr>
        <xdr:cNvPr id="310" name="n_2mainValue【公営住宅】&#10;有形固定資産減価償却率">
          <a:extLst>
            <a:ext uri="{FF2B5EF4-FFF2-40B4-BE49-F238E27FC236}">
              <a16:creationId xmlns:a16="http://schemas.microsoft.com/office/drawing/2014/main" id="{BC82BF66-C200-49CD-8B50-FA01EE6A5F22}"/>
            </a:ext>
          </a:extLst>
        </xdr:cNvPr>
        <xdr:cNvSpPr txBox="1"/>
      </xdr:nvSpPr>
      <xdr:spPr>
        <a:xfrm>
          <a:off x="2385704" y="13693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80027</xdr:rowOff>
    </xdr:from>
    <xdr:ext cx="405111" cy="259045"/>
    <xdr:sp macro="" textlink="">
      <xdr:nvSpPr>
        <xdr:cNvPr id="311" name="n_3mainValue【公営住宅】&#10;有形固定資産減価償却率">
          <a:extLst>
            <a:ext uri="{FF2B5EF4-FFF2-40B4-BE49-F238E27FC236}">
              <a16:creationId xmlns:a16="http://schemas.microsoft.com/office/drawing/2014/main" id="{10BF4F59-CA10-426A-898F-FFDFA021627A}"/>
            </a:ext>
          </a:extLst>
        </xdr:cNvPr>
        <xdr:cNvSpPr txBox="1"/>
      </xdr:nvSpPr>
      <xdr:spPr>
        <a:xfrm>
          <a:off x="1611004" y="1365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20590</xdr:rowOff>
    </xdr:from>
    <xdr:ext cx="405111" cy="259045"/>
    <xdr:sp macro="" textlink="">
      <xdr:nvSpPr>
        <xdr:cNvPr id="312" name="n_4mainValue【公営住宅】&#10;有形固定資産減価償却率">
          <a:extLst>
            <a:ext uri="{FF2B5EF4-FFF2-40B4-BE49-F238E27FC236}">
              <a16:creationId xmlns:a16="http://schemas.microsoft.com/office/drawing/2014/main" id="{458C2F3F-F561-43DC-829D-6EA6AC82EF55}"/>
            </a:ext>
          </a:extLst>
        </xdr:cNvPr>
        <xdr:cNvSpPr txBox="1"/>
      </xdr:nvSpPr>
      <xdr:spPr>
        <a:xfrm>
          <a:off x="836304" y="13599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a:extLst>
            <a:ext uri="{FF2B5EF4-FFF2-40B4-BE49-F238E27FC236}">
              <a16:creationId xmlns:a16="http://schemas.microsoft.com/office/drawing/2014/main" id="{86AE67D6-F36A-43DC-85A5-109FEA65F25E}"/>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a:extLst>
            <a:ext uri="{FF2B5EF4-FFF2-40B4-BE49-F238E27FC236}">
              <a16:creationId xmlns:a16="http://schemas.microsoft.com/office/drawing/2014/main" id="{A678ED60-1A0D-4284-9183-AC65DFA74872}"/>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a:extLst>
            <a:ext uri="{FF2B5EF4-FFF2-40B4-BE49-F238E27FC236}">
              <a16:creationId xmlns:a16="http://schemas.microsoft.com/office/drawing/2014/main" id="{3A527061-5103-458F-8561-7E7D6DB82922}"/>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a:extLst>
            <a:ext uri="{FF2B5EF4-FFF2-40B4-BE49-F238E27FC236}">
              <a16:creationId xmlns:a16="http://schemas.microsoft.com/office/drawing/2014/main" id="{431BE29F-92F6-48DA-9461-206831E43A98}"/>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a:extLst>
            <a:ext uri="{FF2B5EF4-FFF2-40B4-BE49-F238E27FC236}">
              <a16:creationId xmlns:a16="http://schemas.microsoft.com/office/drawing/2014/main" id="{D558333B-D6B2-4B61-81E6-925CADAA7F1C}"/>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a:extLst>
            <a:ext uri="{FF2B5EF4-FFF2-40B4-BE49-F238E27FC236}">
              <a16:creationId xmlns:a16="http://schemas.microsoft.com/office/drawing/2014/main" id="{F8005F36-87D7-47E9-ABBF-FFB7774DD7A4}"/>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a:extLst>
            <a:ext uri="{FF2B5EF4-FFF2-40B4-BE49-F238E27FC236}">
              <a16:creationId xmlns:a16="http://schemas.microsoft.com/office/drawing/2014/main" id="{416295C9-1C57-4123-BC31-7B0A3152981B}"/>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a:extLst>
            <a:ext uri="{FF2B5EF4-FFF2-40B4-BE49-F238E27FC236}">
              <a16:creationId xmlns:a16="http://schemas.microsoft.com/office/drawing/2014/main" id="{57F1763C-3CEA-4944-A948-5FE23B2ACE6D}"/>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a:extLst>
            <a:ext uri="{FF2B5EF4-FFF2-40B4-BE49-F238E27FC236}">
              <a16:creationId xmlns:a16="http://schemas.microsoft.com/office/drawing/2014/main" id="{77B7B33D-0E81-467F-96E0-BADD10F9C67E}"/>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a:extLst>
            <a:ext uri="{FF2B5EF4-FFF2-40B4-BE49-F238E27FC236}">
              <a16:creationId xmlns:a16="http://schemas.microsoft.com/office/drawing/2014/main" id="{692A31D0-3E2A-4EA2-AFDE-20AF4CAC089A}"/>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3" name="直線コネクタ 322">
          <a:extLst>
            <a:ext uri="{FF2B5EF4-FFF2-40B4-BE49-F238E27FC236}">
              <a16:creationId xmlns:a16="http://schemas.microsoft.com/office/drawing/2014/main" id="{956C86ED-3E0D-4BE6-8C5B-D02C7DA4AB13}"/>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4" name="テキスト ボックス 323">
          <a:extLst>
            <a:ext uri="{FF2B5EF4-FFF2-40B4-BE49-F238E27FC236}">
              <a16:creationId xmlns:a16="http://schemas.microsoft.com/office/drawing/2014/main" id="{65464183-6593-4D97-BE54-84CCA6EE0047}"/>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5" name="直線コネクタ 324">
          <a:extLst>
            <a:ext uri="{FF2B5EF4-FFF2-40B4-BE49-F238E27FC236}">
              <a16:creationId xmlns:a16="http://schemas.microsoft.com/office/drawing/2014/main" id="{92FD4478-10B0-47D6-AC50-80D36F955732}"/>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6" name="テキスト ボックス 325">
          <a:extLst>
            <a:ext uri="{FF2B5EF4-FFF2-40B4-BE49-F238E27FC236}">
              <a16:creationId xmlns:a16="http://schemas.microsoft.com/office/drawing/2014/main" id="{E655E7AC-EA90-4DDA-9B2A-A20421D28241}"/>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7" name="直線コネクタ 326">
          <a:extLst>
            <a:ext uri="{FF2B5EF4-FFF2-40B4-BE49-F238E27FC236}">
              <a16:creationId xmlns:a16="http://schemas.microsoft.com/office/drawing/2014/main" id="{7FB3E0F1-C150-44B6-960B-4D00873FC9B4}"/>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8" name="テキスト ボックス 327">
          <a:extLst>
            <a:ext uri="{FF2B5EF4-FFF2-40B4-BE49-F238E27FC236}">
              <a16:creationId xmlns:a16="http://schemas.microsoft.com/office/drawing/2014/main" id="{0A14575E-4869-4BCC-AF6A-859ACAC06E96}"/>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9" name="直線コネクタ 328">
          <a:extLst>
            <a:ext uri="{FF2B5EF4-FFF2-40B4-BE49-F238E27FC236}">
              <a16:creationId xmlns:a16="http://schemas.microsoft.com/office/drawing/2014/main" id="{A4C585E3-D154-4D5E-89B6-9E341CEF9C7E}"/>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0" name="テキスト ボックス 329">
          <a:extLst>
            <a:ext uri="{FF2B5EF4-FFF2-40B4-BE49-F238E27FC236}">
              <a16:creationId xmlns:a16="http://schemas.microsoft.com/office/drawing/2014/main" id="{5056BD72-145A-4607-A011-14F0B0768995}"/>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1" name="直線コネクタ 330">
          <a:extLst>
            <a:ext uri="{FF2B5EF4-FFF2-40B4-BE49-F238E27FC236}">
              <a16:creationId xmlns:a16="http://schemas.microsoft.com/office/drawing/2014/main" id="{8B60FEB4-9FCF-49AC-AE08-90563C28E511}"/>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2" name="テキスト ボックス 331">
          <a:extLst>
            <a:ext uri="{FF2B5EF4-FFF2-40B4-BE49-F238E27FC236}">
              <a16:creationId xmlns:a16="http://schemas.microsoft.com/office/drawing/2014/main" id="{CCBCDAC5-57B5-4D5D-BFC4-15E7CDFA6B1F}"/>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3" name="直線コネクタ 332">
          <a:extLst>
            <a:ext uri="{FF2B5EF4-FFF2-40B4-BE49-F238E27FC236}">
              <a16:creationId xmlns:a16="http://schemas.microsoft.com/office/drawing/2014/main" id="{531519DA-3856-4EEE-84AE-33FBDCCF52EE}"/>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4" name="テキスト ボックス 333">
          <a:extLst>
            <a:ext uri="{FF2B5EF4-FFF2-40B4-BE49-F238E27FC236}">
              <a16:creationId xmlns:a16="http://schemas.microsoft.com/office/drawing/2014/main" id="{D7FD177C-C960-422D-B21E-2CF2F1BB54C5}"/>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2C2FEA52-77CB-4842-A394-CE3CAA469C7E}"/>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id="{FC8B61AB-1452-4EA7-BED2-BA2BD7D6C07D}"/>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a:extLst>
            <a:ext uri="{FF2B5EF4-FFF2-40B4-BE49-F238E27FC236}">
              <a16:creationId xmlns:a16="http://schemas.microsoft.com/office/drawing/2014/main" id="{409BBB8D-951F-459E-83FC-B4F1C36C5941}"/>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111579</xdr:rowOff>
    </xdr:to>
    <xdr:cxnSp macro="">
      <xdr:nvCxnSpPr>
        <xdr:cNvPr id="338" name="直線コネクタ 337">
          <a:extLst>
            <a:ext uri="{FF2B5EF4-FFF2-40B4-BE49-F238E27FC236}">
              <a16:creationId xmlns:a16="http://schemas.microsoft.com/office/drawing/2014/main" id="{FC33BDE1-B283-410F-BCBF-73CEB9953D84}"/>
            </a:ext>
          </a:extLst>
        </xdr:cNvPr>
        <xdr:cNvCxnSpPr/>
      </xdr:nvCxnSpPr>
      <xdr:spPr>
        <a:xfrm flipV="1">
          <a:off x="9219565" y="13067211"/>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39" name="【公営住宅】&#10;一人当たり面積最小値テキスト">
          <a:extLst>
            <a:ext uri="{FF2B5EF4-FFF2-40B4-BE49-F238E27FC236}">
              <a16:creationId xmlns:a16="http://schemas.microsoft.com/office/drawing/2014/main" id="{33424264-6FF4-4689-AAC6-3132CF05BB85}"/>
            </a:ext>
          </a:extLst>
        </xdr:cNvPr>
        <xdr:cNvSpPr txBox="1"/>
      </xdr:nvSpPr>
      <xdr:spPr>
        <a:xfrm>
          <a:off x="9258300" y="1453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0" name="直線コネクタ 339">
          <a:extLst>
            <a:ext uri="{FF2B5EF4-FFF2-40B4-BE49-F238E27FC236}">
              <a16:creationId xmlns:a16="http://schemas.microsoft.com/office/drawing/2014/main" id="{C426167D-DB35-48E3-A285-AB1D6A82D402}"/>
            </a:ext>
          </a:extLst>
        </xdr:cNvPr>
        <xdr:cNvCxnSpPr/>
      </xdr:nvCxnSpPr>
      <xdr:spPr>
        <a:xfrm>
          <a:off x="9154160" y="145286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41" name="【公営住宅】&#10;一人当たり面積最大値テキスト">
          <a:extLst>
            <a:ext uri="{FF2B5EF4-FFF2-40B4-BE49-F238E27FC236}">
              <a16:creationId xmlns:a16="http://schemas.microsoft.com/office/drawing/2014/main" id="{FA99CB20-3163-40B2-AF68-F49B9CD68016}"/>
            </a:ext>
          </a:extLst>
        </xdr:cNvPr>
        <xdr:cNvSpPr txBox="1"/>
      </xdr:nvSpPr>
      <xdr:spPr>
        <a:xfrm>
          <a:off x="9258300" y="1284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42" name="直線コネクタ 341">
          <a:extLst>
            <a:ext uri="{FF2B5EF4-FFF2-40B4-BE49-F238E27FC236}">
              <a16:creationId xmlns:a16="http://schemas.microsoft.com/office/drawing/2014/main" id="{A6A93BAD-028F-4988-839C-E980CDBDB2E6}"/>
            </a:ext>
          </a:extLst>
        </xdr:cNvPr>
        <xdr:cNvCxnSpPr/>
      </xdr:nvCxnSpPr>
      <xdr:spPr>
        <a:xfrm>
          <a:off x="9154160" y="130672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xdr:rowOff>
    </xdr:from>
    <xdr:ext cx="469744" cy="259045"/>
    <xdr:sp macro="" textlink="">
      <xdr:nvSpPr>
        <xdr:cNvPr id="343" name="【公営住宅】&#10;一人当たり面積平均値テキスト">
          <a:extLst>
            <a:ext uri="{FF2B5EF4-FFF2-40B4-BE49-F238E27FC236}">
              <a16:creationId xmlns:a16="http://schemas.microsoft.com/office/drawing/2014/main" id="{F31B65FF-A7CB-498B-BD14-E34B67817AF0}"/>
            </a:ext>
          </a:extLst>
        </xdr:cNvPr>
        <xdr:cNvSpPr txBox="1"/>
      </xdr:nvSpPr>
      <xdr:spPr>
        <a:xfrm>
          <a:off x="9258300" y="13914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21589</xdr:rowOff>
    </xdr:from>
    <xdr:to>
      <xdr:col>55</xdr:col>
      <xdr:colOff>50800</xdr:colOff>
      <xdr:row>83</xdr:row>
      <xdr:rowOff>123189</xdr:rowOff>
    </xdr:to>
    <xdr:sp macro="" textlink="">
      <xdr:nvSpPr>
        <xdr:cNvPr id="344" name="フローチャート: 判断 343">
          <a:extLst>
            <a:ext uri="{FF2B5EF4-FFF2-40B4-BE49-F238E27FC236}">
              <a16:creationId xmlns:a16="http://schemas.microsoft.com/office/drawing/2014/main" id="{850C6AA7-0EF9-4326-BD40-140C320E3CF6}"/>
            </a:ext>
          </a:extLst>
        </xdr:cNvPr>
        <xdr:cNvSpPr/>
      </xdr:nvSpPr>
      <xdr:spPr>
        <a:xfrm>
          <a:off x="9192260" y="139357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16692</xdr:rowOff>
    </xdr:from>
    <xdr:to>
      <xdr:col>50</xdr:col>
      <xdr:colOff>165100</xdr:colOff>
      <xdr:row>83</xdr:row>
      <xdr:rowOff>118292</xdr:rowOff>
    </xdr:to>
    <xdr:sp macro="" textlink="">
      <xdr:nvSpPr>
        <xdr:cNvPr id="345" name="フローチャート: 判断 344">
          <a:extLst>
            <a:ext uri="{FF2B5EF4-FFF2-40B4-BE49-F238E27FC236}">
              <a16:creationId xmlns:a16="http://schemas.microsoft.com/office/drawing/2014/main" id="{31CFB758-09EB-4623-AFCA-7125C2B23CA1}"/>
            </a:ext>
          </a:extLst>
        </xdr:cNvPr>
        <xdr:cNvSpPr/>
      </xdr:nvSpPr>
      <xdr:spPr>
        <a:xfrm>
          <a:off x="8445500" y="1393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162016</xdr:rowOff>
    </xdr:from>
    <xdr:to>
      <xdr:col>46</xdr:col>
      <xdr:colOff>38100</xdr:colOff>
      <xdr:row>83</xdr:row>
      <xdr:rowOff>92166</xdr:rowOff>
    </xdr:to>
    <xdr:sp macro="" textlink="">
      <xdr:nvSpPr>
        <xdr:cNvPr id="346" name="フローチャート: 判断 345">
          <a:extLst>
            <a:ext uri="{FF2B5EF4-FFF2-40B4-BE49-F238E27FC236}">
              <a16:creationId xmlns:a16="http://schemas.microsoft.com/office/drawing/2014/main" id="{895F4234-E959-4C6D-8B56-F9C96CD318D3}"/>
            </a:ext>
          </a:extLst>
        </xdr:cNvPr>
        <xdr:cNvSpPr/>
      </xdr:nvSpPr>
      <xdr:spPr>
        <a:xfrm>
          <a:off x="7670800" y="139084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168548</xdr:rowOff>
    </xdr:from>
    <xdr:to>
      <xdr:col>41</xdr:col>
      <xdr:colOff>101600</xdr:colOff>
      <xdr:row>83</xdr:row>
      <xdr:rowOff>98698</xdr:rowOff>
    </xdr:to>
    <xdr:sp macro="" textlink="">
      <xdr:nvSpPr>
        <xdr:cNvPr id="347" name="フローチャート: 判断 346">
          <a:extLst>
            <a:ext uri="{FF2B5EF4-FFF2-40B4-BE49-F238E27FC236}">
              <a16:creationId xmlns:a16="http://schemas.microsoft.com/office/drawing/2014/main" id="{87F4E88E-35EF-4AA4-AAF2-DCC53D9344EA}"/>
            </a:ext>
          </a:extLst>
        </xdr:cNvPr>
        <xdr:cNvSpPr/>
      </xdr:nvSpPr>
      <xdr:spPr>
        <a:xfrm>
          <a:off x="6873240" y="139150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8" name="フローチャート: 判断 347">
          <a:extLst>
            <a:ext uri="{FF2B5EF4-FFF2-40B4-BE49-F238E27FC236}">
              <a16:creationId xmlns:a16="http://schemas.microsoft.com/office/drawing/2014/main" id="{6E4B982F-AA2B-4015-8A11-1DED37114AB6}"/>
            </a:ext>
          </a:extLst>
        </xdr:cNvPr>
        <xdr:cNvSpPr/>
      </xdr:nvSpPr>
      <xdr:spPr>
        <a:xfrm>
          <a:off x="6098540" y="1393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A3CC22F5-2C18-4ADD-8665-83790CFECD78}"/>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717BC29C-562B-4BFB-B3DE-3C027C7B68E5}"/>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E6C0C5E4-0AFC-4B10-A816-89D18B9928A8}"/>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F56E9373-BC45-4FDB-9090-F31B871B9CF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87EDE625-772C-4562-8FE5-399BC52A81C6}"/>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130992</xdr:rowOff>
    </xdr:from>
    <xdr:to>
      <xdr:col>55</xdr:col>
      <xdr:colOff>50800</xdr:colOff>
      <xdr:row>83</xdr:row>
      <xdr:rowOff>61142</xdr:rowOff>
    </xdr:to>
    <xdr:sp macro="" textlink="">
      <xdr:nvSpPr>
        <xdr:cNvPr id="354" name="楕円 353">
          <a:extLst>
            <a:ext uri="{FF2B5EF4-FFF2-40B4-BE49-F238E27FC236}">
              <a16:creationId xmlns:a16="http://schemas.microsoft.com/office/drawing/2014/main" id="{DEF3EDCD-1A66-426B-864B-D99EBEAEB907}"/>
            </a:ext>
          </a:extLst>
        </xdr:cNvPr>
        <xdr:cNvSpPr/>
      </xdr:nvSpPr>
      <xdr:spPr>
        <a:xfrm>
          <a:off x="9192260" y="138774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153869</xdr:rowOff>
    </xdr:from>
    <xdr:ext cx="469744" cy="259045"/>
    <xdr:sp macro="" textlink="">
      <xdr:nvSpPr>
        <xdr:cNvPr id="355" name="【公営住宅】&#10;一人当たり面積該当値テキスト">
          <a:extLst>
            <a:ext uri="{FF2B5EF4-FFF2-40B4-BE49-F238E27FC236}">
              <a16:creationId xmlns:a16="http://schemas.microsoft.com/office/drawing/2014/main" id="{07E3ACE9-4D43-40DC-AD79-155AA003635B}"/>
            </a:ext>
          </a:extLst>
        </xdr:cNvPr>
        <xdr:cNvSpPr txBox="1"/>
      </xdr:nvSpPr>
      <xdr:spPr>
        <a:xfrm>
          <a:off x="9258300" y="1373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130992</xdr:rowOff>
    </xdr:from>
    <xdr:to>
      <xdr:col>50</xdr:col>
      <xdr:colOff>165100</xdr:colOff>
      <xdr:row>83</xdr:row>
      <xdr:rowOff>61142</xdr:rowOff>
    </xdr:to>
    <xdr:sp macro="" textlink="">
      <xdr:nvSpPr>
        <xdr:cNvPr id="356" name="楕円 355">
          <a:extLst>
            <a:ext uri="{FF2B5EF4-FFF2-40B4-BE49-F238E27FC236}">
              <a16:creationId xmlns:a16="http://schemas.microsoft.com/office/drawing/2014/main" id="{32C72B79-3142-4ACC-901E-B35341980BDB}"/>
            </a:ext>
          </a:extLst>
        </xdr:cNvPr>
        <xdr:cNvSpPr/>
      </xdr:nvSpPr>
      <xdr:spPr>
        <a:xfrm>
          <a:off x="8445500" y="138774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10342</xdr:rowOff>
    </xdr:from>
    <xdr:to>
      <xdr:col>55</xdr:col>
      <xdr:colOff>0</xdr:colOff>
      <xdr:row>83</xdr:row>
      <xdr:rowOff>10342</xdr:rowOff>
    </xdr:to>
    <xdr:cxnSp macro="">
      <xdr:nvCxnSpPr>
        <xdr:cNvPr id="357" name="直線コネクタ 356">
          <a:extLst>
            <a:ext uri="{FF2B5EF4-FFF2-40B4-BE49-F238E27FC236}">
              <a16:creationId xmlns:a16="http://schemas.microsoft.com/office/drawing/2014/main" id="{502335F3-A3F4-4D76-890A-923DAF490D44}"/>
            </a:ext>
          </a:extLst>
        </xdr:cNvPr>
        <xdr:cNvCxnSpPr/>
      </xdr:nvCxnSpPr>
      <xdr:spPr>
        <a:xfrm>
          <a:off x="8496300" y="13924462"/>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140788</xdr:rowOff>
    </xdr:from>
    <xdr:to>
      <xdr:col>46</xdr:col>
      <xdr:colOff>38100</xdr:colOff>
      <xdr:row>83</xdr:row>
      <xdr:rowOff>70938</xdr:rowOff>
    </xdr:to>
    <xdr:sp macro="" textlink="">
      <xdr:nvSpPr>
        <xdr:cNvPr id="358" name="楕円 357">
          <a:extLst>
            <a:ext uri="{FF2B5EF4-FFF2-40B4-BE49-F238E27FC236}">
              <a16:creationId xmlns:a16="http://schemas.microsoft.com/office/drawing/2014/main" id="{7D4C0480-CAB0-40C8-986C-D9130F531771}"/>
            </a:ext>
          </a:extLst>
        </xdr:cNvPr>
        <xdr:cNvSpPr/>
      </xdr:nvSpPr>
      <xdr:spPr>
        <a:xfrm>
          <a:off x="7670800" y="138872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10342</xdr:rowOff>
    </xdr:from>
    <xdr:to>
      <xdr:col>50</xdr:col>
      <xdr:colOff>114300</xdr:colOff>
      <xdr:row>83</xdr:row>
      <xdr:rowOff>20138</xdr:rowOff>
    </xdr:to>
    <xdr:cxnSp macro="">
      <xdr:nvCxnSpPr>
        <xdr:cNvPr id="359" name="直線コネクタ 358">
          <a:extLst>
            <a:ext uri="{FF2B5EF4-FFF2-40B4-BE49-F238E27FC236}">
              <a16:creationId xmlns:a16="http://schemas.microsoft.com/office/drawing/2014/main" id="{697F8E18-56A2-4DF9-88F3-E391EF5EE2FC}"/>
            </a:ext>
          </a:extLst>
        </xdr:cNvPr>
        <xdr:cNvCxnSpPr/>
      </xdr:nvCxnSpPr>
      <xdr:spPr>
        <a:xfrm flipV="1">
          <a:off x="7713980" y="13924462"/>
          <a:ext cx="78232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140788</xdr:rowOff>
    </xdr:from>
    <xdr:to>
      <xdr:col>41</xdr:col>
      <xdr:colOff>101600</xdr:colOff>
      <xdr:row>83</xdr:row>
      <xdr:rowOff>70938</xdr:rowOff>
    </xdr:to>
    <xdr:sp macro="" textlink="">
      <xdr:nvSpPr>
        <xdr:cNvPr id="360" name="楕円 359">
          <a:extLst>
            <a:ext uri="{FF2B5EF4-FFF2-40B4-BE49-F238E27FC236}">
              <a16:creationId xmlns:a16="http://schemas.microsoft.com/office/drawing/2014/main" id="{0EACE2FD-8256-4EF7-90B4-F402FA0A1607}"/>
            </a:ext>
          </a:extLst>
        </xdr:cNvPr>
        <xdr:cNvSpPr/>
      </xdr:nvSpPr>
      <xdr:spPr>
        <a:xfrm>
          <a:off x="6873240" y="138872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20138</xdr:rowOff>
    </xdr:from>
    <xdr:to>
      <xdr:col>45</xdr:col>
      <xdr:colOff>177800</xdr:colOff>
      <xdr:row>83</xdr:row>
      <xdr:rowOff>20138</xdr:rowOff>
    </xdr:to>
    <xdr:cxnSp macro="">
      <xdr:nvCxnSpPr>
        <xdr:cNvPr id="361" name="直線コネクタ 360">
          <a:extLst>
            <a:ext uri="{FF2B5EF4-FFF2-40B4-BE49-F238E27FC236}">
              <a16:creationId xmlns:a16="http://schemas.microsoft.com/office/drawing/2014/main" id="{B5508521-9202-41C9-81EB-FB2EF52EA4A1}"/>
            </a:ext>
          </a:extLst>
        </xdr:cNvPr>
        <xdr:cNvCxnSpPr/>
      </xdr:nvCxnSpPr>
      <xdr:spPr>
        <a:xfrm>
          <a:off x="6924040" y="1393425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127726</xdr:rowOff>
    </xdr:from>
    <xdr:to>
      <xdr:col>36</xdr:col>
      <xdr:colOff>165100</xdr:colOff>
      <xdr:row>83</xdr:row>
      <xdr:rowOff>57876</xdr:rowOff>
    </xdr:to>
    <xdr:sp macro="" textlink="">
      <xdr:nvSpPr>
        <xdr:cNvPr id="362" name="楕円 361">
          <a:extLst>
            <a:ext uri="{FF2B5EF4-FFF2-40B4-BE49-F238E27FC236}">
              <a16:creationId xmlns:a16="http://schemas.microsoft.com/office/drawing/2014/main" id="{0D7D74E0-3FC6-4FEF-B632-22F5D8D27503}"/>
            </a:ext>
          </a:extLst>
        </xdr:cNvPr>
        <xdr:cNvSpPr/>
      </xdr:nvSpPr>
      <xdr:spPr>
        <a:xfrm>
          <a:off x="6098540" y="138742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7076</xdr:rowOff>
    </xdr:from>
    <xdr:to>
      <xdr:col>41</xdr:col>
      <xdr:colOff>50800</xdr:colOff>
      <xdr:row>83</xdr:row>
      <xdr:rowOff>20138</xdr:rowOff>
    </xdr:to>
    <xdr:cxnSp macro="">
      <xdr:nvCxnSpPr>
        <xdr:cNvPr id="363" name="直線コネクタ 362">
          <a:extLst>
            <a:ext uri="{FF2B5EF4-FFF2-40B4-BE49-F238E27FC236}">
              <a16:creationId xmlns:a16="http://schemas.microsoft.com/office/drawing/2014/main" id="{BB079EB0-83D4-41F8-ACB3-CDB8113C6CF9}"/>
            </a:ext>
          </a:extLst>
        </xdr:cNvPr>
        <xdr:cNvCxnSpPr/>
      </xdr:nvCxnSpPr>
      <xdr:spPr>
        <a:xfrm>
          <a:off x="6149340" y="13921196"/>
          <a:ext cx="7747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109419</xdr:rowOff>
    </xdr:from>
    <xdr:ext cx="469744" cy="259045"/>
    <xdr:sp macro="" textlink="">
      <xdr:nvSpPr>
        <xdr:cNvPr id="364" name="n_1aveValue【公営住宅】&#10;一人当たり面積">
          <a:extLst>
            <a:ext uri="{FF2B5EF4-FFF2-40B4-BE49-F238E27FC236}">
              <a16:creationId xmlns:a16="http://schemas.microsoft.com/office/drawing/2014/main" id="{5D9D9711-B4B3-41BA-A0BB-3738B034C31C}"/>
            </a:ext>
          </a:extLst>
        </xdr:cNvPr>
        <xdr:cNvSpPr txBox="1"/>
      </xdr:nvSpPr>
      <xdr:spPr>
        <a:xfrm>
          <a:off x="8271587" y="1402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83293</xdr:rowOff>
    </xdr:from>
    <xdr:ext cx="469744" cy="259045"/>
    <xdr:sp macro="" textlink="">
      <xdr:nvSpPr>
        <xdr:cNvPr id="365" name="n_2aveValue【公営住宅】&#10;一人当たり面積">
          <a:extLst>
            <a:ext uri="{FF2B5EF4-FFF2-40B4-BE49-F238E27FC236}">
              <a16:creationId xmlns:a16="http://schemas.microsoft.com/office/drawing/2014/main" id="{2DC659B9-73C1-4912-9E78-1481B70E6A75}"/>
            </a:ext>
          </a:extLst>
        </xdr:cNvPr>
        <xdr:cNvSpPr txBox="1"/>
      </xdr:nvSpPr>
      <xdr:spPr>
        <a:xfrm>
          <a:off x="7509587" y="1399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89825</xdr:rowOff>
    </xdr:from>
    <xdr:ext cx="469744" cy="259045"/>
    <xdr:sp macro="" textlink="">
      <xdr:nvSpPr>
        <xdr:cNvPr id="366" name="n_3aveValue【公営住宅】&#10;一人当たり面積">
          <a:extLst>
            <a:ext uri="{FF2B5EF4-FFF2-40B4-BE49-F238E27FC236}">
              <a16:creationId xmlns:a16="http://schemas.microsoft.com/office/drawing/2014/main" id="{DD2EA1AA-AED3-4D0A-A046-B59A6D7DC8F8}"/>
            </a:ext>
          </a:extLst>
        </xdr:cNvPr>
        <xdr:cNvSpPr txBox="1"/>
      </xdr:nvSpPr>
      <xdr:spPr>
        <a:xfrm>
          <a:off x="6712027" y="140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114316</xdr:rowOff>
    </xdr:from>
    <xdr:ext cx="469744" cy="259045"/>
    <xdr:sp macro="" textlink="">
      <xdr:nvSpPr>
        <xdr:cNvPr id="367" name="n_4aveValue【公営住宅】&#10;一人当たり面積">
          <a:extLst>
            <a:ext uri="{FF2B5EF4-FFF2-40B4-BE49-F238E27FC236}">
              <a16:creationId xmlns:a16="http://schemas.microsoft.com/office/drawing/2014/main" id="{F6423729-5861-4516-88AD-FAED12748CBD}"/>
            </a:ext>
          </a:extLst>
        </xdr:cNvPr>
        <xdr:cNvSpPr txBox="1"/>
      </xdr:nvSpPr>
      <xdr:spPr>
        <a:xfrm>
          <a:off x="5937327" y="1402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77669</xdr:rowOff>
    </xdr:from>
    <xdr:ext cx="469744" cy="259045"/>
    <xdr:sp macro="" textlink="">
      <xdr:nvSpPr>
        <xdr:cNvPr id="368" name="n_1mainValue【公営住宅】&#10;一人当たり面積">
          <a:extLst>
            <a:ext uri="{FF2B5EF4-FFF2-40B4-BE49-F238E27FC236}">
              <a16:creationId xmlns:a16="http://schemas.microsoft.com/office/drawing/2014/main" id="{375BBCA8-0613-4892-B306-2F8FC1D476A6}"/>
            </a:ext>
          </a:extLst>
        </xdr:cNvPr>
        <xdr:cNvSpPr txBox="1"/>
      </xdr:nvSpPr>
      <xdr:spPr>
        <a:xfrm>
          <a:off x="8271587" y="1365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87465</xdr:rowOff>
    </xdr:from>
    <xdr:ext cx="469744" cy="259045"/>
    <xdr:sp macro="" textlink="">
      <xdr:nvSpPr>
        <xdr:cNvPr id="369" name="n_2mainValue【公営住宅】&#10;一人当たり面積">
          <a:extLst>
            <a:ext uri="{FF2B5EF4-FFF2-40B4-BE49-F238E27FC236}">
              <a16:creationId xmlns:a16="http://schemas.microsoft.com/office/drawing/2014/main" id="{145A7824-0354-4976-9D06-4CD89AD4B3A8}"/>
            </a:ext>
          </a:extLst>
        </xdr:cNvPr>
        <xdr:cNvSpPr txBox="1"/>
      </xdr:nvSpPr>
      <xdr:spPr>
        <a:xfrm>
          <a:off x="7509587" y="1366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87465</xdr:rowOff>
    </xdr:from>
    <xdr:ext cx="469744" cy="259045"/>
    <xdr:sp macro="" textlink="">
      <xdr:nvSpPr>
        <xdr:cNvPr id="370" name="n_3mainValue【公営住宅】&#10;一人当たり面積">
          <a:extLst>
            <a:ext uri="{FF2B5EF4-FFF2-40B4-BE49-F238E27FC236}">
              <a16:creationId xmlns:a16="http://schemas.microsoft.com/office/drawing/2014/main" id="{36CC0AE3-46D2-4B20-9495-93E3EB0C0476}"/>
            </a:ext>
          </a:extLst>
        </xdr:cNvPr>
        <xdr:cNvSpPr txBox="1"/>
      </xdr:nvSpPr>
      <xdr:spPr>
        <a:xfrm>
          <a:off x="6712027" y="1366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74403</xdr:rowOff>
    </xdr:from>
    <xdr:ext cx="469744" cy="259045"/>
    <xdr:sp macro="" textlink="">
      <xdr:nvSpPr>
        <xdr:cNvPr id="371" name="n_4mainValue【公営住宅】&#10;一人当たり面積">
          <a:extLst>
            <a:ext uri="{FF2B5EF4-FFF2-40B4-BE49-F238E27FC236}">
              <a16:creationId xmlns:a16="http://schemas.microsoft.com/office/drawing/2014/main" id="{D1C635C0-FFBC-4F02-A1EC-D5C038EC306F}"/>
            </a:ext>
          </a:extLst>
        </xdr:cNvPr>
        <xdr:cNvSpPr txBox="1"/>
      </xdr:nvSpPr>
      <xdr:spPr>
        <a:xfrm>
          <a:off x="5937327" y="1365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BA86F1AE-9505-4B37-A4D3-B3B97DC3F11A}"/>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8BC6507B-B270-4EFB-A3AB-5E8982A9624E}"/>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A47B37ED-DE0B-44C4-9DA0-B45EAF92A305}"/>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6D34D1FD-6A62-4D3C-9A65-D612070DBA86}"/>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08775677-A2D6-46F3-81B5-5325962207EB}"/>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0393220E-37BC-4F43-ACC1-842F30CE0D4D}"/>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F8309EF1-D877-4D67-B330-DA5EF97CDDF9}"/>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9B24370A-8D8C-4428-A44C-A22508C3D879}"/>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id="{0345A3F4-FDD3-49B7-8D27-16B117821ECD}"/>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a:extLst>
            <a:ext uri="{FF2B5EF4-FFF2-40B4-BE49-F238E27FC236}">
              <a16:creationId xmlns:a16="http://schemas.microsoft.com/office/drawing/2014/main" id="{84E37B79-4120-4025-BC8B-4E94A198D5B7}"/>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a:extLst>
            <a:ext uri="{FF2B5EF4-FFF2-40B4-BE49-F238E27FC236}">
              <a16:creationId xmlns:a16="http://schemas.microsoft.com/office/drawing/2014/main" id="{675A497D-A690-432C-9AD8-EEE52E3C0E9A}"/>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a:extLst>
            <a:ext uri="{FF2B5EF4-FFF2-40B4-BE49-F238E27FC236}">
              <a16:creationId xmlns:a16="http://schemas.microsoft.com/office/drawing/2014/main" id="{03144B49-6DF6-475C-9B6E-404B98923F4E}"/>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a:extLst>
            <a:ext uri="{FF2B5EF4-FFF2-40B4-BE49-F238E27FC236}">
              <a16:creationId xmlns:a16="http://schemas.microsoft.com/office/drawing/2014/main" id="{5F649AD3-6846-4523-86C0-F3C1F7DBFEAC}"/>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a:extLst>
            <a:ext uri="{FF2B5EF4-FFF2-40B4-BE49-F238E27FC236}">
              <a16:creationId xmlns:a16="http://schemas.microsoft.com/office/drawing/2014/main" id="{2CC36082-3311-422D-8AF8-C26B9C04BF3F}"/>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a:extLst>
            <a:ext uri="{FF2B5EF4-FFF2-40B4-BE49-F238E27FC236}">
              <a16:creationId xmlns:a16="http://schemas.microsoft.com/office/drawing/2014/main" id="{6CD00D62-F1EC-4437-961D-EE4E886D0EFC}"/>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a:extLst>
            <a:ext uri="{FF2B5EF4-FFF2-40B4-BE49-F238E27FC236}">
              <a16:creationId xmlns:a16="http://schemas.microsoft.com/office/drawing/2014/main" id="{8A687DF0-87B6-4A50-BC2F-DAA36294478A}"/>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id="{B0700169-D728-4B91-913A-2F3BA137D977}"/>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a16="http://schemas.microsoft.com/office/drawing/2014/main" id="{BC3EB879-C3C6-4313-9642-33D372CD1B94}"/>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a16="http://schemas.microsoft.com/office/drawing/2014/main" id="{56AC5979-6F6D-4F8E-AAFA-89993299FC83}"/>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a16="http://schemas.microsoft.com/office/drawing/2014/main" id="{503B9097-483A-487C-B3E3-0EED1E4A45BC}"/>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a16="http://schemas.microsoft.com/office/drawing/2014/main" id="{A3092AA6-30DB-44FA-B85F-2A490358F96C}"/>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a16="http://schemas.microsoft.com/office/drawing/2014/main" id="{C82957CB-8E67-49E7-8FAD-72CE84B58439}"/>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a16="http://schemas.microsoft.com/office/drawing/2014/main" id="{6641CB6C-757D-417A-9A77-80CBFB7E241C}"/>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a16="http://schemas.microsoft.com/office/drawing/2014/main" id="{1914D3D7-B40E-4220-AFE6-22E303E32D8D}"/>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a:extLst>
            <a:ext uri="{FF2B5EF4-FFF2-40B4-BE49-F238E27FC236}">
              <a16:creationId xmlns:a16="http://schemas.microsoft.com/office/drawing/2014/main" id="{AFEFB290-69F4-4159-8CFA-ECB4534D2A44}"/>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a:extLst>
            <a:ext uri="{FF2B5EF4-FFF2-40B4-BE49-F238E27FC236}">
              <a16:creationId xmlns:a16="http://schemas.microsoft.com/office/drawing/2014/main" id="{E7C086FC-9C5F-471F-AB03-C17141C8BA83}"/>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8" name="テキスト ボックス 397">
          <a:extLst>
            <a:ext uri="{FF2B5EF4-FFF2-40B4-BE49-F238E27FC236}">
              <a16:creationId xmlns:a16="http://schemas.microsoft.com/office/drawing/2014/main" id="{E7096AC3-A2EA-4569-A094-7C9EE5AD355C}"/>
            </a:ext>
          </a:extLst>
        </xdr:cNvPr>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a:extLst>
            <a:ext uri="{FF2B5EF4-FFF2-40B4-BE49-F238E27FC236}">
              <a16:creationId xmlns:a16="http://schemas.microsoft.com/office/drawing/2014/main" id="{638F7CAA-C7AA-411C-9FFA-E9219E3D968B}"/>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00" name="テキスト ボックス 399">
          <a:extLst>
            <a:ext uri="{FF2B5EF4-FFF2-40B4-BE49-F238E27FC236}">
              <a16:creationId xmlns:a16="http://schemas.microsoft.com/office/drawing/2014/main" id="{15002D7C-2BAC-4DC0-B14E-A30D4881FC34}"/>
            </a:ext>
          </a:extLst>
        </xdr:cNvPr>
        <xdr:cNvSpPr txBox="1"/>
      </xdr:nvSpPr>
      <xdr:spPr>
        <a:xfrm>
          <a:off x="1060276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a:extLst>
            <a:ext uri="{FF2B5EF4-FFF2-40B4-BE49-F238E27FC236}">
              <a16:creationId xmlns:a16="http://schemas.microsoft.com/office/drawing/2014/main" id="{D3AE16C9-1098-4CB1-99E7-3A9F61189DCE}"/>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a:extLst>
            <a:ext uri="{FF2B5EF4-FFF2-40B4-BE49-F238E27FC236}">
              <a16:creationId xmlns:a16="http://schemas.microsoft.com/office/drawing/2014/main" id="{8D5D2859-C287-4DF4-A364-5474021CD182}"/>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a:extLst>
            <a:ext uri="{FF2B5EF4-FFF2-40B4-BE49-F238E27FC236}">
              <a16:creationId xmlns:a16="http://schemas.microsoft.com/office/drawing/2014/main" id="{03FDAF6F-710C-4AC4-BABC-E2BE6E176D8F}"/>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a:extLst>
            <a:ext uri="{FF2B5EF4-FFF2-40B4-BE49-F238E27FC236}">
              <a16:creationId xmlns:a16="http://schemas.microsoft.com/office/drawing/2014/main" id="{E43A1116-604B-4766-9715-C65C3EFE542F}"/>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a:extLst>
            <a:ext uri="{FF2B5EF4-FFF2-40B4-BE49-F238E27FC236}">
              <a16:creationId xmlns:a16="http://schemas.microsoft.com/office/drawing/2014/main" id="{7418944C-9E68-439A-9ED5-9850CC280832}"/>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a:extLst>
            <a:ext uri="{FF2B5EF4-FFF2-40B4-BE49-F238E27FC236}">
              <a16:creationId xmlns:a16="http://schemas.microsoft.com/office/drawing/2014/main" id="{83767188-8925-4D6A-9E58-7D8242D7E49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a:extLst>
            <a:ext uri="{FF2B5EF4-FFF2-40B4-BE49-F238E27FC236}">
              <a16:creationId xmlns:a16="http://schemas.microsoft.com/office/drawing/2014/main" id="{5FD01CC9-A254-4EF2-A565-F4B6723A73EF}"/>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a:extLst>
            <a:ext uri="{FF2B5EF4-FFF2-40B4-BE49-F238E27FC236}">
              <a16:creationId xmlns:a16="http://schemas.microsoft.com/office/drawing/2014/main" id="{0B2E3954-1FAD-443F-AC9D-B70B7B00DD13}"/>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a:extLst>
            <a:ext uri="{FF2B5EF4-FFF2-40B4-BE49-F238E27FC236}">
              <a16:creationId xmlns:a16="http://schemas.microsoft.com/office/drawing/2014/main" id="{DAEB4588-DB78-4621-8B59-7098C9B1668B}"/>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10" name="テキスト ボックス 409">
          <a:extLst>
            <a:ext uri="{FF2B5EF4-FFF2-40B4-BE49-F238E27FC236}">
              <a16:creationId xmlns:a16="http://schemas.microsoft.com/office/drawing/2014/main" id="{F390E053-687D-43CF-A0EB-7E6693EFE2A2}"/>
            </a:ext>
          </a:extLst>
        </xdr:cNvPr>
        <xdr:cNvSpPr txBox="1"/>
      </xdr:nvSpPr>
      <xdr:spPr>
        <a:xfrm>
          <a:off x="1060276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3FCA41CC-D562-4C7C-8434-3B927BEDE51E}"/>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2" name="テキスト ボックス 411">
          <a:extLst>
            <a:ext uri="{FF2B5EF4-FFF2-40B4-BE49-F238E27FC236}">
              <a16:creationId xmlns:a16="http://schemas.microsoft.com/office/drawing/2014/main" id="{C66D3518-3374-460C-9E13-B852B60223D6}"/>
            </a:ext>
          </a:extLst>
        </xdr:cNvPr>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AFF3AD91-DD2D-4949-8E54-79404E8358FB}"/>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41</xdr:row>
      <xdr:rowOff>152944</xdr:rowOff>
    </xdr:to>
    <xdr:cxnSp macro="">
      <xdr:nvCxnSpPr>
        <xdr:cNvPr id="414" name="直線コネクタ 413">
          <a:extLst>
            <a:ext uri="{FF2B5EF4-FFF2-40B4-BE49-F238E27FC236}">
              <a16:creationId xmlns:a16="http://schemas.microsoft.com/office/drawing/2014/main" id="{97AC74A3-040D-4D96-A5CF-4972D84F89AA}"/>
            </a:ext>
          </a:extLst>
        </xdr:cNvPr>
        <xdr:cNvCxnSpPr/>
      </xdr:nvCxnSpPr>
      <xdr:spPr>
        <a:xfrm flipV="1">
          <a:off x="14375764" y="5609953"/>
          <a:ext cx="0" cy="141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6F048F2D-411D-41F3-95FC-A90FB6683CAC}"/>
            </a:ext>
          </a:extLst>
        </xdr:cNvPr>
        <xdr:cNvSpPr txBox="1"/>
      </xdr:nvSpPr>
      <xdr:spPr>
        <a:xfrm>
          <a:off x="14414500" y="703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416" name="直線コネクタ 415">
          <a:extLst>
            <a:ext uri="{FF2B5EF4-FFF2-40B4-BE49-F238E27FC236}">
              <a16:creationId xmlns:a16="http://schemas.microsoft.com/office/drawing/2014/main" id="{70F0376E-2BD4-407F-A3D8-2EA78AE3B1E7}"/>
            </a:ext>
          </a:extLst>
        </xdr:cNvPr>
        <xdr:cNvCxnSpPr/>
      </xdr:nvCxnSpPr>
      <xdr:spPr>
        <a:xfrm>
          <a:off x="14287500" y="70261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CF3048FE-6170-489F-BD72-A199C6F1EDEB}"/>
            </a:ext>
          </a:extLst>
        </xdr:cNvPr>
        <xdr:cNvSpPr txBox="1"/>
      </xdr:nvSpPr>
      <xdr:spPr>
        <a:xfrm>
          <a:off x="14414500" y="5388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18" name="直線コネクタ 417">
          <a:extLst>
            <a:ext uri="{FF2B5EF4-FFF2-40B4-BE49-F238E27FC236}">
              <a16:creationId xmlns:a16="http://schemas.microsoft.com/office/drawing/2014/main" id="{A338B2A4-6234-482F-A9EA-F7991D17EB98}"/>
            </a:ext>
          </a:extLst>
        </xdr:cNvPr>
        <xdr:cNvCxnSpPr/>
      </xdr:nvCxnSpPr>
      <xdr:spPr>
        <a:xfrm>
          <a:off x="14287500" y="56099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61340</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AB8199F1-2DAF-48E6-AA4B-9CD8F5611EE6}"/>
            </a:ext>
          </a:extLst>
        </xdr:cNvPr>
        <xdr:cNvSpPr txBox="1"/>
      </xdr:nvSpPr>
      <xdr:spPr>
        <a:xfrm>
          <a:off x="14414500" y="62640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420" name="フローチャート: 判断 419">
          <a:extLst>
            <a:ext uri="{FF2B5EF4-FFF2-40B4-BE49-F238E27FC236}">
              <a16:creationId xmlns:a16="http://schemas.microsoft.com/office/drawing/2014/main" id="{2A53AC5D-A5C2-44DF-9F8A-2292E4401464}"/>
            </a:ext>
          </a:extLst>
        </xdr:cNvPr>
        <xdr:cNvSpPr/>
      </xdr:nvSpPr>
      <xdr:spPr>
        <a:xfrm>
          <a:off x="14325600" y="640878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74385</xdr:rowOff>
    </xdr:from>
    <xdr:to>
      <xdr:col>81</xdr:col>
      <xdr:colOff>101600</xdr:colOff>
      <xdr:row>39</xdr:row>
      <xdr:rowOff>4535</xdr:rowOff>
    </xdr:to>
    <xdr:sp macro="" textlink="">
      <xdr:nvSpPr>
        <xdr:cNvPr id="421" name="フローチャート: 判断 420">
          <a:extLst>
            <a:ext uri="{FF2B5EF4-FFF2-40B4-BE49-F238E27FC236}">
              <a16:creationId xmlns:a16="http://schemas.microsoft.com/office/drawing/2014/main" id="{5D420F49-7C76-4B78-84E5-D7107215DDC2}"/>
            </a:ext>
          </a:extLst>
        </xdr:cNvPr>
        <xdr:cNvSpPr/>
      </xdr:nvSpPr>
      <xdr:spPr>
        <a:xfrm>
          <a:off x="13578840" y="6444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160927</xdr:rowOff>
    </xdr:from>
    <xdr:to>
      <xdr:col>76</xdr:col>
      <xdr:colOff>165100</xdr:colOff>
      <xdr:row>38</xdr:row>
      <xdr:rowOff>91077</xdr:rowOff>
    </xdr:to>
    <xdr:sp macro="" textlink="">
      <xdr:nvSpPr>
        <xdr:cNvPr id="422" name="フローチャート: 判断 421">
          <a:extLst>
            <a:ext uri="{FF2B5EF4-FFF2-40B4-BE49-F238E27FC236}">
              <a16:creationId xmlns:a16="http://schemas.microsoft.com/office/drawing/2014/main" id="{1E340687-402E-4A8C-9AED-AA12A6EFDA96}"/>
            </a:ext>
          </a:extLst>
        </xdr:cNvPr>
        <xdr:cNvSpPr/>
      </xdr:nvSpPr>
      <xdr:spPr>
        <a:xfrm>
          <a:off x="12804140" y="63636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423" name="フローチャート: 判断 422">
          <a:extLst>
            <a:ext uri="{FF2B5EF4-FFF2-40B4-BE49-F238E27FC236}">
              <a16:creationId xmlns:a16="http://schemas.microsoft.com/office/drawing/2014/main" id="{444CB355-4940-48CE-98C6-8277F8F899F2}"/>
            </a:ext>
          </a:extLst>
        </xdr:cNvPr>
        <xdr:cNvSpPr/>
      </xdr:nvSpPr>
      <xdr:spPr>
        <a:xfrm>
          <a:off x="12029440" y="64022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138067</xdr:rowOff>
    </xdr:from>
    <xdr:to>
      <xdr:col>67</xdr:col>
      <xdr:colOff>101600</xdr:colOff>
      <xdr:row>38</xdr:row>
      <xdr:rowOff>68218</xdr:rowOff>
    </xdr:to>
    <xdr:sp macro="" textlink="">
      <xdr:nvSpPr>
        <xdr:cNvPr id="424" name="フローチャート: 判断 423">
          <a:extLst>
            <a:ext uri="{FF2B5EF4-FFF2-40B4-BE49-F238E27FC236}">
              <a16:creationId xmlns:a16="http://schemas.microsoft.com/office/drawing/2014/main" id="{C9521A30-7925-4D5E-89C1-CFC6E4878286}"/>
            </a:ext>
          </a:extLst>
        </xdr:cNvPr>
        <xdr:cNvSpPr/>
      </xdr:nvSpPr>
      <xdr:spPr>
        <a:xfrm>
          <a:off x="11231880" y="6340747"/>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EAAC0863-7212-46D9-88C0-A5BF4B510F1C}"/>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F1708371-275A-4A80-A34C-F156795240E9}"/>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A37FFB62-9A65-4A17-8AB4-D54C61A69B6A}"/>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2E7EFF77-C9B9-4171-90FE-F0BF69D6082D}"/>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36D758D3-BBD8-4872-8671-9C9CED8F38E6}"/>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907</xdr:rowOff>
    </xdr:from>
    <xdr:to>
      <xdr:col>85</xdr:col>
      <xdr:colOff>177800</xdr:colOff>
      <xdr:row>41</xdr:row>
      <xdr:rowOff>102507</xdr:rowOff>
    </xdr:to>
    <xdr:sp macro="" textlink="">
      <xdr:nvSpPr>
        <xdr:cNvPr id="430" name="楕円 429">
          <a:extLst>
            <a:ext uri="{FF2B5EF4-FFF2-40B4-BE49-F238E27FC236}">
              <a16:creationId xmlns:a16="http://schemas.microsoft.com/office/drawing/2014/main" id="{C5DFF5A2-642D-40B3-8BAF-E76115143DFE}"/>
            </a:ext>
          </a:extLst>
        </xdr:cNvPr>
        <xdr:cNvSpPr/>
      </xdr:nvSpPr>
      <xdr:spPr>
        <a:xfrm>
          <a:off x="14325600" y="687414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87284</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FDAD6696-8A8E-47B2-B967-D65966081D33}"/>
            </a:ext>
          </a:extLst>
        </xdr:cNvPr>
        <xdr:cNvSpPr txBox="1"/>
      </xdr:nvSpPr>
      <xdr:spPr>
        <a:xfrm>
          <a:off x="14414500" y="6792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129903</xdr:rowOff>
    </xdr:from>
    <xdr:to>
      <xdr:col>81</xdr:col>
      <xdr:colOff>101600</xdr:colOff>
      <xdr:row>41</xdr:row>
      <xdr:rowOff>60053</xdr:rowOff>
    </xdr:to>
    <xdr:sp macro="" textlink="">
      <xdr:nvSpPr>
        <xdr:cNvPr id="432" name="楕円 431">
          <a:extLst>
            <a:ext uri="{FF2B5EF4-FFF2-40B4-BE49-F238E27FC236}">
              <a16:creationId xmlns:a16="http://schemas.microsoft.com/office/drawing/2014/main" id="{221B78D1-6A54-4541-A243-297EC38D48DF}"/>
            </a:ext>
          </a:extLst>
        </xdr:cNvPr>
        <xdr:cNvSpPr/>
      </xdr:nvSpPr>
      <xdr:spPr>
        <a:xfrm>
          <a:off x="13578840" y="68355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9253</xdr:rowOff>
    </xdr:from>
    <xdr:to>
      <xdr:col>85</xdr:col>
      <xdr:colOff>127000</xdr:colOff>
      <xdr:row>41</xdr:row>
      <xdr:rowOff>51707</xdr:rowOff>
    </xdr:to>
    <xdr:cxnSp macro="">
      <xdr:nvCxnSpPr>
        <xdr:cNvPr id="433" name="直線コネクタ 432">
          <a:extLst>
            <a:ext uri="{FF2B5EF4-FFF2-40B4-BE49-F238E27FC236}">
              <a16:creationId xmlns:a16="http://schemas.microsoft.com/office/drawing/2014/main" id="{22F20ECD-A5F9-44D8-9784-0881DF6281BB}"/>
            </a:ext>
          </a:extLst>
        </xdr:cNvPr>
        <xdr:cNvCxnSpPr/>
      </xdr:nvCxnSpPr>
      <xdr:spPr>
        <a:xfrm>
          <a:off x="13629640" y="6882493"/>
          <a:ext cx="74676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90715</xdr:rowOff>
    </xdr:from>
    <xdr:to>
      <xdr:col>76</xdr:col>
      <xdr:colOff>165100</xdr:colOff>
      <xdr:row>41</xdr:row>
      <xdr:rowOff>20865</xdr:rowOff>
    </xdr:to>
    <xdr:sp macro="" textlink="">
      <xdr:nvSpPr>
        <xdr:cNvPr id="434" name="楕円 433">
          <a:extLst>
            <a:ext uri="{FF2B5EF4-FFF2-40B4-BE49-F238E27FC236}">
              <a16:creationId xmlns:a16="http://schemas.microsoft.com/office/drawing/2014/main" id="{7B799DEC-4805-455A-B861-E9F951B811E6}"/>
            </a:ext>
          </a:extLst>
        </xdr:cNvPr>
        <xdr:cNvSpPr/>
      </xdr:nvSpPr>
      <xdr:spPr>
        <a:xfrm>
          <a:off x="12804140" y="6796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141515</xdr:rowOff>
    </xdr:from>
    <xdr:to>
      <xdr:col>81</xdr:col>
      <xdr:colOff>50800</xdr:colOff>
      <xdr:row>41</xdr:row>
      <xdr:rowOff>9253</xdr:rowOff>
    </xdr:to>
    <xdr:cxnSp macro="">
      <xdr:nvCxnSpPr>
        <xdr:cNvPr id="435" name="直線コネクタ 434">
          <a:extLst>
            <a:ext uri="{FF2B5EF4-FFF2-40B4-BE49-F238E27FC236}">
              <a16:creationId xmlns:a16="http://schemas.microsoft.com/office/drawing/2014/main" id="{3704FACE-03F5-4663-A690-4CF15D18A308}"/>
            </a:ext>
          </a:extLst>
        </xdr:cNvPr>
        <xdr:cNvCxnSpPr/>
      </xdr:nvCxnSpPr>
      <xdr:spPr>
        <a:xfrm>
          <a:off x="12854940" y="6847115"/>
          <a:ext cx="77470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41728</xdr:rowOff>
    </xdr:from>
    <xdr:to>
      <xdr:col>72</xdr:col>
      <xdr:colOff>38100</xdr:colOff>
      <xdr:row>40</xdr:row>
      <xdr:rowOff>143328</xdr:rowOff>
    </xdr:to>
    <xdr:sp macro="" textlink="">
      <xdr:nvSpPr>
        <xdr:cNvPr id="436" name="楕円 435">
          <a:extLst>
            <a:ext uri="{FF2B5EF4-FFF2-40B4-BE49-F238E27FC236}">
              <a16:creationId xmlns:a16="http://schemas.microsoft.com/office/drawing/2014/main" id="{E13DC60D-C60D-4666-860A-3E795E9BC2DA}"/>
            </a:ext>
          </a:extLst>
        </xdr:cNvPr>
        <xdr:cNvSpPr/>
      </xdr:nvSpPr>
      <xdr:spPr>
        <a:xfrm>
          <a:off x="12029440" y="67473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92528</xdr:rowOff>
    </xdr:from>
    <xdr:to>
      <xdr:col>76</xdr:col>
      <xdr:colOff>114300</xdr:colOff>
      <xdr:row>40</xdr:row>
      <xdr:rowOff>141515</xdr:rowOff>
    </xdr:to>
    <xdr:cxnSp macro="">
      <xdr:nvCxnSpPr>
        <xdr:cNvPr id="437" name="直線コネクタ 436">
          <a:extLst>
            <a:ext uri="{FF2B5EF4-FFF2-40B4-BE49-F238E27FC236}">
              <a16:creationId xmlns:a16="http://schemas.microsoft.com/office/drawing/2014/main" id="{9699B5AE-681D-4FE6-A2B1-7824123A4F88}"/>
            </a:ext>
          </a:extLst>
        </xdr:cNvPr>
        <xdr:cNvCxnSpPr/>
      </xdr:nvCxnSpPr>
      <xdr:spPr>
        <a:xfrm>
          <a:off x="12072620" y="6798128"/>
          <a:ext cx="78232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111941</xdr:rowOff>
    </xdr:from>
    <xdr:to>
      <xdr:col>67</xdr:col>
      <xdr:colOff>101600</xdr:colOff>
      <xdr:row>40</xdr:row>
      <xdr:rowOff>42091</xdr:rowOff>
    </xdr:to>
    <xdr:sp macro="" textlink="">
      <xdr:nvSpPr>
        <xdr:cNvPr id="438" name="楕円 437">
          <a:extLst>
            <a:ext uri="{FF2B5EF4-FFF2-40B4-BE49-F238E27FC236}">
              <a16:creationId xmlns:a16="http://schemas.microsoft.com/office/drawing/2014/main" id="{1360ED83-73A3-453D-A96F-79A98511B038}"/>
            </a:ext>
          </a:extLst>
        </xdr:cNvPr>
        <xdr:cNvSpPr/>
      </xdr:nvSpPr>
      <xdr:spPr>
        <a:xfrm>
          <a:off x="11231880" y="66499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162741</xdr:rowOff>
    </xdr:from>
    <xdr:to>
      <xdr:col>71</xdr:col>
      <xdr:colOff>177800</xdr:colOff>
      <xdr:row>40</xdr:row>
      <xdr:rowOff>92528</xdr:rowOff>
    </xdr:to>
    <xdr:cxnSp macro="">
      <xdr:nvCxnSpPr>
        <xdr:cNvPr id="439" name="直線コネクタ 438">
          <a:extLst>
            <a:ext uri="{FF2B5EF4-FFF2-40B4-BE49-F238E27FC236}">
              <a16:creationId xmlns:a16="http://schemas.microsoft.com/office/drawing/2014/main" id="{EA8D1697-219D-4255-8BAE-61C08391F634}"/>
            </a:ext>
          </a:extLst>
        </xdr:cNvPr>
        <xdr:cNvCxnSpPr/>
      </xdr:nvCxnSpPr>
      <xdr:spPr>
        <a:xfrm>
          <a:off x="11282680" y="6700701"/>
          <a:ext cx="789940" cy="9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21063</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DC8BBF68-C8DC-4F92-9508-1FA40F79696C}"/>
            </a:ext>
          </a:extLst>
        </xdr:cNvPr>
        <xdr:cNvSpPr txBox="1"/>
      </xdr:nvSpPr>
      <xdr:spPr>
        <a:xfrm>
          <a:off x="13437244" y="622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107604</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DA29A036-9A5B-4FA0-89C2-684B80CE41D2}"/>
            </a:ext>
          </a:extLst>
        </xdr:cNvPr>
        <xdr:cNvSpPr txBox="1"/>
      </xdr:nvSpPr>
      <xdr:spPr>
        <a:xfrm>
          <a:off x="126752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150058</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4D4C8A9F-567C-4884-A02B-628B2A7B9EF4}"/>
            </a:ext>
          </a:extLst>
        </xdr:cNvPr>
        <xdr:cNvSpPr txBox="1"/>
      </xdr:nvSpPr>
      <xdr:spPr>
        <a:xfrm>
          <a:off x="11900544" y="618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84744</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2BD13D24-F425-4D22-A614-22FB396667FE}"/>
            </a:ext>
          </a:extLst>
        </xdr:cNvPr>
        <xdr:cNvSpPr txBox="1"/>
      </xdr:nvSpPr>
      <xdr:spPr>
        <a:xfrm>
          <a:off x="1110298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51180</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465B433B-04D7-4BE2-AB1A-1C1C23137E63}"/>
            </a:ext>
          </a:extLst>
        </xdr:cNvPr>
        <xdr:cNvSpPr txBox="1"/>
      </xdr:nvSpPr>
      <xdr:spPr>
        <a:xfrm>
          <a:off x="13437244" y="692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11992</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3695A738-1B8A-4C5D-8F8F-7FAF11540CDD}"/>
            </a:ext>
          </a:extLst>
        </xdr:cNvPr>
        <xdr:cNvSpPr txBox="1"/>
      </xdr:nvSpPr>
      <xdr:spPr>
        <a:xfrm>
          <a:off x="12675244" y="68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134455</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F45CC69B-885B-4BDF-BBA1-3C4FCF0FB817}"/>
            </a:ext>
          </a:extLst>
        </xdr:cNvPr>
        <xdr:cNvSpPr txBox="1"/>
      </xdr:nvSpPr>
      <xdr:spPr>
        <a:xfrm>
          <a:off x="11900544" y="684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33218</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4F1DEE7D-D4E5-404D-A9D6-8D34901F4BEA}"/>
            </a:ext>
          </a:extLst>
        </xdr:cNvPr>
        <xdr:cNvSpPr txBox="1"/>
      </xdr:nvSpPr>
      <xdr:spPr>
        <a:xfrm>
          <a:off x="11102984" y="6738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49C1B831-7770-4775-AB6F-3C10CACE2BC6}"/>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6BDB5EEB-DED7-48F1-8C75-88A51F85124F}"/>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B7F0BE32-CE12-42D6-9EF9-FFA2F2F990C1}"/>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F58804BB-6F58-409C-A4FD-733BC007D0F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F9A9846F-1E1B-422C-A47E-5F774EBB677C}"/>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215F7109-F8FA-40F9-97CD-0BA05BF97785}"/>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6CEBE7CC-BB1B-4BDD-BFA4-A5F62CA289B9}"/>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E5D00B61-194D-4979-B2C3-073F224A7378}"/>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1062E0ED-DA64-4737-9E36-D8F475732AAA}"/>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F277DA96-BA02-4B83-BCDE-1463B6043E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2DA57B02-0FF5-4EEC-84FE-45708148B347}"/>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68B484E2-EC05-4581-87D5-8C0B8CEA0A60}"/>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E60FA2DB-5C3E-459B-AB6B-FAB2C8E709F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47A3E719-5EA2-4C6E-9C09-BFECF1A84464}"/>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12ABFC89-F153-44D7-A429-4CC983404B66}"/>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ADD34B7C-45C2-4F02-9BDC-1920E5B7BB76}"/>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CACA18A5-8C29-4516-AB51-7361C4558CC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8664901B-3C63-4E1D-85E0-8D01DA0F4289}"/>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28B45590-C2D3-4AED-8AFD-3DFBFFD7D13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338F5674-F008-41E6-9F56-D4AE8712922B}"/>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ABC117B4-6576-4D50-8D67-E103F7DB9DC7}"/>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9906</xdr:rowOff>
    </xdr:from>
    <xdr:to>
      <xdr:col>116</xdr:col>
      <xdr:colOff>62864</xdr:colOff>
      <xdr:row>41</xdr:row>
      <xdr:rowOff>78486</xdr:rowOff>
    </xdr:to>
    <xdr:cxnSp macro="">
      <xdr:nvCxnSpPr>
        <xdr:cNvPr id="469" name="直線コネクタ 468">
          <a:extLst>
            <a:ext uri="{FF2B5EF4-FFF2-40B4-BE49-F238E27FC236}">
              <a16:creationId xmlns:a16="http://schemas.microsoft.com/office/drawing/2014/main" id="{201BC8EA-5EFF-4F1C-8345-97C4243EF514}"/>
            </a:ext>
          </a:extLst>
        </xdr:cNvPr>
        <xdr:cNvCxnSpPr/>
      </xdr:nvCxnSpPr>
      <xdr:spPr>
        <a:xfrm flipV="1">
          <a:off x="19509104" y="5877306"/>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13A24FA2-F440-4EF9-A886-4E471D94047A}"/>
            </a:ext>
          </a:extLst>
        </xdr:cNvPr>
        <xdr:cNvSpPr txBox="1"/>
      </xdr:nvSpPr>
      <xdr:spPr>
        <a:xfrm>
          <a:off x="19547840" y="695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71" name="直線コネクタ 470">
          <a:extLst>
            <a:ext uri="{FF2B5EF4-FFF2-40B4-BE49-F238E27FC236}">
              <a16:creationId xmlns:a16="http://schemas.microsoft.com/office/drawing/2014/main" id="{43FCD9CA-2372-4E7D-B155-FB2A8FC7A3F5}"/>
            </a:ext>
          </a:extLst>
        </xdr:cNvPr>
        <xdr:cNvCxnSpPr/>
      </xdr:nvCxnSpPr>
      <xdr:spPr>
        <a:xfrm>
          <a:off x="19443700" y="69517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128033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DF471A76-E02F-4879-B562-1BC351C24E5A}"/>
            </a:ext>
          </a:extLst>
        </xdr:cNvPr>
        <xdr:cNvSpPr txBox="1"/>
      </xdr:nvSpPr>
      <xdr:spPr>
        <a:xfrm>
          <a:off x="19547840" y="566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9906</xdr:rowOff>
    </xdr:from>
    <xdr:to>
      <xdr:col>116</xdr:col>
      <xdr:colOff>152400</xdr:colOff>
      <xdr:row>35</xdr:row>
      <xdr:rowOff>9906</xdr:rowOff>
    </xdr:to>
    <xdr:cxnSp macro="">
      <xdr:nvCxnSpPr>
        <xdr:cNvPr id="473" name="直線コネクタ 472">
          <a:extLst>
            <a:ext uri="{FF2B5EF4-FFF2-40B4-BE49-F238E27FC236}">
              <a16:creationId xmlns:a16="http://schemas.microsoft.com/office/drawing/2014/main" id="{4031910E-C516-4192-A794-AAB8C070C6A3}"/>
            </a:ext>
          </a:extLst>
        </xdr:cNvPr>
        <xdr:cNvCxnSpPr/>
      </xdr:nvCxnSpPr>
      <xdr:spPr>
        <a:xfrm>
          <a:off x="19443700" y="58773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47261</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B3CF0CC7-F44C-4153-A32B-59F219682162}"/>
            </a:ext>
          </a:extLst>
        </xdr:cNvPr>
        <xdr:cNvSpPr txBox="1"/>
      </xdr:nvSpPr>
      <xdr:spPr>
        <a:xfrm>
          <a:off x="19547840" y="6585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68834</xdr:rowOff>
    </xdr:from>
    <xdr:to>
      <xdr:col>116</xdr:col>
      <xdr:colOff>114300</xdr:colOff>
      <xdr:row>39</xdr:row>
      <xdr:rowOff>170434</xdr:rowOff>
    </xdr:to>
    <xdr:sp macro="" textlink="">
      <xdr:nvSpPr>
        <xdr:cNvPr id="475" name="フローチャート: 判断 474">
          <a:extLst>
            <a:ext uri="{FF2B5EF4-FFF2-40B4-BE49-F238E27FC236}">
              <a16:creationId xmlns:a16="http://schemas.microsoft.com/office/drawing/2014/main" id="{4CC2B098-4060-4AC5-86D9-339ED938F212}"/>
            </a:ext>
          </a:extLst>
        </xdr:cNvPr>
        <xdr:cNvSpPr/>
      </xdr:nvSpPr>
      <xdr:spPr>
        <a:xfrm>
          <a:off x="1945894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77978</xdr:rowOff>
    </xdr:from>
    <xdr:to>
      <xdr:col>112</xdr:col>
      <xdr:colOff>38100</xdr:colOff>
      <xdr:row>40</xdr:row>
      <xdr:rowOff>8128</xdr:rowOff>
    </xdr:to>
    <xdr:sp macro="" textlink="">
      <xdr:nvSpPr>
        <xdr:cNvPr id="476" name="フローチャート: 判断 475">
          <a:extLst>
            <a:ext uri="{FF2B5EF4-FFF2-40B4-BE49-F238E27FC236}">
              <a16:creationId xmlns:a16="http://schemas.microsoft.com/office/drawing/2014/main" id="{147DD306-AF86-4E56-BC59-B2739B865E60}"/>
            </a:ext>
          </a:extLst>
        </xdr:cNvPr>
        <xdr:cNvSpPr/>
      </xdr:nvSpPr>
      <xdr:spPr>
        <a:xfrm>
          <a:off x="18735040" y="66159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50546</xdr:rowOff>
    </xdr:from>
    <xdr:to>
      <xdr:col>107</xdr:col>
      <xdr:colOff>101600</xdr:colOff>
      <xdr:row>39</xdr:row>
      <xdr:rowOff>152146</xdr:rowOff>
    </xdr:to>
    <xdr:sp macro="" textlink="">
      <xdr:nvSpPr>
        <xdr:cNvPr id="477" name="フローチャート: 判断 476">
          <a:extLst>
            <a:ext uri="{FF2B5EF4-FFF2-40B4-BE49-F238E27FC236}">
              <a16:creationId xmlns:a16="http://schemas.microsoft.com/office/drawing/2014/main" id="{6975B9EC-1BA2-4F39-AC2E-8C34AF0092CF}"/>
            </a:ext>
          </a:extLst>
        </xdr:cNvPr>
        <xdr:cNvSpPr/>
      </xdr:nvSpPr>
      <xdr:spPr>
        <a:xfrm>
          <a:off x="17937480" y="658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55118</xdr:rowOff>
    </xdr:from>
    <xdr:to>
      <xdr:col>102</xdr:col>
      <xdr:colOff>165100</xdr:colOff>
      <xdr:row>39</xdr:row>
      <xdr:rowOff>156718</xdr:rowOff>
    </xdr:to>
    <xdr:sp macro="" textlink="">
      <xdr:nvSpPr>
        <xdr:cNvPr id="478" name="フローチャート: 判断 477">
          <a:extLst>
            <a:ext uri="{FF2B5EF4-FFF2-40B4-BE49-F238E27FC236}">
              <a16:creationId xmlns:a16="http://schemas.microsoft.com/office/drawing/2014/main" id="{CB371825-3D4B-4705-9B0E-679E30F9EA35}"/>
            </a:ext>
          </a:extLst>
        </xdr:cNvPr>
        <xdr:cNvSpPr/>
      </xdr:nvSpPr>
      <xdr:spPr>
        <a:xfrm>
          <a:off x="17162780" y="659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27686</xdr:rowOff>
    </xdr:from>
    <xdr:to>
      <xdr:col>98</xdr:col>
      <xdr:colOff>38100</xdr:colOff>
      <xdr:row>39</xdr:row>
      <xdr:rowOff>129286</xdr:rowOff>
    </xdr:to>
    <xdr:sp macro="" textlink="">
      <xdr:nvSpPr>
        <xdr:cNvPr id="479" name="フローチャート: 判断 478">
          <a:extLst>
            <a:ext uri="{FF2B5EF4-FFF2-40B4-BE49-F238E27FC236}">
              <a16:creationId xmlns:a16="http://schemas.microsoft.com/office/drawing/2014/main" id="{53B7756D-982A-4E9D-AB73-6FA363C4F15B}"/>
            </a:ext>
          </a:extLst>
        </xdr:cNvPr>
        <xdr:cNvSpPr/>
      </xdr:nvSpPr>
      <xdr:spPr>
        <a:xfrm>
          <a:off x="16388080" y="65656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FC755946-39E6-465B-B8EB-CBBEF14BC6D4}"/>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450C0CD6-2049-45D6-B891-7A337A9E95EC}"/>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5FD74C2D-F02B-439F-9DAB-30E7DEEA34DD}"/>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5A2B3C9B-7C7E-4B8D-9C1B-F09A65330D67}"/>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C10C211B-3B51-47B5-8401-7C137824B503}"/>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100838</xdr:rowOff>
    </xdr:from>
    <xdr:to>
      <xdr:col>116</xdr:col>
      <xdr:colOff>114300</xdr:colOff>
      <xdr:row>38</xdr:row>
      <xdr:rowOff>30988</xdr:rowOff>
    </xdr:to>
    <xdr:sp macro="" textlink="">
      <xdr:nvSpPr>
        <xdr:cNvPr id="485" name="楕円 484">
          <a:extLst>
            <a:ext uri="{FF2B5EF4-FFF2-40B4-BE49-F238E27FC236}">
              <a16:creationId xmlns:a16="http://schemas.microsoft.com/office/drawing/2014/main" id="{F2D9C7FB-151C-463C-BAC7-A501C15663F1}"/>
            </a:ext>
          </a:extLst>
        </xdr:cNvPr>
        <xdr:cNvSpPr/>
      </xdr:nvSpPr>
      <xdr:spPr>
        <a:xfrm>
          <a:off x="19458940" y="63035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123715</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1B9F9057-56F1-4FB0-8704-C38651EE3968}"/>
            </a:ext>
          </a:extLst>
        </xdr:cNvPr>
        <xdr:cNvSpPr txBox="1"/>
      </xdr:nvSpPr>
      <xdr:spPr>
        <a:xfrm>
          <a:off x="19547840" y="615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100838</xdr:rowOff>
    </xdr:from>
    <xdr:to>
      <xdr:col>112</xdr:col>
      <xdr:colOff>38100</xdr:colOff>
      <xdr:row>38</xdr:row>
      <xdr:rowOff>30988</xdr:rowOff>
    </xdr:to>
    <xdr:sp macro="" textlink="">
      <xdr:nvSpPr>
        <xdr:cNvPr id="487" name="楕円 486">
          <a:extLst>
            <a:ext uri="{FF2B5EF4-FFF2-40B4-BE49-F238E27FC236}">
              <a16:creationId xmlns:a16="http://schemas.microsoft.com/office/drawing/2014/main" id="{0DA225DB-1C60-496C-A204-0317C17B8D7D}"/>
            </a:ext>
          </a:extLst>
        </xdr:cNvPr>
        <xdr:cNvSpPr/>
      </xdr:nvSpPr>
      <xdr:spPr>
        <a:xfrm>
          <a:off x="18735040" y="63035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151638</xdr:rowOff>
    </xdr:from>
    <xdr:to>
      <xdr:col>116</xdr:col>
      <xdr:colOff>63500</xdr:colOff>
      <xdr:row>37</xdr:row>
      <xdr:rowOff>151638</xdr:rowOff>
    </xdr:to>
    <xdr:cxnSp macro="">
      <xdr:nvCxnSpPr>
        <xdr:cNvPr id="488" name="直線コネクタ 487">
          <a:extLst>
            <a:ext uri="{FF2B5EF4-FFF2-40B4-BE49-F238E27FC236}">
              <a16:creationId xmlns:a16="http://schemas.microsoft.com/office/drawing/2014/main" id="{BCA08C91-3DB9-4C74-AB51-6DBB66F4B774}"/>
            </a:ext>
          </a:extLst>
        </xdr:cNvPr>
        <xdr:cNvCxnSpPr/>
      </xdr:nvCxnSpPr>
      <xdr:spPr>
        <a:xfrm>
          <a:off x="18778220" y="635431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100838</xdr:rowOff>
    </xdr:from>
    <xdr:to>
      <xdr:col>107</xdr:col>
      <xdr:colOff>101600</xdr:colOff>
      <xdr:row>38</xdr:row>
      <xdr:rowOff>30988</xdr:rowOff>
    </xdr:to>
    <xdr:sp macro="" textlink="">
      <xdr:nvSpPr>
        <xdr:cNvPr id="489" name="楕円 488">
          <a:extLst>
            <a:ext uri="{FF2B5EF4-FFF2-40B4-BE49-F238E27FC236}">
              <a16:creationId xmlns:a16="http://schemas.microsoft.com/office/drawing/2014/main" id="{E44CD33F-34E7-40BF-8C20-EF07C6A25B0A}"/>
            </a:ext>
          </a:extLst>
        </xdr:cNvPr>
        <xdr:cNvSpPr/>
      </xdr:nvSpPr>
      <xdr:spPr>
        <a:xfrm>
          <a:off x="17937480" y="63035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151638</xdr:rowOff>
    </xdr:from>
    <xdr:to>
      <xdr:col>111</xdr:col>
      <xdr:colOff>177800</xdr:colOff>
      <xdr:row>37</xdr:row>
      <xdr:rowOff>151638</xdr:rowOff>
    </xdr:to>
    <xdr:cxnSp macro="">
      <xdr:nvCxnSpPr>
        <xdr:cNvPr id="490" name="直線コネクタ 489">
          <a:extLst>
            <a:ext uri="{FF2B5EF4-FFF2-40B4-BE49-F238E27FC236}">
              <a16:creationId xmlns:a16="http://schemas.microsoft.com/office/drawing/2014/main" id="{02042567-3EE8-43BD-AA20-9CF179B38E88}"/>
            </a:ext>
          </a:extLst>
        </xdr:cNvPr>
        <xdr:cNvCxnSpPr/>
      </xdr:nvCxnSpPr>
      <xdr:spPr>
        <a:xfrm>
          <a:off x="17988280" y="635431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105410</xdr:rowOff>
    </xdr:from>
    <xdr:to>
      <xdr:col>102</xdr:col>
      <xdr:colOff>165100</xdr:colOff>
      <xdr:row>38</xdr:row>
      <xdr:rowOff>35560</xdr:rowOff>
    </xdr:to>
    <xdr:sp macro="" textlink="">
      <xdr:nvSpPr>
        <xdr:cNvPr id="491" name="楕円 490">
          <a:extLst>
            <a:ext uri="{FF2B5EF4-FFF2-40B4-BE49-F238E27FC236}">
              <a16:creationId xmlns:a16="http://schemas.microsoft.com/office/drawing/2014/main" id="{327B97ED-9F26-45BC-90E5-6B505ED0A357}"/>
            </a:ext>
          </a:extLst>
        </xdr:cNvPr>
        <xdr:cNvSpPr/>
      </xdr:nvSpPr>
      <xdr:spPr>
        <a:xfrm>
          <a:off x="17162780" y="6308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151638</xdr:rowOff>
    </xdr:from>
    <xdr:to>
      <xdr:col>107</xdr:col>
      <xdr:colOff>50800</xdr:colOff>
      <xdr:row>37</xdr:row>
      <xdr:rowOff>156210</xdr:rowOff>
    </xdr:to>
    <xdr:cxnSp macro="">
      <xdr:nvCxnSpPr>
        <xdr:cNvPr id="492" name="直線コネクタ 491">
          <a:extLst>
            <a:ext uri="{FF2B5EF4-FFF2-40B4-BE49-F238E27FC236}">
              <a16:creationId xmlns:a16="http://schemas.microsoft.com/office/drawing/2014/main" id="{B38C3274-B4A4-486E-8371-F2F7999A4F4F}"/>
            </a:ext>
          </a:extLst>
        </xdr:cNvPr>
        <xdr:cNvCxnSpPr/>
      </xdr:nvCxnSpPr>
      <xdr:spPr>
        <a:xfrm flipV="1">
          <a:off x="17213580" y="6354318"/>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128270</xdr:rowOff>
    </xdr:from>
    <xdr:to>
      <xdr:col>98</xdr:col>
      <xdr:colOff>38100</xdr:colOff>
      <xdr:row>38</xdr:row>
      <xdr:rowOff>58420</xdr:rowOff>
    </xdr:to>
    <xdr:sp macro="" textlink="">
      <xdr:nvSpPr>
        <xdr:cNvPr id="493" name="楕円 492">
          <a:extLst>
            <a:ext uri="{FF2B5EF4-FFF2-40B4-BE49-F238E27FC236}">
              <a16:creationId xmlns:a16="http://schemas.microsoft.com/office/drawing/2014/main" id="{0F7E9584-728D-4F55-93DE-F38F2F94B3D4}"/>
            </a:ext>
          </a:extLst>
        </xdr:cNvPr>
        <xdr:cNvSpPr/>
      </xdr:nvSpPr>
      <xdr:spPr>
        <a:xfrm>
          <a:off x="16388080" y="6330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156210</xdr:rowOff>
    </xdr:from>
    <xdr:to>
      <xdr:col>102</xdr:col>
      <xdr:colOff>114300</xdr:colOff>
      <xdr:row>38</xdr:row>
      <xdr:rowOff>7620</xdr:rowOff>
    </xdr:to>
    <xdr:cxnSp macro="">
      <xdr:nvCxnSpPr>
        <xdr:cNvPr id="494" name="直線コネクタ 493">
          <a:extLst>
            <a:ext uri="{FF2B5EF4-FFF2-40B4-BE49-F238E27FC236}">
              <a16:creationId xmlns:a16="http://schemas.microsoft.com/office/drawing/2014/main" id="{8767CAAE-D584-4216-B1D4-2142E61062DD}"/>
            </a:ext>
          </a:extLst>
        </xdr:cNvPr>
        <xdr:cNvCxnSpPr/>
      </xdr:nvCxnSpPr>
      <xdr:spPr>
        <a:xfrm flipV="1">
          <a:off x="16431260" y="6358890"/>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170705</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5F099040-EE23-4673-9A14-D1769C33BD60}"/>
            </a:ext>
          </a:extLst>
        </xdr:cNvPr>
        <xdr:cNvSpPr txBox="1"/>
      </xdr:nvSpPr>
      <xdr:spPr>
        <a:xfrm>
          <a:off x="185611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143273</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EE18E74E-BB79-4263-806D-3A34DB8A241B}"/>
            </a:ext>
          </a:extLst>
        </xdr:cNvPr>
        <xdr:cNvSpPr txBox="1"/>
      </xdr:nvSpPr>
      <xdr:spPr>
        <a:xfrm>
          <a:off x="17776267" y="668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147845</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3B76EC15-AC7C-41C2-96CC-180BF0233911}"/>
            </a:ext>
          </a:extLst>
        </xdr:cNvPr>
        <xdr:cNvSpPr txBox="1"/>
      </xdr:nvSpPr>
      <xdr:spPr>
        <a:xfrm>
          <a:off x="17001567" y="668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120413</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38F36429-6FF0-4342-B3FA-247C5EF7BA65}"/>
            </a:ext>
          </a:extLst>
        </xdr:cNvPr>
        <xdr:cNvSpPr txBox="1"/>
      </xdr:nvSpPr>
      <xdr:spPr>
        <a:xfrm>
          <a:off x="16226867" y="665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47515</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9B224BFB-1ADB-49BB-B7F3-EBB2326FA50D}"/>
            </a:ext>
          </a:extLst>
        </xdr:cNvPr>
        <xdr:cNvSpPr txBox="1"/>
      </xdr:nvSpPr>
      <xdr:spPr>
        <a:xfrm>
          <a:off x="18561127" y="608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47515</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9E627F93-A27B-4A29-9CBB-E8C93C05F1B2}"/>
            </a:ext>
          </a:extLst>
        </xdr:cNvPr>
        <xdr:cNvSpPr txBox="1"/>
      </xdr:nvSpPr>
      <xdr:spPr>
        <a:xfrm>
          <a:off x="17776267" y="608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52087</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05DDBB90-5149-4DB5-B803-EFACDBE84C12}"/>
            </a:ext>
          </a:extLst>
        </xdr:cNvPr>
        <xdr:cNvSpPr txBox="1"/>
      </xdr:nvSpPr>
      <xdr:spPr>
        <a:xfrm>
          <a:off x="1700156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74947</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AD227416-0A67-4A04-9B11-488F9E1AC84F}"/>
            </a:ext>
          </a:extLst>
        </xdr:cNvPr>
        <xdr:cNvSpPr txBox="1"/>
      </xdr:nvSpPr>
      <xdr:spPr>
        <a:xfrm>
          <a:off x="1622686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788BB27E-F1B2-4E4C-9DA8-71DA40420D94}"/>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8AF87D76-2881-4E5E-88C2-23B016197676}"/>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758D76D9-9BB3-423B-A6B4-361166CA49E5}"/>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A39038E7-4502-41F0-8FD3-F4C32183F297}"/>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BBC27BE3-98CC-49FA-90D4-666A2B462FAA}"/>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5ECE29A0-B1E4-4165-973A-A543C72CA203}"/>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368FB38A-5910-4A3B-96F0-AFC5F0065EF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924170F1-5409-4BE6-943F-43C12CFF136D}"/>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B4B85DC2-BC66-409A-92AC-DA59F7D2F60B}"/>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CCFDD051-E73D-4A73-AFF9-E44432F99EA6}"/>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B396EC86-9620-4AD4-84AA-68CF9AB5D9AD}"/>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a:extLst>
            <a:ext uri="{FF2B5EF4-FFF2-40B4-BE49-F238E27FC236}">
              <a16:creationId xmlns:a16="http://schemas.microsoft.com/office/drawing/2014/main" id="{77146DD9-0BEF-4842-96BA-A01E8A81163D}"/>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5" name="テキスト ボックス 514">
          <a:extLst>
            <a:ext uri="{FF2B5EF4-FFF2-40B4-BE49-F238E27FC236}">
              <a16:creationId xmlns:a16="http://schemas.microsoft.com/office/drawing/2014/main" id="{8101B339-CBEB-459F-B04D-D4D7082D067F}"/>
            </a:ext>
          </a:extLst>
        </xdr:cNvPr>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a:extLst>
            <a:ext uri="{FF2B5EF4-FFF2-40B4-BE49-F238E27FC236}">
              <a16:creationId xmlns:a16="http://schemas.microsoft.com/office/drawing/2014/main" id="{153F45CE-1B46-43B6-ABD7-C5FD16609CC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a:extLst>
            <a:ext uri="{FF2B5EF4-FFF2-40B4-BE49-F238E27FC236}">
              <a16:creationId xmlns:a16="http://schemas.microsoft.com/office/drawing/2014/main" id="{ED389583-C5EC-431C-B4EC-FB5E39FF20B7}"/>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a:extLst>
            <a:ext uri="{FF2B5EF4-FFF2-40B4-BE49-F238E27FC236}">
              <a16:creationId xmlns:a16="http://schemas.microsoft.com/office/drawing/2014/main" id="{71BA3DBB-79CA-41E4-86AB-72EB699E6D7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a:extLst>
            <a:ext uri="{FF2B5EF4-FFF2-40B4-BE49-F238E27FC236}">
              <a16:creationId xmlns:a16="http://schemas.microsoft.com/office/drawing/2014/main" id="{5EB40A7B-F730-4568-88A6-C356E4769A5C}"/>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a:extLst>
            <a:ext uri="{FF2B5EF4-FFF2-40B4-BE49-F238E27FC236}">
              <a16:creationId xmlns:a16="http://schemas.microsoft.com/office/drawing/2014/main" id="{67C523EF-24C7-4371-A4D1-19072B896371}"/>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a:extLst>
            <a:ext uri="{FF2B5EF4-FFF2-40B4-BE49-F238E27FC236}">
              <a16:creationId xmlns:a16="http://schemas.microsoft.com/office/drawing/2014/main" id="{5D6534D7-6DB7-4CE4-BB7C-3A1E8CAE18C4}"/>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a:extLst>
            <a:ext uri="{FF2B5EF4-FFF2-40B4-BE49-F238E27FC236}">
              <a16:creationId xmlns:a16="http://schemas.microsoft.com/office/drawing/2014/main" id="{B297BA91-6438-4C80-B6E4-303C21B62505}"/>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a:extLst>
            <a:ext uri="{FF2B5EF4-FFF2-40B4-BE49-F238E27FC236}">
              <a16:creationId xmlns:a16="http://schemas.microsoft.com/office/drawing/2014/main" id="{5DA0A833-F0E0-45C6-943A-843DD99918F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a:extLst>
            <a:ext uri="{FF2B5EF4-FFF2-40B4-BE49-F238E27FC236}">
              <a16:creationId xmlns:a16="http://schemas.microsoft.com/office/drawing/2014/main" id="{87667226-6E16-40EF-8B3B-2B05C183B2CA}"/>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5" name="テキスト ボックス 524">
          <a:extLst>
            <a:ext uri="{FF2B5EF4-FFF2-40B4-BE49-F238E27FC236}">
              <a16:creationId xmlns:a16="http://schemas.microsoft.com/office/drawing/2014/main" id="{EDA22ACF-5FF9-4EE4-8F29-138A030BADC0}"/>
            </a:ext>
          </a:extLst>
        </xdr:cNvPr>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03E0379B-5B12-42AA-8BDD-D5A77FBDBCAA}"/>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a:extLst>
            <a:ext uri="{FF2B5EF4-FFF2-40B4-BE49-F238E27FC236}">
              <a16:creationId xmlns:a16="http://schemas.microsoft.com/office/drawing/2014/main" id="{E98D961B-0A21-43B0-9470-376750611655}"/>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965D49EE-7809-4B08-8E40-8D3B005631E3}"/>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63</xdr:row>
      <xdr:rowOff>122465</xdr:rowOff>
    </xdr:to>
    <xdr:cxnSp macro="">
      <xdr:nvCxnSpPr>
        <xdr:cNvPr id="529" name="直線コネクタ 528">
          <a:extLst>
            <a:ext uri="{FF2B5EF4-FFF2-40B4-BE49-F238E27FC236}">
              <a16:creationId xmlns:a16="http://schemas.microsoft.com/office/drawing/2014/main" id="{C177A04D-BF0F-4007-8081-E44D95082839}"/>
            </a:ext>
          </a:extLst>
        </xdr:cNvPr>
        <xdr:cNvCxnSpPr/>
      </xdr:nvCxnSpPr>
      <xdr:spPr>
        <a:xfrm flipV="1">
          <a:off x="14375764" y="9378587"/>
          <a:ext cx="0" cy="1305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30" name="【学校施設】&#10;有形固定資産減価償却率最小値テキスト">
          <a:extLst>
            <a:ext uri="{FF2B5EF4-FFF2-40B4-BE49-F238E27FC236}">
              <a16:creationId xmlns:a16="http://schemas.microsoft.com/office/drawing/2014/main" id="{52C5DFB2-FA89-4D06-B0DA-EDB28251ED0A}"/>
            </a:ext>
          </a:extLst>
        </xdr:cNvPr>
        <xdr:cNvSpPr txBox="1"/>
      </xdr:nvSpPr>
      <xdr:spPr>
        <a:xfrm>
          <a:off x="14414500" y="1068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31" name="直線コネクタ 530">
          <a:extLst>
            <a:ext uri="{FF2B5EF4-FFF2-40B4-BE49-F238E27FC236}">
              <a16:creationId xmlns:a16="http://schemas.microsoft.com/office/drawing/2014/main" id="{4B4018E7-D904-4569-9977-7AD76DD459FD}"/>
            </a:ext>
          </a:extLst>
        </xdr:cNvPr>
        <xdr:cNvCxnSpPr/>
      </xdr:nvCxnSpPr>
      <xdr:spPr>
        <a:xfrm>
          <a:off x="14287500" y="10683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532" name="【学校施設】&#10;有形固定資産減価償却率最大値テキスト">
          <a:extLst>
            <a:ext uri="{FF2B5EF4-FFF2-40B4-BE49-F238E27FC236}">
              <a16:creationId xmlns:a16="http://schemas.microsoft.com/office/drawing/2014/main" id="{92C8EBFC-69F0-40DD-BFE5-B89851BB515C}"/>
            </a:ext>
          </a:extLst>
        </xdr:cNvPr>
        <xdr:cNvSpPr txBox="1"/>
      </xdr:nvSpPr>
      <xdr:spPr>
        <a:xfrm>
          <a:off x="14414500" y="9157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533" name="直線コネクタ 532">
          <a:extLst>
            <a:ext uri="{FF2B5EF4-FFF2-40B4-BE49-F238E27FC236}">
              <a16:creationId xmlns:a16="http://schemas.microsoft.com/office/drawing/2014/main" id="{9A2B67D9-68BB-4FFB-8755-A0D44A8D50FC}"/>
            </a:ext>
          </a:extLst>
        </xdr:cNvPr>
        <xdr:cNvCxnSpPr/>
      </xdr:nvCxnSpPr>
      <xdr:spPr>
        <a:xfrm>
          <a:off x="14287500" y="93785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163121</xdr:rowOff>
    </xdr:from>
    <xdr:ext cx="405111" cy="259045"/>
    <xdr:sp macro="" textlink="">
      <xdr:nvSpPr>
        <xdr:cNvPr id="534" name="【学校施設】&#10;有形固定資産減価償却率平均値テキスト">
          <a:extLst>
            <a:ext uri="{FF2B5EF4-FFF2-40B4-BE49-F238E27FC236}">
              <a16:creationId xmlns:a16="http://schemas.microsoft.com/office/drawing/2014/main" id="{E4B9AA9D-4F2A-4589-9C0D-3F6F1AC0BD24}"/>
            </a:ext>
          </a:extLst>
        </xdr:cNvPr>
        <xdr:cNvSpPr txBox="1"/>
      </xdr:nvSpPr>
      <xdr:spPr>
        <a:xfrm>
          <a:off x="14414500" y="9886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140244</xdr:rowOff>
    </xdr:from>
    <xdr:to>
      <xdr:col>85</xdr:col>
      <xdr:colOff>177800</xdr:colOff>
      <xdr:row>60</xdr:row>
      <xdr:rowOff>70394</xdr:rowOff>
    </xdr:to>
    <xdr:sp macro="" textlink="">
      <xdr:nvSpPr>
        <xdr:cNvPr id="535" name="フローチャート: 判断 534">
          <a:extLst>
            <a:ext uri="{FF2B5EF4-FFF2-40B4-BE49-F238E27FC236}">
              <a16:creationId xmlns:a16="http://schemas.microsoft.com/office/drawing/2014/main" id="{F4189468-251B-410C-863E-CB1DD8645E34}"/>
            </a:ext>
          </a:extLst>
        </xdr:cNvPr>
        <xdr:cNvSpPr/>
      </xdr:nvSpPr>
      <xdr:spPr>
        <a:xfrm>
          <a:off x="14325600" y="1003100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36" name="フローチャート: 判断 535">
          <a:extLst>
            <a:ext uri="{FF2B5EF4-FFF2-40B4-BE49-F238E27FC236}">
              <a16:creationId xmlns:a16="http://schemas.microsoft.com/office/drawing/2014/main" id="{53EF8A48-8638-46D2-9F64-8651A03A5EF7}"/>
            </a:ext>
          </a:extLst>
        </xdr:cNvPr>
        <xdr:cNvSpPr/>
      </xdr:nvSpPr>
      <xdr:spPr>
        <a:xfrm>
          <a:off x="13578840" y="100048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37" name="フローチャート: 判断 536">
          <a:extLst>
            <a:ext uri="{FF2B5EF4-FFF2-40B4-BE49-F238E27FC236}">
              <a16:creationId xmlns:a16="http://schemas.microsoft.com/office/drawing/2014/main" id="{857DD600-22F7-4494-A7A9-8EB6B8FA6E1A}"/>
            </a:ext>
          </a:extLst>
        </xdr:cNvPr>
        <xdr:cNvSpPr/>
      </xdr:nvSpPr>
      <xdr:spPr>
        <a:xfrm>
          <a:off x="1280414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538" name="フローチャート: 判断 537">
          <a:extLst>
            <a:ext uri="{FF2B5EF4-FFF2-40B4-BE49-F238E27FC236}">
              <a16:creationId xmlns:a16="http://schemas.microsoft.com/office/drawing/2014/main" id="{2A92BED5-0553-4153-92FD-5D1E5F5FAA12}"/>
            </a:ext>
          </a:extLst>
        </xdr:cNvPr>
        <xdr:cNvSpPr/>
      </xdr:nvSpPr>
      <xdr:spPr>
        <a:xfrm>
          <a:off x="12029440" y="99526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154940</xdr:rowOff>
    </xdr:from>
    <xdr:to>
      <xdr:col>67</xdr:col>
      <xdr:colOff>101600</xdr:colOff>
      <xdr:row>59</xdr:row>
      <xdr:rowOff>85090</xdr:rowOff>
    </xdr:to>
    <xdr:sp macro="" textlink="">
      <xdr:nvSpPr>
        <xdr:cNvPr id="539" name="フローチャート: 判断 538">
          <a:extLst>
            <a:ext uri="{FF2B5EF4-FFF2-40B4-BE49-F238E27FC236}">
              <a16:creationId xmlns:a16="http://schemas.microsoft.com/office/drawing/2014/main" id="{E7225E9E-FC54-4CB0-BDC4-24B41535A4CE}"/>
            </a:ext>
          </a:extLst>
        </xdr:cNvPr>
        <xdr:cNvSpPr/>
      </xdr:nvSpPr>
      <xdr:spPr>
        <a:xfrm>
          <a:off x="11231880" y="9878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7A891755-3E9B-43B2-9DD8-FCA49539FB9F}"/>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AB611651-AB49-4F09-931A-7C6247FA5DD1}"/>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2CFF6E81-38CF-492A-9BCF-BCDB18AC21B2}"/>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C4B0C503-9A19-4FC1-97FC-82BD2237B7B2}"/>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3D227DB8-BF14-4CB8-9D2F-351742016638}"/>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61867</xdr:rowOff>
    </xdr:from>
    <xdr:to>
      <xdr:col>85</xdr:col>
      <xdr:colOff>177800</xdr:colOff>
      <xdr:row>61</xdr:row>
      <xdr:rowOff>163467</xdr:rowOff>
    </xdr:to>
    <xdr:sp macro="" textlink="">
      <xdr:nvSpPr>
        <xdr:cNvPr id="545" name="楕円 544">
          <a:extLst>
            <a:ext uri="{FF2B5EF4-FFF2-40B4-BE49-F238E27FC236}">
              <a16:creationId xmlns:a16="http://schemas.microsoft.com/office/drawing/2014/main" id="{BC7EC26A-212F-4ADB-85DC-4D3A44F84FE2}"/>
            </a:ext>
          </a:extLst>
        </xdr:cNvPr>
        <xdr:cNvSpPr/>
      </xdr:nvSpPr>
      <xdr:spPr>
        <a:xfrm>
          <a:off x="14325600" y="1028790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40294</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B12D8E19-3B36-41A5-AD94-22CF3E0F6715}"/>
            </a:ext>
          </a:extLst>
        </xdr:cNvPr>
        <xdr:cNvSpPr txBox="1"/>
      </xdr:nvSpPr>
      <xdr:spPr>
        <a:xfrm>
          <a:off x="14414500" y="10266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25944</xdr:rowOff>
    </xdr:from>
    <xdr:to>
      <xdr:col>81</xdr:col>
      <xdr:colOff>101600</xdr:colOff>
      <xdr:row>61</xdr:row>
      <xdr:rowOff>127544</xdr:rowOff>
    </xdr:to>
    <xdr:sp macro="" textlink="">
      <xdr:nvSpPr>
        <xdr:cNvPr id="547" name="楕円 546">
          <a:extLst>
            <a:ext uri="{FF2B5EF4-FFF2-40B4-BE49-F238E27FC236}">
              <a16:creationId xmlns:a16="http://schemas.microsoft.com/office/drawing/2014/main" id="{DD414FDC-3E51-4816-B9BD-B268090A27E1}"/>
            </a:ext>
          </a:extLst>
        </xdr:cNvPr>
        <xdr:cNvSpPr/>
      </xdr:nvSpPr>
      <xdr:spPr>
        <a:xfrm>
          <a:off x="13578840" y="1025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76744</xdr:rowOff>
    </xdr:from>
    <xdr:to>
      <xdr:col>85</xdr:col>
      <xdr:colOff>127000</xdr:colOff>
      <xdr:row>61</xdr:row>
      <xdr:rowOff>112667</xdr:rowOff>
    </xdr:to>
    <xdr:cxnSp macro="">
      <xdr:nvCxnSpPr>
        <xdr:cNvPr id="548" name="直線コネクタ 547">
          <a:extLst>
            <a:ext uri="{FF2B5EF4-FFF2-40B4-BE49-F238E27FC236}">
              <a16:creationId xmlns:a16="http://schemas.microsoft.com/office/drawing/2014/main" id="{1D8D4405-E576-44C4-8E5C-DFFF5E36BA70}"/>
            </a:ext>
          </a:extLst>
        </xdr:cNvPr>
        <xdr:cNvCxnSpPr/>
      </xdr:nvCxnSpPr>
      <xdr:spPr>
        <a:xfrm>
          <a:off x="13629640" y="10302784"/>
          <a:ext cx="7467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84727</xdr:rowOff>
    </xdr:from>
    <xdr:to>
      <xdr:col>76</xdr:col>
      <xdr:colOff>165100</xdr:colOff>
      <xdr:row>62</xdr:row>
      <xdr:rowOff>14877</xdr:rowOff>
    </xdr:to>
    <xdr:sp macro="" textlink="">
      <xdr:nvSpPr>
        <xdr:cNvPr id="549" name="楕円 548">
          <a:extLst>
            <a:ext uri="{FF2B5EF4-FFF2-40B4-BE49-F238E27FC236}">
              <a16:creationId xmlns:a16="http://schemas.microsoft.com/office/drawing/2014/main" id="{75B5754A-3C9A-415F-8CD6-BF9CBEF0B53E}"/>
            </a:ext>
          </a:extLst>
        </xdr:cNvPr>
        <xdr:cNvSpPr/>
      </xdr:nvSpPr>
      <xdr:spPr>
        <a:xfrm>
          <a:off x="12804140" y="103107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76744</xdr:rowOff>
    </xdr:from>
    <xdr:to>
      <xdr:col>81</xdr:col>
      <xdr:colOff>50800</xdr:colOff>
      <xdr:row>61</xdr:row>
      <xdr:rowOff>135527</xdr:rowOff>
    </xdr:to>
    <xdr:cxnSp macro="">
      <xdr:nvCxnSpPr>
        <xdr:cNvPr id="550" name="直線コネクタ 549">
          <a:extLst>
            <a:ext uri="{FF2B5EF4-FFF2-40B4-BE49-F238E27FC236}">
              <a16:creationId xmlns:a16="http://schemas.microsoft.com/office/drawing/2014/main" id="{8105B06C-48BA-49CD-9A47-8DCF9D0050FA}"/>
            </a:ext>
          </a:extLst>
        </xdr:cNvPr>
        <xdr:cNvCxnSpPr/>
      </xdr:nvCxnSpPr>
      <xdr:spPr>
        <a:xfrm flipV="1">
          <a:off x="12854940" y="10302784"/>
          <a:ext cx="7747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37374</xdr:rowOff>
    </xdr:from>
    <xdr:to>
      <xdr:col>72</xdr:col>
      <xdr:colOff>38100</xdr:colOff>
      <xdr:row>62</xdr:row>
      <xdr:rowOff>138974</xdr:rowOff>
    </xdr:to>
    <xdr:sp macro="" textlink="">
      <xdr:nvSpPr>
        <xdr:cNvPr id="551" name="楕円 550">
          <a:extLst>
            <a:ext uri="{FF2B5EF4-FFF2-40B4-BE49-F238E27FC236}">
              <a16:creationId xmlns:a16="http://schemas.microsoft.com/office/drawing/2014/main" id="{8F430958-4AB6-4CA5-8F32-EA890826795C}"/>
            </a:ext>
          </a:extLst>
        </xdr:cNvPr>
        <xdr:cNvSpPr/>
      </xdr:nvSpPr>
      <xdr:spPr>
        <a:xfrm>
          <a:off x="12029440" y="104310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135527</xdr:rowOff>
    </xdr:from>
    <xdr:to>
      <xdr:col>76</xdr:col>
      <xdr:colOff>114300</xdr:colOff>
      <xdr:row>62</xdr:row>
      <xdr:rowOff>88174</xdr:rowOff>
    </xdr:to>
    <xdr:cxnSp macro="">
      <xdr:nvCxnSpPr>
        <xdr:cNvPr id="552" name="直線コネクタ 551">
          <a:extLst>
            <a:ext uri="{FF2B5EF4-FFF2-40B4-BE49-F238E27FC236}">
              <a16:creationId xmlns:a16="http://schemas.microsoft.com/office/drawing/2014/main" id="{586CD0BF-1F7B-4915-8DEF-1ECEBE16B6F3}"/>
            </a:ext>
          </a:extLst>
        </xdr:cNvPr>
        <xdr:cNvCxnSpPr/>
      </xdr:nvCxnSpPr>
      <xdr:spPr>
        <a:xfrm flipV="1">
          <a:off x="12072620" y="10361567"/>
          <a:ext cx="782320" cy="12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143510</xdr:rowOff>
    </xdr:from>
    <xdr:to>
      <xdr:col>67</xdr:col>
      <xdr:colOff>101600</xdr:colOff>
      <xdr:row>60</xdr:row>
      <xdr:rowOff>73660</xdr:rowOff>
    </xdr:to>
    <xdr:sp macro="" textlink="">
      <xdr:nvSpPr>
        <xdr:cNvPr id="553" name="楕円 552">
          <a:extLst>
            <a:ext uri="{FF2B5EF4-FFF2-40B4-BE49-F238E27FC236}">
              <a16:creationId xmlns:a16="http://schemas.microsoft.com/office/drawing/2014/main" id="{893AE114-A109-4836-85B0-DA5AF110A7A8}"/>
            </a:ext>
          </a:extLst>
        </xdr:cNvPr>
        <xdr:cNvSpPr/>
      </xdr:nvSpPr>
      <xdr:spPr>
        <a:xfrm>
          <a:off x="11231880" y="10034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22860</xdr:rowOff>
    </xdr:from>
    <xdr:to>
      <xdr:col>71</xdr:col>
      <xdr:colOff>177800</xdr:colOff>
      <xdr:row>62</xdr:row>
      <xdr:rowOff>88174</xdr:rowOff>
    </xdr:to>
    <xdr:cxnSp macro="">
      <xdr:nvCxnSpPr>
        <xdr:cNvPr id="554" name="直線コネクタ 553">
          <a:extLst>
            <a:ext uri="{FF2B5EF4-FFF2-40B4-BE49-F238E27FC236}">
              <a16:creationId xmlns:a16="http://schemas.microsoft.com/office/drawing/2014/main" id="{B59450E4-D40B-4832-87F4-C1D62608543C}"/>
            </a:ext>
          </a:extLst>
        </xdr:cNvPr>
        <xdr:cNvCxnSpPr/>
      </xdr:nvCxnSpPr>
      <xdr:spPr>
        <a:xfrm>
          <a:off x="11282680" y="10081260"/>
          <a:ext cx="789940" cy="40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555" name="n_1aveValue【学校施設】&#10;有形固定資産減価償却率">
          <a:extLst>
            <a:ext uri="{FF2B5EF4-FFF2-40B4-BE49-F238E27FC236}">
              <a16:creationId xmlns:a16="http://schemas.microsoft.com/office/drawing/2014/main" id="{1578FE11-AFCF-44F4-9D56-8564EB0A5657}"/>
            </a:ext>
          </a:extLst>
        </xdr:cNvPr>
        <xdr:cNvSpPr txBox="1"/>
      </xdr:nvSpPr>
      <xdr:spPr>
        <a:xfrm>
          <a:off x="13437244" y="978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56" name="n_2aveValue【学校施設】&#10;有形固定資産減価償却率">
          <a:extLst>
            <a:ext uri="{FF2B5EF4-FFF2-40B4-BE49-F238E27FC236}">
              <a16:creationId xmlns:a16="http://schemas.microsoft.com/office/drawing/2014/main" id="{C085FE67-2F7D-4D89-9128-F0FEDBF66079}"/>
            </a:ext>
          </a:extLst>
        </xdr:cNvPr>
        <xdr:cNvSpPr txBox="1"/>
      </xdr:nvSpPr>
      <xdr:spPr>
        <a:xfrm>
          <a:off x="126752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557" name="n_3aveValue【学校施設】&#10;有形固定資産減価償却率">
          <a:extLst>
            <a:ext uri="{FF2B5EF4-FFF2-40B4-BE49-F238E27FC236}">
              <a16:creationId xmlns:a16="http://schemas.microsoft.com/office/drawing/2014/main" id="{550E7CD2-D8E6-47AC-A657-B8FE76C35ADB}"/>
            </a:ext>
          </a:extLst>
        </xdr:cNvPr>
        <xdr:cNvSpPr txBox="1"/>
      </xdr:nvSpPr>
      <xdr:spPr>
        <a:xfrm>
          <a:off x="11900544" y="973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101617</xdr:rowOff>
    </xdr:from>
    <xdr:ext cx="405111" cy="259045"/>
    <xdr:sp macro="" textlink="">
      <xdr:nvSpPr>
        <xdr:cNvPr id="558" name="n_4aveValue【学校施設】&#10;有形固定資産減価償却率">
          <a:extLst>
            <a:ext uri="{FF2B5EF4-FFF2-40B4-BE49-F238E27FC236}">
              <a16:creationId xmlns:a16="http://schemas.microsoft.com/office/drawing/2014/main" id="{FDB49517-4E99-41E7-A85C-028DE50C9DC8}"/>
            </a:ext>
          </a:extLst>
        </xdr:cNvPr>
        <xdr:cNvSpPr txBox="1"/>
      </xdr:nvSpPr>
      <xdr:spPr>
        <a:xfrm>
          <a:off x="1110298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118671</xdr:rowOff>
    </xdr:from>
    <xdr:ext cx="405111" cy="259045"/>
    <xdr:sp macro="" textlink="">
      <xdr:nvSpPr>
        <xdr:cNvPr id="559" name="n_1mainValue【学校施設】&#10;有形固定資産減価償却率">
          <a:extLst>
            <a:ext uri="{FF2B5EF4-FFF2-40B4-BE49-F238E27FC236}">
              <a16:creationId xmlns:a16="http://schemas.microsoft.com/office/drawing/2014/main" id="{299316CA-FAF2-4D39-AC04-55D84798C9DB}"/>
            </a:ext>
          </a:extLst>
        </xdr:cNvPr>
        <xdr:cNvSpPr txBox="1"/>
      </xdr:nvSpPr>
      <xdr:spPr>
        <a:xfrm>
          <a:off x="13437244" y="10344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6004</xdr:rowOff>
    </xdr:from>
    <xdr:ext cx="405111" cy="259045"/>
    <xdr:sp macro="" textlink="">
      <xdr:nvSpPr>
        <xdr:cNvPr id="560" name="n_2mainValue【学校施設】&#10;有形固定資産減価償却率">
          <a:extLst>
            <a:ext uri="{FF2B5EF4-FFF2-40B4-BE49-F238E27FC236}">
              <a16:creationId xmlns:a16="http://schemas.microsoft.com/office/drawing/2014/main" id="{D61CB40D-59CB-45FB-8D72-4410388537D2}"/>
            </a:ext>
          </a:extLst>
        </xdr:cNvPr>
        <xdr:cNvSpPr txBox="1"/>
      </xdr:nvSpPr>
      <xdr:spPr>
        <a:xfrm>
          <a:off x="12675244" y="10399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130101</xdr:rowOff>
    </xdr:from>
    <xdr:ext cx="405111" cy="259045"/>
    <xdr:sp macro="" textlink="">
      <xdr:nvSpPr>
        <xdr:cNvPr id="561" name="n_3mainValue【学校施設】&#10;有形固定資産減価償却率">
          <a:extLst>
            <a:ext uri="{FF2B5EF4-FFF2-40B4-BE49-F238E27FC236}">
              <a16:creationId xmlns:a16="http://schemas.microsoft.com/office/drawing/2014/main" id="{EBD82FBC-8689-4810-BDE2-24ED02FBFE2D}"/>
            </a:ext>
          </a:extLst>
        </xdr:cNvPr>
        <xdr:cNvSpPr txBox="1"/>
      </xdr:nvSpPr>
      <xdr:spPr>
        <a:xfrm>
          <a:off x="11900544" y="1052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64787</xdr:rowOff>
    </xdr:from>
    <xdr:ext cx="405111" cy="259045"/>
    <xdr:sp macro="" textlink="">
      <xdr:nvSpPr>
        <xdr:cNvPr id="562" name="n_4mainValue【学校施設】&#10;有形固定資産減価償却率">
          <a:extLst>
            <a:ext uri="{FF2B5EF4-FFF2-40B4-BE49-F238E27FC236}">
              <a16:creationId xmlns:a16="http://schemas.microsoft.com/office/drawing/2014/main" id="{4AE0E2D6-39AE-4121-AF11-27C6FBAC3177}"/>
            </a:ext>
          </a:extLst>
        </xdr:cNvPr>
        <xdr:cNvSpPr txBox="1"/>
      </xdr:nvSpPr>
      <xdr:spPr>
        <a:xfrm>
          <a:off x="1110298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C14C1147-51B8-4541-A364-FE36E7515C6D}"/>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4FFD8A37-BE9B-4146-BF7A-2B62DE3581FE}"/>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7158260A-9E12-415F-BA48-6BA17B8B2C3C}"/>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E75DB867-6B56-46A8-B488-A52A1F5AE3B1}"/>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FAD55932-52A0-4609-979A-1A1D4B9B2845}"/>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02ADB051-BCDC-4312-BA5F-01D3CB8B2C4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FAEE8575-715F-4472-8AE9-F0415A5602C9}"/>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8D1EC0EE-12CB-4927-94AA-35D32E12673E}"/>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A2CC3062-2B65-4B1D-838C-BE12559713A5}"/>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981321F3-1B66-4DCF-B979-49C70695F5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a:extLst>
            <a:ext uri="{FF2B5EF4-FFF2-40B4-BE49-F238E27FC236}">
              <a16:creationId xmlns:a16="http://schemas.microsoft.com/office/drawing/2014/main" id="{A57128D2-F805-47C9-9A22-CBC31DF3CB9A}"/>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BE506A04-7826-460A-82B4-AEECB9AF8EC2}"/>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BAF31223-9116-46CD-B9C1-E6FFC51C4C69}"/>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25C79E22-3A58-4D90-A0CE-604C14B153F8}"/>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95649086-549C-431E-BEAD-7D648CAA7BE3}"/>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4EF112A1-F982-4A3F-8A63-9CA2768CAEEA}"/>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a:extLst>
            <a:ext uri="{FF2B5EF4-FFF2-40B4-BE49-F238E27FC236}">
              <a16:creationId xmlns:a16="http://schemas.microsoft.com/office/drawing/2014/main" id="{355082C5-1780-4652-B4F0-CC2DF9400576}"/>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FCDC7E92-DE0A-4112-BDAA-05D34749231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a:extLst>
            <a:ext uri="{FF2B5EF4-FFF2-40B4-BE49-F238E27FC236}">
              <a16:creationId xmlns:a16="http://schemas.microsoft.com/office/drawing/2014/main" id="{45786668-BF29-4EFC-AF27-405ED3FC43FC}"/>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C0FC70AA-F129-4F28-BA85-1151188325E6}"/>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a:extLst>
            <a:ext uri="{FF2B5EF4-FFF2-40B4-BE49-F238E27FC236}">
              <a16:creationId xmlns:a16="http://schemas.microsoft.com/office/drawing/2014/main" id="{12D85678-4BD0-4F30-9181-DECF427CD42A}"/>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8B166558-17E5-4AC5-A819-6214D5B77DDA}"/>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96386C19-553D-42E8-BCD5-C59309DEC2BE}"/>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331CC962-8B8E-4201-B0C0-ED05F4997BB5}"/>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63500</xdr:rowOff>
    </xdr:from>
    <xdr:to>
      <xdr:col>116</xdr:col>
      <xdr:colOff>62864</xdr:colOff>
      <xdr:row>64</xdr:row>
      <xdr:rowOff>116840</xdr:rowOff>
    </xdr:to>
    <xdr:cxnSp macro="">
      <xdr:nvCxnSpPr>
        <xdr:cNvPr id="587" name="直線コネクタ 586">
          <a:extLst>
            <a:ext uri="{FF2B5EF4-FFF2-40B4-BE49-F238E27FC236}">
              <a16:creationId xmlns:a16="http://schemas.microsoft.com/office/drawing/2014/main" id="{A6286427-2279-4F26-8D48-D469883E44FA}"/>
            </a:ext>
          </a:extLst>
        </xdr:cNvPr>
        <xdr:cNvCxnSpPr/>
      </xdr:nvCxnSpPr>
      <xdr:spPr>
        <a:xfrm flipV="1">
          <a:off x="19509104" y="9283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120667</xdr:rowOff>
    </xdr:from>
    <xdr:ext cx="469744" cy="259045"/>
    <xdr:sp macro="" textlink="">
      <xdr:nvSpPr>
        <xdr:cNvPr id="588" name="【学校施設】&#10;一人当たり面積最小値テキスト">
          <a:extLst>
            <a:ext uri="{FF2B5EF4-FFF2-40B4-BE49-F238E27FC236}">
              <a16:creationId xmlns:a16="http://schemas.microsoft.com/office/drawing/2014/main" id="{280E2D7B-72B7-4B49-A785-210E13AD7690}"/>
            </a:ext>
          </a:extLst>
        </xdr:cNvPr>
        <xdr:cNvSpPr txBox="1"/>
      </xdr:nvSpPr>
      <xdr:spPr>
        <a:xfrm>
          <a:off x="19547840" y="1084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116840</xdr:rowOff>
    </xdr:from>
    <xdr:to>
      <xdr:col>116</xdr:col>
      <xdr:colOff>152400</xdr:colOff>
      <xdr:row>64</xdr:row>
      <xdr:rowOff>116840</xdr:rowOff>
    </xdr:to>
    <xdr:cxnSp macro="">
      <xdr:nvCxnSpPr>
        <xdr:cNvPr id="589" name="直線コネクタ 588">
          <a:extLst>
            <a:ext uri="{FF2B5EF4-FFF2-40B4-BE49-F238E27FC236}">
              <a16:creationId xmlns:a16="http://schemas.microsoft.com/office/drawing/2014/main" id="{56FD71E8-C481-4698-9620-572D33E9BDD7}"/>
            </a:ext>
          </a:extLst>
        </xdr:cNvPr>
        <xdr:cNvCxnSpPr/>
      </xdr:nvCxnSpPr>
      <xdr:spPr>
        <a:xfrm>
          <a:off x="19443700" y="10845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10177</xdr:rowOff>
    </xdr:from>
    <xdr:ext cx="469744" cy="259045"/>
    <xdr:sp macro="" textlink="">
      <xdr:nvSpPr>
        <xdr:cNvPr id="590" name="【学校施設】&#10;一人当たり面積最大値テキスト">
          <a:extLst>
            <a:ext uri="{FF2B5EF4-FFF2-40B4-BE49-F238E27FC236}">
              <a16:creationId xmlns:a16="http://schemas.microsoft.com/office/drawing/2014/main" id="{83D36B8A-6768-4CAA-9599-73E5600B3553}"/>
            </a:ext>
          </a:extLst>
        </xdr:cNvPr>
        <xdr:cNvSpPr txBox="1"/>
      </xdr:nvSpPr>
      <xdr:spPr>
        <a:xfrm>
          <a:off x="19547840" y="906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63500</xdr:rowOff>
    </xdr:from>
    <xdr:to>
      <xdr:col>116</xdr:col>
      <xdr:colOff>152400</xdr:colOff>
      <xdr:row>55</xdr:row>
      <xdr:rowOff>63500</xdr:rowOff>
    </xdr:to>
    <xdr:cxnSp macro="">
      <xdr:nvCxnSpPr>
        <xdr:cNvPr id="591" name="直線コネクタ 590">
          <a:extLst>
            <a:ext uri="{FF2B5EF4-FFF2-40B4-BE49-F238E27FC236}">
              <a16:creationId xmlns:a16="http://schemas.microsoft.com/office/drawing/2014/main" id="{1ACE9872-C833-4C2B-82EF-40E8BB92ACA1}"/>
            </a:ext>
          </a:extLst>
        </xdr:cNvPr>
        <xdr:cNvCxnSpPr/>
      </xdr:nvCxnSpPr>
      <xdr:spPr>
        <a:xfrm>
          <a:off x="19443700" y="9283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73677</xdr:rowOff>
    </xdr:from>
    <xdr:ext cx="469744" cy="259045"/>
    <xdr:sp macro="" textlink="">
      <xdr:nvSpPr>
        <xdr:cNvPr id="592" name="【学校施設】&#10;一人当たり面積平均値テキスト">
          <a:extLst>
            <a:ext uri="{FF2B5EF4-FFF2-40B4-BE49-F238E27FC236}">
              <a16:creationId xmlns:a16="http://schemas.microsoft.com/office/drawing/2014/main" id="{CEEEF3A1-F8FE-4910-A9DB-D457325B82B5}"/>
            </a:ext>
          </a:extLst>
        </xdr:cNvPr>
        <xdr:cNvSpPr txBox="1"/>
      </xdr:nvSpPr>
      <xdr:spPr>
        <a:xfrm>
          <a:off x="19547840" y="1013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50800</xdr:rowOff>
    </xdr:from>
    <xdr:to>
      <xdr:col>116</xdr:col>
      <xdr:colOff>114300</xdr:colOff>
      <xdr:row>61</xdr:row>
      <xdr:rowOff>152400</xdr:rowOff>
    </xdr:to>
    <xdr:sp macro="" textlink="">
      <xdr:nvSpPr>
        <xdr:cNvPr id="593" name="フローチャート: 判断 592">
          <a:extLst>
            <a:ext uri="{FF2B5EF4-FFF2-40B4-BE49-F238E27FC236}">
              <a16:creationId xmlns:a16="http://schemas.microsoft.com/office/drawing/2014/main" id="{CA01A17E-9CF4-46CE-9E6C-11C394AA735E}"/>
            </a:ext>
          </a:extLst>
        </xdr:cNvPr>
        <xdr:cNvSpPr/>
      </xdr:nvSpPr>
      <xdr:spPr>
        <a:xfrm>
          <a:off x="19458940" y="1027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594" name="フローチャート: 判断 593">
          <a:extLst>
            <a:ext uri="{FF2B5EF4-FFF2-40B4-BE49-F238E27FC236}">
              <a16:creationId xmlns:a16="http://schemas.microsoft.com/office/drawing/2014/main" id="{BAD81910-411D-4693-98DB-5F1B42D0942F}"/>
            </a:ext>
          </a:extLst>
        </xdr:cNvPr>
        <xdr:cNvSpPr/>
      </xdr:nvSpPr>
      <xdr:spPr>
        <a:xfrm>
          <a:off x="18735040" y="102514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595" name="フローチャート: 判断 594">
          <a:extLst>
            <a:ext uri="{FF2B5EF4-FFF2-40B4-BE49-F238E27FC236}">
              <a16:creationId xmlns:a16="http://schemas.microsoft.com/office/drawing/2014/main" id="{4B67B4BB-93B1-4468-A3C4-7A4DB48E6B9F}"/>
            </a:ext>
          </a:extLst>
        </xdr:cNvPr>
        <xdr:cNvSpPr/>
      </xdr:nvSpPr>
      <xdr:spPr>
        <a:xfrm>
          <a:off x="1793748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67310</xdr:rowOff>
    </xdr:from>
    <xdr:to>
      <xdr:col>102</xdr:col>
      <xdr:colOff>165100</xdr:colOff>
      <xdr:row>61</xdr:row>
      <xdr:rowOff>168910</xdr:rowOff>
    </xdr:to>
    <xdr:sp macro="" textlink="">
      <xdr:nvSpPr>
        <xdr:cNvPr id="596" name="フローチャート: 判断 595">
          <a:extLst>
            <a:ext uri="{FF2B5EF4-FFF2-40B4-BE49-F238E27FC236}">
              <a16:creationId xmlns:a16="http://schemas.microsoft.com/office/drawing/2014/main" id="{3EFE9773-0135-4B06-9BED-C65C7721B38E}"/>
            </a:ext>
          </a:extLst>
        </xdr:cNvPr>
        <xdr:cNvSpPr/>
      </xdr:nvSpPr>
      <xdr:spPr>
        <a:xfrm>
          <a:off x="1716278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59690</xdr:rowOff>
    </xdr:from>
    <xdr:to>
      <xdr:col>98</xdr:col>
      <xdr:colOff>38100</xdr:colOff>
      <xdr:row>61</xdr:row>
      <xdr:rowOff>161290</xdr:rowOff>
    </xdr:to>
    <xdr:sp macro="" textlink="">
      <xdr:nvSpPr>
        <xdr:cNvPr id="597" name="フローチャート: 判断 596">
          <a:extLst>
            <a:ext uri="{FF2B5EF4-FFF2-40B4-BE49-F238E27FC236}">
              <a16:creationId xmlns:a16="http://schemas.microsoft.com/office/drawing/2014/main" id="{EBDD2C6A-E2D9-44F7-8407-FECB861C2891}"/>
            </a:ext>
          </a:extLst>
        </xdr:cNvPr>
        <xdr:cNvSpPr/>
      </xdr:nvSpPr>
      <xdr:spPr>
        <a:xfrm>
          <a:off x="16388080" y="102857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CDEE77D8-F2DF-40FA-90E9-45BB9DF82AFD}"/>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D3C26A20-FBFE-46F2-A808-1ECFF9E02446}"/>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BED99B3E-14FD-4090-BAB7-6A10BD0018AC}"/>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3A71805A-4318-49BC-93E1-E61E809209D4}"/>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F11298A-0883-444E-9FB7-261171BF6674}"/>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148590</xdr:rowOff>
    </xdr:from>
    <xdr:to>
      <xdr:col>116</xdr:col>
      <xdr:colOff>114300</xdr:colOff>
      <xdr:row>62</xdr:row>
      <xdr:rowOff>78740</xdr:rowOff>
    </xdr:to>
    <xdr:sp macro="" textlink="">
      <xdr:nvSpPr>
        <xdr:cNvPr id="603" name="楕円 602">
          <a:extLst>
            <a:ext uri="{FF2B5EF4-FFF2-40B4-BE49-F238E27FC236}">
              <a16:creationId xmlns:a16="http://schemas.microsoft.com/office/drawing/2014/main" id="{9E0FAF2E-5043-4B56-958D-073EDFEBF319}"/>
            </a:ext>
          </a:extLst>
        </xdr:cNvPr>
        <xdr:cNvSpPr/>
      </xdr:nvSpPr>
      <xdr:spPr>
        <a:xfrm>
          <a:off x="19458940" y="10374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127017</xdr:rowOff>
    </xdr:from>
    <xdr:ext cx="469744" cy="259045"/>
    <xdr:sp macro="" textlink="">
      <xdr:nvSpPr>
        <xdr:cNvPr id="604" name="【学校施設】&#10;一人当たり面積該当値テキスト">
          <a:extLst>
            <a:ext uri="{FF2B5EF4-FFF2-40B4-BE49-F238E27FC236}">
              <a16:creationId xmlns:a16="http://schemas.microsoft.com/office/drawing/2014/main" id="{A7F53E17-2251-4E26-95D6-2D532F201748}"/>
            </a:ext>
          </a:extLst>
        </xdr:cNvPr>
        <xdr:cNvSpPr txBox="1"/>
      </xdr:nvSpPr>
      <xdr:spPr>
        <a:xfrm>
          <a:off x="19547840" y="103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148590</xdr:rowOff>
    </xdr:from>
    <xdr:to>
      <xdr:col>112</xdr:col>
      <xdr:colOff>38100</xdr:colOff>
      <xdr:row>62</xdr:row>
      <xdr:rowOff>78740</xdr:rowOff>
    </xdr:to>
    <xdr:sp macro="" textlink="">
      <xdr:nvSpPr>
        <xdr:cNvPr id="605" name="楕円 604">
          <a:extLst>
            <a:ext uri="{FF2B5EF4-FFF2-40B4-BE49-F238E27FC236}">
              <a16:creationId xmlns:a16="http://schemas.microsoft.com/office/drawing/2014/main" id="{32A06BD4-8422-412E-9409-D4FF51CA13D5}"/>
            </a:ext>
          </a:extLst>
        </xdr:cNvPr>
        <xdr:cNvSpPr/>
      </xdr:nvSpPr>
      <xdr:spPr>
        <a:xfrm>
          <a:off x="18735040" y="103746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27940</xdr:rowOff>
    </xdr:from>
    <xdr:to>
      <xdr:col>116</xdr:col>
      <xdr:colOff>63500</xdr:colOff>
      <xdr:row>62</xdr:row>
      <xdr:rowOff>27940</xdr:rowOff>
    </xdr:to>
    <xdr:cxnSp macro="">
      <xdr:nvCxnSpPr>
        <xdr:cNvPr id="606" name="直線コネクタ 605">
          <a:extLst>
            <a:ext uri="{FF2B5EF4-FFF2-40B4-BE49-F238E27FC236}">
              <a16:creationId xmlns:a16="http://schemas.microsoft.com/office/drawing/2014/main" id="{CDFE596F-D099-4354-97B9-925DDC6C5BAA}"/>
            </a:ext>
          </a:extLst>
        </xdr:cNvPr>
        <xdr:cNvCxnSpPr/>
      </xdr:nvCxnSpPr>
      <xdr:spPr>
        <a:xfrm>
          <a:off x="18778220" y="104216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151130</xdr:rowOff>
    </xdr:from>
    <xdr:to>
      <xdr:col>107</xdr:col>
      <xdr:colOff>101600</xdr:colOff>
      <xdr:row>62</xdr:row>
      <xdr:rowOff>81280</xdr:rowOff>
    </xdr:to>
    <xdr:sp macro="" textlink="">
      <xdr:nvSpPr>
        <xdr:cNvPr id="607" name="楕円 606">
          <a:extLst>
            <a:ext uri="{FF2B5EF4-FFF2-40B4-BE49-F238E27FC236}">
              <a16:creationId xmlns:a16="http://schemas.microsoft.com/office/drawing/2014/main" id="{15B3E47A-6C60-4D6F-88A4-28A41F825AE4}"/>
            </a:ext>
          </a:extLst>
        </xdr:cNvPr>
        <xdr:cNvSpPr/>
      </xdr:nvSpPr>
      <xdr:spPr>
        <a:xfrm>
          <a:off x="17937480" y="10377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27940</xdr:rowOff>
    </xdr:from>
    <xdr:to>
      <xdr:col>111</xdr:col>
      <xdr:colOff>177800</xdr:colOff>
      <xdr:row>62</xdr:row>
      <xdr:rowOff>30480</xdr:rowOff>
    </xdr:to>
    <xdr:cxnSp macro="">
      <xdr:nvCxnSpPr>
        <xdr:cNvPr id="608" name="直線コネクタ 607">
          <a:extLst>
            <a:ext uri="{FF2B5EF4-FFF2-40B4-BE49-F238E27FC236}">
              <a16:creationId xmlns:a16="http://schemas.microsoft.com/office/drawing/2014/main" id="{3EC877CC-8FED-4840-BA39-D199924FF91B}"/>
            </a:ext>
          </a:extLst>
        </xdr:cNvPr>
        <xdr:cNvCxnSpPr/>
      </xdr:nvCxnSpPr>
      <xdr:spPr>
        <a:xfrm flipV="1">
          <a:off x="17988280" y="10421620"/>
          <a:ext cx="78994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152400</xdr:rowOff>
    </xdr:from>
    <xdr:to>
      <xdr:col>102</xdr:col>
      <xdr:colOff>165100</xdr:colOff>
      <xdr:row>62</xdr:row>
      <xdr:rowOff>82550</xdr:rowOff>
    </xdr:to>
    <xdr:sp macro="" textlink="">
      <xdr:nvSpPr>
        <xdr:cNvPr id="609" name="楕円 608">
          <a:extLst>
            <a:ext uri="{FF2B5EF4-FFF2-40B4-BE49-F238E27FC236}">
              <a16:creationId xmlns:a16="http://schemas.microsoft.com/office/drawing/2014/main" id="{DD99270E-601C-46A2-A300-FD46B562AECF}"/>
            </a:ext>
          </a:extLst>
        </xdr:cNvPr>
        <xdr:cNvSpPr/>
      </xdr:nvSpPr>
      <xdr:spPr>
        <a:xfrm>
          <a:off x="17162780" y="10378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30480</xdr:rowOff>
    </xdr:from>
    <xdr:to>
      <xdr:col>107</xdr:col>
      <xdr:colOff>50800</xdr:colOff>
      <xdr:row>62</xdr:row>
      <xdr:rowOff>31750</xdr:rowOff>
    </xdr:to>
    <xdr:cxnSp macro="">
      <xdr:nvCxnSpPr>
        <xdr:cNvPr id="610" name="直線コネクタ 609">
          <a:extLst>
            <a:ext uri="{FF2B5EF4-FFF2-40B4-BE49-F238E27FC236}">
              <a16:creationId xmlns:a16="http://schemas.microsoft.com/office/drawing/2014/main" id="{AD4C934D-04B0-4155-AE56-3346E835B1E7}"/>
            </a:ext>
          </a:extLst>
        </xdr:cNvPr>
        <xdr:cNvCxnSpPr/>
      </xdr:nvCxnSpPr>
      <xdr:spPr>
        <a:xfrm flipV="1">
          <a:off x="17213580" y="10424160"/>
          <a:ext cx="7747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157480</xdr:rowOff>
    </xdr:from>
    <xdr:to>
      <xdr:col>98</xdr:col>
      <xdr:colOff>38100</xdr:colOff>
      <xdr:row>62</xdr:row>
      <xdr:rowOff>87630</xdr:rowOff>
    </xdr:to>
    <xdr:sp macro="" textlink="">
      <xdr:nvSpPr>
        <xdr:cNvPr id="611" name="楕円 610">
          <a:extLst>
            <a:ext uri="{FF2B5EF4-FFF2-40B4-BE49-F238E27FC236}">
              <a16:creationId xmlns:a16="http://schemas.microsoft.com/office/drawing/2014/main" id="{C5086C92-9892-4A05-B0E5-F29AD57F0357}"/>
            </a:ext>
          </a:extLst>
        </xdr:cNvPr>
        <xdr:cNvSpPr/>
      </xdr:nvSpPr>
      <xdr:spPr>
        <a:xfrm>
          <a:off x="16388080" y="103835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31750</xdr:rowOff>
    </xdr:from>
    <xdr:to>
      <xdr:col>102</xdr:col>
      <xdr:colOff>114300</xdr:colOff>
      <xdr:row>62</xdr:row>
      <xdr:rowOff>36830</xdr:rowOff>
    </xdr:to>
    <xdr:cxnSp macro="">
      <xdr:nvCxnSpPr>
        <xdr:cNvPr id="612" name="直線コネクタ 611">
          <a:extLst>
            <a:ext uri="{FF2B5EF4-FFF2-40B4-BE49-F238E27FC236}">
              <a16:creationId xmlns:a16="http://schemas.microsoft.com/office/drawing/2014/main" id="{2136786E-AA0A-41D7-A087-396833A2AB76}"/>
            </a:ext>
          </a:extLst>
        </xdr:cNvPr>
        <xdr:cNvCxnSpPr/>
      </xdr:nvCxnSpPr>
      <xdr:spPr>
        <a:xfrm flipV="1">
          <a:off x="16431260" y="10425430"/>
          <a:ext cx="78232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613" name="n_1aveValue【学校施設】&#10;一人当たり面積">
          <a:extLst>
            <a:ext uri="{FF2B5EF4-FFF2-40B4-BE49-F238E27FC236}">
              <a16:creationId xmlns:a16="http://schemas.microsoft.com/office/drawing/2014/main" id="{CAE5DA9A-D45D-46A1-8403-C45743BC87AB}"/>
            </a:ext>
          </a:extLst>
        </xdr:cNvPr>
        <xdr:cNvSpPr txBox="1"/>
      </xdr:nvSpPr>
      <xdr:spPr>
        <a:xfrm>
          <a:off x="185611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158767</xdr:rowOff>
    </xdr:from>
    <xdr:ext cx="469744" cy="259045"/>
    <xdr:sp macro="" textlink="">
      <xdr:nvSpPr>
        <xdr:cNvPr id="614" name="n_2aveValue【学校施設】&#10;一人当たり面積">
          <a:extLst>
            <a:ext uri="{FF2B5EF4-FFF2-40B4-BE49-F238E27FC236}">
              <a16:creationId xmlns:a16="http://schemas.microsoft.com/office/drawing/2014/main" id="{7DCCE384-347D-4E39-A69C-C19611D43922}"/>
            </a:ext>
          </a:extLst>
        </xdr:cNvPr>
        <xdr:cNvSpPr txBox="1"/>
      </xdr:nvSpPr>
      <xdr:spPr>
        <a:xfrm>
          <a:off x="1777626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13987</xdr:rowOff>
    </xdr:from>
    <xdr:ext cx="469744" cy="259045"/>
    <xdr:sp macro="" textlink="">
      <xdr:nvSpPr>
        <xdr:cNvPr id="615" name="n_3aveValue【学校施設】&#10;一人当たり面積">
          <a:extLst>
            <a:ext uri="{FF2B5EF4-FFF2-40B4-BE49-F238E27FC236}">
              <a16:creationId xmlns:a16="http://schemas.microsoft.com/office/drawing/2014/main" id="{3E8DD1EE-3E5A-480A-B6A4-A0E7797D261A}"/>
            </a:ext>
          </a:extLst>
        </xdr:cNvPr>
        <xdr:cNvSpPr txBox="1"/>
      </xdr:nvSpPr>
      <xdr:spPr>
        <a:xfrm>
          <a:off x="17001567" y="1007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6367</xdr:rowOff>
    </xdr:from>
    <xdr:ext cx="469744" cy="259045"/>
    <xdr:sp macro="" textlink="">
      <xdr:nvSpPr>
        <xdr:cNvPr id="616" name="n_4aveValue【学校施設】&#10;一人当たり面積">
          <a:extLst>
            <a:ext uri="{FF2B5EF4-FFF2-40B4-BE49-F238E27FC236}">
              <a16:creationId xmlns:a16="http://schemas.microsoft.com/office/drawing/2014/main" id="{010A22B3-6CA1-4347-97F6-E70B93C0868F}"/>
            </a:ext>
          </a:extLst>
        </xdr:cNvPr>
        <xdr:cNvSpPr txBox="1"/>
      </xdr:nvSpPr>
      <xdr:spPr>
        <a:xfrm>
          <a:off x="16226867"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69867</xdr:rowOff>
    </xdr:from>
    <xdr:ext cx="469744" cy="259045"/>
    <xdr:sp macro="" textlink="">
      <xdr:nvSpPr>
        <xdr:cNvPr id="617" name="n_1mainValue【学校施設】&#10;一人当たり面積">
          <a:extLst>
            <a:ext uri="{FF2B5EF4-FFF2-40B4-BE49-F238E27FC236}">
              <a16:creationId xmlns:a16="http://schemas.microsoft.com/office/drawing/2014/main" id="{844A9456-B1EF-422E-A4A8-27F00C6A7DAD}"/>
            </a:ext>
          </a:extLst>
        </xdr:cNvPr>
        <xdr:cNvSpPr txBox="1"/>
      </xdr:nvSpPr>
      <xdr:spPr>
        <a:xfrm>
          <a:off x="18561127" y="1046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72407</xdr:rowOff>
    </xdr:from>
    <xdr:ext cx="469744" cy="259045"/>
    <xdr:sp macro="" textlink="">
      <xdr:nvSpPr>
        <xdr:cNvPr id="618" name="n_2mainValue【学校施設】&#10;一人当たり面積">
          <a:extLst>
            <a:ext uri="{FF2B5EF4-FFF2-40B4-BE49-F238E27FC236}">
              <a16:creationId xmlns:a16="http://schemas.microsoft.com/office/drawing/2014/main" id="{9AF983A5-E236-41EF-91D1-C57F1CED276C}"/>
            </a:ext>
          </a:extLst>
        </xdr:cNvPr>
        <xdr:cNvSpPr txBox="1"/>
      </xdr:nvSpPr>
      <xdr:spPr>
        <a:xfrm>
          <a:off x="1777626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73677</xdr:rowOff>
    </xdr:from>
    <xdr:ext cx="469744" cy="259045"/>
    <xdr:sp macro="" textlink="">
      <xdr:nvSpPr>
        <xdr:cNvPr id="619" name="n_3mainValue【学校施設】&#10;一人当たり面積">
          <a:extLst>
            <a:ext uri="{FF2B5EF4-FFF2-40B4-BE49-F238E27FC236}">
              <a16:creationId xmlns:a16="http://schemas.microsoft.com/office/drawing/2014/main" id="{89BA278B-FB16-4643-B086-103695DCF113}"/>
            </a:ext>
          </a:extLst>
        </xdr:cNvPr>
        <xdr:cNvSpPr txBox="1"/>
      </xdr:nvSpPr>
      <xdr:spPr>
        <a:xfrm>
          <a:off x="1700156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78757</xdr:rowOff>
    </xdr:from>
    <xdr:ext cx="469744" cy="259045"/>
    <xdr:sp macro="" textlink="">
      <xdr:nvSpPr>
        <xdr:cNvPr id="620" name="n_4mainValue【学校施設】&#10;一人当たり面積">
          <a:extLst>
            <a:ext uri="{FF2B5EF4-FFF2-40B4-BE49-F238E27FC236}">
              <a16:creationId xmlns:a16="http://schemas.microsoft.com/office/drawing/2014/main" id="{73AB6891-9F57-4492-9241-21B53B13ACE9}"/>
            </a:ext>
          </a:extLst>
        </xdr:cNvPr>
        <xdr:cNvSpPr txBox="1"/>
      </xdr:nvSpPr>
      <xdr:spPr>
        <a:xfrm>
          <a:off x="16226867" y="1047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C216EDB4-D162-4D8B-AD5C-A0E4A8BA1B87}"/>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E2B4C379-BA37-452C-AB79-EE0DD26737C8}"/>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E6A34D97-EC97-4B1B-AC6C-8298E25F93A2}"/>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AED2ECB8-8109-403D-8571-33D27EE24E71}"/>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8A603AEB-4B3B-47CA-926E-91100E2ED125}"/>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9306D4F6-028E-4213-919A-1D8E109C51B7}"/>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6E96BBCF-BF2E-432A-A654-E0947B4B2BA3}"/>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200D105B-DA73-4C89-B2F9-DF0B74512BD9}"/>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A810AC8E-EC60-4657-A731-89EDA5C01F9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A0E65E62-06C7-4CC6-B378-2B5A8A75A48A}"/>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23501D41-FFD0-4E11-BE5D-C0F31943775D}"/>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6F4DB3FD-AAC8-4F82-8A74-3879A0488DFB}"/>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a:extLst>
            <a:ext uri="{FF2B5EF4-FFF2-40B4-BE49-F238E27FC236}">
              <a16:creationId xmlns:a16="http://schemas.microsoft.com/office/drawing/2014/main" id="{FC953B76-44CC-4911-8C3D-CB19BEB7ED2F}"/>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C29FE094-C521-43F5-A96C-6B40D88BE4CA}"/>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a:extLst>
            <a:ext uri="{FF2B5EF4-FFF2-40B4-BE49-F238E27FC236}">
              <a16:creationId xmlns:a16="http://schemas.microsoft.com/office/drawing/2014/main" id="{5F954D15-CA46-4394-9C8F-11E6A2112BAB}"/>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1F7E4390-FBC6-4543-BAD1-DB0D40A60255}"/>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a:extLst>
            <a:ext uri="{FF2B5EF4-FFF2-40B4-BE49-F238E27FC236}">
              <a16:creationId xmlns:a16="http://schemas.microsoft.com/office/drawing/2014/main" id="{5185F66C-2791-4896-84DA-9A42BEEEA5AF}"/>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6DA4F895-101E-4325-AFE6-88D989E0FD1A}"/>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a:extLst>
            <a:ext uri="{FF2B5EF4-FFF2-40B4-BE49-F238E27FC236}">
              <a16:creationId xmlns:a16="http://schemas.microsoft.com/office/drawing/2014/main" id="{EEA38BD1-EA19-4C56-93E2-7314429C6DD5}"/>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6BB98AFB-5964-4B07-BFD7-751340951563}"/>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a:extLst>
            <a:ext uri="{FF2B5EF4-FFF2-40B4-BE49-F238E27FC236}">
              <a16:creationId xmlns:a16="http://schemas.microsoft.com/office/drawing/2014/main" id="{6A86E5A1-909D-4996-99C9-C4E8E7A14EC2}"/>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F61A5BFF-E496-47E8-A61B-E7A212BDAB83}"/>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a:extLst>
            <a:ext uri="{FF2B5EF4-FFF2-40B4-BE49-F238E27FC236}">
              <a16:creationId xmlns:a16="http://schemas.microsoft.com/office/drawing/2014/main" id="{4305F724-35B8-4BF1-BDBA-7075980B3BF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a:extLst>
            <a:ext uri="{FF2B5EF4-FFF2-40B4-BE49-F238E27FC236}">
              <a16:creationId xmlns:a16="http://schemas.microsoft.com/office/drawing/2014/main" id="{6D460D2B-47AF-4B4D-A84D-12B388C5E7D4}"/>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110489</xdr:rowOff>
    </xdr:from>
    <xdr:to>
      <xdr:col>85</xdr:col>
      <xdr:colOff>126364</xdr:colOff>
      <xdr:row>86</xdr:row>
      <xdr:rowOff>114300</xdr:rowOff>
    </xdr:to>
    <xdr:cxnSp macro="">
      <xdr:nvCxnSpPr>
        <xdr:cNvPr id="645" name="直線コネクタ 644">
          <a:extLst>
            <a:ext uri="{FF2B5EF4-FFF2-40B4-BE49-F238E27FC236}">
              <a16:creationId xmlns:a16="http://schemas.microsoft.com/office/drawing/2014/main" id="{92EF07E0-8FA7-4AB3-87DC-9F5BF251DC1D}"/>
            </a:ext>
          </a:extLst>
        </xdr:cNvPr>
        <xdr:cNvCxnSpPr/>
      </xdr:nvCxnSpPr>
      <xdr:spPr>
        <a:xfrm flipV="1">
          <a:off x="14375764" y="13186409"/>
          <a:ext cx="0" cy="1344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a:extLst>
            <a:ext uri="{FF2B5EF4-FFF2-40B4-BE49-F238E27FC236}">
              <a16:creationId xmlns:a16="http://schemas.microsoft.com/office/drawing/2014/main" id="{0695BFDD-414C-4A8D-A5F0-4322A0189F51}"/>
            </a:ext>
          </a:extLst>
        </xdr:cNvPr>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a:extLst>
            <a:ext uri="{FF2B5EF4-FFF2-40B4-BE49-F238E27FC236}">
              <a16:creationId xmlns:a16="http://schemas.microsoft.com/office/drawing/2014/main" id="{8A090D1E-01A4-4EB0-8363-F244261AD215}"/>
            </a:ext>
          </a:extLst>
        </xdr:cNvPr>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57166</xdr:rowOff>
    </xdr:from>
    <xdr:ext cx="405111" cy="259045"/>
    <xdr:sp macro="" textlink="">
      <xdr:nvSpPr>
        <xdr:cNvPr id="648" name="【児童館】&#10;有形固定資産減価償却率最大値テキスト">
          <a:extLst>
            <a:ext uri="{FF2B5EF4-FFF2-40B4-BE49-F238E27FC236}">
              <a16:creationId xmlns:a16="http://schemas.microsoft.com/office/drawing/2014/main" id="{02D085E5-FA9D-4EE8-9A10-3FB11498AEE4}"/>
            </a:ext>
          </a:extLst>
        </xdr:cNvPr>
        <xdr:cNvSpPr txBox="1"/>
      </xdr:nvSpPr>
      <xdr:spPr>
        <a:xfrm>
          <a:off x="14414500" y="12965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110489</xdr:rowOff>
    </xdr:from>
    <xdr:to>
      <xdr:col>86</xdr:col>
      <xdr:colOff>25400</xdr:colOff>
      <xdr:row>78</xdr:row>
      <xdr:rowOff>110489</xdr:rowOff>
    </xdr:to>
    <xdr:cxnSp macro="">
      <xdr:nvCxnSpPr>
        <xdr:cNvPr id="649" name="直線コネクタ 648">
          <a:extLst>
            <a:ext uri="{FF2B5EF4-FFF2-40B4-BE49-F238E27FC236}">
              <a16:creationId xmlns:a16="http://schemas.microsoft.com/office/drawing/2014/main" id="{DE9441E0-D22D-40D3-8531-65BA87B1A9EC}"/>
            </a:ext>
          </a:extLst>
        </xdr:cNvPr>
        <xdr:cNvCxnSpPr/>
      </xdr:nvCxnSpPr>
      <xdr:spPr>
        <a:xfrm>
          <a:off x="14287500" y="131864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88282</xdr:rowOff>
    </xdr:from>
    <xdr:ext cx="405111" cy="259045"/>
    <xdr:sp macro="" textlink="">
      <xdr:nvSpPr>
        <xdr:cNvPr id="650" name="【児童館】&#10;有形固定資産減価償却率平均値テキスト">
          <a:extLst>
            <a:ext uri="{FF2B5EF4-FFF2-40B4-BE49-F238E27FC236}">
              <a16:creationId xmlns:a16="http://schemas.microsoft.com/office/drawing/2014/main" id="{4F3A01B8-CED5-4599-804A-220527064CF9}"/>
            </a:ext>
          </a:extLst>
        </xdr:cNvPr>
        <xdr:cNvSpPr txBox="1"/>
      </xdr:nvSpPr>
      <xdr:spPr>
        <a:xfrm>
          <a:off x="14414500" y="13499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65405</xdr:rowOff>
    </xdr:from>
    <xdr:to>
      <xdr:col>85</xdr:col>
      <xdr:colOff>177800</xdr:colOff>
      <xdr:row>81</xdr:row>
      <xdr:rowOff>167005</xdr:rowOff>
    </xdr:to>
    <xdr:sp macro="" textlink="">
      <xdr:nvSpPr>
        <xdr:cNvPr id="651" name="フローチャート: 判断 650">
          <a:extLst>
            <a:ext uri="{FF2B5EF4-FFF2-40B4-BE49-F238E27FC236}">
              <a16:creationId xmlns:a16="http://schemas.microsoft.com/office/drawing/2014/main" id="{5E449D76-1329-4B3A-97A7-5B53440B0C4D}"/>
            </a:ext>
          </a:extLst>
        </xdr:cNvPr>
        <xdr:cNvSpPr/>
      </xdr:nvSpPr>
      <xdr:spPr>
        <a:xfrm>
          <a:off x="14325600" y="1364424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57786</xdr:rowOff>
    </xdr:from>
    <xdr:to>
      <xdr:col>81</xdr:col>
      <xdr:colOff>101600</xdr:colOff>
      <xdr:row>81</xdr:row>
      <xdr:rowOff>159386</xdr:rowOff>
    </xdr:to>
    <xdr:sp macro="" textlink="">
      <xdr:nvSpPr>
        <xdr:cNvPr id="652" name="フローチャート: 判断 651">
          <a:extLst>
            <a:ext uri="{FF2B5EF4-FFF2-40B4-BE49-F238E27FC236}">
              <a16:creationId xmlns:a16="http://schemas.microsoft.com/office/drawing/2014/main" id="{874E3653-F0D5-4A76-A19C-D834FF79E22D}"/>
            </a:ext>
          </a:extLst>
        </xdr:cNvPr>
        <xdr:cNvSpPr/>
      </xdr:nvSpPr>
      <xdr:spPr>
        <a:xfrm>
          <a:off x="13578840" y="1363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53" name="フローチャート: 判断 652">
          <a:extLst>
            <a:ext uri="{FF2B5EF4-FFF2-40B4-BE49-F238E27FC236}">
              <a16:creationId xmlns:a16="http://schemas.microsoft.com/office/drawing/2014/main" id="{1988370E-6E2C-4300-A5EA-DF9E473F0989}"/>
            </a:ext>
          </a:extLst>
        </xdr:cNvPr>
        <xdr:cNvSpPr/>
      </xdr:nvSpPr>
      <xdr:spPr>
        <a:xfrm>
          <a:off x="12804140" y="1364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36830</xdr:rowOff>
    </xdr:from>
    <xdr:to>
      <xdr:col>72</xdr:col>
      <xdr:colOff>38100</xdr:colOff>
      <xdr:row>81</xdr:row>
      <xdr:rowOff>138430</xdr:rowOff>
    </xdr:to>
    <xdr:sp macro="" textlink="">
      <xdr:nvSpPr>
        <xdr:cNvPr id="654" name="フローチャート: 判断 653">
          <a:extLst>
            <a:ext uri="{FF2B5EF4-FFF2-40B4-BE49-F238E27FC236}">
              <a16:creationId xmlns:a16="http://schemas.microsoft.com/office/drawing/2014/main" id="{50EF9708-AECF-4C51-9136-B68B2463B229}"/>
            </a:ext>
          </a:extLst>
        </xdr:cNvPr>
        <xdr:cNvSpPr/>
      </xdr:nvSpPr>
      <xdr:spPr>
        <a:xfrm>
          <a:off x="12029440" y="136156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141605</xdr:rowOff>
    </xdr:from>
    <xdr:to>
      <xdr:col>67</xdr:col>
      <xdr:colOff>101600</xdr:colOff>
      <xdr:row>81</xdr:row>
      <xdr:rowOff>71755</xdr:rowOff>
    </xdr:to>
    <xdr:sp macro="" textlink="">
      <xdr:nvSpPr>
        <xdr:cNvPr id="655" name="フローチャート: 判断 654">
          <a:extLst>
            <a:ext uri="{FF2B5EF4-FFF2-40B4-BE49-F238E27FC236}">
              <a16:creationId xmlns:a16="http://schemas.microsoft.com/office/drawing/2014/main" id="{E5B80414-5690-45F1-8665-86F548480D05}"/>
            </a:ext>
          </a:extLst>
        </xdr:cNvPr>
        <xdr:cNvSpPr/>
      </xdr:nvSpPr>
      <xdr:spPr>
        <a:xfrm>
          <a:off x="11231880" y="13552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5F5DE11B-E26E-42BE-80B6-86474ED97468}"/>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D3BF56EC-0538-4F06-A851-C88696FB86F9}"/>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4E90601E-A10F-48B7-96BD-B96E1C860A15}"/>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53E775E6-973D-40EB-BB27-4E674B55A9D9}"/>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F9DF1859-0CC0-4C18-9CF1-74ECAD96C5BE}"/>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103505</xdr:rowOff>
    </xdr:from>
    <xdr:to>
      <xdr:col>85</xdr:col>
      <xdr:colOff>177800</xdr:colOff>
      <xdr:row>83</xdr:row>
      <xdr:rowOff>33655</xdr:rowOff>
    </xdr:to>
    <xdr:sp macro="" textlink="">
      <xdr:nvSpPr>
        <xdr:cNvPr id="661" name="楕円 660">
          <a:extLst>
            <a:ext uri="{FF2B5EF4-FFF2-40B4-BE49-F238E27FC236}">
              <a16:creationId xmlns:a16="http://schemas.microsoft.com/office/drawing/2014/main" id="{5578A999-222D-4CF2-9617-A5CDE5BFCDF9}"/>
            </a:ext>
          </a:extLst>
        </xdr:cNvPr>
        <xdr:cNvSpPr/>
      </xdr:nvSpPr>
      <xdr:spPr>
        <a:xfrm>
          <a:off x="14325600" y="1384998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81932</xdr:rowOff>
    </xdr:from>
    <xdr:ext cx="405111" cy="259045"/>
    <xdr:sp macro="" textlink="">
      <xdr:nvSpPr>
        <xdr:cNvPr id="662" name="【児童館】&#10;有形固定資産減価償却率該当値テキスト">
          <a:extLst>
            <a:ext uri="{FF2B5EF4-FFF2-40B4-BE49-F238E27FC236}">
              <a16:creationId xmlns:a16="http://schemas.microsoft.com/office/drawing/2014/main" id="{C1DA5EB8-D072-467F-AE4B-7F1C1D8D8B77}"/>
            </a:ext>
          </a:extLst>
        </xdr:cNvPr>
        <xdr:cNvSpPr txBox="1"/>
      </xdr:nvSpPr>
      <xdr:spPr>
        <a:xfrm>
          <a:off x="14414500" y="1382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164464</xdr:rowOff>
    </xdr:from>
    <xdr:to>
      <xdr:col>81</xdr:col>
      <xdr:colOff>101600</xdr:colOff>
      <xdr:row>83</xdr:row>
      <xdr:rowOff>94614</xdr:rowOff>
    </xdr:to>
    <xdr:sp macro="" textlink="">
      <xdr:nvSpPr>
        <xdr:cNvPr id="663" name="楕円 662">
          <a:extLst>
            <a:ext uri="{FF2B5EF4-FFF2-40B4-BE49-F238E27FC236}">
              <a16:creationId xmlns:a16="http://schemas.microsoft.com/office/drawing/2014/main" id="{88D66C3C-3B5F-40CB-A189-C1C81B3C286A}"/>
            </a:ext>
          </a:extLst>
        </xdr:cNvPr>
        <xdr:cNvSpPr/>
      </xdr:nvSpPr>
      <xdr:spPr>
        <a:xfrm>
          <a:off x="13578840" y="139109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154305</xdr:rowOff>
    </xdr:from>
    <xdr:to>
      <xdr:col>85</xdr:col>
      <xdr:colOff>127000</xdr:colOff>
      <xdr:row>83</xdr:row>
      <xdr:rowOff>43814</xdr:rowOff>
    </xdr:to>
    <xdr:cxnSp macro="">
      <xdr:nvCxnSpPr>
        <xdr:cNvPr id="664" name="直線コネクタ 663">
          <a:extLst>
            <a:ext uri="{FF2B5EF4-FFF2-40B4-BE49-F238E27FC236}">
              <a16:creationId xmlns:a16="http://schemas.microsoft.com/office/drawing/2014/main" id="{A3430F52-42C1-4588-849F-5AE64FA03F35}"/>
            </a:ext>
          </a:extLst>
        </xdr:cNvPr>
        <xdr:cNvCxnSpPr/>
      </xdr:nvCxnSpPr>
      <xdr:spPr>
        <a:xfrm flipV="1">
          <a:off x="13629640" y="13900785"/>
          <a:ext cx="746760" cy="5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153036</xdr:rowOff>
    </xdr:from>
    <xdr:to>
      <xdr:col>76</xdr:col>
      <xdr:colOff>165100</xdr:colOff>
      <xdr:row>83</xdr:row>
      <xdr:rowOff>83186</xdr:rowOff>
    </xdr:to>
    <xdr:sp macro="" textlink="">
      <xdr:nvSpPr>
        <xdr:cNvPr id="665" name="楕円 664">
          <a:extLst>
            <a:ext uri="{FF2B5EF4-FFF2-40B4-BE49-F238E27FC236}">
              <a16:creationId xmlns:a16="http://schemas.microsoft.com/office/drawing/2014/main" id="{315AB810-C869-4E93-AF32-F796996F8126}"/>
            </a:ext>
          </a:extLst>
        </xdr:cNvPr>
        <xdr:cNvSpPr/>
      </xdr:nvSpPr>
      <xdr:spPr>
        <a:xfrm>
          <a:off x="12804140" y="138995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32386</xdr:rowOff>
    </xdr:from>
    <xdr:to>
      <xdr:col>81</xdr:col>
      <xdr:colOff>50800</xdr:colOff>
      <xdr:row>83</xdr:row>
      <xdr:rowOff>43814</xdr:rowOff>
    </xdr:to>
    <xdr:cxnSp macro="">
      <xdr:nvCxnSpPr>
        <xdr:cNvPr id="666" name="直線コネクタ 665">
          <a:extLst>
            <a:ext uri="{FF2B5EF4-FFF2-40B4-BE49-F238E27FC236}">
              <a16:creationId xmlns:a16="http://schemas.microsoft.com/office/drawing/2014/main" id="{63012DEB-4B1F-4A31-AFAB-A8B41E0CF671}"/>
            </a:ext>
          </a:extLst>
        </xdr:cNvPr>
        <xdr:cNvCxnSpPr/>
      </xdr:nvCxnSpPr>
      <xdr:spPr>
        <a:xfrm>
          <a:off x="12854940" y="13946506"/>
          <a:ext cx="7747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31114</xdr:rowOff>
    </xdr:from>
    <xdr:to>
      <xdr:col>72</xdr:col>
      <xdr:colOff>38100</xdr:colOff>
      <xdr:row>84</xdr:row>
      <xdr:rowOff>132714</xdr:rowOff>
    </xdr:to>
    <xdr:sp macro="" textlink="">
      <xdr:nvSpPr>
        <xdr:cNvPr id="667" name="楕円 666">
          <a:extLst>
            <a:ext uri="{FF2B5EF4-FFF2-40B4-BE49-F238E27FC236}">
              <a16:creationId xmlns:a16="http://schemas.microsoft.com/office/drawing/2014/main" id="{8A8B2D55-CA99-4F12-9931-E7B50A1EBB26}"/>
            </a:ext>
          </a:extLst>
        </xdr:cNvPr>
        <xdr:cNvSpPr/>
      </xdr:nvSpPr>
      <xdr:spPr>
        <a:xfrm>
          <a:off x="12029440" y="141128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32386</xdr:rowOff>
    </xdr:from>
    <xdr:to>
      <xdr:col>76</xdr:col>
      <xdr:colOff>114300</xdr:colOff>
      <xdr:row>84</xdr:row>
      <xdr:rowOff>81914</xdr:rowOff>
    </xdr:to>
    <xdr:cxnSp macro="">
      <xdr:nvCxnSpPr>
        <xdr:cNvPr id="668" name="直線コネクタ 667">
          <a:extLst>
            <a:ext uri="{FF2B5EF4-FFF2-40B4-BE49-F238E27FC236}">
              <a16:creationId xmlns:a16="http://schemas.microsoft.com/office/drawing/2014/main" id="{C09BCA07-4F80-4A20-AB1E-4A964D1912BC}"/>
            </a:ext>
          </a:extLst>
        </xdr:cNvPr>
        <xdr:cNvCxnSpPr/>
      </xdr:nvCxnSpPr>
      <xdr:spPr>
        <a:xfrm flipV="1">
          <a:off x="12072620" y="13946506"/>
          <a:ext cx="782320" cy="21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53975</xdr:rowOff>
    </xdr:from>
    <xdr:to>
      <xdr:col>67</xdr:col>
      <xdr:colOff>101600</xdr:colOff>
      <xdr:row>84</xdr:row>
      <xdr:rowOff>155575</xdr:rowOff>
    </xdr:to>
    <xdr:sp macro="" textlink="">
      <xdr:nvSpPr>
        <xdr:cNvPr id="669" name="楕円 668">
          <a:extLst>
            <a:ext uri="{FF2B5EF4-FFF2-40B4-BE49-F238E27FC236}">
              <a16:creationId xmlns:a16="http://schemas.microsoft.com/office/drawing/2014/main" id="{258459C6-1551-442E-ABF9-8735B29EE6F4}"/>
            </a:ext>
          </a:extLst>
        </xdr:cNvPr>
        <xdr:cNvSpPr/>
      </xdr:nvSpPr>
      <xdr:spPr>
        <a:xfrm>
          <a:off x="11231880" y="1413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81914</xdr:rowOff>
    </xdr:from>
    <xdr:to>
      <xdr:col>71</xdr:col>
      <xdr:colOff>177800</xdr:colOff>
      <xdr:row>84</xdr:row>
      <xdr:rowOff>104775</xdr:rowOff>
    </xdr:to>
    <xdr:cxnSp macro="">
      <xdr:nvCxnSpPr>
        <xdr:cNvPr id="670" name="直線コネクタ 669">
          <a:extLst>
            <a:ext uri="{FF2B5EF4-FFF2-40B4-BE49-F238E27FC236}">
              <a16:creationId xmlns:a16="http://schemas.microsoft.com/office/drawing/2014/main" id="{72E58D8A-F49B-4631-B034-03A191D71ABC}"/>
            </a:ext>
          </a:extLst>
        </xdr:cNvPr>
        <xdr:cNvCxnSpPr/>
      </xdr:nvCxnSpPr>
      <xdr:spPr>
        <a:xfrm flipV="1">
          <a:off x="11282680" y="14163674"/>
          <a:ext cx="78994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4463</xdr:rowOff>
    </xdr:from>
    <xdr:ext cx="405111" cy="259045"/>
    <xdr:sp macro="" textlink="">
      <xdr:nvSpPr>
        <xdr:cNvPr id="671" name="n_1aveValue【児童館】&#10;有形固定資産減価償却率">
          <a:extLst>
            <a:ext uri="{FF2B5EF4-FFF2-40B4-BE49-F238E27FC236}">
              <a16:creationId xmlns:a16="http://schemas.microsoft.com/office/drawing/2014/main" id="{1B2F5E66-56B0-4DD0-BC04-DFD09DEB225A}"/>
            </a:ext>
          </a:extLst>
        </xdr:cNvPr>
        <xdr:cNvSpPr txBox="1"/>
      </xdr:nvSpPr>
      <xdr:spPr>
        <a:xfrm>
          <a:off x="13437244"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672" name="n_2aveValue【児童館】&#10;有形固定資産減価償却率">
          <a:extLst>
            <a:ext uri="{FF2B5EF4-FFF2-40B4-BE49-F238E27FC236}">
              <a16:creationId xmlns:a16="http://schemas.microsoft.com/office/drawing/2014/main" id="{87FD5C1F-61D1-4088-A1A2-0C2AD139A1FA}"/>
            </a:ext>
          </a:extLst>
        </xdr:cNvPr>
        <xdr:cNvSpPr txBox="1"/>
      </xdr:nvSpPr>
      <xdr:spPr>
        <a:xfrm>
          <a:off x="126752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154957</xdr:rowOff>
    </xdr:from>
    <xdr:ext cx="405111" cy="259045"/>
    <xdr:sp macro="" textlink="">
      <xdr:nvSpPr>
        <xdr:cNvPr id="673" name="n_3aveValue【児童館】&#10;有形固定資産減価償却率">
          <a:extLst>
            <a:ext uri="{FF2B5EF4-FFF2-40B4-BE49-F238E27FC236}">
              <a16:creationId xmlns:a16="http://schemas.microsoft.com/office/drawing/2014/main" id="{C56B5DB9-27DC-4C69-BCD0-364818AB35B9}"/>
            </a:ext>
          </a:extLst>
        </xdr:cNvPr>
        <xdr:cNvSpPr txBox="1"/>
      </xdr:nvSpPr>
      <xdr:spPr>
        <a:xfrm>
          <a:off x="11900544" y="1339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88282</xdr:rowOff>
    </xdr:from>
    <xdr:ext cx="405111" cy="259045"/>
    <xdr:sp macro="" textlink="">
      <xdr:nvSpPr>
        <xdr:cNvPr id="674" name="n_4aveValue【児童館】&#10;有形固定資産減価償却率">
          <a:extLst>
            <a:ext uri="{FF2B5EF4-FFF2-40B4-BE49-F238E27FC236}">
              <a16:creationId xmlns:a16="http://schemas.microsoft.com/office/drawing/2014/main" id="{C5797801-0DB9-4C37-A91D-12685AC02E3C}"/>
            </a:ext>
          </a:extLst>
        </xdr:cNvPr>
        <xdr:cNvSpPr txBox="1"/>
      </xdr:nvSpPr>
      <xdr:spPr>
        <a:xfrm>
          <a:off x="11102984" y="1333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85741</xdr:rowOff>
    </xdr:from>
    <xdr:ext cx="405111" cy="259045"/>
    <xdr:sp macro="" textlink="">
      <xdr:nvSpPr>
        <xdr:cNvPr id="675" name="n_1mainValue【児童館】&#10;有形固定資産減価償却率">
          <a:extLst>
            <a:ext uri="{FF2B5EF4-FFF2-40B4-BE49-F238E27FC236}">
              <a16:creationId xmlns:a16="http://schemas.microsoft.com/office/drawing/2014/main" id="{807CBC13-A98E-4B0E-AC94-59CA9880A9B5}"/>
            </a:ext>
          </a:extLst>
        </xdr:cNvPr>
        <xdr:cNvSpPr txBox="1"/>
      </xdr:nvSpPr>
      <xdr:spPr>
        <a:xfrm>
          <a:off x="13437244" y="13999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74313</xdr:rowOff>
    </xdr:from>
    <xdr:ext cx="405111" cy="259045"/>
    <xdr:sp macro="" textlink="">
      <xdr:nvSpPr>
        <xdr:cNvPr id="676" name="n_2mainValue【児童館】&#10;有形固定資産減価償却率">
          <a:extLst>
            <a:ext uri="{FF2B5EF4-FFF2-40B4-BE49-F238E27FC236}">
              <a16:creationId xmlns:a16="http://schemas.microsoft.com/office/drawing/2014/main" id="{AC1D272C-E5F6-4D42-8583-962C2F7DC053}"/>
            </a:ext>
          </a:extLst>
        </xdr:cNvPr>
        <xdr:cNvSpPr txBox="1"/>
      </xdr:nvSpPr>
      <xdr:spPr>
        <a:xfrm>
          <a:off x="12675244" y="1398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123841</xdr:rowOff>
    </xdr:from>
    <xdr:ext cx="405111" cy="259045"/>
    <xdr:sp macro="" textlink="">
      <xdr:nvSpPr>
        <xdr:cNvPr id="677" name="n_3mainValue【児童館】&#10;有形固定資産減価償却率">
          <a:extLst>
            <a:ext uri="{FF2B5EF4-FFF2-40B4-BE49-F238E27FC236}">
              <a16:creationId xmlns:a16="http://schemas.microsoft.com/office/drawing/2014/main" id="{70F48971-315B-4406-9C1E-FF214E82753D}"/>
            </a:ext>
          </a:extLst>
        </xdr:cNvPr>
        <xdr:cNvSpPr txBox="1"/>
      </xdr:nvSpPr>
      <xdr:spPr>
        <a:xfrm>
          <a:off x="11900544" y="1420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146702</xdr:rowOff>
    </xdr:from>
    <xdr:ext cx="405111" cy="259045"/>
    <xdr:sp macro="" textlink="">
      <xdr:nvSpPr>
        <xdr:cNvPr id="678" name="n_4mainValue【児童館】&#10;有形固定資産減価償却率">
          <a:extLst>
            <a:ext uri="{FF2B5EF4-FFF2-40B4-BE49-F238E27FC236}">
              <a16:creationId xmlns:a16="http://schemas.microsoft.com/office/drawing/2014/main" id="{0FF99627-6016-45C8-92E2-17FE5C3B1DE9}"/>
            </a:ext>
          </a:extLst>
        </xdr:cNvPr>
        <xdr:cNvSpPr txBox="1"/>
      </xdr:nvSpPr>
      <xdr:spPr>
        <a:xfrm>
          <a:off x="11102984" y="1422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68BF78F9-3EB8-42CA-B5F3-D4BD05B97454}"/>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8EF84EEA-D4F5-41B8-9F25-FE59E27DCA26}"/>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F89C325F-AC0F-4D5D-BDC0-3E2D857CA7AE}"/>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C193E9B3-41DB-4FCB-9C5E-A6E2F35B6F89}"/>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97D20BB4-0EA3-47C8-8C71-C963E9732209}"/>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85EB3F8D-C63E-49EF-A305-A8D90807EDBA}"/>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2759EA59-8A53-4A19-86E5-ADC4B3E6E46E}"/>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EE087E73-E943-4FF2-A099-17E7C7ABB9A5}"/>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C8F8067D-1973-4558-8FB5-D40F5BB6FAA2}"/>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CE0D9A71-87B5-4557-A98D-CDD765FA46CD}"/>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a:extLst>
            <a:ext uri="{FF2B5EF4-FFF2-40B4-BE49-F238E27FC236}">
              <a16:creationId xmlns:a16="http://schemas.microsoft.com/office/drawing/2014/main" id="{B728BCE2-9CD7-4F66-BAE6-D3A5E4FB84B5}"/>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a:extLst>
            <a:ext uri="{FF2B5EF4-FFF2-40B4-BE49-F238E27FC236}">
              <a16:creationId xmlns:a16="http://schemas.microsoft.com/office/drawing/2014/main" id="{9DA2656B-C386-4482-83C9-3E72F0DE8188}"/>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a:extLst>
            <a:ext uri="{FF2B5EF4-FFF2-40B4-BE49-F238E27FC236}">
              <a16:creationId xmlns:a16="http://schemas.microsoft.com/office/drawing/2014/main" id="{18DEA51B-92C4-4307-A153-B52A539AE217}"/>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a:extLst>
            <a:ext uri="{FF2B5EF4-FFF2-40B4-BE49-F238E27FC236}">
              <a16:creationId xmlns:a16="http://schemas.microsoft.com/office/drawing/2014/main" id="{3D7E4110-CF00-446A-917B-20F8B82A6A67}"/>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a:extLst>
            <a:ext uri="{FF2B5EF4-FFF2-40B4-BE49-F238E27FC236}">
              <a16:creationId xmlns:a16="http://schemas.microsoft.com/office/drawing/2014/main" id="{E5E9B685-C187-49A1-A959-5AFE6938FB12}"/>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a:extLst>
            <a:ext uri="{FF2B5EF4-FFF2-40B4-BE49-F238E27FC236}">
              <a16:creationId xmlns:a16="http://schemas.microsoft.com/office/drawing/2014/main" id="{F0C40464-7BC8-4A31-9BE1-A3F422076ADB}"/>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a:extLst>
            <a:ext uri="{FF2B5EF4-FFF2-40B4-BE49-F238E27FC236}">
              <a16:creationId xmlns:a16="http://schemas.microsoft.com/office/drawing/2014/main" id="{7417CB02-61F3-4118-A1B3-7292DA60ABEB}"/>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a:extLst>
            <a:ext uri="{FF2B5EF4-FFF2-40B4-BE49-F238E27FC236}">
              <a16:creationId xmlns:a16="http://schemas.microsoft.com/office/drawing/2014/main" id="{DC994343-C4A0-4F82-849E-147F68F1C07A}"/>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a:extLst>
            <a:ext uri="{FF2B5EF4-FFF2-40B4-BE49-F238E27FC236}">
              <a16:creationId xmlns:a16="http://schemas.microsoft.com/office/drawing/2014/main" id="{C1B342E4-4F39-491A-B528-66F43523599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a:extLst>
            <a:ext uri="{FF2B5EF4-FFF2-40B4-BE49-F238E27FC236}">
              <a16:creationId xmlns:a16="http://schemas.microsoft.com/office/drawing/2014/main" id="{DAEECBD7-5F61-4311-9C92-046E09F181CC}"/>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3CD18CA4-38ED-4CAF-87FB-173025FCB38C}"/>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B56D6792-95B9-49AC-A63B-2FC9CD25E727}"/>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452E36CD-2EEC-4104-9C99-83BEAADABCE9}"/>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702" name="直線コネクタ 701">
          <a:extLst>
            <a:ext uri="{FF2B5EF4-FFF2-40B4-BE49-F238E27FC236}">
              <a16:creationId xmlns:a16="http://schemas.microsoft.com/office/drawing/2014/main" id="{9EB4B45B-3412-4353-B109-33C3BFAAB7F4}"/>
            </a:ext>
          </a:extLst>
        </xdr:cNvPr>
        <xdr:cNvCxnSpPr/>
      </xdr:nvCxnSpPr>
      <xdr:spPr>
        <a:xfrm flipV="1">
          <a:off x="19509104" y="131140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3" name="【児童館】&#10;一人当たり面積最小値テキスト">
          <a:extLst>
            <a:ext uri="{FF2B5EF4-FFF2-40B4-BE49-F238E27FC236}">
              <a16:creationId xmlns:a16="http://schemas.microsoft.com/office/drawing/2014/main" id="{12813C0E-626F-42F2-AA38-862E7822DA1F}"/>
            </a:ext>
          </a:extLst>
        </xdr:cNvPr>
        <xdr:cNvSpPr txBox="1"/>
      </xdr:nvSpPr>
      <xdr:spPr>
        <a:xfrm>
          <a:off x="19547840"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4" name="直線コネクタ 703">
          <a:extLst>
            <a:ext uri="{FF2B5EF4-FFF2-40B4-BE49-F238E27FC236}">
              <a16:creationId xmlns:a16="http://schemas.microsoft.com/office/drawing/2014/main" id="{A89851B4-22FB-4D0D-8655-FDE9FEC9C813}"/>
            </a:ext>
          </a:extLst>
        </xdr:cNvPr>
        <xdr:cNvCxnSpPr/>
      </xdr:nvCxnSpPr>
      <xdr:spPr>
        <a:xfrm>
          <a:off x="19443700" y="1449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705" name="【児童館】&#10;一人当たり面積最大値テキスト">
          <a:extLst>
            <a:ext uri="{FF2B5EF4-FFF2-40B4-BE49-F238E27FC236}">
              <a16:creationId xmlns:a16="http://schemas.microsoft.com/office/drawing/2014/main" id="{37A6BC66-2E5E-4BB2-ACDA-D3703AE33622}"/>
            </a:ext>
          </a:extLst>
        </xdr:cNvPr>
        <xdr:cNvSpPr txBox="1"/>
      </xdr:nvSpPr>
      <xdr:spPr>
        <a:xfrm>
          <a:off x="19547840" y="128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706" name="直線コネクタ 705">
          <a:extLst>
            <a:ext uri="{FF2B5EF4-FFF2-40B4-BE49-F238E27FC236}">
              <a16:creationId xmlns:a16="http://schemas.microsoft.com/office/drawing/2014/main" id="{79B2922F-AE12-4EE9-9464-FA0BEDF8C1D9}"/>
            </a:ext>
          </a:extLst>
        </xdr:cNvPr>
        <xdr:cNvCxnSpPr/>
      </xdr:nvCxnSpPr>
      <xdr:spPr>
        <a:xfrm>
          <a:off x="1944370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707" name="【児童館】&#10;一人当たり面積平均値テキスト">
          <a:extLst>
            <a:ext uri="{FF2B5EF4-FFF2-40B4-BE49-F238E27FC236}">
              <a16:creationId xmlns:a16="http://schemas.microsoft.com/office/drawing/2014/main" id="{B6CADA32-D450-4F53-BFE4-7AA077EF71A9}"/>
            </a:ext>
          </a:extLst>
        </xdr:cNvPr>
        <xdr:cNvSpPr txBox="1"/>
      </xdr:nvSpPr>
      <xdr:spPr>
        <a:xfrm>
          <a:off x="19547840" y="1386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08" name="フローチャート: 判断 707">
          <a:extLst>
            <a:ext uri="{FF2B5EF4-FFF2-40B4-BE49-F238E27FC236}">
              <a16:creationId xmlns:a16="http://schemas.microsoft.com/office/drawing/2014/main" id="{E13A30A8-B293-47AD-9092-441CB28C7387}"/>
            </a:ext>
          </a:extLst>
        </xdr:cNvPr>
        <xdr:cNvSpPr/>
      </xdr:nvSpPr>
      <xdr:spPr>
        <a:xfrm>
          <a:off x="19458940" y="1388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09" name="フローチャート: 判断 708">
          <a:extLst>
            <a:ext uri="{FF2B5EF4-FFF2-40B4-BE49-F238E27FC236}">
              <a16:creationId xmlns:a16="http://schemas.microsoft.com/office/drawing/2014/main" id="{368B7EAD-928A-4E65-B147-AF76899C53D5}"/>
            </a:ext>
          </a:extLst>
        </xdr:cNvPr>
        <xdr:cNvSpPr/>
      </xdr:nvSpPr>
      <xdr:spPr>
        <a:xfrm>
          <a:off x="18735040" y="13848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710" name="フローチャート: 判断 709">
          <a:extLst>
            <a:ext uri="{FF2B5EF4-FFF2-40B4-BE49-F238E27FC236}">
              <a16:creationId xmlns:a16="http://schemas.microsoft.com/office/drawing/2014/main" id="{5DE32AEA-7421-4F28-8801-3246D768F1E6}"/>
            </a:ext>
          </a:extLst>
        </xdr:cNvPr>
        <xdr:cNvSpPr/>
      </xdr:nvSpPr>
      <xdr:spPr>
        <a:xfrm>
          <a:off x="1793748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11" name="フローチャート: 判断 710">
          <a:extLst>
            <a:ext uri="{FF2B5EF4-FFF2-40B4-BE49-F238E27FC236}">
              <a16:creationId xmlns:a16="http://schemas.microsoft.com/office/drawing/2014/main" id="{7F9F1777-2D96-4958-8C25-31EF68C41457}"/>
            </a:ext>
          </a:extLst>
        </xdr:cNvPr>
        <xdr:cNvSpPr/>
      </xdr:nvSpPr>
      <xdr:spPr>
        <a:xfrm>
          <a:off x="1716278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712" name="フローチャート: 判断 711">
          <a:extLst>
            <a:ext uri="{FF2B5EF4-FFF2-40B4-BE49-F238E27FC236}">
              <a16:creationId xmlns:a16="http://schemas.microsoft.com/office/drawing/2014/main" id="{99554EC7-126D-4400-A41F-4AA2F5DB30A6}"/>
            </a:ext>
          </a:extLst>
        </xdr:cNvPr>
        <xdr:cNvSpPr/>
      </xdr:nvSpPr>
      <xdr:spPr>
        <a:xfrm>
          <a:off x="16388080" y="138861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3CB62CF9-1979-4C43-9A5C-726DCDE3981D}"/>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4F84CBF7-B921-4042-8D78-4D916BF1EB5B}"/>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34446365-5D5B-4CB8-866A-4F6854A92D09}"/>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E8BE0786-1943-4B6F-A0B9-3010A7CC589F}"/>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1B5A72A-9B6B-4867-8BEE-2AB40E54FF95}"/>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139700</xdr:rowOff>
    </xdr:from>
    <xdr:to>
      <xdr:col>116</xdr:col>
      <xdr:colOff>114300</xdr:colOff>
      <xdr:row>81</xdr:row>
      <xdr:rowOff>69850</xdr:rowOff>
    </xdr:to>
    <xdr:sp macro="" textlink="">
      <xdr:nvSpPr>
        <xdr:cNvPr id="718" name="楕円 717">
          <a:extLst>
            <a:ext uri="{FF2B5EF4-FFF2-40B4-BE49-F238E27FC236}">
              <a16:creationId xmlns:a16="http://schemas.microsoft.com/office/drawing/2014/main" id="{9B93F4D0-3534-42FD-80F2-9C9F6421A0F0}"/>
            </a:ext>
          </a:extLst>
        </xdr:cNvPr>
        <xdr:cNvSpPr/>
      </xdr:nvSpPr>
      <xdr:spPr>
        <a:xfrm>
          <a:off x="19458940" y="13550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162577</xdr:rowOff>
    </xdr:from>
    <xdr:ext cx="469744" cy="259045"/>
    <xdr:sp macro="" textlink="">
      <xdr:nvSpPr>
        <xdr:cNvPr id="719" name="【児童館】&#10;一人当たり面積該当値テキスト">
          <a:extLst>
            <a:ext uri="{FF2B5EF4-FFF2-40B4-BE49-F238E27FC236}">
              <a16:creationId xmlns:a16="http://schemas.microsoft.com/office/drawing/2014/main" id="{3173B18D-6A71-4A26-889A-C70B1B83EB21}"/>
            </a:ext>
          </a:extLst>
        </xdr:cNvPr>
        <xdr:cNvSpPr txBox="1"/>
      </xdr:nvSpPr>
      <xdr:spPr>
        <a:xfrm>
          <a:off x="19547840" y="1340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6350</xdr:rowOff>
    </xdr:from>
    <xdr:to>
      <xdr:col>112</xdr:col>
      <xdr:colOff>38100</xdr:colOff>
      <xdr:row>81</xdr:row>
      <xdr:rowOff>107950</xdr:rowOff>
    </xdr:to>
    <xdr:sp macro="" textlink="">
      <xdr:nvSpPr>
        <xdr:cNvPr id="720" name="楕円 719">
          <a:extLst>
            <a:ext uri="{FF2B5EF4-FFF2-40B4-BE49-F238E27FC236}">
              <a16:creationId xmlns:a16="http://schemas.microsoft.com/office/drawing/2014/main" id="{40DEDD86-71E4-472D-AAB6-AC23368E6EC8}"/>
            </a:ext>
          </a:extLst>
        </xdr:cNvPr>
        <xdr:cNvSpPr/>
      </xdr:nvSpPr>
      <xdr:spPr>
        <a:xfrm>
          <a:off x="18735040" y="135851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19050</xdr:rowOff>
    </xdr:from>
    <xdr:to>
      <xdr:col>116</xdr:col>
      <xdr:colOff>63500</xdr:colOff>
      <xdr:row>81</xdr:row>
      <xdr:rowOff>57150</xdr:rowOff>
    </xdr:to>
    <xdr:cxnSp macro="">
      <xdr:nvCxnSpPr>
        <xdr:cNvPr id="721" name="直線コネクタ 720">
          <a:extLst>
            <a:ext uri="{FF2B5EF4-FFF2-40B4-BE49-F238E27FC236}">
              <a16:creationId xmlns:a16="http://schemas.microsoft.com/office/drawing/2014/main" id="{078496F8-9D21-48A9-A8E3-B19CFF40CBAF}"/>
            </a:ext>
          </a:extLst>
        </xdr:cNvPr>
        <xdr:cNvCxnSpPr/>
      </xdr:nvCxnSpPr>
      <xdr:spPr>
        <a:xfrm flipV="1">
          <a:off x="18778220" y="13597890"/>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6350</xdr:rowOff>
    </xdr:from>
    <xdr:to>
      <xdr:col>107</xdr:col>
      <xdr:colOff>101600</xdr:colOff>
      <xdr:row>81</xdr:row>
      <xdr:rowOff>107950</xdr:rowOff>
    </xdr:to>
    <xdr:sp macro="" textlink="">
      <xdr:nvSpPr>
        <xdr:cNvPr id="722" name="楕円 721">
          <a:extLst>
            <a:ext uri="{FF2B5EF4-FFF2-40B4-BE49-F238E27FC236}">
              <a16:creationId xmlns:a16="http://schemas.microsoft.com/office/drawing/2014/main" id="{3D8A8950-EE7D-4F2D-AAE1-A6FC4E2BDB47}"/>
            </a:ext>
          </a:extLst>
        </xdr:cNvPr>
        <xdr:cNvSpPr/>
      </xdr:nvSpPr>
      <xdr:spPr>
        <a:xfrm>
          <a:off x="17937480" y="1358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57150</xdr:rowOff>
    </xdr:from>
    <xdr:to>
      <xdr:col>111</xdr:col>
      <xdr:colOff>177800</xdr:colOff>
      <xdr:row>81</xdr:row>
      <xdr:rowOff>57150</xdr:rowOff>
    </xdr:to>
    <xdr:cxnSp macro="">
      <xdr:nvCxnSpPr>
        <xdr:cNvPr id="723" name="直線コネクタ 722">
          <a:extLst>
            <a:ext uri="{FF2B5EF4-FFF2-40B4-BE49-F238E27FC236}">
              <a16:creationId xmlns:a16="http://schemas.microsoft.com/office/drawing/2014/main" id="{1E80245A-D634-40BA-9CCC-82BB181C9011}"/>
            </a:ext>
          </a:extLst>
        </xdr:cNvPr>
        <xdr:cNvCxnSpPr/>
      </xdr:nvCxnSpPr>
      <xdr:spPr>
        <a:xfrm>
          <a:off x="17988280" y="1363599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82550</xdr:rowOff>
    </xdr:from>
    <xdr:to>
      <xdr:col>102</xdr:col>
      <xdr:colOff>165100</xdr:colOff>
      <xdr:row>82</xdr:row>
      <xdr:rowOff>12700</xdr:rowOff>
    </xdr:to>
    <xdr:sp macro="" textlink="">
      <xdr:nvSpPr>
        <xdr:cNvPr id="724" name="楕円 723">
          <a:extLst>
            <a:ext uri="{FF2B5EF4-FFF2-40B4-BE49-F238E27FC236}">
              <a16:creationId xmlns:a16="http://schemas.microsoft.com/office/drawing/2014/main" id="{28F22ED1-B66A-468B-AD8D-BC79E35C78A8}"/>
            </a:ext>
          </a:extLst>
        </xdr:cNvPr>
        <xdr:cNvSpPr/>
      </xdr:nvSpPr>
      <xdr:spPr>
        <a:xfrm>
          <a:off x="17162780" y="13661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57150</xdr:rowOff>
    </xdr:from>
    <xdr:to>
      <xdr:col>107</xdr:col>
      <xdr:colOff>50800</xdr:colOff>
      <xdr:row>81</xdr:row>
      <xdr:rowOff>133350</xdr:rowOff>
    </xdr:to>
    <xdr:cxnSp macro="">
      <xdr:nvCxnSpPr>
        <xdr:cNvPr id="725" name="直線コネクタ 724">
          <a:extLst>
            <a:ext uri="{FF2B5EF4-FFF2-40B4-BE49-F238E27FC236}">
              <a16:creationId xmlns:a16="http://schemas.microsoft.com/office/drawing/2014/main" id="{063B3871-DAA0-4EA8-AC02-CA8791010959}"/>
            </a:ext>
          </a:extLst>
        </xdr:cNvPr>
        <xdr:cNvCxnSpPr/>
      </xdr:nvCxnSpPr>
      <xdr:spPr>
        <a:xfrm flipV="1">
          <a:off x="17213580" y="13635990"/>
          <a:ext cx="7747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44450</xdr:rowOff>
    </xdr:from>
    <xdr:to>
      <xdr:col>98</xdr:col>
      <xdr:colOff>38100</xdr:colOff>
      <xdr:row>81</xdr:row>
      <xdr:rowOff>146050</xdr:rowOff>
    </xdr:to>
    <xdr:sp macro="" textlink="">
      <xdr:nvSpPr>
        <xdr:cNvPr id="726" name="楕円 725">
          <a:extLst>
            <a:ext uri="{FF2B5EF4-FFF2-40B4-BE49-F238E27FC236}">
              <a16:creationId xmlns:a16="http://schemas.microsoft.com/office/drawing/2014/main" id="{7DAD1A43-04CD-42BA-BA53-276AD93A60F6}"/>
            </a:ext>
          </a:extLst>
        </xdr:cNvPr>
        <xdr:cNvSpPr/>
      </xdr:nvSpPr>
      <xdr:spPr>
        <a:xfrm>
          <a:off x="16388080" y="136232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95250</xdr:rowOff>
    </xdr:from>
    <xdr:to>
      <xdr:col>102</xdr:col>
      <xdr:colOff>114300</xdr:colOff>
      <xdr:row>81</xdr:row>
      <xdr:rowOff>133350</xdr:rowOff>
    </xdr:to>
    <xdr:cxnSp macro="">
      <xdr:nvCxnSpPr>
        <xdr:cNvPr id="727" name="直線コネクタ 726">
          <a:extLst>
            <a:ext uri="{FF2B5EF4-FFF2-40B4-BE49-F238E27FC236}">
              <a16:creationId xmlns:a16="http://schemas.microsoft.com/office/drawing/2014/main" id="{61E78908-888C-4714-A201-4FC17847CFEB}"/>
            </a:ext>
          </a:extLst>
        </xdr:cNvPr>
        <xdr:cNvCxnSpPr/>
      </xdr:nvCxnSpPr>
      <xdr:spPr>
        <a:xfrm>
          <a:off x="16431260" y="1367409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22877</xdr:rowOff>
    </xdr:from>
    <xdr:ext cx="469744" cy="259045"/>
    <xdr:sp macro="" textlink="">
      <xdr:nvSpPr>
        <xdr:cNvPr id="728" name="n_1aveValue【児童館】&#10;一人当たり面積">
          <a:extLst>
            <a:ext uri="{FF2B5EF4-FFF2-40B4-BE49-F238E27FC236}">
              <a16:creationId xmlns:a16="http://schemas.microsoft.com/office/drawing/2014/main" id="{76367B77-4870-4B6E-9D31-14814169BBA5}"/>
            </a:ext>
          </a:extLst>
        </xdr:cNvPr>
        <xdr:cNvSpPr txBox="1"/>
      </xdr:nvSpPr>
      <xdr:spPr>
        <a:xfrm>
          <a:off x="18561127" y="1393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729" name="n_2aveValue【児童館】&#10;一人当たり面積">
          <a:extLst>
            <a:ext uri="{FF2B5EF4-FFF2-40B4-BE49-F238E27FC236}">
              <a16:creationId xmlns:a16="http://schemas.microsoft.com/office/drawing/2014/main" id="{A5566B8D-A8C8-47E6-80F3-B106E2F06D6B}"/>
            </a:ext>
          </a:extLst>
        </xdr:cNvPr>
        <xdr:cNvSpPr txBox="1"/>
      </xdr:nvSpPr>
      <xdr:spPr>
        <a:xfrm>
          <a:off x="17776267" y="1401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730" name="n_3aveValue【児童館】&#10;一人当たり面積">
          <a:extLst>
            <a:ext uri="{FF2B5EF4-FFF2-40B4-BE49-F238E27FC236}">
              <a16:creationId xmlns:a16="http://schemas.microsoft.com/office/drawing/2014/main" id="{4B30C66C-30C6-4BE6-A6E0-EF23C311668E}"/>
            </a:ext>
          </a:extLst>
        </xdr:cNvPr>
        <xdr:cNvSpPr txBox="1"/>
      </xdr:nvSpPr>
      <xdr:spPr>
        <a:xfrm>
          <a:off x="1700156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60977</xdr:rowOff>
    </xdr:from>
    <xdr:ext cx="469744" cy="259045"/>
    <xdr:sp macro="" textlink="">
      <xdr:nvSpPr>
        <xdr:cNvPr id="731" name="n_4aveValue【児童館】&#10;一人当たり面積">
          <a:extLst>
            <a:ext uri="{FF2B5EF4-FFF2-40B4-BE49-F238E27FC236}">
              <a16:creationId xmlns:a16="http://schemas.microsoft.com/office/drawing/2014/main" id="{1B7C288A-A222-43C6-AD07-44A9AC9D1E70}"/>
            </a:ext>
          </a:extLst>
        </xdr:cNvPr>
        <xdr:cNvSpPr txBox="1"/>
      </xdr:nvSpPr>
      <xdr:spPr>
        <a:xfrm>
          <a:off x="16226867" y="1397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124477</xdr:rowOff>
    </xdr:from>
    <xdr:ext cx="469744" cy="259045"/>
    <xdr:sp macro="" textlink="">
      <xdr:nvSpPr>
        <xdr:cNvPr id="732" name="n_1mainValue【児童館】&#10;一人当たり面積">
          <a:extLst>
            <a:ext uri="{FF2B5EF4-FFF2-40B4-BE49-F238E27FC236}">
              <a16:creationId xmlns:a16="http://schemas.microsoft.com/office/drawing/2014/main" id="{D4A3A4FD-E02E-491D-98A4-55C342152FBB}"/>
            </a:ext>
          </a:extLst>
        </xdr:cNvPr>
        <xdr:cNvSpPr txBox="1"/>
      </xdr:nvSpPr>
      <xdr:spPr>
        <a:xfrm>
          <a:off x="18561127" y="1336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124477</xdr:rowOff>
    </xdr:from>
    <xdr:ext cx="469744" cy="259045"/>
    <xdr:sp macro="" textlink="">
      <xdr:nvSpPr>
        <xdr:cNvPr id="733" name="n_2mainValue【児童館】&#10;一人当たり面積">
          <a:extLst>
            <a:ext uri="{FF2B5EF4-FFF2-40B4-BE49-F238E27FC236}">
              <a16:creationId xmlns:a16="http://schemas.microsoft.com/office/drawing/2014/main" id="{191A7003-663F-49DC-8CAE-76E54900954C}"/>
            </a:ext>
          </a:extLst>
        </xdr:cNvPr>
        <xdr:cNvSpPr txBox="1"/>
      </xdr:nvSpPr>
      <xdr:spPr>
        <a:xfrm>
          <a:off x="17776267" y="1336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29227</xdr:rowOff>
    </xdr:from>
    <xdr:ext cx="469744" cy="259045"/>
    <xdr:sp macro="" textlink="">
      <xdr:nvSpPr>
        <xdr:cNvPr id="734" name="n_3mainValue【児童館】&#10;一人当たり面積">
          <a:extLst>
            <a:ext uri="{FF2B5EF4-FFF2-40B4-BE49-F238E27FC236}">
              <a16:creationId xmlns:a16="http://schemas.microsoft.com/office/drawing/2014/main" id="{B952121D-A840-43A0-A7B4-EC1CEE51B9F1}"/>
            </a:ext>
          </a:extLst>
        </xdr:cNvPr>
        <xdr:cNvSpPr txBox="1"/>
      </xdr:nvSpPr>
      <xdr:spPr>
        <a:xfrm>
          <a:off x="1700156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162577</xdr:rowOff>
    </xdr:from>
    <xdr:ext cx="469744" cy="259045"/>
    <xdr:sp macro="" textlink="">
      <xdr:nvSpPr>
        <xdr:cNvPr id="735" name="n_4mainValue【児童館】&#10;一人当たり面積">
          <a:extLst>
            <a:ext uri="{FF2B5EF4-FFF2-40B4-BE49-F238E27FC236}">
              <a16:creationId xmlns:a16="http://schemas.microsoft.com/office/drawing/2014/main" id="{42A1D968-835C-4DDC-B24B-18AEE3B553ED}"/>
            </a:ext>
          </a:extLst>
        </xdr:cNvPr>
        <xdr:cNvSpPr txBox="1"/>
      </xdr:nvSpPr>
      <xdr:spPr>
        <a:xfrm>
          <a:off x="16226867" y="1340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96AAA8D4-FF45-42C3-BB07-2BECF61C9556}"/>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3119BB7E-9BD5-4FDC-A124-F0F59982F5EC}"/>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415BBC4-616D-4AA7-954B-6B277DAE5F01}"/>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F029129C-E5A5-4575-ADF0-094DC0884876}"/>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6232ADA0-FFDC-420E-8883-848406A17F67}"/>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1FD6BC3B-32FB-4D77-BB6C-B98E44AFAC01}"/>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23893B97-B32A-41AB-B706-5F1F19FB2153}"/>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30EF9121-3168-4FD6-BD64-B78B707F1814}"/>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21FECA71-EBA1-4FB6-AFC9-B9C772F7C648}"/>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86EB96C1-7A51-4EE6-9B04-6C3827F8CADB}"/>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47D81DB7-33D0-4C6E-9368-263B26870147}"/>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7" name="直線コネクタ 746">
          <a:extLst>
            <a:ext uri="{FF2B5EF4-FFF2-40B4-BE49-F238E27FC236}">
              <a16:creationId xmlns:a16="http://schemas.microsoft.com/office/drawing/2014/main" id="{27ED6E5D-4D97-44E9-9CCD-6BD70A7A93BB}"/>
            </a:ext>
          </a:extLst>
        </xdr:cNvPr>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8" name="テキスト ボックス 747">
          <a:extLst>
            <a:ext uri="{FF2B5EF4-FFF2-40B4-BE49-F238E27FC236}">
              <a16:creationId xmlns:a16="http://schemas.microsoft.com/office/drawing/2014/main" id="{358B7995-EC64-4B87-8C79-4B7DEC2F8F5C}"/>
            </a:ext>
          </a:extLst>
        </xdr:cNvPr>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9" name="直線コネクタ 748">
          <a:extLst>
            <a:ext uri="{FF2B5EF4-FFF2-40B4-BE49-F238E27FC236}">
              <a16:creationId xmlns:a16="http://schemas.microsoft.com/office/drawing/2014/main" id="{6B1B2E35-CDA6-4104-BA0F-3570EB69B02E}"/>
            </a:ext>
          </a:extLst>
        </xdr:cNvPr>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0" name="テキスト ボックス 749">
          <a:extLst>
            <a:ext uri="{FF2B5EF4-FFF2-40B4-BE49-F238E27FC236}">
              <a16:creationId xmlns:a16="http://schemas.microsoft.com/office/drawing/2014/main" id="{A4A96D63-8832-41AF-8A14-F40CA63CFB57}"/>
            </a:ext>
          </a:extLst>
        </xdr:cNvPr>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1" name="直線コネクタ 750">
          <a:extLst>
            <a:ext uri="{FF2B5EF4-FFF2-40B4-BE49-F238E27FC236}">
              <a16:creationId xmlns:a16="http://schemas.microsoft.com/office/drawing/2014/main" id="{578D62A3-DAEB-4C3F-8F5F-1D4AF860D790}"/>
            </a:ext>
          </a:extLst>
        </xdr:cNvPr>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2" name="テキスト ボックス 751">
          <a:extLst>
            <a:ext uri="{FF2B5EF4-FFF2-40B4-BE49-F238E27FC236}">
              <a16:creationId xmlns:a16="http://schemas.microsoft.com/office/drawing/2014/main" id="{096D2926-E83E-46C6-B995-702729D6D1D1}"/>
            </a:ext>
          </a:extLst>
        </xdr:cNvPr>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3" name="直線コネクタ 752">
          <a:extLst>
            <a:ext uri="{FF2B5EF4-FFF2-40B4-BE49-F238E27FC236}">
              <a16:creationId xmlns:a16="http://schemas.microsoft.com/office/drawing/2014/main" id="{61F0D81E-AD50-4F26-ACB6-6299446B7F79}"/>
            </a:ext>
          </a:extLst>
        </xdr:cNvPr>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4" name="テキスト ボックス 753">
          <a:extLst>
            <a:ext uri="{FF2B5EF4-FFF2-40B4-BE49-F238E27FC236}">
              <a16:creationId xmlns:a16="http://schemas.microsoft.com/office/drawing/2014/main" id="{DD8CB076-2778-41EE-9FFB-D356D1CE8846}"/>
            </a:ext>
          </a:extLst>
        </xdr:cNvPr>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a:extLst>
            <a:ext uri="{FF2B5EF4-FFF2-40B4-BE49-F238E27FC236}">
              <a16:creationId xmlns:a16="http://schemas.microsoft.com/office/drawing/2014/main" id="{B00285C3-870E-48A6-94A8-A21FCF32F82A}"/>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6" name="テキスト ボックス 755">
          <a:extLst>
            <a:ext uri="{FF2B5EF4-FFF2-40B4-BE49-F238E27FC236}">
              <a16:creationId xmlns:a16="http://schemas.microsoft.com/office/drawing/2014/main" id="{7BEFB81A-27B8-4A39-B178-56B054A45245}"/>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7" name="【公民館】&#10;有形固定資産減価償却率グラフ枠">
          <a:extLst>
            <a:ext uri="{FF2B5EF4-FFF2-40B4-BE49-F238E27FC236}">
              <a16:creationId xmlns:a16="http://schemas.microsoft.com/office/drawing/2014/main" id="{30CA8E4A-0CF3-4E05-8809-FE69FA35D398}"/>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107</xdr:row>
      <xdr:rowOff>131063</xdr:rowOff>
    </xdr:to>
    <xdr:cxnSp macro="">
      <xdr:nvCxnSpPr>
        <xdr:cNvPr id="758" name="直線コネクタ 757">
          <a:extLst>
            <a:ext uri="{FF2B5EF4-FFF2-40B4-BE49-F238E27FC236}">
              <a16:creationId xmlns:a16="http://schemas.microsoft.com/office/drawing/2014/main" id="{1D2470AA-D41F-4BD9-9F53-EBA985D24784}"/>
            </a:ext>
          </a:extLst>
        </xdr:cNvPr>
        <xdr:cNvCxnSpPr/>
      </xdr:nvCxnSpPr>
      <xdr:spPr>
        <a:xfrm flipV="1">
          <a:off x="14375764" y="16771620"/>
          <a:ext cx="0" cy="129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134890</xdr:rowOff>
    </xdr:from>
    <xdr:ext cx="405111" cy="259045"/>
    <xdr:sp macro="" textlink="">
      <xdr:nvSpPr>
        <xdr:cNvPr id="759" name="【公民館】&#10;有形固定資産減価償却率最小値テキスト">
          <a:extLst>
            <a:ext uri="{FF2B5EF4-FFF2-40B4-BE49-F238E27FC236}">
              <a16:creationId xmlns:a16="http://schemas.microsoft.com/office/drawing/2014/main" id="{1F016863-9D40-47DC-A652-5AC049EE2439}"/>
            </a:ext>
          </a:extLst>
        </xdr:cNvPr>
        <xdr:cNvSpPr txBox="1"/>
      </xdr:nvSpPr>
      <xdr:spPr>
        <a:xfrm>
          <a:off x="14414500" y="18072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131063</xdr:rowOff>
    </xdr:from>
    <xdr:to>
      <xdr:col>86</xdr:col>
      <xdr:colOff>25400</xdr:colOff>
      <xdr:row>107</xdr:row>
      <xdr:rowOff>131063</xdr:rowOff>
    </xdr:to>
    <xdr:cxnSp macro="">
      <xdr:nvCxnSpPr>
        <xdr:cNvPr id="760" name="直線コネクタ 759">
          <a:extLst>
            <a:ext uri="{FF2B5EF4-FFF2-40B4-BE49-F238E27FC236}">
              <a16:creationId xmlns:a16="http://schemas.microsoft.com/office/drawing/2014/main" id="{F0B2098E-0C3E-4861-848F-818659140281}"/>
            </a:ext>
          </a:extLst>
        </xdr:cNvPr>
        <xdr:cNvCxnSpPr/>
      </xdr:nvCxnSpPr>
      <xdr:spPr>
        <a:xfrm>
          <a:off x="14287500" y="180685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761" name="【公民館】&#10;有形固定資産減価償却率最大値テキスト">
          <a:extLst>
            <a:ext uri="{FF2B5EF4-FFF2-40B4-BE49-F238E27FC236}">
              <a16:creationId xmlns:a16="http://schemas.microsoft.com/office/drawing/2014/main" id="{97C01ECD-668B-4A49-9E20-69E6ED485635}"/>
            </a:ext>
          </a:extLst>
        </xdr:cNvPr>
        <xdr:cNvSpPr txBox="1"/>
      </xdr:nvSpPr>
      <xdr:spPr>
        <a:xfrm>
          <a:off x="14414500" y="16554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762" name="直線コネクタ 761">
          <a:extLst>
            <a:ext uri="{FF2B5EF4-FFF2-40B4-BE49-F238E27FC236}">
              <a16:creationId xmlns:a16="http://schemas.microsoft.com/office/drawing/2014/main" id="{EA2A0881-0E69-4F58-9620-F1E22CA5A56A}"/>
            </a:ext>
          </a:extLst>
        </xdr:cNvPr>
        <xdr:cNvCxnSpPr/>
      </xdr:nvCxnSpPr>
      <xdr:spPr>
        <a:xfrm>
          <a:off x="14287500" y="16771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35831</xdr:rowOff>
    </xdr:from>
    <xdr:ext cx="405111" cy="259045"/>
    <xdr:sp macro="" textlink="">
      <xdr:nvSpPr>
        <xdr:cNvPr id="763" name="【公民館】&#10;有形固定資産減価償却率平均値テキスト">
          <a:extLst>
            <a:ext uri="{FF2B5EF4-FFF2-40B4-BE49-F238E27FC236}">
              <a16:creationId xmlns:a16="http://schemas.microsoft.com/office/drawing/2014/main" id="{422698E9-B5F8-4003-87F8-9F57EFD2972F}"/>
            </a:ext>
          </a:extLst>
        </xdr:cNvPr>
        <xdr:cNvSpPr txBox="1"/>
      </xdr:nvSpPr>
      <xdr:spPr>
        <a:xfrm>
          <a:off x="14414500" y="17470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57404</xdr:rowOff>
    </xdr:from>
    <xdr:to>
      <xdr:col>85</xdr:col>
      <xdr:colOff>177800</xdr:colOff>
      <xdr:row>104</xdr:row>
      <xdr:rowOff>159004</xdr:rowOff>
    </xdr:to>
    <xdr:sp macro="" textlink="">
      <xdr:nvSpPr>
        <xdr:cNvPr id="764" name="フローチャート: 判断 763">
          <a:extLst>
            <a:ext uri="{FF2B5EF4-FFF2-40B4-BE49-F238E27FC236}">
              <a16:creationId xmlns:a16="http://schemas.microsoft.com/office/drawing/2014/main" id="{13D448BD-C323-467B-A1EF-4444B98E0816}"/>
            </a:ext>
          </a:extLst>
        </xdr:cNvPr>
        <xdr:cNvSpPr/>
      </xdr:nvSpPr>
      <xdr:spPr>
        <a:xfrm>
          <a:off x="14325600" y="1749196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65" name="フローチャート: 判断 764">
          <a:extLst>
            <a:ext uri="{FF2B5EF4-FFF2-40B4-BE49-F238E27FC236}">
              <a16:creationId xmlns:a16="http://schemas.microsoft.com/office/drawing/2014/main" id="{039AB514-3190-416A-96F0-BF7B26FA645C}"/>
            </a:ext>
          </a:extLst>
        </xdr:cNvPr>
        <xdr:cNvSpPr/>
      </xdr:nvSpPr>
      <xdr:spPr>
        <a:xfrm>
          <a:off x="13578840" y="174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xdr:rowOff>
    </xdr:from>
    <xdr:to>
      <xdr:col>76</xdr:col>
      <xdr:colOff>165100</xdr:colOff>
      <xdr:row>104</xdr:row>
      <xdr:rowOff>117856</xdr:rowOff>
    </xdr:to>
    <xdr:sp macro="" textlink="">
      <xdr:nvSpPr>
        <xdr:cNvPr id="766" name="フローチャート: 判断 765">
          <a:extLst>
            <a:ext uri="{FF2B5EF4-FFF2-40B4-BE49-F238E27FC236}">
              <a16:creationId xmlns:a16="http://schemas.microsoft.com/office/drawing/2014/main" id="{DCDF0C01-045F-415A-AAE4-2CC75C535C6B}"/>
            </a:ext>
          </a:extLst>
        </xdr:cNvPr>
        <xdr:cNvSpPr/>
      </xdr:nvSpPr>
      <xdr:spPr>
        <a:xfrm>
          <a:off x="12804140" y="1745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67" name="フローチャート: 判断 766">
          <a:extLst>
            <a:ext uri="{FF2B5EF4-FFF2-40B4-BE49-F238E27FC236}">
              <a16:creationId xmlns:a16="http://schemas.microsoft.com/office/drawing/2014/main" id="{E1810801-17B9-4912-9F53-8611ADD510C0}"/>
            </a:ext>
          </a:extLst>
        </xdr:cNvPr>
        <xdr:cNvSpPr/>
      </xdr:nvSpPr>
      <xdr:spPr>
        <a:xfrm>
          <a:off x="12029440" y="1743709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114554</xdr:rowOff>
    </xdr:from>
    <xdr:to>
      <xdr:col>67</xdr:col>
      <xdr:colOff>101600</xdr:colOff>
      <xdr:row>104</xdr:row>
      <xdr:rowOff>44704</xdr:rowOff>
    </xdr:to>
    <xdr:sp macro="" textlink="">
      <xdr:nvSpPr>
        <xdr:cNvPr id="768" name="フローチャート: 判断 767">
          <a:extLst>
            <a:ext uri="{FF2B5EF4-FFF2-40B4-BE49-F238E27FC236}">
              <a16:creationId xmlns:a16="http://schemas.microsoft.com/office/drawing/2014/main" id="{6294BF3C-C446-45C1-A554-10DC5851E488}"/>
            </a:ext>
          </a:extLst>
        </xdr:cNvPr>
        <xdr:cNvSpPr/>
      </xdr:nvSpPr>
      <xdr:spPr>
        <a:xfrm>
          <a:off x="11231880" y="173814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6CCB8386-9061-4684-9567-60309F84AEF1}"/>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FC9624E2-A8AC-4733-BB2A-790D35365E9C}"/>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F296BC98-C083-40A4-9390-290E04D99F19}"/>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76FE3D4D-2FC7-4754-A53A-33DA09A892E1}"/>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49FFEE94-23A4-4D23-A021-47D197ED2B58}"/>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29972</xdr:rowOff>
    </xdr:from>
    <xdr:to>
      <xdr:col>85</xdr:col>
      <xdr:colOff>177800</xdr:colOff>
      <xdr:row>102</xdr:row>
      <xdr:rowOff>131572</xdr:rowOff>
    </xdr:to>
    <xdr:sp macro="" textlink="">
      <xdr:nvSpPr>
        <xdr:cNvPr id="774" name="楕円 773">
          <a:extLst>
            <a:ext uri="{FF2B5EF4-FFF2-40B4-BE49-F238E27FC236}">
              <a16:creationId xmlns:a16="http://schemas.microsoft.com/office/drawing/2014/main" id="{05EA2663-97C4-42C8-9CD5-365DF76DD82D}"/>
            </a:ext>
          </a:extLst>
        </xdr:cNvPr>
        <xdr:cNvSpPr/>
      </xdr:nvSpPr>
      <xdr:spPr>
        <a:xfrm>
          <a:off x="14325600" y="1712925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52849</xdr:rowOff>
    </xdr:from>
    <xdr:ext cx="405111" cy="259045"/>
    <xdr:sp macro="" textlink="">
      <xdr:nvSpPr>
        <xdr:cNvPr id="775" name="【公民館】&#10;有形固定資産減価償却率該当値テキスト">
          <a:extLst>
            <a:ext uri="{FF2B5EF4-FFF2-40B4-BE49-F238E27FC236}">
              <a16:creationId xmlns:a16="http://schemas.microsoft.com/office/drawing/2014/main" id="{1D67F447-F0C8-4DDE-B16D-54C63126AA54}"/>
            </a:ext>
          </a:extLst>
        </xdr:cNvPr>
        <xdr:cNvSpPr txBox="1"/>
      </xdr:nvSpPr>
      <xdr:spPr>
        <a:xfrm>
          <a:off x="14414500" y="16984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23113</xdr:rowOff>
    </xdr:from>
    <xdr:to>
      <xdr:col>81</xdr:col>
      <xdr:colOff>101600</xdr:colOff>
      <xdr:row>102</xdr:row>
      <xdr:rowOff>124713</xdr:rowOff>
    </xdr:to>
    <xdr:sp macro="" textlink="">
      <xdr:nvSpPr>
        <xdr:cNvPr id="776" name="楕円 775">
          <a:extLst>
            <a:ext uri="{FF2B5EF4-FFF2-40B4-BE49-F238E27FC236}">
              <a16:creationId xmlns:a16="http://schemas.microsoft.com/office/drawing/2014/main" id="{ADC2E134-BAA8-4166-B82D-FE02966B6CB3}"/>
            </a:ext>
          </a:extLst>
        </xdr:cNvPr>
        <xdr:cNvSpPr/>
      </xdr:nvSpPr>
      <xdr:spPr>
        <a:xfrm>
          <a:off x="13578840" y="1712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73913</xdr:rowOff>
    </xdr:from>
    <xdr:to>
      <xdr:col>85</xdr:col>
      <xdr:colOff>127000</xdr:colOff>
      <xdr:row>102</xdr:row>
      <xdr:rowOff>80772</xdr:rowOff>
    </xdr:to>
    <xdr:cxnSp macro="">
      <xdr:nvCxnSpPr>
        <xdr:cNvPr id="777" name="直線コネクタ 776">
          <a:extLst>
            <a:ext uri="{FF2B5EF4-FFF2-40B4-BE49-F238E27FC236}">
              <a16:creationId xmlns:a16="http://schemas.microsoft.com/office/drawing/2014/main" id="{2BE9196C-D9C7-45B8-90F3-1C0A1435B8A4}"/>
            </a:ext>
          </a:extLst>
        </xdr:cNvPr>
        <xdr:cNvCxnSpPr/>
      </xdr:nvCxnSpPr>
      <xdr:spPr>
        <a:xfrm>
          <a:off x="13629640" y="17173193"/>
          <a:ext cx="74676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52832</xdr:rowOff>
    </xdr:from>
    <xdr:to>
      <xdr:col>76</xdr:col>
      <xdr:colOff>165100</xdr:colOff>
      <xdr:row>102</xdr:row>
      <xdr:rowOff>154432</xdr:rowOff>
    </xdr:to>
    <xdr:sp macro="" textlink="">
      <xdr:nvSpPr>
        <xdr:cNvPr id="778" name="楕円 777">
          <a:extLst>
            <a:ext uri="{FF2B5EF4-FFF2-40B4-BE49-F238E27FC236}">
              <a16:creationId xmlns:a16="http://schemas.microsoft.com/office/drawing/2014/main" id="{DB587355-639C-44A9-B6F0-D4CA7F1B5295}"/>
            </a:ext>
          </a:extLst>
        </xdr:cNvPr>
        <xdr:cNvSpPr/>
      </xdr:nvSpPr>
      <xdr:spPr>
        <a:xfrm>
          <a:off x="12804140" y="171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73913</xdr:rowOff>
    </xdr:from>
    <xdr:to>
      <xdr:col>81</xdr:col>
      <xdr:colOff>50800</xdr:colOff>
      <xdr:row>102</xdr:row>
      <xdr:rowOff>103632</xdr:rowOff>
    </xdr:to>
    <xdr:cxnSp macro="">
      <xdr:nvCxnSpPr>
        <xdr:cNvPr id="779" name="直線コネクタ 778">
          <a:extLst>
            <a:ext uri="{FF2B5EF4-FFF2-40B4-BE49-F238E27FC236}">
              <a16:creationId xmlns:a16="http://schemas.microsoft.com/office/drawing/2014/main" id="{5ACDB434-DA75-45DD-AB87-F32489F7C1A2}"/>
            </a:ext>
          </a:extLst>
        </xdr:cNvPr>
        <xdr:cNvCxnSpPr/>
      </xdr:nvCxnSpPr>
      <xdr:spPr>
        <a:xfrm flipV="1">
          <a:off x="12854940" y="17173193"/>
          <a:ext cx="7747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146558</xdr:rowOff>
    </xdr:from>
    <xdr:to>
      <xdr:col>72</xdr:col>
      <xdr:colOff>38100</xdr:colOff>
      <xdr:row>103</xdr:row>
      <xdr:rowOff>76708</xdr:rowOff>
    </xdr:to>
    <xdr:sp macro="" textlink="">
      <xdr:nvSpPr>
        <xdr:cNvPr id="780" name="楕円 779">
          <a:extLst>
            <a:ext uri="{FF2B5EF4-FFF2-40B4-BE49-F238E27FC236}">
              <a16:creationId xmlns:a16="http://schemas.microsoft.com/office/drawing/2014/main" id="{8A9C1808-7FA5-4743-9CC5-9429C2B2641C}"/>
            </a:ext>
          </a:extLst>
        </xdr:cNvPr>
        <xdr:cNvSpPr/>
      </xdr:nvSpPr>
      <xdr:spPr>
        <a:xfrm>
          <a:off x="12029440" y="172458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103632</xdr:rowOff>
    </xdr:from>
    <xdr:to>
      <xdr:col>76</xdr:col>
      <xdr:colOff>114300</xdr:colOff>
      <xdr:row>103</xdr:row>
      <xdr:rowOff>25908</xdr:rowOff>
    </xdr:to>
    <xdr:cxnSp macro="">
      <xdr:nvCxnSpPr>
        <xdr:cNvPr id="781" name="直線コネクタ 780">
          <a:extLst>
            <a:ext uri="{FF2B5EF4-FFF2-40B4-BE49-F238E27FC236}">
              <a16:creationId xmlns:a16="http://schemas.microsoft.com/office/drawing/2014/main" id="{636F928A-33B4-46E6-8278-5F398DF2B471}"/>
            </a:ext>
          </a:extLst>
        </xdr:cNvPr>
        <xdr:cNvCxnSpPr/>
      </xdr:nvCxnSpPr>
      <xdr:spPr>
        <a:xfrm flipV="1">
          <a:off x="12072620" y="17202912"/>
          <a:ext cx="78232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16256</xdr:rowOff>
    </xdr:from>
    <xdr:to>
      <xdr:col>67</xdr:col>
      <xdr:colOff>101600</xdr:colOff>
      <xdr:row>103</xdr:row>
      <xdr:rowOff>117856</xdr:rowOff>
    </xdr:to>
    <xdr:sp macro="" textlink="">
      <xdr:nvSpPr>
        <xdr:cNvPr id="782" name="楕円 781">
          <a:extLst>
            <a:ext uri="{FF2B5EF4-FFF2-40B4-BE49-F238E27FC236}">
              <a16:creationId xmlns:a16="http://schemas.microsoft.com/office/drawing/2014/main" id="{A92401DF-FB2D-4DC1-A91B-D88126451879}"/>
            </a:ext>
          </a:extLst>
        </xdr:cNvPr>
        <xdr:cNvSpPr/>
      </xdr:nvSpPr>
      <xdr:spPr>
        <a:xfrm>
          <a:off x="11231880" y="1728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25908</xdr:rowOff>
    </xdr:from>
    <xdr:to>
      <xdr:col>71</xdr:col>
      <xdr:colOff>177800</xdr:colOff>
      <xdr:row>103</xdr:row>
      <xdr:rowOff>67056</xdr:rowOff>
    </xdr:to>
    <xdr:cxnSp macro="">
      <xdr:nvCxnSpPr>
        <xdr:cNvPr id="783" name="直線コネクタ 782">
          <a:extLst>
            <a:ext uri="{FF2B5EF4-FFF2-40B4-BE49-F238E27FC236}">
              <a16:creationId xmlns:a16="http://schemas.microsoft.com/office/drawing/2014/main" id="{F7634B85-59A5-4736-AD61-5DEBC73716C6}"/>
            </a:ext>
          </a:extLst>
        </xdr:cNvPr>
        <xdr:cNvCxnSpPr/>
      </xdr:nvCxnSpPr>
      <xdr:spPr>
        <a:xfrm flipV="1">
          <a:off x="11282680" y="17292828"/>
          <a:ext cx="78994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140988</xdr:rowOff>
    </xdr:from>
    <xdr:ext cx="405111" cy="259045"/>
    <xdr:sp macro="" textlink="">
      <xdr:nvSpPr>
        <xdr:cNvPr id="784" name="n_1aveValue【公民館】&#10;有形固定資産減価償却率">
          <a:extLst>
            <a:ext uri="{FF2B5EF4-FFF2-40B4-BE49-F238E27FC236}">
              <a16:creationId xmlns:a16="http://schemas.microsoft.com/office/drawing/2014/main" id="{5D0FD649-C7C8-472F-B197-B024F782BA12}"/>
            </a:ext>
          </a:extLst>
        </xdr:cNvPr>
        <xdr:cNvSpPr txBox="1"/>
      </xdr:nvSpPr>
      <xdr:spPr>
        <a:xfrm>
          <a:off x="13437244" y="1757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108983</xdr:rowOff>
    </xdr:from>
    <xdr:ext cx="405111" cy="259045"/>
    <xdr:sp macro="" textlink="">
      <xdr:nvSpPr>
        <xdr:cNvPr id="785" name="n_2aveValue【公民館】&#10;有形固定資産減価償却率">
          <a:extLst>
            <a:ext uri="{FF2B5EF4-FFF2-40B4-BE49-F238E27FC236}">
              <a16:creationId xmlns:a16="http://schemas.microsoft.com/office/drawing/2014/main" id="{E7F4F111-0605-4561-8401-C7E43E756C6E}"/>
            </a:ext>
          </a:extLst>
        </xdr:cNvPr>
        <xdr:cNvSpPr txBox="1"/>
      </xdr:nvSpPr>
      <xdr:spPr>
        <a:xfrm>
          <a:off x="12675244" y="17543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95266</xdr:rowOff>
    </xdr:from>
    <xdr:ext cx="405111" cy="259045"/>
    <xdr:sp macro="" textlink="">
      <xdr:nvSpPr>
        <xdr:cNvPr id="786" name="n_3aveValue【公民館】&#10;有形固定資産減価償却率">
          <a:extLst>
            <a:ext uri="{FF2B5EF4-FFF2-40B4-BE49-F238E27FC236}">
              <a16:creationId xmlns:a16="http://schemas.microsoft.com/office/drawing/2014/main" id="{9B0CAEB1-0E8C-4476-86C4-3698FBD007DD}"/>
            </a:ext>
          </a:extLst>
        </xdr:cNvPr>
        <xdr:cNvSpPr txBox="1"/>
      </xdr:nvSpPr>
      <xdr:spPr>
        <a:xfrm>
          <a:off x="11900544" y="17529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35831</xdr:rowOff>
    </xdr:from>
    <xdr:ext cx="405111" cy="259045"/>
    <xdr:sp macro="" textlink="">
      <xdr:nvSpPr>
        <xdr:cNvPr id="787" name="n_4aveValue【公民館】&#10;有形固定資産減価償却率">
          <a:extLst>
            <a:ext uri="{FF2B5EF4-FFF2-40B4-BE49-F238E27FC236}">
              <a16:creationId xmlns:a16="http://schemas.microsoft.com/office/drawing/2014/main" id="{B7502D65-07E3-4126-8DA9-9D0DEB1CC5B9}"/>
            </a:ext>
          </a:extLst>
        </xdr:cNvPr>
        <xdr:cNvSpPr txBox="1"/>
      </xdr:nvSpPr>
      <xdr:spPr>
        <a:xfrm>
          <a:off x="11102984" y="1747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141240</xdr:rowOff>
    </xdr:from>
    <xdr:ext cx="405111" cy="259045"/>
    <xdr:sp macro="" textlink="">
      <xdr:nvSpPr>
        <xdr:cNvPr id="788" name="n_1mainValue【公民館】&#10;有形固定資産減価償却率">
          <a:extLst>
            <a:ext uri="{FF2B5EF4-FFF2-40B4-BE49-F238E27FC236}">
              <a16:creationId xmlns:a16="http://schemas.microsoft.com/office/drawing/2014/main" id="{55371FD0-FB8C-405A-A401-DE06761BCE56}"/>
            </a:ext>
          </a:extLst>
        </xdr:cNvPr>
        <xdr:cNvSpPr txBox="1"/>
      </xdr:nvSpPr>
      <xdr:spPr>
        <a:xfrm>
          <a:off x="13437244" y="1690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170959</xdr:rowOff>
    </xdr:from>
    <xdr:ext cx="405111" cy="259045"/>
    <xdr:sp macro="" textlink="">
      <xdr:nvSpPr>
        <xdr:cNvPr id="789" name="n_2mainValue【公民館】&#10;有形固定資産減価償却率">
          <a:extLst>
            <a:ext uri="{FF2B5EF4-FFF2-40B4-BE49-F238E27FC236}">
              <a16:creationId xmlns:a16="http://schemas.microsoft.com/office/drawing/2014/main" id="{870C9EC0-89C3-4D1D-A335-07E6E7127BBE}"/>
            </a:ext>
          </a:extLst>
        </xdr:cNvPr>
        <xdr:cNvSpPr txBox="1"/>
      </xdr:nvSpPr>
      <xdr:spPr>
        <a:xfrm>
          <a:off x="12675244" y="1693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93235</xdr:rowOff>
    </xdr:from>
    <xdr:ext cx="405111" cy="259045"/>
    <xdr:sp macro="" textlink="">
      <xdr:nvSpPr>
        <xdr:cNvPr id="790" name="n_3mainValue【公民館】&#10;有形固定資産減価償却率">
          <a:extLst>
            <a:ext uri="{FF2B5EF4-FFF2-40B4-BE49-F238E27FC236}">
              <a16:creationId xmlns:a16="http://schemas.microsoft.com/office/drawing/2014/main" id="{3A1C543D-E539-4EAF-B032-5BC9CA4AB6EA}"/>
            </a:ext>
          </a:extLst>
        </xdr:cNvPr>
        <xdr:cNvSpPr txBox="1"/>
      </xdr:nvSpPr>
      <xdr:spPr>
        <a:xfrm>
          <a:off x="11900544" y="1702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134383</xdr:rowOff>
    </xdr:from>
    <xdr:ext cx="405111" cy="259045"/>
    <xdr:sp macro="" textlink="">
      <xdr:nvSpPr>
        <xdr:cNvPr id="791" name="n_4mainValue【公民館】&#10;有形固定資産減価償却率">
          <a:extLst>
            <a:ext uri="{FF2B5EF4-FFF2-40B4-BE49-F238E27FC236}">
              <a16:creationId xmlns:a16="http://schemas.microsoft.com/office/drawing/2014/main" id="{8891E028-9DC6-4FA9-BDF8-6D03C19D723C}"/>
            </a:ext>
          </a:extLst>
        </xdr:cNvPr>
        <xdr:cNvSpPr txBox="1"/>
      </xdr:nvSpPr>
      <xdr:spPr>
        <a:xfrm>
          <a:off x="11102984" y="1706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a:extLst>
            <a:ext uri="{FF2B5EF4-FFF2-40B4-BE49-F238E27FC236}">
              <a16:creationId xmlns:a16="http://schemas.microsoft.com/office/drawing/2014/main" id="{641D9F67-6523-48D1-AD0E-F4746B93C46D}"/>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a:extLst>
            <a:ext uri="{FF2B5EF4-FFF2-40B4-BE49-F238E27FC236}">
              <a16:creationId xmlns:a16="http://schemas.microsoft.com/office/drawing/2014/main" id="{0FC87E25-3FF7-4AFA-A498-C389D89DBA94}"/>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a:extLst>
            <a:ext uri="{FF2B5EF4-FFF2-40B4-BE49-F238E27FC236}">
              <a16:creationId xmlns:a16="http://schemas.microsoft.com/office/drawing/2014/main" id="{A9EBA9BD-2403-471E-9F93-27F44FC9C5EB}"/>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a:extLst>
            <a:ext uri="{FF2B5EF4-FFF2-40B4-BE49-F238E27FC236}">
              <a16:creationId xmlns:a16="http://schemas.microsoft.com/office/drawing/2014/main" id="{0DA13438-1B09-4C1F-A10A-A1BC6BA6C0E8}"/>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a:extLst>
            <a:ext uri="{FF2B5EF4-FFF2-40B4-BE49-F238E27FC236}">
              <a16:creationId xmlns:a16="http://schemas.microsoft.com/office/drawing/2014/main" id="{FBE1DDC3-D588-49B2-B8B6-1AFED726CB3E}"/>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a:extLst>
            <a:ext uri="{FF2B5EF4-FFF2-40B4-BE49-F238E27FC236}">
              <a16:creationId xmlns:a16="http://schemas.microsoft.com/office/drawing/2014/main" id="{A5102C0B-8857-45BE-ADB0-E2132ADF5FC8}"/>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a:extLst>
            <a:ext uri="{FF2B5EF4-FFF2-40B4-BE49-F238E27FC236}">
              <a16:creationId xmlns:a16="http://schemas.microsoft.com/office/drawing/2014/main" id="{DE6710AD-6410-4622-97CF-4C021AE6E329}"/>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a:extLst>
            <a:ext uri="{FF2B5EF4-FFF2-40B4-BE49-F238E27FC236}">
              <a16:creationId xmlns:a16="http://schemas.microsoft.com/office/drawing/2014/main" id="{97AB7E1D-D0A4-4580-83CE-C40A001FD0C4}"/>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a:extLst>
            <a:ext uri="{FF2B5EF4-FFF2-40B4-BE49-F238E27FC236}">
              <a16:creationId xmlns:a16="http://schemas.microsoft.com/office/drawing/2014/main" id="{38D2BADF-2C9E-42A5-AD7B-2E53964520A2}"/>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a:extLst>
            <a:ext uri="{FF2B5EF4-FFF2-40B4-BE49-F238E27FC236}">
              <a16:creationId xmlns:a16="http://schemas.microsoft.com/office/drawing/2014/main" id="{253E1DEA-978C-449B-9777-3B4C21CEAAFE}"/>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2" name="テキスト ボックス 801">
          <a:extLst>
            <a:ext uri="{FF2B5EF4-FFF2-40B4-BE49-F238E27FC236}">
              <a16:creationId xmlns:a16="http://schemas.microsoft.com/office/drawing/2014/main" id="{2842FAD4-D52F-47BF-B0E3-FC7015AE2A39}"/>
            </a:ext>
          </a:extLst>
        </xdr:cNvPr>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a:extLst>
            <a:ext uri="{FF2B5EF4-FFF2-40B4-BE49-F238E27FC236}">
              <a16:creationId xmlns:a16="http://schemas.microsoft.com/office/drawing/2014/main" id="{D6834D87-F443-4666-8224-C146132DC906}"/>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a:extLst>
            <a:ext uri="{FF2B5EF4-FFF2-40B4-BE49-F238E27FC236}">
              <a16:creationId xmlns:a16="http://schemas.microsoft.com/office/drawing/2014/main" id="{B0DCAD8C-CFF0-429B-B6C3-0A70861075FD}"/>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a:extLst>
            <a:ext uri="{FF2B5EF4-FFF2-40B4-BE49-F238E27FC236}">
              <a16:creationId xmlns:a16="http://schemas.microsoft.com/office/drawing/2014/main" id="{D1649F85-0C9F-4CB6-9358-587E4941914E}"/>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a:extLst>
            <a:ext uri="{FF2B5EF4-FFF2-40B4-BE49-F238E27FC236}">
              <a16:creationId xmlns:a16="http://schemas.microsoft.com/office/drawing/2014/main" id="{86314491-B328-4965-ACFA-792610E90B49}"/>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a:extLst>
            <a:ext uri="{FF2B5EF4-FFF2-40B4-BE49-F238E27FC236}">
              <a16:creationId xmlns:a16="http://schemas.microsoft.com/office/drawing/2014/main" id="{08771317-7514-4A2F-8D3D-02099EDA9B98}"/>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a:extLst>
            <a:ext uri="{FF2B5EF4-FFF2-40B4-BE49-F238E27FC236}">
              <a16:creationId xmlns:a16="http://schemas.microsoft.com/office/drawing/2014/main" id="{F030D24B-8F8F-4525-BFD3-C335DCBF4E43}"/>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a:extLst>
            <a:ext uri="{FF2B5EF4-FFF2-40B4-BE49-F238E27FC236}">
              <a16:creationId xmlns:a16="http://schemas.microsoft.com/office/drawing/2014/main" id="{A966F8B7-F34B-489C-A91B-8F87206A29A9}"/>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a:extLst>
            <a:ext uri="{FF2B5EF4-FFF2-40B4-BE49-F238E27FC236}">
              <a16:creationId xmlns:a16="http://schemas.microsoft.com/office/drawing/2014/main" id="{D7CAD541-039F-4FC2-ACFA-F4A62C93971F}"/>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a:extLst>
            <a:ext uri="{FF2B5EF4-FFF2-40B4-BE49-F238E27FC236}">
              <a16:creationId xmlns:a16="http://schemas.microsoft.com/office/drawing/2014/main" id="{46CB9A44-EB8D-438E-A17C-4D3A93CB3E5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a:extLst>
            <a:ext uri="{FF2B5EF4-FFF2-40B4-BE49-F238E27FC236}">
              <a16:creationId xmlns:a16="http://schemas.microsoft.com/office/drawing/2014/main" id="{89AE36AB-96C3-47FD-8B55-479577475F5B}"/>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a:extLst>
            <a:ext uri="{FF2B5EF4-FFF2-40B4-BE49-F238E27FC236}">
              <a16:creationId xmlns:a16="http://schemas.microsoft.com/office/drawing/2014/main" id="{B5F61EE1-42A3-4C0C-9479-C92C1F1CA4CE}"/>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a:extLst>
            <a:ext uri="{FF2B5EF4-FFF2-40B4-BE49-F238E27FC236}">
              <a16:creationId xmlns:a16="http://schemas.microsoft.com/office/drawing/2014/main" id="{9CBEAC1C-323A-4887-8C9A-435FA3E0F189}"/>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E5EB19B2-8462-4A21-B7FB-D4B643394E15}"/>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249A9A76-0A58-4465-973E-FDB6EF76D87B}"/>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AAE0FDEC-7359-46DE-BDD6-4ABF17D6FFB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24493</xdr:rowOff>
    </xdr:to>
    <xdr:cxnSp macro="">
      <xdr:nvCxnSpPr>
        <xdr:cNvPr id="818" name="直線コネクタ 817">
          <a:extLst>
            <a:ext uri="{FF2B5EF4-FFF2-40B4-BE49-F238E27FC236}">
              <a16:creationId xmlns:a16="http://schemas.microsoft.com/office/drawing/2014/main" id="{43AACE9B-9E5D-40D1-8C40-B3899D68E913}"/>
            </a:ext>
          </a:extLst>
        </xdr:cNvPr>
        <xdr:cNvCxnSpPr/>
      </xdr:nvCxnSpPr>
      <xdr:spPr>
        <a:xfrm flipV="1">
          <a:off x="19509104" y="16746039"/>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28320</xdr:rowOff>
    </xdr:from>
    <xdr:ext cx="469744" cy="259045"/>
    <xdr:sp macro="" textlink="">
      <xdr:nvSpPr>
        <xdr:cNvPr id="819" name="【公民館】&#10;一人当たり面積最小値テキスト">
          <a:extLst>
            <a:ext uri="{FF2B5EF4-FFF2-40B4-BE49-F238E27FC236}">
              <a16:creationId xmlns:a16="http://schemas.microsoft.com/office/drawing/2014/main" id="{8F73012B-4243-4CC2-8D36-881788E24934}"/>
            </a:ext>
          </a:extLst>
        </xdr:cNvPr>
        <xdr:cNvSpPr txBox="1"/>
      </xdr:nvSpPr>
      <xdr:spPr>
        <a:xfrm>
          <a:off x="19547840" y="1830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24493</xdr:rowOff>
    </xdr:from>
    <xdr:to>
      <xdr:col>116</xdr:col>
      <xdr:colOff>152400</xdr:colOff>
      <xdr:row>109</xdr:row>
      <xdr:rowOff>24493</xdr:rowOff>
    </xdr:to>
    <xdr:cxnSp macro="">
      <xdr:nvCxnSpPr>
        <xdr:cNvPr id="820" name="直線コネクタ 819">
          <a:extLst>
            <a:ext uri="{FF2B5EF4-FFF2-40B4-BE49-F238E27FC236}">
              <a16:creationId xmlns:a16="http://schemas.microsoft.com/office/drawing/2014/main" id="{C63FA5D3-D9A2-4116-8382-8AE5C97DF10E}"/>
            </a:ext>
          </a:extLst>
        </xdr:cNvPr>
        <xdr:cNvCxnSpPr/>
      </xdr:nvCxnSpPr>
      <xdr:spPr>
        <a:xfrm>
          <a:off x="19443700" y="182972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821" name="【公民館】&#10;一人当たり面積最大値テキスト">
          <a:extLst>
            <a:ext uri="{FF2B5EF4-FFF2-40B4-BE49-F238E27FC236}">
              <a16:creationId xmlns:a16="http://schemas.microsoft.com/office/drawing/2014/main" id="{337EB0CF-897F-44E1-8AFB-E10014B52848}"/>
            </a:ext>
          </a:extLst>
        </xdr:cNvPr>
        <xdr:cNvSpPr txBox="1"/>
      </xdr:nvSpPr>
      <xdr:spPr>
        <a:xfrm>
          <a:off x="19547840" y="1652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822" name="直線コネクタ 821">
          <a:extLst>
            <a:ext uri="{FF2B5EF4-FFF2-40B4-BE49-F238E27FC236}">
              <a16:creationId xmlns:a16="http://schemas.microsoft.com/office/drawing/2014/main" id="{BF4FB62B-DC1B-473C-92B8-CCDD3256342A}"/>
            </a:ext>
          </a:extLst>
        </xdr:cNvPr>
        <xdr:cNvCxnSpPr/>
      </xdr:nvCxnSpPr>
      <xdr:spPr>
        <a:xfrm>
          <a:off x="1944370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127198</xdr:rowOff>
    </xdr:from>
    <xdr:ext cx="469744" cy="259045"/>
    <xdr:sp macro="" textlink="">
      <xdr:nvSpPr>
        <xdr:cNvPr id="823" name="【公民館】&#10;一人当たり面積平均値テキスト">
          <a:extLst>
            <a:ext uri="{FF2B5EF4-FFF2-40B4-BE49-F238E27FC236}">
              <a16:creationId xmlns:a16="http://schemas.microsoft.com/office/drawing/2014/main" id="{4CD6764A-A2E5-454F-8387-5618B5A31991}"/>
            </a:ext>
          </a:extLst>
        </xdr:cNvPr>
        <xdr:cNvSpPr txBox="1"/>
      </xdr:nvSpPr>
      <xdr:spPr>
        <a:xfrm>
          <a:off x="19547840" y="175617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104321</xdr:rowOff>
    </xdr:from>
    <xdr:to>
      <xdr:col>116</xdr:col>
      <xdr:colOff>114300</xdr:colOff>
      <xdr:row>106</xdr:row>
      <xdr:rowOff>34471</xdr:rowOff>
    </xdr:to>
    <xdr:sp macro="" textlink="">
      <xdr:nvSpPr>
        <xdr:cNvPr id="824" name="フローチャート: 判断 823">
          <a:extLst>
            <a:ext uri="{FF2B5EF4-FFF2-40B4-BE49-F238E27FC236}">
              <a16:creationId xmlns:a16="http://schemas.microsoft.com/office/drawing/2014/main" id="{2E5F2C2D-91FC-46C7-A51A-190B58FA2873}"/>
            </a:ext>
          </a:extLst>
        </xdr:cNvPr>
        <xdr:cNvSpPr/>
      </xdr:nvSpPr>
      <xdr:spPr>
        <a:xfrm>
          <a:off x="19458940" y="177065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126093</xdr:rowOff>
    </xdr:from>
    <xdr:to>
      <xdr:col>112</xdr:col>
      <xdr:colOff>38100</xdr:colOff>
      <xdr:row>106</xdr:row>
      <xdr:rowOff>56243</xdr:rowOff>
    </xdr:to>
    <xdr:sp macro="" textlink="">
      <xdr:nvSpPr>
        <xdr:cNvPr id="825" name="フローチャート: 判断 824">
          <a:extLst>
            <a:ext uri="{FF2B5EF4-FFF2-40B4-BE49-F238E27FC236}">
              <a16:creationId xmlns:a16="http://schemas.microsoft.com/office/drawing/2014/main" id="{C97EBC7B-5F97-46EC-A184-52458FFCFE44}"/>
            </a:ext>
          </a:extLst>
        </xdr:cNvPr>
        <xdr:cNvSpPr/>
      </xdr:nvSpPr>
      <xdr:spPr>
        <a:xfrm>
          <a:off x="18735040" y="177282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115207</xdr:rowOff>
    </xdr:from>
    <xdr:to>
      <xdr:col>107</xdr:col>
      <xdr:colOff>101600</xdr:colOff>
      <xdr:row>106</xdr:row>
      <xdr:rowOff>45357</xdr:rowOff>
    </xdr:to>
    <xdr:sp macro="" textlink="">
      <xdr:nvSpPr>
        <xdr:cNvPr id="826" name="フローチャート: 判断 825">
          <a:extLst>
            <a:ext uri="{FF2B5EF4-FFF2-40B4-BE49-F238E27FC236}">
              <a16:creationId xmlns:a16="http://schemas.microsoft.com/office/drawing/2014/main" id="{B37852E5-F920-4F98-B662-B2AF84B55DF6}"/>
            </a:ext>
          </a:extLst>
        </xdr:cNvPr>
        <xdr:cNvSpPr/>
      </xdr:nvSpPr>
      <xdr:spPr>
        <a:xfrm>
          <a:off x="17937480" y="177174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136979</xdr:rowOff>
    </xdr:from>
    <xdr:to>
      <xdr:col>102</xdr:col>
      <xdr:colOff>165100</xdr:colOff>
      <xdr:row>106</xdr:row>
      <xdr:rowOff>67129</xdr:rowOff>
    </xdr:to>
    <xdr:sp macro="" textlink="">
      <xdr:nvSpPr>
        <xdr:cNvPr id="827" name="フローチャート: 判断 826">
          <a:extLst>
            <a:ext uri="{FF2B5EF4-FFF2-40B4-BE49-F238E27FC236}">
              <a16:creationId xmlns:a16="http://schemas.microsoft.com/office/drawing/2014/main" id="{479E3DB2-2D59-4D24-BFA7-090CFE92421E}"/>
            </a:ext>
          </a:extLst>
        </xdr:cNvPr>
        <xdr:cNvSpPr/>
      </xdr:nvSpPr>
      <xdr:spPr>
        <a:xfrm>
          <a:off x="17162780" y="177391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166914</xdr:rowOff>
    </xdr:from>
    <xdr:to>
      <xdr:col>98</xdr:col>
      <xdr:colOff>38100</xdr:colOff>
      <xdr:row>105</xdr:row>
      <xdr:rowOff>97064</xdr:rowOff>
    </xdr:to>
    <xdr:sp macro="" textlink="">
      <xdr:nvSpPr>
        <xdr:cNvPr id="828" name="フローチャート: 判断 827">
          <a:extLst>
            <a:ext uri="{FF2B5EF4-FFF2-40B4-BE49-F238E27FC236}">
              <a16:creationId xmlns:a16="http://schemas.microsoft.com/office/drawing/2014/main" id="{F3228128-AFA5-4489-832C-F5FEE4339571}"/>
            </a:ext>
          </a:extLst>
        </xdr:cNvPr>
        <xdr:cNvSpPr/>
      </xdr:nvSpPr>
      <xdr:spPr>
        <a:xfrm>
          <a:off x="16388080" y="176014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CDE39DDA-35FA-4FE7-A973-C24CA37C93A6}"/>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D0EF0019-37E8-432D-B154-7CA56D1B9533}"/>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F7843D72-8C9D-4FF6-A587-E1D5E471F16A}"/>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EAF7BED-F9CD-44FF-B9F0-3D74C0633667}"/>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F2F54DBB-DAD3-4743-B5A9-C37CC50482DE}"/>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834" name="楕円 833">
          <a:extLst>
            <a:ext uri="{FF2B5EF4-FFF2-40B4-BE49-F238E27FC236}">
              <a16:creationId xmlns:a16="http://schemas.microsoft.com/office/drawing/2014/main" id="{FD27EA97-E598-46E4-AA38-5C1E04041242}"/>
            </a:ext>
          </a:extLst>
        </xdr:cNvPr>
        <xdr:cNvSpPr/>
      </xdr:nvSpPr>
      <xdr:spPr>
        <a:xfrm>
          <a:off x="19458940" y="178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41927</xdr:rowOff>
    </xdr:from>
    <xdr:ext cx="469744" cy="259045"/>
    <xdr:sp macro="" textlink="">
      <xdr:nvSpPr>
        <xdr:cNvPr id="835" name="【公民館】&#10;一人当たり面積該当値テキスト">
          <a:extLst>
            <a:ext uri="{FF2B5EF4-FFF2-40B4-BE49-F238E27FC236}">
              <a16:creationId xmlns:a16="http://schemas.microsoft.com/office/drawing/2014/main" id="{2D97D4A2-D0BD-4F7C-8220-8C7C4D94B2F7}"/>
            </a:ext>
          </a:extLst>
        </xdr:cNvPr>
        <xdr:cNvSpPr txBox="1"/>
      </xdr:nvSpPr>
      <xdr:spPr>
        <a:xfrm>
          <a:off x="19547840" y="1781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107043</xdr:rowOff>
    </xdr:from>
    <xdr:to>
      <xdr:col>112</xdr:col>
      <xdr:colOff>38100</xdr:colOff>
      <xdr:row>107</xdr:row>
      <xdr:rowOff>37193</xdr:rowOff>
    </xdr:to>
    <xdr:sp macro="" textlink="">
      <xdr:nvSpPr>
        <xdr:cNvPr id="836" name="楕円 835">
          <a:extLst>
            <a:ext uri="{FF2B5EF4-FFF2-40B4-BE49-F238E27FC236}">
              <a16:creationId xmlns:a16="http://schemas.microsoft.com/office/drawing/2014/main" id="{D8510E6B-C03F-4591-8577-8E6AFB1E8484}"/>
            </a:ext>
          </a:extLst>
        </xdr:cNvPr>
        <xdr:cNvSpPr/>
      </xdr:nvSpPr>
      <xdr:spPr>
        <a:xfrm>
          <a:off x="18735040" y="178768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114300</xdr:rowOff>
    </xdr:from>
    <xdr:to>
      <xdr:col>116</xdr:col>
      <xdr:colOff>63500</xdr:colOff>
      <xdr:row>106</xdr:row>
      <xdr:rowOff>157843</xdr:rowOff>
    </xdr:to>
    <xdr:cxnSp macro="">
      <xdr:nvCxnSpPr>
        <xdr:cNvPr id="837" name="直線コネクタ 836">
          <a:extLst>
            <a:ext uri="{FF2B5EF4-FFF2-40B4-BE49-F238E27FC236}">
              <a16:creationId xmlns:a16="http://schemas.microsoft.com/office/drawing/2014/main" id="{DC2CD2BD-881F-4C1D-BFDF-50B983CE08A4}"/>
            </a:ext>
          </a:extLst>
        </xdr:cNvPr>
        <xdr:cNvCxnSpPr/>
      </xdr:nvCxnSpPr>
      <xdr:spPr>
        <a:xfrm flipV="1">
          <a:off x="18778220" y="17884140"/>
          <a:ext cx="73152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161471</xdr:rowOff>
    </xdr:from>
    <xdr:to>
      <xdr:col>107</xdr:col>
      <xdr:colOff>101600</xdr:colOff>
      <xdr:row>107</xdr:row>
      <xdr:rowOff>91621</xdr:rowOff>
    </xdr:to>
    <xdr:sp macro="" textlink="">
      <xdr:nvSpPr>
        <xdr:cNvPr id="838" name="楕円 837">
          <a:extLst>
            <a:ext uri="{FF2B5EF4-FFF2-40B4-BE49-F238E27FC236}">
              <a16:creationId xmlns:a16="http://schemas.microsoft.com/office/drawing/2014/main" id="{9096877C-9E10-4382-A1A5-F5E2A8BC279A}"/>
            </a:ext>
          </a:extLst>
        </xdr:cNvPr>
        <xdr:cNvSpPr/>
      </xdr:nvSpPr>
      <xdr:spPr>
        <a:xfrm>
          <a:off x="17937480" y="179313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157843</xdr:rowOff>
    </xdr:from>
    <xdr:to>
      <xdr:col>111</xdr:col>
      <xdr:colOff>177800</xdr:colOff>
      <xdr:row>107</xdr:row>
      <xdr:rowOff>40821</xdr:rowOff>
    </xdr:to>
    <xdr:cxnSp macro="">
      <xdr:nvCxnSpPr>
        <xdr:cNvPr id="839" name="直線コネクタ 838">
          <a:extLst>
            <a:ext uri="{FF2B5EF4-FFF2-40B4-BE49-F238E27FC236}">
              <a16:creationId xmlns:a16="http://schemas.microsoft.com/office/drawing/2014/main" id="{FDCDCA93-D21C-40E0-9AB2-DE6FBCDDBBAF}"/>
            </a:ext>
          </a:extLst>
        </xdr:cNvPr>
        <xdr:cNvCxnSpPr/>
      </xdr:nvCxnSpPr>
      <xdr:spPr>
        <a:xfrm flipV="1">
          <a:off x="17988280" y="17927683"/>
          <a:ext cx="78994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52614</xdr:rowOff>
    </xdr:from>
    <xdr:to>
      <xdr:col>102</xdr:col>
      <xdr:colOff>165100</xdr:colOff>
      <xdr:row>106</xdr:row>
      <xdr:rowOff>154214</xdr:rowOff>
    </xdr:to>
    <xdr:sp macro="" textlink="">
      <xdr:nvSpPr>
        <xdr:cNvPr id="840" name="楕円 839">
          <a:extLst>
            <a:ext uri="{FF2B5EF4-FFF2-40B4-BE49-F238E27FC236}">
              <a16:creationId xmlns:a16="http://schemas.microsoft.com/office/drawing/2014/main" id="{FEEAB296-7840-49B3-87AE-0B9CA3B2AA53}"/>
            </a:ext>
          </a:extLst>
        </xdr:cNvPr>
        <xdr:cNvSpPr/>
      </xdr:nvSpPr>
      <xdr:spPr>
        <a:xfrm>
          <a:off x="17162780" y="1782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103414</xdr:rowOff>
    </xdr:from>
    <xdr:to>
      <xdr:col>107</xdr:col>
      <xdr:colOff>50800</xdr:colOff>
      <xdr:row>107</xdr:row>
      <xdr:rowOff>40821</xdr:rowOff>
    </xdr:to>
    <xdr:cxnSp macro="">
      <xdr:nvCxnSpPr>
        <xdr:cNvPr id="841" name="直線コネクタ 840">
          <a:extLst>
            <a:ext uri="{FF2B5EF4-FFF2-40B4-BE49-F238E27FC236}">
              <a16:creationId xmlns:a16="http://schemas.microsoft.com/office/drawing/2014/main" id="{25E7DA32-E1CE-4443-9967-599CF40A95A1}"/>
            </a:ext>
          </a:extLst>
        </xdr:cNvPr>
        <xdr:cNvCxnSpPr/>
      </xdr:nvCxnSpPr>
      <xdr:spPr>
        <a:xfrm>
          <a:off x="17213580" y="17873254"/>
          <a:ext cx="774700" cy="10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128814</xdr:rowOff>
    </xdr:from>
    <xdr:to>
      <xdr:col>98</xdr:col>
      <xdr:colOff>38100</xdr:colOff>
      <xdr:row>107</xdr:row>
      <xdr:rowOff>58964</xdr:rowOff>
    </xdr:to>
    <xdr:sp macro="" textlink="">
      <xdr:nvSpPr>
        <xdr:cNvPr id="842" name="楕円 841">
          <a:extLst>
            <a:ext uri="{FF2B5EF4-FFF2-40B4-BE49-F238E27FC236}">
              <a16:creationId xmlns:a16="http://schemas.microsoft.com/office/drawing/2014/main" id="{1925E2F9-35F1-42FA-93B4-859900BF8901}"/>
            </a:ext>
          </a:extLst>
        </xdr:cNvPr>
        <xdr:cNvSpPr/>
      </xdr:nvSpPr>
      <xdr:spPr>
        <a:xfrm>
          <a:off x="16388080" y="178986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103414</xdr:rowOff>
    </xdr:from>
    <xdr:to>
      <xdr:col>102</xdr:col>
      <xdr:colOff>114300</xdr:colOff>
      <xdr:row>107</xdr:row>
      <xdr:rowOff>8164</xdr:rowOff>
    </xdr:to>
    <xdr:cxnSp macro="">
      <xdr:nvCxnSpPr>
        <xdr:cNvPr id="843" name="直線コネクタ 842">
          <a:extLst>
            <a:ext uri="{FF2B5EF4-FFF2-40B4-BE49-F238E27FC236}">
              <a16:creationId xmlns:a16="http://schemas.microsoft.com/office/drawing/2014/main" id="{07522C67-B1BA-4B1A-810B-63C6DE1B5E51}"/>
            </a:ext>
          </a:extLst>
        </xdr:cNvPr>
        <xdr:cNvCxnSpPr/>
      </xdr:nvCxnSpPr>
      <xdr:spPr>
        <a:xfrm flipV="1">
          <a:off x="16431260" y="17873254"/>
          <a:ext cx="78232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72770</xdr:rowOff>
    </xdr:from>
    <xdr:ext cx="469744" cy="259045"/>
    <xdr:sp macro="" textlink="">
      <xdr:nvSpPr>
        <xdr:cNvPr id="844" name="n_1aveValue【公民館】&#10;一人当たり面積">
          <a:extLst>
            <a:ext uri="{FF2B5EF4-FFF2-40B4-BE49-F238E27FC236}">
              <a16:creationId xmlns:a16="http://schemas.microsoft.com/office/drawing/2014/main" id="{9DD9DABF-3671-4971-9668-BC855C38CAB4}"/>
            </a:ext>
          </a:extLst>
        </xdr:cNvPr>
        <xdr:cNvSpPr txBox="1"/>
      </xdr:nvSpPr>
      <xdr:spPr>
        <a:xfrm>
          <a:off x="18561127" y="1750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61884</xdr:rowOff>
    </xdr:from>
    <xdr:ext cx="469744" cy="259045"/>
    <xdr:sp macro="" textlink="">
      <xdr:nvSpPr>
        <xdr:cNvPr id="845" name="n_2aveValue【公民館】&#10;一人当たり面積">
          <a:extLst>
            <a:ext uri="{FF2B5EF4-FFF2-40B4-BE49-F238E27FC236}">
              <a16:creationId xmlns:a16="http://schemas.microsoft.com/office/drawing/2014/main" id="{24800895-FD9E-4280-B9CB-D3B0FE1866EB}"/>
            </a:ext>
          </a:extLst>
        </xdr:cNvPr>
        <xdr:cNvSpPr txBox="1"/>
      </xdr:nvSpPr>
      <xdr:spPr>
        <a:xfrm>
          <a:off x="17776267" y="1749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83656</xdr:rowOff>
    </xdr:from>
    <xdr:ext cx="469744" cy="259045"/>
    <xdr:sp macro="" textlink="">
      <xdr:nvSpPr>
        <xdr:cNvPr id="846" name="n_3aveValue【公民館】&#10;一人当たり面積">
          <a:extLst>
            <a:ext uri="{FF2B5EF4-FFF2-40B4-BE49-F238E27FC236}">
              <a16:creationId xmlns:a16="http://schemas.microsoft.com/office/drawing/2014/main" id="{43593280-CB18-487A-9847-D7C21AE38C7E}"/>
            </a:ext>
          </a:extLst>
        </xdr:cNvPr>
        <xdr:cNvSpPr txBox="1"/>
      </xdr:nvSpPr>
      <xdr:spPr>
        <a:xfrm>
          <a:off x="17001567" y="1751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113591</xdr:rowOff>
    </xdr:from>
    <xdr:ext cx="469744" cy="259045"/>
    <xdr:sp macro="" textlink="">
      <xdr:nvSpPr>
        <xdr:cNvPr id="847" name="n_4aveValue【公民館】&#10;一人当たり面積">
          <a:extLst>
            <a:ext uri="{FF2B5EF4-FFF2-40B4-BE49-F238E27FC236}">
              <a16:creationId xmlns:a16="http://schemas.microsoft.com/office/drawing/2014/main" id="{0E991094-CB3E-42ED-A8D9-FC2F7F8DC0E9}"/>
            </a:ext>
          </a:extLst>
        </xdr:cNvPr>
        <xdr:cNvSpPr txBox="1"/>
      </xdr:nvSpPr>
      <xdr:spPr>
        <a:xfrm>
          <a:off x="16226867" y="1738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28320</xdr:rowOff>
    </xdr:from>
    <xdr:ext cx="469744" cy="259045"/>
    <xdr:sp macro="" textlink="">
      <xdr:nvSpPr>
        <xdr:cNvPr id="848" name="n_1mainValue【公民館】&#10;一人当たり面積">
          <a:extLst>
            <a:ext uri="{FF2B5EF4-FFF2-40B4-BE49-F238E27FC236}">
              <a16:creationId xmlns:a16="http://schemas.microsoft.com/office/drawing/2014/main" id="{623B3356-17ED-4AD0-A82E-0C977999CE85}"/>
            </a:ext>
          </a:extLst>
        </xdr:cNvPr>
        <xdr:cNvSpPr txBox="1"/>
      </xdr:nvSpPr>
      <xdr:spPr>
        <a:xfrm>
          <a:off x="18561127" y="1796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82748</xdr:rowOff>
    </xdr:from>
    <xdr:ext cx="469744" cy="259045"/>
    <xdr:sp macro="" textlink="">
      <xdr:nvSpPr>
        <xdr:cNvPr id="849" name="n_2mainValue【公民館】&#10;一人当たり面積">
          <a:extLst>
            <a:ext uri="{FF2B5EF4-FFF2-40B4-BE49-F238E27FC236}">
              <a16:creationId xmlns:a16="http://schemas.microsoft.com/office/drawing/2014/main" id="{0B11E85C-DFF9-4BD4-A44F-A13DC9D06FC7}"/>
            </a:ext>
          </a:extLst>
        </xdr:cNvPr>
        <xdr:cNvSpPr txBox="1"/>
      </xdr:nvSpPr>
      <xdr:spPr>
        <a:xfrm>
          <a:off x="17776267" y="1802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145341</xdr:rowOff>
    </xdr:from>
    <xdr:ext cx="469744" cy="259045"/>
    <xdr:sp macro="" textlink="">
      <xdr:nvSpPr>
        <xdr:cNvPr id="850" name="n_3mainValue【公民館】&#10;一人当たり面積">
          <a:extLst>
            <a:ext uri="{FF2B5EF4-FFF2-40B4-BE49-F238E27FC236}">
              <a16:creationId xmlns:a16="http://schemas.microsoft.com/office/drawing/2014/main" id="{2DFCA939-DC74-49DC-B9DB-6410FF2540B0}"/>
            </a:ext>
          </a:extLst>
        </xdr:cNvPr>
        <xdr:cNvSpPr txBox="1"/>
      </xdr:nvSpPr>
      <xdr:spPr>
        <a:xfrm>
          <a:off x="17001567" y="1791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50091</xdr:rowOff>
    </xdr:from>
    <xdr:ext cx="469744" cy="259045"/>
    <xdr:sp macro="" textlink="">
      <xdr:nvSpPr>
        <xdr:cNvPr id="851" name="n_4mainValue【公民館】&#10;一人当たり面積">
          <a:extLst>
            <a:ext uri="{FF2B5EF4-FFF2-40B4-BE49-F238E27FC236}">
              <a16:creationId xmlns:a16="http://schemas.microsoft.com/office/drawing/2014/main" id="{6C18F704-57CB-463B-B9EB-FEB79B995EE6}"/>
            </a:ext>
          </a:extLst>
        </xdr:cNvPr>
        <xdr:cNvSpPr txBox="1"/>
      </xdr:nvSpPr>
      <xdr:spPr>
        <a:xfrm>
          <a:off x="16226867" y="1798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9233FA3A-CD32-4C5A-BE87-CE115E431282}"/>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00D93DA4-0CDB-4CDE-B7DC-EA48DCD44E67}"/>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4E6B4D47-9B7D-470E-9DF9-279F2769D6FE}"/>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であり、特に低くなっている施設は</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である。一人当たりの面積は、</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が類似団体と比較して高い数値となっている一方、</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は低い値を示している。</a:t>
          </a:r>
          <a:endParaRPr lang="ja-JP" altLang="ja-JP" sz="950" baseline="0">
            <a:effectLst/>
            <a:latin typeface="ＭＳ Ｐゴシック" panose="020B0600070205080204" pitchFamily="50" charset="-128"/>
            <a:ea typeface="ＭＳ Ｐゴシック" panose="020B0600070205080204" pitchFamily="50" charset="-128"/>
          </a:endParaRPr>
        </a:p>
        <a:p>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合併特例事業に位置付けて新築・改築を継続して行っているため、有形固定資産減価償却率は</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35.2%</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と類似団体と比べ低い数値となっている。今後も引き続き整備を進めていくため、有形固定資産減価償却率は低い水準で推移していく中、増加が見込まれる維持管理費の圧縮に努めていく。新規整備にあたっては、地域バランスを考慮し、適正な配置・施設総量に留意しながら進めていく必要がある。</a:t>
          </a:r>
          <a:endParaRPr lang="ja-JP" altLang="ja-JP" sz="950" baseline="0">
            <a:effectLst/>
            <a:latin typeface="ＭＳ Ｐゴシック" panose="020B0600070205080204" pitchFamily="50" charset="-128"/>
            <a:ea typeface="ＭＳ Ｐゴシック" panose="020B0600070205080204" pitchFamily="50" charset="-128"/>
          </a:endParaRPr>
        </a:p>
        <a:p>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年度は、橋りょう資産の再算定を行い取得価額を修正した結果、有形固定資産減価償却率、一人当たりの有形固定資産額が大きく減少したものの、令和元年度は、減価償却が進んだため有形固定資産減価償却率は増加した。今後は橋梁保全計画のもと、維持管理コストの低減を目指していく。</a:t>
          </a:r>
          <a:endParaRPr lang="ja-JP" altLang="ja-JP" sz="950" baseline="0">
            <a:effectLst/>
            <a:latin typeface="ＭＳ Ｐゴシック" panose="020B0600070205080204" pitchFamily="50" charset="-128"/>
            <a:ea typeface="ＭＳ Ｐゴシック" panose="020B0600070205080204" pitchFamily="50" charset="-128"/>
          </a:endParaRPr>
        </a:p>
        <a:p>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73.5%</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と類似団体と比較して高くなっている。一人当たりの面積が類似団体より高い数値となっているのは、市立保育園数が</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園と多いためである。今後は個別計画を策定し、乳幼児人口と保育需要を把握しながら、施設の長寿命化・適正配置を進めていく。</a:t>
          </a:r>
          <a:endParaRPr lang="ja-JP" altLang="ja-JP" sz="950" baseline="0">
            <a:effectLst/>
            <a:latin typeface="ＭＳ Ｐゴシック" panose="020B0600070205080204" pitchFamily="50" charset="-128"/>
            <a:ea typeface="ＭＳ Ｐゴシック" panose="020B0600070205080204" pitchFamily="50" charset="-128"/>
          </a:endParaRPr>
        </a:p>
        <a:p>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小中学校のエアコン整備により有形固定資産減価償却率が平成</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年度に低下しているが、小中学校は全</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校と数が多いことに加え、校舎の大半が</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年を経過しており、依然として類似団体よりも高い値を示している。今後は、適正な施設規模・配置を検討し、統廃合や他施設との複合化を図っていく。</a:t>
          </a:r>
          <a:endParaRPr lang="ja-JP" altLang="ja-JP" sz="950" baseline="0">
            <a:effectLst/>
            <a:latin typeface="ＭＳ Ｐゴシック" panose="020B0600070205080204" pitchFamily="50" charset="-128"/>
            <a:ea typeface="ＭＳ Ｐゴシック" panose="020B0600070205080204" pitchFamily="50" charset="-128"/>
          </a:endParaRPr>
        </a:p>
        <a:p>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放課後児童クラブの定員確保のため児童クラブの新設や児童館の増築が進められたことで、償却資産評価額が増加し有形固定資産減価償却率が</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66.1%</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と低下したが、依然として類似団体より高い値を示しているのは、既存施設の多くが、建築後</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年度を経過しているためである。一人当たりの面積が類似団体より高い数値となっているのは、児童館の数が</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箇所と多いためである。今後は、老朽化した施設については、他施設への移転・集約を検討し、更新時は適切な規模としていく。また、児童館・児童クラブ施設は今後も高い需要が予想されるため、適切な配置を進めていく。</a:t>
          </a:r>
          <a:endParaRPr lang="ja-JP" altLang="ja-JP" sz="950" baseline="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C33601D-81C3-4A12-A7B0-409C0AB2651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0DA7BD3-E158-4923-8D1E-17E2B8F11F7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50A518D-D242-4611-9103-3287A870EE5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68742E2-D7A8-4445-86A9-29D263B69FA2}"/>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D37E9DC-C00E-4B99-8750-390B759C0136}"/>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118FC3D-F7D7-464E-A3EE-8B95CEED67DC}"/>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EDC516B-E8DE-48F3-A636-79CF5685E662}"/>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8AB401E-D0A1-48FE-B4DD-F9E8510E6463}"/>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38CF1BD-19C1-43CA-962B-717DF382447D}"/>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8BB65F4-9CF2-4CCC-A7CD-08B266B73AF6}"/>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385,228
378,354
113.82
117,918,694
115,213,501
2,641,699
72,362,696
107,279,451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676B64C-6DFF-44E0-81B9-F39BCA980596}"/>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A1EA80E-EB18-4BCB-8569-B08AA9BCB69D}"/>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B1CAF31-F0DA-4ADD-A7EF-E5AD546F37FF}"/>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67DE024-E5E4-40E4-9C77-9E127B24C52B}"/>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0E0886F-B860-489D-ADC7-EDDF33851949}"/>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26E46FF-CA5B-4160-AE39-21DE62349EE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5717C85-F60F-480A-BF7F-975FB0FC7065}"/>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297F63F-026F-442C-805D-AC8F4D4C98DF}"/>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9E3FF52-9F8D-48D2-AAF1-ECDD57FC7F23}"/>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05BCCA8-B399-4B81-9C11-E794B61FCD4F}"/>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1C7FDB6-D4EB-4ABD-B716-8A9B0BF71D7A}"/>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C20DF56-E9EC-485C-9789-51BC4437E49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96F7E2E-8428-41A1-969E-D9BE90CD513C}"/>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5E1B532-CFE6-473B-A5FA-6077C95896C4}"/>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D1BF42D-0549-451B-B32A-93513EE3E093}"/>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6F9F15F-FC4A-4553-8C13-1F310ED603DA}"/>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94A57F8-89FE-4D00-8AEB-4929E09AD3E6}"/>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0591618-662B-420C-8DA8-7924B6BB7438}"/>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02B8FFA-D5FF-4F2D-91EF-D32F7443676A}"/>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AFB00D4-359F-4F6F-98B2-09F2FE68B246}"/>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C15DD5D-69B3-426E-B507-621B3A305E75}"/>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11B2D56-FDE6-48B5-836A-56D9D4B5BAB7}"/>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CB18FF9-701B-4F5A-A03A-6287D53C9211}"/>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ACC3E5A-91D5-457A-BD9A-836C22E10CF8}"/>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81C5EEC-0144-49C1-AE56-56DC97D984C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082C32E-5B5E-4C9B-999E-8BEE317A7675}"/>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D5E6BB3-168F-4A32-B04F-305AD8C8DFE1}"/>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70D6B19-5BE7-40BD-9E34-36D45C7C89A8}"/>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EC057F1-0CA8-4B22-AC33-EDFADC2A8544}"/>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1AC9F44-51EA-4476-A196-3C026256B776}"/>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E13DE82-B467-40D5-AA53-9CA734F5B8B4}"/>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7FF1E7C-B2E6-4B85-B2D9-872B73637AA5}"/>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82B92D1-C484-49D9-A267-FF4384AF4C3D}"/>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B5512C8-9388-405C-A992-3F78539721C2}"/>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E83F191-41A8-4239-8FC0-B58BC58287FD}"/>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D0542C8-2482-486B-8BB9-73A8786DB507}"/>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5256815-84D2-46D2-916C-735634A78929}"/>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0240726-1701-4F5D-ABB0-242C404C9883}"/>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66930E3-3736-4312-BAC2-FC97E4815AC1}"/>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2E64767-57CE-436D-8BAA-9F7AA3B369D2}"/>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D2BA805-E8A4-4E48-B519-D1D36A37486C}"/>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69F461B-6481-4AC0-9E1C-9D149A9DC485}"/>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628FB4E-1F47-4244-93DE-828A3ACF82FB}"/>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1ED2AF7-7B27-433F-952D-FA87EA546847}"/>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6AF34C8-50E2-4F9A-8444-1BB0C2DF63CC}"/>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84E9B693-219D-4CB4-BFB9-409E71D484D6}"/>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76200</xdr:rowOff>
    </xdr:to>
    <xdr:cxnSp macro="">
      <xdr:nvCxnSpPr>
        <xdr:cNvPr id="58" name="直線コネクタ 57">
          <a:extLst>
            <a:ext uri="{FF2B5EF4-FFF2-40B4-BE49-F238E27FC236}">
              <a16:creationId xmlns:a16="http://schemas.microsoft.com/office/drawing/2014/main" id="{A1271145-724D-43E5-8B50-0101AFA1AD0D}"/>
            </a:ext>
          </a:extLst>
        </xdr:cNvPr>
        <xdr:cNvCxnSpPr/>
      </xdr:nvCxnSpPr>
      <xdr:spPr>
        <a:xfrm flipV="1">
          <a:off x="4086225" y="5632813"/>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80027</xdr:rowOff>
    </xdr:from>
    <xdr:ext cx="405111" cy="259045"/>
    <xdr:sp macro="" textlink="">
      <xdr:nvSpPr>
        <xdr:cNvPr id="59" name="【図書館】&#10;有形固定資産減価償却率最小値テキスト">
          <a:extLst>
            <a:ext uri="{FF2B5EF4-FFF2-40B4-BE49-F238E27FC236}">
              <a16:creationId xmlns:a16="http://schemas.microsoft.com/office/drawing/2014/main" id="{1F91E4CE-8953-4337-87B5-DDB2FB9B9184}"/>
            </a:ext>
          </a:extLst>
        </xdr:cNvPr>
        <xdr:cNvSpPr txBox="1"/>
      </xdr:nvSpPr>
      <xdr:spPr>
        <a:xfrm>
          <a:off x="412496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60" name="直線コネクタ 59">
          <a:extLst>
            <a:ext uri="{FF2B5EF4-FFF2-40B4-BE49-F238E27FC236}">
              <a16:creationId xmlns:a16="http://schemas.microsoft.com/office/drawing/2014/main" id="{E55C2C1C-ABA9-44BE-8377-DFCCA3B6BDCE}"/>
            </a:ext>
          </a:extLst>
        </xdr:cNvPr>
        <xdr:cNvCxnSpPr/>
      </xdr:nvCxnSpPr>
      <xdr:spPr>
        <a:xfrm>
          <a:off x="4020820" y="71170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0352AEB4-2B2C-481D-9664-406E51EEDEEB}"/>
            </a:ext>
          </a:extLst>
        </xdr:cNvPr>
        <xdr:cNvSpPr txBox="1"/>
      </xdr:nvSpPr>
      <xdr:spPr>
        <a:xfrm>
          <a:off x="4124960" y="54118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A4E33FAD-4199-4374-8640-2FD4C06358BA}"/>
            </a:ext>
          </a:extLst>
        </xdr:cNvPr>
        <xdr:cNvCxnSpPr/>
      </xdr:nvCxnSpPr>
      <xdr:spPr>
        <a:xfrm>
          <a:off x="4020820" y="56328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21788</xdr:rowOff>
    </xdr:from>
    <xdr:ext cx="405111" cy="259045"/>
    <xdr:sp macro="" textlink="">
      <xdr:nvSpPr>
        <xdr:cNvPr id="63" name="【図書館】&#10;有形固定資産減価償却率平均値テキスト">
          <a:extLst>
            <a:ext uri="{FF2B5EF4-FFF2-40B4-BE49-F238E27FC236}">
              <a16:creationId xmlns:a16="http://schemas.microsoft.com/office/drawing/2014/main" id="{B5D5A869-B8CE-47CE-AC7A-F0D37436F7FA}"/>
            </a:ext>
          </a:extLst>
        </xdr:cNvPr>
        <xdr:cNvSpPr txBox="1"/>
      </xdr:nvSpPr>
      <xdr:spPr>
        <a:xfrm>
          <a:off x="4124960" y="6224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4376E7F6-004F-4900-8861-77B7AA9C1889}"/>
            </a:ext>
          </a:extLst>
        </xdr:cNvPr>
        <xdr:cNvSpPr/>
      </xdr:nvSpPr>
      <xdr:spPr>
        <a:xfrm>
          <a:off x="4036060" y="624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58057</xdr:rowOff>
    </xdr:from>
    <xdr:to>
      <xdr:col>20</xdr:col>
      <xdr:colOff>38100</xdr:colOff>
      <xdr:row>37</xdr:row>
      <xdr:rowOff>159657</xdr:rowOff>
    </xdr:to>
    <xdr:sp macro="" textlink="">
      <xdr:nvSpPr>
        <xdr:cNvPr id="65" name="フローチャート: 判断 64">
          <a:extLst>
            <a:ext uri="{FF2B5EF4-FFF2-40B4-BE49-F238E27FC236}">
              <a16:creationId xmlns:a16="http://schemas.microsoft.com/office/drawing/2014/main" id="{6356F5D4-5EBF-44CC-BC16-A6900EDCBFF0}"/>
            </a:ext>
          </a:extLst>
        </xdr:cNvPr>
        <xdr:cNvSpPr/>
      </xdr:nvSpPr>
      <xdr:spPr>
        <a:xfrm>
          <a:off x="3312160" y="626073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152763</xdr:rowOff>
    </xdr:from>
    <xdr:to>
      <xdr:col>15</xdr:col>
      <xdr:colOff>101600</xdr:colOff>
      <xdr:row>37</xdr:row>
      <xdr:rowOff>82913</xdr:rowOff>
    </xdr:to>
    <xdr:sp macro="" textlink="">
      <xdr:nvSpPr>
        <xdr:cNvPr id="66" name="フローチャート: 判断 65">
          <a:extLst>
            <a:ext uri="{FF2B5EF4-FFF2-40B4-BE49-F238E27FC236}">
              <a16:creationId xmlns:a16="http://schemas.microsoft.com/office/drawing/2014/main" id="{4E1B5C84-4CD1-4289-A893-D0F3EA3CC3F7}"/>
            </a:ext>
          </a:extLst>
        </xdr:cNvPr>
        <xdr:cNvSpPr/>
      </xdr:nvSpPr>
      <xdr:spPr>
        <a:xfrm>
          <a:off x="2514600" y="61878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121739</xdr:rowOff>
    </xdr:from>
    <xdr:to>
      <xdr:col>10</xdr:col>
      <xdr:colOff>165100</xdr:colOff>
      <xdr:row>37</xdr:row>
      <xdr:rowOff>51889</xdr:rowOff>
    </xdr:to>
    <xdr:sp macro="" textlink="">
      <xdr:nvSpPr>
        <xdr:cNvPr id="67" name="フローチャート: 判断 66">
          <a:extLst>
            <a:ext uri="{FF2B5EF4-FFF2-40B4-BE49-F238E27FC236}">
              <a16:creationId xmlns:a16="http://schemas.microsoft.com/office/drawing/2014/main" id="{2C1D0AB4-CFBE-4DDF-AB89-13D88A93635E}"/>
            </a:ext>
          </a:extLst>
        </xdr:cNvPr>
        <xdr:cNvSpPr/>
      </xdr:nvSpPr>
      <xdr:spPr>
        <a:xfrm>
          <a:off x="1739900" y="61567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a:extLst>
            <a:ext uri="{FF2B5EF4-FFF2-40B4-BE49-F238E27FC236}">
              <a16:creationId xmlns:a16="http://schemas.microsoft.com/office/drawing/2014/main" id="{9CCA7B68-F6AF-4539-86E0-E8157302187E}"/>
            </a:ext>
          </a:extLst>
        </xdr:cNvPr>
        <xdr:cNvSpPr/>
      </xdr:nvSpPr>
      <xdr:spPr>
        <a:xfrm>
          <a:off x="965200" y="61763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C9D489F-3292-4ECA-B4E7-6049E29EEC0A}"/>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98CE8DA-41B4-45E8-81AC-02148A821911}"/>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3B43FB4-87C4-4E55-8755-667C3C75BEA4}"/>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EEDFA72-4E35-4261-BC38-D58D3563CDF9}"/>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1643427-733C-4114-96DD-7C42D6627B29}"/>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33564</xdr:rowOff>
    </xdr:from>
    <xdr:to>
      <xdr:col>24</xdr:col>
      <xdr:colOff>114300</xdr:colOff>
      <xdr:row>36</xdr:row>
      <xdr:rowOff>135164</xdr:rowOff>
    </xdr:to>
    <xdr:sp macro="" textlink="">
      <xdr:nvSpPr>
        <xdr:cNvPr id="74" name="楕円 73">
          <a:extLst>
            <a:ext uri="{FF2B5EF4-FFF2-40B4-BE49-F238E27FC236}">
              <a16:creationId xmlns:a16="http://schemas.microsoft.com/office/drawing/2014/main" id="{1DBD009D-4B85-4E48-BB18-AC45A6F793F9}"/>
            </a:ext>
          </a:extLst>
        </xdr:cNvPr>
        <xdr:cNvSpPr/>
      </xdr:nvSpPr>
      <xdr:spPr>
        <a:xfrm>
          <a:off x="4036060" y="60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56441</xdr:rowOff>
    </xdr:from>
    <xdr:ext cx="405111" cy="259045"/>
    <xdr:sp macro="" textlink="">
      <xdr:nvSpPr>
        <xdr:cNvPr id="75" name="【図書館】&#10;有形固定資産減価償却率該当値テキスト">
          <a:extLst>
            <a:ext uri="{FF2B5EF4-FFF2-40B4-BE49-F238E27FC236}">
              <a16:creationId xmlns:a16="http://schemas.microsoft.com/office/drawing/2014/main" id="{898A5A3C-5749-4549-A24F-B1202FFB1681}"/>
            </a:ext>
          </a:extLst>
        </xdr:cNvPr>
        <xdr:cNvSpPr txBox="1"/>
      </xdr:nvSpPr>
      <xdr:spPr>
        <a:xfrm>
          <a:off x="4124960"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146231</xdr:rowOff>
    </xdr:from>
    <xdr:to>
      <xdr:col>20</xdr:col>
      <xdr:colOff>38100</xdr:colOff>
      <xdr:row>36</xdr:row>
      <xdr:rowOff>76381</xdr:rowOff>
    </xdr:to>
    <xdr:sp macro="" textlink="">
      <xdr:nvSpPr>
        <xdr:cNvPr id="76" name="楕円 75">
          <a:extLst>
            <a:ext uri="{FF2B5EF4-FFF2-40B4-BE49-F238E27FC236}">
              <a16:creationId xmlns:a16="http://schemas.microsoft.com/office/drawing/2014/main" id="{A0085F77-7A48-45DD-A3FB-0C2245BB5A92}"/>
            </a:ext>
          </a:extLst>
        </xdr:cNvPr>
        <xdr:cNvSpPr/>
      </xdr:nvSpPr>
      <xdr:spPr>
        <a:xfrm>
          <a:off x="3312160" y="60136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25581</xdr:rowOff>
    </xdr:from>
    <xdr:to>
      <xdr:col>24</xdr:col>
      <xdr:colOff>63500</xdr:colOff>
      <xdr:row>36</xdr:row>
      <xdr:rowOff>84364</xdr:rowOff>
    </xdr:to>
    <xdr:cxnSp macro="">
      <xdr:nvCxnSpPr>
        <xdr:cNvPr id="77" name="直線コネクタ 76">
          <a:extLst>
            <a:ext uri="{FF2B5EF4-FFF2-40B4-BE49-F238E27FC236}">
              <a16:creationId xmlns:a16="http://schemas.microsoft.com/office/drawing/2014/main" id="{E88194C2-55D7-4C08-8EEF-A68954A4DEDC}"/>
            </a:ext>
          </a:extLst>
        </xdr:cNvPr>
        <xdr:cNvCxnSpPr/>
      </xdr:nvCxnSpPr>
      <xdr:spPr>
        <a:xfrm>
          <a:off x="3355340" y="6060621"/>
          <a:ext cx="73152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89081</xdr:rowOff>
    </xdr:from>
    <xdr:to>
      <xdr:col>15</xdr:col>
      <xdr:colOff>101600</xdr:colOff>
      <xdr:row>36</xdr:row>
      <xdr:rowOff>19231</xdr:rowOff>
    </xdr:to>
    <xdr:sp macro="" textlink="">
      <xdr:nvSpPr>
        <xdr:cNvPr id="78" name="楕円 77">
          <a:extLst>
            <a:ext uri="{FF2B5EF4-FFF2-40B4-BE49-F238E27FC236}">
              <a16:creationId xmlns:a16="http://schemas.microsoft.com/office/drawing/2014/main" id="{B06E3AA3-403B-43B9-A8F4-AD8B438E69CD}"/>
            </a:ext>
          </a:extLst>
        </xdr:cNvPr>
        <xdr:cNvSpPr/>
      </xdr:nvSpPr>
      <xdr:spPr>
        <a:xfrm>
          <a:off x="2514600" y="59564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139881</xdr:rowOff>
    </xdr:from>
    <xdr:to>
      <xdr:col>19</xdr:col>
      <xdr:colOff>177800</xdr:colOff>
      <xdr:row>36</xdr:row>
      <xdr:rowOff>25581</xdr:rowOff>
    </xdr:to>
    <xdr:cxnSp macro="">
      <xdr:nvCxnSpPr>
        <xdr:cNvPr id="79" name="直線コネクタ 78">
          <a:extLst>
            <a:ext uri="{FF2B5EF4-FFF2-40B4-BE49-F238E27FC236}">
              <a16:creationId xmlns:a16="http://schemas.microsoft.com/office/drawing/2014/main" id="{AE39A824-B1DF-47D8-BCBC-1CB22C5D57B6}"/>
            </a:ext>
          </a:extLst>
        </xdr:cNvPr>
        <xdr:cNvCxnSpPr/>
      </xdr:nvCxnSpPr>
      <xdr:spPr>
        <a:xfrm>
          <a:off x="2565400" y="6007281"/>
          <a:ext cx="78994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31931</xdr:rowOff>
    </xdr:from>
    <xdr:to>
      <xdr:col>10</xdr:col>
      <xdr:colOff>165100</xdr:colOff>
      <xdr:row>35</xdr:row>
      <xdr:rowOff>133531</xdr:rowOff>
    </xdr:to>
    <xdr:sp macro="" textlink="">
      <xdr:nvSpPr>
        <xdr:cNvPr id="80" name="楕円 79">
          <a:extLst>
            <a:ext uri="{FF2B5EF4-FFF2-40B4-BE49-F238E27FC236}">
              <a16:creationId xmlns:a16="http://schemas.microsoft.com/office/drawing/2014/main" id="{0510B99B-33D5-4253-BE1D-61C78649C82F}"/>
            </a:ext>
          </a:extLst>
        </xdr:cNvPr>
        <xdr:cNvSpPr/>
      </xdr:nvSpPr>
      <xdr:spPr>
        <a:xfrm>
          <a:off x="1739900" y="589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82731</xdr:rowOff>
    </xdr:from>
    <xdr:to>
      <xdr:col>15</xdr:col>
      <xdr:colOff>50800</xdr:colOff>
      <xdr:row>35</xdr:row>
      <xdr:rowOff>139881</xdr:rowOff>
    </xdr:to>
    <xdr:cxnSp macro="">
      <xdr:nvCxnSpPr>
        <xdr:cNvPr id="81" name="直線コネクタ 80">
          <a:extLst>
            <a:ext uri="{FF2B5EF4-FFF2-40B4-BE49-F238E27FC236}">
              <a16:creationId xmlns:a16="http://schemas.microsoft.com/office/drawing/2014/main" id="{FD467DC4-0855-4DFE-BCAF-27E36B267FD9}"/>
            </a:ext>
          </a:extLst>
        </xdr:cNvPr>
        <xdr:cNvCxnSpPr/>
      </xdr:nvCxnSpPr>
      <xdr:spPr>
        <a:xfrm>
          <a:off x="1790700" y="5950131"/>
          <a:ext cx="7747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129903</xdr:rowOff>
    </xdr:from>
    <xdr:to>
      <xdr:col>6</xdr:col>
      <xdr:colOff>38100</xdr:colOff>
      <xdr:row>37</xdr:row>
      <xdr:rowOff>60053</xdr:rowOff>
    </xdr:to>
    <xdr:sp macro="" textlink="">
      <xdr:nvSpPr>
        <xdr:cNvPr id="82" name="楕円 81">
          <a:extLst>
            <a:ext uri="{FF2B5EF4-FFF2-40B4-BE49-F238E27FC236}">
              <a16:creationId xmlns:a16="http://schemas.microsoft.com/office/drawing/2014/main" id="{9F5E7DFD-5F65-4E9F-9E3D-1F09CD339E4D}"/>
            </a:ext>
          </a:extLst>
        </xdr:cNvPr>
        <xdr:cNvSpPr/>
      </xdr:nvSpPr>
      <xdr:spPr>
        <a:xfrm>
          <a:off x="965200" y="61649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82731</xdr:rowOff>
    </xdr:from>
    <xdr:to>
      <xdr:col>10</xdr:col>
      <xdr:colOff>114300</xdr:colOff>
      <xdr:row>37</xdr:row>
      <xdr:rowOff>9253</xdr:rowOff>
    </xdr:to>
    <xdr:cxnSp macro="">
      <xdr:nvCxnSpPr>
        <xdr:cNvPr id="83" name="直線コネクタ 82">
          <a:extLst>
            <a:ext uri="{FF2B5EF4-FFF2-40B4-BE49-F238E27FC236}">
              <a16:creationId xmlns:a16="http://schemas.microsoft.com/office/drawing/2014/main" id="{A907BBC4-732D-4509-AF5F-4EE01DBC6166}"/>
            </a:ext>
          </a:extLst>
        </xdr:cNvPr>
        <xdr:cNvCxnSpPr/>
      </xdr:nvCxnSpPr>
      <xdr:spPr>
        <a:xfrm flipV="1">
          <a:off x="1008380" y="5950131"/>
          <a:ext cx="782320" cy="26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150784</xdr:rowOff>
    </xdr:from>
    <xdr:ext cx="405111" cy="259045"/>
    <xdr:sp macro="" textlink="">
      <xdr:nvSpPr>
        <xdr:cNvPr id="84" name="n_1aveValue【図書館】&#10;有形固定資産減価償却率">
          <a:extLst>
            <a:ext uri="{FF2B5EF4-FFF2-40B4-BE49-F238E27FC236}">
              <a16:creationId xmlns:a16="http://schemas.microsoft.com/office/drawing/2014/main" id="{CB26069E-3C9C-4719-B1CB-2B42F91503D2}"/>
            </a:ext>
          </a:extLst>
        </xdr:cNvPr>
        <xdr:cNvSpPr txBox="1"/>
      </xdr:nvSpPr>
      <xdr:spPr>
        <a:xfrm>
          <a:off x="3170564" y="6353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74040</xdr:rowOff>
    </xdr:from>
    <xdr:ext cx="405111" cy="259045"/>
    <xdr:sp macro="" textlink="">
      <xdr:nvSpPr>
        <xdr:cNvPr id="85" name="n_2aveValue【図書館】&#10;有形固定資産減価償却率">
          <a:extLst>
            <a:ext uri="{FF2B5EF4-FFF2-40B4-BE49-F238E27FC236}">
              <a16:creationId xmlns:a16="http://schemas.microsoft.com/office/drawing/2014/main" id="{00F26A61-526B-4450-8257-FB73EAAEAC1E}"/>
            </a:ext>
          </a:extLst>
        </xdr:cNvPr>
        <xdr:cNvSpPr txBox="1"/>
      </xdr:nvSpPr>
      <xdr:spPr>
        <a:xfrm>
          <a:off x="2385704" y="6276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43016</xdr:rowOff>
    </xdr:from>
    <xdr:ext cx="405111" cy="259045"/>
    <xdr:sp macro="" textlink="">
      <xdr:nvSpPr>
        <xdr:cNvPr id="86" name="n_3aveValue【図書館】&#10;有形固定資産減価償却率">
          <a:extLst>
            <a:ext uri="{FF2B5EF4-FFF2-40B4-BE49-F238E27FC236}">
              <a16:creationId xmlns:a16="http://schemas.microsoft.com/office/drawing/2014/main" id="{7D284E92-34C5-42E2-B058-F3023B30675C}"/>
            </a:ext>
          </a:extLst>
        </xdr:cNvPr>
        <xdr:cNvSpPr txBox="1"/>
      </xdr:nvSpPr>
      <xdr:spPr>
        <a:xfrm>
          <a:off x="1611004" y="6245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62610</xdr:rowOff>
    </xdr:from>
    <xdr:ext cx="405111" cy="259045"/>
    <xdr:sp macro="" textlink="">
      <xdr:nvSpPr>
        <xdr:cNvPr id="87" name="n_4aveValue【図書館】&#10;有形固定資産減価償却率">
          <a:extLst>
            <a:ext uri="{FF2B5EF4-FFF2-40B4-BE49-F238E27FC236}">
              <a16:creationId xmlns:a16="http://schemas.microsoft.com/office/drawing/2014/main" id="{A41C168E-218F-4630-A7F1-D086EB66728C}"/>
            </a:ext>
          </a:extLst>
        </xdr:cNvPr>
        <xdr:cNvSpPr txBox="1"/>
      </xdr:nvSpPr>
      <xdr:spPr>
        <a:xfrm>
          <a:off x="836304" y="6265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92908</xdr:rowOff>
    </xdr:from>
    <xdr:ext cx="405111" cy="259045"/>
    <xdr:sp macro="" textlink="">
      <xdr:nvSpPr>
        <xdr:cNvPr id="88" name="n_1mainValue【図書館】&#10;有形固定資産減価償却率">
          <a:extLst>
            <a:ext uri="{FF2B5EF4-FFF2-40B4-BE49-F238E27FC236}">
              <a16:creationId xmlns:a16="http://schemas.microsoft.com/office/drawing/2014/main" id="{3E828822-403A-4378-8F31-6CBEF4E24ACB}"/>
            </a:ext>
          </a:extLst>
        </xdr:cNvPr>
        <xdr:cNvSpPr txBox="1"/>
      </xdr:nvSpPr>
      <xdr:spPr>
        <a:xfrm>
          <a:off x="3170564" y="579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35758</xdr:rowOff>
    </xdr:from>
    <xdr:ext cx="405111" cy="259045"/>
    <xdr:sp macro="" textlink="">
      <xdr:nvSpPr>
        <xdr:cNvPr id="89" name="n_2mainValue【図書館】&#10;有形固定資産減価償却率">
          <a:extLst>
            <a:ext uri="{FF2B5EF4-FFF2-40B4-BE49-F238E27FC236}">
              <a16:creationId xmlns:a16="http://schemas.microsoft.com/office/drawing/2014/main" id="{1C571ABD-F48E-49CF-B99B-E9235F38B03F}"/>
            </a:ext>
          </a:extLst>
        </xdr:cNvPr>
        <xdr:cNvSpPr txBox="1"/>
      </xdr:nvSpPr>
      <xdr:spPr>
        <a:xfrm>
          <a:off x="2385704" y="573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150058</xdr:rowOff>
    </xdr:from>
    <xdr:ext cx="405111" cy="259045"/>
    <xdr:sp macro="" textlink="">
      <xdr:nvSpPr>
        <xdr:cNvPr id="90" name="n_3mainValue【図書館】&#10;有形固定資産減価償却率">
          <a:extLst>
            <a:ext uri="{FF2B5EF4-FFF2-40B4-BE49-F238E27FC236}">
              <a16:creationId xmlns:a16="http://schemas.microsoft.com/office/drawing/2014/main" id="{CA6039F3-0B3F-4CE2-9148-DB1E4A7849C9}"/>
            </a:ext>
          </a:extLst>
        </xdr:cNvPr>
        <xdr:cNvSpPr txBox="1"/>
      </xdr:nvSpPr>
      <xdr:spPr>
        <a:xfrm>
          <a:off x="1611004" y="568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91" name="n_4mainValue【図書館】&#10;有形固定資産減価償却率">
          <a:extLst>
            <a:ext uri="{FF2B5EF4-FFF2-40B4-BE49-F238E27FC236}">
              <a16:creationId xmlns:a16="http://schemas.microsoft.com/office/drawing/2014/main" id="{8BAF5A6A-C356-41CA-8410-E1646F6746AF}"/>
            </a:ext>
          </a:extLst>
        </xdr:cNvPr>
        <xdr:cNvSpPr txBox="1"/>
      </xdr:nvSpPr>
      <xdr:spPr>
        <a:xfrm>
          <a:off x="836304" y="594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95CCA39-0E18-4A68-8E24-961F2A565034}"/>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0D1F51D-A71C-4F2F-8E8A-54846CAA5329}"/>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78926F6-8D55-4888-BB19-D9F11C224E53}"/>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30CBAB3-5770-4A6B-8AAC-53D415464615}"/>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5224ACD-18D3-48EF-BA2B-CE231CE9418B}"/>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BC93D8F-A9BD-4A5C-9FF2-DF62B8B6919C}"/>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92ADA9E-C6EF-4DF2-96C3-24BFFE39ACCB}"/>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6FD027FF-6DDF-45BD-A7F3-97D2A1B510ED}"/>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DF6ACC77-3CCA-4C9A-A4FB-1948D77867F7}"/>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9398475D-E6BC-4B8B-9362-E3D428EB51AA}"/>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464B2679-2C17-4200-8981-38D6C9F1F1C7}"/>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81DC3430-EF25-4C05-87A7-FD14A5A7B030}"/>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C0E6F669-BDF4-44AC-97A8-87CED738697C}"/>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5090DF23-938E-4972-82B1-555CE60DDC6E}"/>
            </a:ext>
          </a:extLst>
        </xdr:cNvPr>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19D5AA78-5632-4B8B-823B-8E7F2048C3F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14F7EF39-1C20-49A7-AB1C-2EE1F85A6C3C}"/>
            </a:ext>
          </a:extLst>
        </xdr:cNvPr>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3B6C9DEE-3166-4AA3-B4F7-C15584C3AD3E}"/>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5DDD9C7B-B7FC-4AA3-86E4-64746B7FA524}"/>
            </a:ext>
          </a:extLst>
        </xdr:cNvPr>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62DF1FCC-EBD9-4DC0-A150-C06F98B8074F}"/>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64FA05C2-EBDD-4B1D-A39B-46B0C925BD57}"/>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459D3EFC-5EAD-46FA-BD22-B233CE8C70BB}"/>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3" name="直線コネクタ 112">
          <a:extLst>
            <a:ext uri="{FF2B5EF4-FFF2-40B4-BE49-F238E27FC236}">
              <a16:creationId xmlns:a16="http://schemas.microsoft.com/office/drawing/2014/main" id="{1F67CDDD-DA98-42F7-A5E8-7ED436B49F59}"/>
            </a:ext>
          </a:extLst>
        </xdr:cNvPr>
        <xdr:cNvCxnSpPr/>
      </xdr:nvCxnSpPr>
      <xdr:spPr>
        <a:xfrm flipV="1">
          <a:off x="9219565" y="561975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a:extLst>
            <a:ext uri="{FF2B5EF4-FFF2-40B4-BE49-F238E27FC236}">
              <a16:creationId xmlns:a16="http://schemas.microsoft.com/office/drawing/2014/main" id="{362BB014-E3C2-476E-BDED-54A7590198BB}"/>
            </a:ext>
          </a:extLst>
        </xdr:cNvPr>
        <xdr:cNvSpPr txBox="1"/>
      </xdr:nvSpPr>
      <xdr:spPr>
        <a:xfrm>
          <a:off x="9258300"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a:extLst>
            <a:ext uri="{FF2B5EF4-FFF2-40B4-BE49-F238E27FC236}">
              <a16:creationId xmlns:a16="http://schemas.microsoft.com/office/drawing/2014/main" id="{625E7618-D373-4D6E-A8D6-55528D532ADF}"/>
            </a:ext>
          </a:extLst>
        </xdr:cNvPr>
        <xdr:cNvCxnSpPr/>
      </xdr:nvCxnSpPr>
      <xdr:spPr>
        <a:xfrm>
          <a:off x="9154160" y="68046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6" name="【図書館】&#10;一人当たり面積最大値テキスト">
          <a:extLst>
            <a:ext uri="{FF2B5EF4-FFF2-40B4-BE49-F238E27FC236}">
              <a16:creationId xmlns:a16="http://schemas.microsoft.com/office/drawing/2014/main" id="{784A23F9-5C97-4967-83EA-90E030D75E1F}"/>
            </a:ext>
          </a:extLst>
        </xdr:cNvPr>
        <xdr:cNvSpPr txBox="1"/>
      </xdr:nvSpPr>
      <xdr:spPr>
        <a:xfrm>
          <a:off x="92583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7" name="直線コネクタ 116">
          <a:extLst>
            <a:ext uri="{FF2B5EF4-FFF2-40B4-BE49-F238E27FC236}">
              <a16:creationId xmlns:a16="http://schemas.microsoft.com/office/drawing/2014/main" id="{7351843E-8059-411E-850E-0A90CA93FB92}"/>
            </a:ext>
          </a:extLst>
        </xdr:cNvPr>
        <xdr:cNvCxnSpPr/>
      </xdr:nvCxnSpPr>
      <xdr:spPr>
        <a:xfrm>
          <a:off x="9154160" y="5619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60977</xdr:rowOff>
    </xdr:from>
    <xdr:ext cx="469744" cy="259045"/>
    <xdr:sp macro="" textlink="">
      <xdr:nvSpPr>
        <xdr:cNvPr id="118" name="【図書館】&#10;一人当たり面積平均値テキスト">
          <a:extLst>
            <a:ext uri="{FF2B5EF4-FFF2-40B4-BE49-F238E27FC236}">
              <a16:creationId xmlns:a16="http://schemas.microsoft.com/office/drawing/2014/main" id="{4F0B7E24-94BD-4E0B-95B6-68CC2742331F}"/>
            </a:ext>
          </a:extLst>
        </xdr:cNvPr>
        <xdr:cNvSpPr txBox="1"/>
      </xdr:nvSpPr>
      <xdr:spPr>
        <a:xfrm>
          <a:off x="9258300" y="6263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9" name="フローチャート: 判断 118">
          <a:extLst>
            <a:ext uri="{FF2B5EF4-FFF2-40B4-BE49-F238E27FC236}">
              <a16:creationId xmlns:a16="http://schemas.microsoft.com/office/drawing/2014/main" id="{0C96E7DB-DDC7-417A-98A0-0AE45C8F13A3}"/>
            </a:ext>
          </a:extLst>
        </xdr:cNvPr>
        <xdr:cNvSpPr/>
      </xdr:nvSpPr>
      <xdr:spPr>
        <a:xfrm>
          <a:off x="9192260"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20" name="フローチャート: 判断 119">
          <a:extLst>
            <a:ext uri="{FF2B5EF4-FFF2-40B4-BE49-F238E27FC236}">
              <a16:creationId xmlns:a16="http://schemas.microsoft.com/office/drawing/2014/main" id="{6B1445E1-ADA8-4416-88DE-A25370A9495D}"/>
            </a:ext>
          </a:extLst>
        </xdr:cNvPr>
        <xdr:cNvSpPr/>
      </xdr:nvSpPr>
      <xdr:spPr>
        <a:xfrm>
          <a:off x="8445500" y="6330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a:extLst>
            <a:ext uri="{FF2B5EF4-FFF2-40B4-BE49-F238E27FC236}">
              <a16:creationId xmlns:a16="http://schemas.microsoft.com/office/drawing/2014/main" id="{31754337-4B3D-4A27-A2FA-E855237EE3CC}"/>
            </a:ext>
          </a:extLst>
        </xdr:cNvPr>
        <xdr:cNvSpPr/>
      </xdr:nvSpPr>
      <xdr:spPr>
        <a:xfrm>
          <a:off x="7670800" y="6330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151130</xdr:rowOff>
    </xdr:from>
    <xdr:to>
      <xdr:col>41</xdr:col>
      <xdr:colOff>101600</xdr:colOff>
      <xdr:row>38</xdr:row>
      <xdr:rowOff>81280</xdr:rowOff>
    </xdr:to>
    <xdr:sp macro="" textlink="">
      <xdr:nvSpPr>
        <xdr:cNvPr id="122" name="フローチャート: 判断 121">
          <a:extLst>
            <a:ext uri="{FF2B5EF4-FFF2-40B4-BE49-F238E27FC236}">
              <a16:creationId xmlns:a16="http://schemas.microsoft.com/office/drawing/2014/main" id="{13A2328F-2CFB-4B75-81EC-B161B3E9DC08}"/>
            </a:ext>
          </a:extLst>
        </xdr:cNvPr>
        <xdr:cNvSpPr/>
      </xdr:nvSpPr>
      <xdr:spPr>
        <a:xfrm>
          <a:off x="6873240" y="6353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23" name="フローチャート: 判断 122">
          <a:extLst>
            <a:ext uri="{FF2B5EF4-FFF2-40B4-BE49-F238E27FC236}">
              <a16:creationId xmlns:a16="http://schemas.microsoft.com/office/drawing/2014/main" id="{A6CF18E5-C2A0-430F-8DD2-25BFA72076E6}"/>
            </a:ext>
          </a:extLst>
        </xdr:cNvPr>
        <xdr:cNvSpPr/>
      </xdr:nvSpPr>
      <xdr:spPr>
        <a:xfrm>
          <a:off x="609854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8D1E9BE-CD34-4179-9BEC-1FD0B7CAD0BA}"/>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3D62DC5-CBE6-4DD2-9E17-59C8EF3289CC}"/>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EABB65B-2CE1-4059-A808-0CF83F2AAF81}"/>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8A8E12C-68B0-4B58-B3EB-EF2FEE9A000E}"/>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5AACD51-DC02-4C90-9CB0-22C3C976B2CF}"/>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29" name="楕円 128">
          <a:extLst>
            <a:ext uri="{FF2B5EF4-FFF2-40B4-BE49-F238E27FC236}">
              <a16:creationId xmlns:a16="http://schemas.microsoft.com/office/drawing/2014/main" id="{AACC1858-0243-42A7-9238-19BE6E667B7A}"/>
            </a:ext>
          </a:extLst>
        </xdr:cNvPr>
        <xdr:cNvSpPr/>
      </xdr:nvSpPr>
      <xdr:spPr>
        <a:xfrm>
          <a:off x="9192260" y="6216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36847</xdr:rowOff>
    </xdr:from>
    <xdr:ext cx="469744" cy="259045"/>
    <xdr:sp macro="" textlink="">
      <xdr:nvSpPr>
        <xdr:cNvPr id="130" name="【図書館】&#10;一人当たり面積該当値テキスト">
          <a:extLst>
            <a:ext uri="{FF2B5EF4-FFF2-40B4-BE49-F238E27FC236}">
              <a16:creationId xmlns:a16="http://schemas.microsoft.com/office/drawing/2014/main" id="{DBF70C5A-73F2-4887-B834-D9A69887BEA1}"/>
            </a:ext>
          </a:extLst>
        </xdr:cNvPr>
        <xdr:cNvSpPr txBox="1"/>
      </xdr:nvSpPr>
      <xdr:spPr>
        <a:xfrm>
          <a:off x="9258300" y="60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13970</xdr:rowOff>
    </xdr:from>
    <xdr:to>
      <xdr:col>50</xdr:col>
      <xdr:colOff>165100</xdr:colOff>
      <xdr:row>37</xdr:row>
      <xdr:rowOff>115570</xdr:rowOff>
    </xdr:to>
    <xdr:sp macro="" textlink="">
      <xdr:nvSpPr>
        <xdr:cNvPr id="131" name="楕円 130">
          <a:extLst>
            <a:ext uri="{FF2B5EF4-FFF2-40B4-BE49-F238E27FC236}">
              <a16:creationId xmlns:a16="http://schemas.microsoft.com/office/drawing/2014/main" id="{FFED707D-9B78-4917-B6FB-EBF96415A8A5}"/>
            </a:ext>
          </a:extLst>
        </xdr:cNvPr>
        <xdr:cNvSpPr/>
      </xdr:nvSpPr>
      <xdr:spPr>
        <a:xfrm>
          <a:off x="8445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64770</xdr:rowOff>
    </xdr:from>
    <xdr:to>
      <xdr:col>55</xdr:col>
      <xdr:colOff>0</xdr:colOff>
      <xdr:row>37</xdr:row>
      <xdr:rowOff>64770</xdr:rowOff>
    </xdr:to>
    <xdr:cxnSp macro="">
      <xdr:nvCxnSpPr>
        <xdr:cNvPr id="132" name="直線コネクタ 131">
          <a:extLst>
            <a:ext uri="{FF2B5EF4-FFF2-40B4-BE49-F238E27FC236}">
              <a16:creationId xmlns:a16="http://schemas.microsoft.com/office/drawing/2014/main" id="{36FDE707-5CCC-46EB-863D-A9447CB90BDD}"/>
            </a:ext>
          </a:extLst>
        </xdr:cNvPr>
        <xdr:cNvCxnSpPr/>
      </xdr:nvCxnSpPr>
      <xdr:spPr>
        <a:xfrm>
          <a:off x="8496300" y="626745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13970</xdr:rowOff>
    </xdr:from>
    <xdr:to>
      <xdr:col>46</xdr:col>
      <xdr:colOff>38100</xdr:colOff>
      <xdr:row>37</xdr:row>
      <xdr:rowOff>115570</xdr:rowOff>
    </xdr:to>
    <xdr:sp macro="" textlink="">
      <xdr:nvSpPr>
        <xdr:cNvPr id="133" name="楕円 132">
          <a:extLst>
            <a:ext uri="{FF2B5EF4-FFF2-40B4-BE49-F238E27FC236}">
              <a16:creationId xmlns:a16="http://schemas.microsoft.com/office/drawing/2014/main" id="{A8B58319-D23D-41AE-BE3C-8F5D27C980ED}"/>
            </a:ext>
          </a:extLst>
        </xdr:cNvPr>
        <xdr:cNvSpPr/>
      </xdr:nvSpPr>
      <xdr:spPr>
        <a:xfrm>
          <a:off x="7670800" y="6216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64770</xdr:rowOff>
    </xdr:from>
    <xdr:to>
      <xdr:col>50</xdr:col>
      <xdr:colOff>114300</xdr:colOff>
      <xdr:row>37</xdr:row>
      <xdr:rowOff>64770</xdr:rowOff>
    </xdr:to>
    <xdr:cxnSp macro="">
      <xdr:nvCxnSpPr>
        <xdr:cNvPr id="134" name="直線コネクタ 133">
          <a:extLst>
            <a:ext uri="{FF2B5EF4-FFF2-40B4-BE49-F238E27FC236}">
              <a16:creationId xmlns:a16="http://schemas.microsoft.com/office/drawing/2014/main" id="{EFF557E0-1505-4870-A88A-2372AE1967DB}"/>
            </a:ext>
          </a:extLst>
        </xdr:cNvPr>
        <xdr:cNvCxnSpPr/>
      </xdr:nvCxnSpPr>
      <xdr:spPr>
        <a:xfrm>
          <a:off x="7713980" y="626745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13970</xdr:rowOff>
    </xdr:from>
    <xdr:to>
      <xdr:col>41</xdr:col>
      <xdr:colOff>101600</xdr:colOff>
      <xdr:row>37</xdr:row>
      <xdr:rowOff>115570</xdr:rowOff>
    </xdr:to>
    <xdr:sp macro="" textlink="">
      <xdr:nvSpPr>
        <xdr:cNvPr id="135" name="楕円 134">
          <a:extLst>
            <a:ext uri="{FF2B5EF4-FFF2-40B4-BE49-F238E27FC236}">
              <a16:creationId xmlns:a16="http://schemas.microsoft.com/office/drawing/2014/main" id="{8E934DF5-01D9-4596-8551-7AD38A2FD624}"/>
            </a:ext>
          </a:extLst>
        </xdr:cNvPr>
        <xdr:cNvSpPr/>
      </xdr:nvSpPr>
      <xdr:spPr>
        <a:xfrm>
          <a:off x="687324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64770</xdr:rowOff>
    </xdr:from>
    <xdr:to>
      <xdr:col>45</xdr:col>
      <xdr:colOff>177800</xdr:colOff>
      <xdr:row>37</xdr:row>
      <xdr:rowOff>64770</xdr:rowOff>
    </xdr:to>
    <xdr:cxnSp macro="">
      <xdr:nvCxnSpPr>
        <xdr:cNvPr id="136" name="直線コネクタ 135">
          <a:extLst>
            <a:ext uri="{FF2B5EF4-FFF2-40B4-BE49-F238E27FC236}">
              <a16:creationId xmlns:a16="http://schemas.microsoft.com/office/drawing/2014/main" id="{718F0D59-4ECE-49FB-A1C6-DA78F5F52FDE}"/>
            </a:ext>
          </a:extLst>
        </xdr:cNvPr>
        <xdr:cNvCxnSpPr/>
      </xdr:nvCxnSpPr>
      <xdr:spPr>
        <a:xfrm>
          <a:off x="6924040" y="62674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13970</xdr:rowOff>
    </xdr:from>
    <xdr:to>
      <xdr:col>36</xdr:col>
      <xdr:colOff>165100</xdr:colOff>
      <xdr:row>37</xdr:row>
      <xdr:rowOff>115570</xdr:rowOff>
    </xdr:to>
    <xdr:sp macro="" textlink="">
      <xdr:nvSpPr>
        <xdr:cNvPr id="137" name="楕円 136">
          <a:extLst>
            <a:ext uri="{FF2B5EF4-FFF2-40B4-BE49-F238E27FC236}">
              <a16:creationId xmlns:a16="http://schemas.microsoft.com/office/drawing/2014/main" id="{87F99881-D26B-4AFD-B40E-58D28515EFCD}"/>
            </a:ext>
          </a:extLst>
        </xdr:cNvPr>
        <xdr:cNvSpPr/>
      </xdr:nvSpPr>
      <xdr:spPr>
        <a:xfrm>
          <a:off x="609854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64770</xdr:rowOff>
    </xdr:from>
    <xdr:to>
      <xdr:col>41</xdr:col>
      <xdr:colOff>50800</xdr:colOff>
      <xdr:row>37</xdr:row>
      <xdr:rowOff>64770</xdr:rowOff>
    </xdr:to>
    <xdr:cxnSp macro="">
      <xdr:nvCxnSpPr>
        <xdr:cNvPr id="138" name="直線コネクタ 137">
          <a:extLst>
            <a:ext uri="{FF2B5EF4-FFF2-40B4-BE49-F238E27FC236}">
              <a16:creationId xmlns:a16="http://schemas.microsoft.com/office/drawing/2014/main" id="{566AE0AB-64D5-42CB-AAFB-21413424E8C0}"/>
            </a:ext>
          </a:extLst>
        </xdr:cNvPr>
        <xdr:cNvCxnSpPr/>
      </xdr:nvCxnSpPr>
      <xdr:spPr>
        <a:xfrm>
          <a:off x="6149340" y="62674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39" name="n_1aveValue【図書館】&#10;一人当たり面積">
          <a:extLst>
            <a:ext uri="{FF2B5EF4-FFF2-40B4-BE49-F238E27FC236}">
              <a16:creationId xmlns:a16="http://schemas.microsoft.com/office/drawing/2014/main" id="{C2FE74C1-5099-47EC-8F26-EAEB9631FF16}"/>
            </a:ext>
          </a:extLst>
        </xdr:cNvPr>
        <xdr:cNvSpPr txBox="1"/>
      </xdr:nvSpPr>
      <xdr:spPr>
        <a:xfrm>
          <a:off x="827158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40" name="n_2aveValue【図書館】&#10;一人当たり面積">
          <a:extLst>
            <a:ext uri="{FF2B5EF4-FFF2-40B4-BE49-F238E27FC236}">
              <a16:creationId xmlns:a16="http://schemas.microsoft.com/office/drawing/2014/main" id="{2C395824-DB0D-4AAF-857A-E48516032B0D}"/>
            </a:ext>
          </a:extLst>
        </xdr:cNvPr>
        <xdr:cNvSpPr txBox="1"/>
      </xdr:nvSpPr>
      <xdr:spPr>
        <a:xfrm>
          <a:off x="750958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72407</xdr:rowOff>
    </xdr:from>
    <xdr:ext cx="469744" cy="259045"/>
    <xdr:sp macro="" textlink="">
      <xdr:nvSpPr>
        <xdr:cNvPr id="141" name="n_3aveValue【図書館】&#10;一人当たり面積">
          <a:extLst>
            <a:ext uri="{FF2B5EF4-FFF2-40B4-BE49-F238E27FC236}">
              <a16:creationId xmlns:a16="http://schemas.microsoft.com/office/drawing/2014/main" id="{3D4C7A0E-9402-4727-93EE-F037FD060EFA}"/>
            </a:ext>
          </a:extLst>
        </xdr:cNvPr>
        <xdr:cNvSpPr txBox="1"/>
      </xdr:nvSpPr>
      <xdr:spPr>
        <a:xfrm>
          <a:off x="67120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118127</xdr:rowOff>
    </xdr:from>
    <xdr:ext cx="469744" cy="259045"/>
    <xdr:sp macro="" textlink="">
      <xdr:nvSpPr>
        <xdr:cNvPr id="142" name="n_4aveValue【図書館】&#10;一人当たり面積">
          <a:extLst>
            <a:ext uri="{FF2B5EF4-FFF2-40B4-BE49-F238E27FC236}">
              <a16:creationId xmlns:a16="http://schemas.microsoft.com/office/drawing/2014/main" id="{33374266-916F-4090-8F13-3C242BCDFA28}"/>
            </a:ext>
          </a:extLst>
        </xdr:cNvPr>
        <xdr:cNvSpPr txBox="1"/>
      </xdr:nvSpPr>
      <xdr:spPr>
        <a:xfrm>
          <a:off x="5937327"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132097</xdr:rowOff>
    </xdr:from>
    <xdr:ext cx="469744" cy="259045"/>
    <xdr:sp macro="" textlink="">
      <xdr:nvSpPr>
        <xdr:cNvPr id="143" name="n_1mainValue【図書館】&#10;一人当たり面積">
          <a:extLst>
            <a:ext uri="{FF2B5EF4-FFF2-40B4-BE49-F238E27FC236}">
              <a16:creationId xmlns:a16="http://schemas.microsoft.com/office/drawing/2014/main" id="{032C616B-F586-4249-9051-21CEBD86056B}"/>
            </a:ext>
          </a:extLst>
        </xdr:cNvPr>
        <xdr:cNvSpPr txBox="1"/>
      </xdr:nvSpPr>
      <xdr:spPr>
        <a:xfrm>
          <a:off x="8271587"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132097</xdr:rowOff>
    </xdr:from>
    <xdr:ext cx="469744" cy="259045"/>
    <xdr:sp macro="" textlink="">
      <xdr:nvSpPr>
        <xdr:cNvPr id="144" name="n_2mainValue【図書館】&#10;一人当たり面積">
          <a:extLst>
            <a:ext uri="{FF2B5EF4-FFF2-40B4-BE49-F238E27FC236}">
              <a16:creationId xmlns:a16="http://schemas.microsoft.com/office/drawing/2014/main" id="{D8C5BCF5-3901-4D50-9573-38C3ECD713D5}"/>
            </a:ext>
          </a:extLst>
        </xdr:cNvPr>
        <xdr:cNvSpPr txBox="1"/>
      </xdr:nvSpPr>
      <xdr:spPr>
        <a:xfrm>
          <a:off x="7509587"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132097</xdr:rowOff>
    </xdr:from>
    <xdr:ext cx="469744" cy="259045"/>
    <xdr:sp macro="" textlink="">
      <xdr:nvSpPr>
        <xdr:cNvPr id="145" name="n_3mainValue【図書館】&#10;一人当たり面積">
          <a:extLst>
            <a:ext uri="{FF2B5EF4-FFF2-40B4-BE49-F238E27FC236}">
              <a16:creationId xmlns:a16="http://schemas.microsoft.com/office/drawing/2014/main" id="{76D537D4-1CC5-47D4-ADFA-239E0B1257F8}"/>
            </a:ext>
          </a:extLst>
        </xdr:cNvPr>
        <xdr:cNvSpPr txBox="1"/>
      </xdr:nvSpPr>
      <xdr:spPr>
        <a:xfrm>
          <a:off x="6712027"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132097</xdr:rowOff>
    </xdr:from>
    <xdr:ext cx="469744" cy="259045"/>
    <xdr:sp macro="" textlink="">
      <xdr:nvSpPr>
        <xdr:cNvPr id="146" name="n_4mainValue【図書館】&#10;一人当たり面積">
          <a:extLst>
            <a:ext uri="{FF2B5EF4-FFF2-40B4-BE49-F238E27FC236}">
              <a16:creationId xmlns:a16="http://schemas.microsoft.com/office/drawing/2014/main" id="{058A9406-7420-4F7D-8990-DCFD1B8062BC}"/>
            </a:ext>
          </a:extLst>
        </xdr:cNvPr>
        <xdr:cNvSpPr txBox="1"/>
      </xdr:nvSpPr>
      <xdr:spPr>
        <a:xfrm>
          <a:off x="5937327"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98C491C4-0FF2-4C56-80CC-2ED05AB5F8CD}"/>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1847177E-3EE8-49D1-A2BD-2D28622659D7}"/>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C4D2D5DC-6CCA-449F-A673-A0CFBE3296D7}"/>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62D5E192-AD14-4C06-A74D-50C602AF59CA}"/>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BD996103-5905-4033-A845-52C54DF229D8}"/>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F9D0DA7A-1A8D-4937-9C20-AE5D603D0263}"/>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2B3F8836-1AA7-4A6C-A29D-3B64C5157DC5}"/>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BC817A89-8091-473A-AAFA-063A8ADA315F}"/>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595398F9-6EB5-4850-8AB5-5A09A921AEE4}"/>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CA3A8EA1-2DE6-481A-A11A-C2C8C2D160E4}"/>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1E83F518-5942-4E53-9824-6477900F2E75}"/>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934968A9-739E-489F-BA3E-614D6A961C68}"/>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BD8DFA08-19EC-47F6-8709-C70D96077FB2}"/>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F7818AAD-5456-43D8-90A9-4E0397289ABD}"/>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D62622FB-883B-43E1-A84E-287A21E38171}"/>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514BEDEE-13B1-43E7-A1F4-3E091412040A}"/>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AA842385-CED5-47C5-BF98-D3A02EA71177}"/>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9C6786C6-C5CE-43E2-A115-27927C691EEF}"/>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92F543ED-6AF6-4995-B81F-BA01D4E20233}"/>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2D425367-081F-4989-B9F1-03DAEB363581}"/>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C779B166-3C79-4066-8B15-771EF4F0C05A}"/>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9B0F0419-1891-477E-9485-0397C6F53F25}"/>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DED4038A-F365-454F-8F3B-581FF8136FD0}"/>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69D8F269-EC51-4830-90DB-38221EF37AE6}"/>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142875</xdr:rowOff>
    </xdr:from>
    <xdr:to>
      <xdr:col>24</xdr:col>
      <xdr:colOff>62865</xdr:colOff>
      <xdr:row>63</xdr:row>
      <xdr:rowOff>34290</xdr:rowOff>
    </xdr:to>
    <xdr:cxnSp macro="">
      <xdr:nvCxnSpPr>
        <xdr:cNvPr id="171" name="直線コネクタ 170">
          <a:extLst>
            <a:ext uri="{FF2B5EF4-FFF2-40B4-BE49-F238E27FC236}">
              <a16:creationId xmlns:a16="http://schemas.microsoft.com/office/drawing/2014/main" id="{0C426921-B901-43BB-B514-2D850BDB09E0}"/>
            </a:ext>
          </a:extLst>
        </xdr:cNvPr>
        <xdr:cNvCxnSpPr/>
      </xdr:nvCxnSpPr>
      <xdr:spPr>
        <a:xfrm flipV="1">
          <a:off x="4086225" y="9363075"/>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88C3B59E-A08D-450D-BE5B-76DBBF00C32C}"/>
            </a:ext>
          </a:extLst>
        </xdr:cNvPr>
        <xdr:cNvSpPr txBox="1"/>
      </xdr:nvSpPr>
      <xdr:spPr>
        <a:xfrm>
          <a:off x="4124960"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73" name="直線コネクタ 172">
          <a:extLst>
            <a:ext uri="{FF2B5EF4-FFF2-40B4-BE49-F238E27FC236}">
              <a16:creationId xmlns:a16="http://schemas.microsoft.com/office/drawing/2014/main" id="{A3095528-EAEE-4A07-BFE5-AB9E1A36AA50}"/>
            </a:ext>
          </a:extLst>
        </xdr:cNvPr>
        <xdr:cNvCxnSpPr/>
      </xdr:nvCxnSpPr>
      <xdr:spPr>
        <a:xfrm>
          <a:off x="4020820" y="10595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89552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35E3116E-7446-42A1-9170-E075662F553E}"/>
            </a:ext>
          </a:extLst>
        </xdr:cNvPr>
        <xdr:cNvSpPr txBox="1"/>
      </xdr:nvSpPr>
      <xdr:spPr>
        <a:xfrm>
          <a:off x="4124960" y="9142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142875</xdr:rowOff>
    </xdr:from>
    <xdr:to>
      <xdr:col>24</xdr:col>
      <xdr:colOff>152400</xdr:colOff>
      <xdr:row>55</xdr:row>
      <xdr:rowOff>142875</xdr:rowOff>
    </xdr:to>
    <xdr:cxnSp macro="">
      <xdr:nvCxnSpPr>
        <xdr:cNvPr id="175" name="直線コネクタ 174">
          <a:extLst>
            <a:ext uri="{FF2B5EF4-FFF2-40B4-BE49-F238E27FC236}">
              <a16:creationId xmlns:a16="http://schemas.microsoft.com/office/drawing/2014/main" id="{5B6954BE-05F3-4A95-A63D-46CA22E10BD4}"/>
            </a:ext>
          </a:extLst>
        </xdr:cNvPr>
        <xdr:cNvCxnSpPr/>
      </xdr:nvCxnSpPr>
      <xdr:spPr>
        <a:xfrm>
          <a:off x="4020820" y="93630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3827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362DEA02-3E03-4543-A758-5651494455C1}"/>
            </a:ext>
          </a:extLst>
        </xdr:cNvPr>
        <xdr:cNvSpPr txBox="1"/>
      </xdr:nvSpPr>
      <xdr:spPr>
        <a:xfrm>
          <a:off x="4124960" y="989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25400</xdr:rowOff>
    </xdr:from>
    <xdr:to>
      <xdr:col>24</xdr:col>
      <xdr:colOff>114300</xdr:colOff>
      <xdr:row>59</xdr:row>
      <xdr:rowOff>127000</xdr:rowOff>
    </xdr:to>
    <xdr:sp macro="" textlink="">
      <xdr:nvSpPr>
        <xdr:cNvPr id="177" name="フローチャート: 判断 176">
          <a:extLst>
            <a:ext uri="{FF2B5EF4-FFF2-40B4-BE49-F238E27FC236}">
              <a16:creationId xmlns:a16="http://schemas.microsoft.com/office/drawing/2014/main" id="{F44FA0B5-1F11-4FD4-9837-966F8860C468}"/>
            </a:ext>
          </a:extLst>
        </xdr:cNvPr>
        <xdr:cNvSpPr/>
      </xdr:nvSpPr>
      <xdr:spPr>
        <a:xfrm>
          <a:off x="403606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128270</xdr:rowOff>
    </xdr:from>
    <xdr:to>
      <xdr:col>20</xdr:col>
      <xdr:colOff>38100</xdr:colOff>
      <xdr:row>59</xdr:row>
      <xdr:rowOff>58420</xdr:rowOff>
    </xdr:to>
    <xdr:sp macro="" textlink="">
      <xdr:nvSpPr>
        <xdr:cNvPr id="178" name="フローチャート: 判断 177">
          <a:extLst>
            <a:ext uri="{FF2B5EF4-FFF2-40B4-BE49-F238E27FC236}">
              <a16:creationId xmlns:a16="http://schemas.microsoft.com/office/drawing/2014/main" id="{601C699C-F5EE-424A-A8E1-E601B1904792}"/>
            </a:ext>
          </a:extLst>
        </xdr:cNvPr>
        <xdr:cNvSpPr/>
      </xdr:nvSpPr>
      <xdr:spPr>
        <a:xfrm>
          <a:off x="3312160" y="98513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135890</xdr:rowOff>
    </xdr:from>
    <xdr:to>
      <xdr:col>15</xdr:col>
      <xdr:colOff>101600</xdr:colOff>
      <xdr:row>59</xdr:row>
      <xdr:rowOff>66040</xdr:rowOff>
    </xdr:to>
    <xdr:sp macro="" textlink="">
      <xdr:nvSpPr>
        <xdr:cNvPr id="179" name="フローチャート: 判断 178">
          <a:extLst>
            <a:ext uri="{FF2B5EF4-FFF2-40B4-BE49-F238E27FC236}">
              <a16:creationId xmlns:a16="http://schemas.microsoft.com/office/drawing/2014/main" id="{3D42BB40-90B7-4775-9AE8-327AD67BEE72}"/>
            </a:ext>
          </a:extLst>
        </xdr:cNvPr>
        <xdr:cNvSpPr/>
      </xdr:nvSpPr>
      <xdr:spPr>
        <a:xfrm>
          <a:off x="2514600" y="9859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80" name="フローチャート: 判断 179">
          <a:extLst>
            <a:ext uri="{FF2B5EF4-FFF2-40B4-BE49-F238E27FC236}">
              <a16:creationId xmlns:a16="http://schemas.microsoft.com/office/drawing/2014/main" id="{CB950B34-AE27-4543-88EB-722C65698D3D}"/>
            </a:ext>
          </a:extLst>
        </xdr:cNvPr>
        <xdr:cNvSpPr/>
      </xdr:nvSpPr>
      <xdr:spPr>
        <a:xfrm>
          <a:off x="1739900" y="9851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92075</xdr:rowOff>
    </xdr:from>
    <xdr:to>
      <xdr:col>6</xdr:col>
      <xdr:colOff>38100</xdr:colOff>
      <xdr:row>59</xdr:row>
      <xdr:rowOff>22225</xdr:rowOff>
    </xdr:to>
    <xdr:sp macro="" textlink="">
      <xdr:nvSpPr>
        <xdr:cNvPr id="181" name="フローチャート: 判断 180">
          <a:extLst>
            <a:ext uri="{FF2B5EF4-FFF2-40B4-BE49-F238E27FC236}">
              <a16:creationId xmlns:a16="http://schemas.microsoft.com/office/drawing/2014/main" id="{A42725A1-D569-4F1C-B967-5A8A693E7418}"/>
            </a:ext>
          </a:extLst>
        </xdr:cNvPr>
        <xdr:cNvSpPr/>
      </xdr:nvSpPr>
      <xdr:spPr>
        <a:xfrm>
          <a:off x="965200" y="98151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9E83269-AF20-40C4-B16F-C72CE8226C7A}"/>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1CC3610-0B64-4979-89DA-F757407CB7B6}"/>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E2E7E20-2DAD-4B6F-8D99-FD8DDE20EA8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B11C66F-64E7-4012-9C40-EBEFA48DB35F}"/>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E5E0C36-5865-4168-B7EB-AE3EE8BA800C}"/>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44450</xdr:rowOff>
    </xdr:from>
    <xdr:to>
      <xdr:col>24</xdr:col>
      <xdr:colOff>114300</xdr:colOff>
      <xdr:row>56</xdr:row>
      <xdr:rowOff>146050</xdr:rowOff>
    </xdr:to>
    <xdr:sp macro="" textlink="">
      <xdr:nvSpPr>
        <xdr:cNvPr id="187" name="楕円 186">
          <a:extLst>
            <a:ext uri="{FF2B5EF4-FFF2-40B4-BE49-F238E27FC236}">
              <a16:creationId xmlns:a16="http://schemas.microsoft.com/office/drawing/2014/main" id="{2063D163-E082-4B9C-A549-0D954FC4EAAB}"/>
            </a:ext>
          </a:extLst>
        </xdr:cNvPr>
        <xdr:cNvSpPr/>
      </xdr:nvSpPr>
      <xdr:spPr>
        <a:xfrm>
          <a:off x="4036060" y="94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130827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80D1D3D2-FCEC-49A8-9C93-34570B8F521D}"/>
            </a:ext>
          </a:extLst>
        </xdr:cNvPr>
        <xdr:cNvSpPr txBox="1"/>
      </xdr:nvSpPr>
      <xdr:spPr>
        <a:xfrm>
          <a:off x="4124960" y="935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69215</xdr:rowOff>
    </xdr:from>
    <xdr:to>
      <xdr:col>20</xdr:col>
      <xdr:colOff>38100</xdr:colOff>
      <xdr:row>56</xdr:row>
      <xdr:rowOff>170815</xdr:rowOff>
    </xdr:to>
    <xdr:sp macro="" textlink="">
      <xdr:nvSpPr>
        <xdr:cNvPr id="189" name="楕円 188">
          <a:extLst>
            <a:ext uri="{FF2B5EF4-FFF2-40B4-BE49-F238E27FC236}">
              <a16:creationId xmlns:a16="http://schemas.microsoft.com/office/drawing/2014/main" id="{95ACBFEA-669F-4ED8-AC0B-8C21B39216EB}"/>
            </a:ext>
          </a:extLst>
        </xdr:cNvPr>
        <xdr:cNvSpPr/>
      </xdr:nvSpPr>
      <xdr:spPr>
        <a:xfrm>
          <a:off x="3312160" y="94570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95250</xdr:rowOff>
    </xdr:from>
    <xdr:to>
      <xdr:col>24</xdr:col>
      <xdr:colOff>63500</xdr:colOff>
      <xdr:row>56</xdr:row>
      <xdr:rowOff>120015</xdr:rowOff>
    </xdr:to>
    <xdr:cxnSp macro="">
      <xdr:nvCxnSpPr>
        <xdr:cNvPr id="190" name="直線コネクタ 189">
          <a:extLst>
            <a:ext uri="{FF2B5EF4-FFF2-40B4-BE49-F238E27FC236}">
              <a16:creationId xmlns:a16="http://schemas.microsoft.com/office/drawing/2014/main" id="{2A8FD7D3-0348-48FA-81D0-77192F6588DC}"/>
            </a:ext>
          </a:extLst>
        </xdr:cNvPr>
        <xdr:cNvCxnSpPr/>
      </xdr:nvCxnSpPr>
      <xdr:spPr>
        <a:xfrm flipV="1">
          <a:off x="3355340" y="9483090"/>
          <a:ext cx="7315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23495</xdr:rowOff>
    </xdr:from>
    <xdr:to>
      <xdr:col>15</xdr:col>
      <xdr:colOff>101600</xdr:colOff>
      <xdr:row>56</xdr:row>
      <xdr:rowOff>125095</xdr:rowOff>
    </xdr:to>
    <xdr:sp macro="" textlink="">
      <xdr:nvSpPr>
        <xdr:cNvPr id="191" name="楕円 190">
          <a:extLst>
            <a:ext uri="{FF2B5EF4-FFF2-40B4-BE49-F238E27FC236}">
              <a16:creationId xmlns:a16="http://schemas.microsoft.com/office/drawing/2014/main" id="{C46C6A62-9C18-42E3-9EDE-566F72117A9F}"/>
            </a:ext>
          </a:extLst>
        </xdr:cNvPr>
        <xdr:cNvSpPr/>
      </xdr:nvSpPr>
      <xdr:spPr>
        <a:xfrm>
          <a:off x="2514600" y="941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74295</xdr:rowOff>
    </xdr:from>
    <xdr:to>
      <xdr:col>19</xdr:col>
      <xdr:colOff>177800</xdr:colOff>
      <xdr:row>56</xdr:row>
      <xdr:rowOff>120015</xdr:rowOff>
    </xdr:to>
    <xdr:cxnSp macro="">
      <xdr:nvCxnSpPr>
        <xdr:cNvPr id="192" name="直線コネクタ 191">
          <a:extLst>
            <a:ext uri="{FF2B5EF4-FFF2-40B4-BE49-F238E27FC236}">
              <a16:creationId xmlns:a16="http://schemas.microsoft.com/office/drawing/2014/main" id="{F33A1D51-C128-41B3-8274-0A16FCE81709}"/>
            </a:ext>
          </a:extLst>
        </xdr:cNvPr>
        <xdr:cNvCxnSpPr/>
      </xdr:nvCxnSpPr>
      <xdr:spPr>
        <a:xfrm>
          <a:off x="2565400" y="9462135"/>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170180</xdr:rowOff>
    </xdr:from>
    <xdr:to>
      <xdr:col>10</xdr:col>
      <xdr:colOff>165100</xdr:colOff>
      <xdr:row>56</xdr:row>
      <xdr:rowOff>100330</xdr:rowOff>
    </xdr:to>
    <xdr:sp macro="" textlink="">
      <xdr:nvSpPr>
        <xdr:cNvPr id="193" name="楕円 192">
          <a:extLst>
            <a:ext uri="{FF2B5EF4-FFF2-40B4-BE49-F238E27FC236}">
              <a16:creationId xmlns:a16="http://schemas.microsoft.com/office/drawing/2014/main" id="{449744E1-096F-461B-89D2-7F9406D9E569}"/>
            </a:ext>
          </a:extLst>
        </xdr:cNvPr>
        <xdr:cNvSpPr/>
      </xdr:nvSpPr>
      <xdr:spPr>
        <a:xfrm>
          <a:off x="1739900" y="9390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49530</xdr:rowOff>
    </xdr:from>
    <xdr:to>
      <xdr:col>15</xdr:col>
      <xdr:colOff>50800</xdr:colOff>
      <xdr:row>56</xdr:row>
      <xdr:rowOff>74295</xdr:rowOff>
    </xdr:to>
    <xdr:cxnSp macro="">
      <xdr:nvCxnSpPr>
        <xdr:cNvPr id="194" name="直線コネクタ 193">
          <a:extLst>
            <a:ext uri="{FF2B5EF4-FFF2-40B4-BE49-F238E27FC236}">
              <a16:creationId xmlns:a16="http://schemas.microsoft.com/office/drawing/2014/main" id="{1EC5443B-A791-43E7-8ED2-7FC937D3B75D}"/>
            </a:ext>
          </a:extLst>
        </xdr:cNvPr>
        <xdr:cNvCxnSpPr/>
      </xdr:nvCxnSpPr>
      <xdr:spPr>
        <a:xfrm>
          <a:off x="1790700" y="9437370"/>
          <a:ext cx="7747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55880</xdr:rowOff>
    </xdr:from>
    <xdr:to>
      <xdr:col>6</xdr:col>
      <xdr:colOff>38100</xdr:colOff>
      <xdr:row>56</xdr:row>
      <xdr:rowOff>157480</xdr:rowOff>
    </xdr:to>
    <xdr:sp macro="" textlink="">
      <xdr:nvSpPr>
        <xdr:cNvPr id="195" name="楕円 194">
          <a:extLst>
            <a:ext uri="{FF2B5EF4-FFF2-40B4-BE49-F238E27FC236}">
              <a16:creationId xmlns:a16="http://schemas.microsoft.com/office/drawing/2014/main" id="{7768C4CB-90AD-4AD8-ACA0-4A251D6EFAA8}"/>
            </a:ext>
          </a:extLst>
        </xdr:cNvPr>
        <xdr:cNvSpPr/>
      </xdr:nvSpPr>
      <xdr:spPr>
        <a:xfrm>
          <a:off x="965200" y="94437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49530</xdr:rowOff>
    </xdr:from>
    <xdr:to>
      <xdr:col>10</xdr:col>
      <xdr:colOff>114300</xdr:colOff>
      <xdr:row>56</xdr:row>
      <xdr:rowOff>106680</xdr:rowOff>
    </xdr:to>
    <xdr:cxnSp macro="">
      <xdr:nvCxnSpPr>
        <xdr:cNvPr id="196" name="直線コネクタ 195">
          <a:extLst>
            <a:ext uri="{FF2B5EF4-FFF2-40B4-BE49-F238E27FC236}">
              <a16:creationId xmlns:a16="http://schemas.microsoft.com/office/drawing/2014/main" id="{A5DD10F6-4597-42F2-9A12-3595BF84F702}"/>
            </a:ext>
          </a:extLst>
        </xdr:cNvPr>
        <xdr:cNvCxnSpPr/>
      </xdr:nvCxnSpPr>
      <xdr:spPr>
        <a:xfrm flipV="1">
          <a:off x="1008380" y="9437370"/>
          <a:ext cx="7823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49547</xdr:rowOff>
    </xdr:from>
    <xdr:ext cx="405111" cy="259045"/>
    <xdr:sp macro="" textlink="">
      <xdr:nvSpPr>
        <xdr:cNvPr id="197" name="n_1aveValue【体育館・プール】&#10;有形固定資産減価償却率">
          <a:extLst>
            <a:ext uri="{FF2B5EF4-FFF2-40B4-BE49-F238E27FC236}">
              <a16:creationId xmlns:a16="http://schemas.microsoft.com/office/drawing/2014/main" id="{AE9DA93D-C6EF-4590-A1B7-8DF49840B718}"/>
            </a:ext>
          </a:extLst>
        </xdr:cNvPr>
        <xdr:cNvSpPr txBox="1"/>
      </xdr:nvSpPr>
      <xdr:spPr>
        <a:xfrm>
          <a:off x="3170564" y="994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57167</xdr:rowOff>
    </xdr:from>
    <xdr:ext cx="405111" cy="259045"/>
    <xdr:sp macro="" textlink="">
      <xdr:nvSpPr>
        <xdr:cNvPr id="198" name="n_2aveValue【体育館・プール】&#10;有形固定資産減価償却率">
          <a:extLst>
            <a:ext uri="{FF2B5EF4-FFF2-40B4-BE49-F238E27FC236}">
              <a16:creationId xmlns:a16="http://schemas.microsoft.com/office/drawing/2014/main" id="{327BFB4D-8EDC-4D62-A01E-FC8604F0F7F3}"/>
            </a:ext>
          </a:extLst>
        </xdr:cNvPr>
        <xdr:cNvSpPr txBox="1"/>
      </xdr:nvSpPr>
      <xdr:spPr>
        <a:xfrm>
          <a:off x="2385704" y="994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49547</xdr:rowOff>
    </xdr:from>
    <xdr:ext cx="405111" cy="259045"/>
    <xdr:sp macro="" textlink="">
      <xdr:nvSpPr>
        <xdr:cNvPr id="199" name="n_3aveValue【体育館・プール】&#10;有形固定資産減価償却率">
          <a:extLst>
            <a:ext uri="{FF2B5EF4-FFF2-40B4-BE49-F238E27FC236}">
              <a16:creationId xmlns:a16="http://schemas.microsoft.com/office/drawing/2014/main" id="{4A271C9A-D983-4AD5-9DEF-173A2D86AEA7}"/>
            </a:ext>
          </a:extLst>
        </xdr:cNvPr>
        <xdr:cNvSpPr txBox="1"/>
      </xdr:nvSpPr>
      <xdr:spPr>
        <a:xfrm>
          <a:off x="1611004" y="994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13352</xdr:rowOff>
    </xdr:from>
    <xdr:ext cx="405111" cy="259045"/>
    <xdr:sp macro="" textlink="">
      <xdr:nvSpPr>
        <xdr:cNvPr id="200" name="n_4aveValue【体育館・プール】&#10;有形固定資産減価償却率">
          <a:extLst>
            <a:ext uri="{FF2B5EF4-FFF2-40B4-BE49-F238E27FC236}">
              <a16:creationId xmlns:a16="http://schemas.microsoft.com/office/drawing/2014/main" id="{0F924E7A-1A2B-4E7E-817E-EC31E55AEC10}"/>
            </a:ext>
          </a:extLst>
        </xdr:cNvPr>
        <xdr:cNvSpPr txBox="1"/>
      </xdr:nvSpPr>
      <xdr:spPr>
        <a:xfrm>
          <a:off x="836304" y="9904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15892</xdr:rowOff>
    </xdr:from>
    <xdr:ext cx="405111" cy="259045"/>
    <xdr:sp macro="" textlink="">
      <xdr:nvSpPr>
        <xdr:cNvPr id="201" name="n_1mainValue【体育館・プール】&#10;有形固定資産減価償却率">
          <a:extLst>
            <a:ext uri="{FF2B5EF4-FFF2-40B4-BE49-F238E27FC236}">
              <a16:creationId xmlns:a16="http://schemas.microsoft.com/office/drawing/2014/main" id="{CD061568-5CD2-428F-A4DC-D19D055653AA}"/>
            </a:ext>
          </a:extLst>
        </xdr:cNvPr>
        <xdr:cNvSpPr txBox="1"/>
      </xdr:nvSpPr>
      <xdr:spPr>
        <a:xfrm>
          <a:off x="3170564" y="923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141622</xdr:rowOff>
    </xdr:from>
    <xdr:ext cx="405111" cy="259045"/>
    <xdr:sp macro="" textlink="">
      <xdr:nvSpPr>
        <xdr:cNvPr id="202" name="n_2mainValue【体育館・プール】&#10;有形固定資産減価償却率">
          <a:extLst>
            <a:ext uri="{FF2B5EF4-FFF2-40B4-BE49-F238E27FC236}">
              <a16:creationId xmlns:a16="http://schemas.microsoft.com/office/drawing/2014/main" id="{73F849A4-9AD4-4FC3-A70D-8A7B2F0B5F61}"/>
            </a:ext>
          </a:extLst>
        </xdr:cNvPr>
        <xdr:cNvSpPr txBox="1"/>
      </xdr:nvSpPr>
      <xdr:spPr>
        <a:xfrm>
          <a:off x="2385704" y="919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116857</xdr:rowOff>
    </xdr:from>
    <xdr:ext cx="405111" cy="259045"/>
    <xdr:sp macro="" textlink="">
      <xdr:nvSpPr>
        <xdr:cNvPr id="203" name="n_3mainValue【体育館・プール】&#10;有形固定資産減価償却率">
          <a:extLst>
            <a:ext uri="{FF2B5EF4-FFF2-40B4-BE49-F238E27FC236}">
              <a16:creationId xmlns:a16="http://schemas.microsoft.com/office/drawing/2014/main" id="{3CD9BD45-F198-48A6-8174-0C29F5C4B13F}"/>
            </a:ext>
          </a:extLst>
        </xdr:cNvPr>
        <xdr:cNvSpPr txBox="1"/>
      </xdr:nvSpPr>
      <xdr:spPr>
        <a:xfrm>
          <a:off x="1611004" y="916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2557</xdr:rowOff>
    </xdr:from>
    <xdr:ext cx="405111" cy="259045"/>
    <xdr:sp macro="" textlink="">
      <xdr:nvSpPr>
        <xdr:cNvPr id="204" name="n_4mainValue【体育館・プール】&#10;有形固定資産減価償却率">
          <a:extLst>
            <a:ext uri="{FF2B5EF4-FFF2-40B4-BE49-F238E27FC236}">
              <a16:creationId xmlns:a16="http://schemas.microsoft.com/office/drawing/2014/main" id="{19B660EE-D907-4CFD-A19D-E2067629EC79}"/>
            </a:ext>
          </a:extLst>
        </xdr:cNvPr>
        <xdr:cNvSpPr txBox="1"/>
      </xdr:nvSpPr>
      <xdr:spPr>
        <a:xfrm>
          <a:off x="836304" y="922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A28CF137-F011-4B67-A536-D6D2998D7A1E}"/>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A8903710-063F-4210-ABE2-F637F28E7A71}"/>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6C1E5227-279A-4923-B244-60A8A128C415}"/>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B721423C-2583-41A0-9BC8-A762DA1495F4}"/>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87131FD8-BE70-4CDE-93FC-DC0F6808B39C}"/>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B466500F-053A-4633-9C57-F809CB1AB146}"/>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2D7EA733-8F3D-4AF8-B426-8664D48742AF}"/>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318ACFEB-53EE-4099-B9B7-5898658D6E21}"/>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8F9BCEA3-3700-4716-80E8-0C2FD2ADD315}"/>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BA4A4502-EBBE-4D72-A60D-D418D9C7F2FB}"/>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462C6AD4-A833-4F19-B330-3343C0C98654}"/>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F670378D-E73E-498D-8793-BF9F607C5B5A}"/>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172ACCE8-6C50-4168-AA91-059FB27E933E}"/>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A2131464-0FF0-4416-A218-482F0B8BDB54}"/>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901A68EF-7C72-4DC2-9BFF-81D0929BCAB4}"/>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B5FE000E-0875-4B5A-9323-6242A990E2AD}"/>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AF93D355-B7C7-4422-B344-F730D1B36AB6}"/>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DFC05238-FCCE-44C4-BBF9-D5836B758811}"/>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C073BC35-846D-437A-8E0D-BD435C64FDA9}"/>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4866640A-7437-4D52-9517-D08F41D30803}"/>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8E89F6FA-FECE-4ED2-A4CA-77C8F7425FE3}"/>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1545B47C-38C0-4E05-8958-8A2B9CCE4BC2}"/>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93AD7BC5-2273-4C91-8958-25D06F0A7EE9}"/>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137160</xdr:rowOff>
    </xdr:from>
    <xdr:to>
      <xdr:col>54</xdr:col>
      <xdr:colOff>189865</xdr:colOff>
      <xdr:row>63</xdr:row>
      <xdr:rowOff>7620</xdr:rowOff>
    </xdr:to>
    <xdr:cxnSp macro="">
      <xdr:nvCxnSpPr>
        <xdr:cNvPr id="228" name="直線コネクタ 227">
          <a:extLst>
            <a:ext uri="{FF2B5EF4-FFF2-40B4-BE49-F238E27FC236}">
              <a16:creationId xmlns:a16="http://schemas.microsoft.com/office/drawing/2014/main" id="{579AFB36-2956-415E-8203-2B04CB608FF3}"/>
            </a:ext>
          </a:extLst>
        </xdr:cNvPr>
        <xdr:cNvCxnSpPr/>
      </xdr:nvCxnSpPr>
      <xdr:spPr>
        <a:xfrm flipV="1">
          <a:off x="9219565" y="9525000"/>
          <a:ext cx="0" cy="104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11447</xdr:rowOff>
    </xdr:from>
    <xdr:ext cx="469744" cy="259045"/>
    <xdr:sp macro="" textlink="">
      <xdr:nvSpPr>
        <xdr:cNvPr id="229" name="【体育館・プール】&#10;一人当たり面積最小値テキスト">
          <a:extLst>
            <a:ext uri="{FF2B5EF4-FFF2-40B4-BE49-F238E27FC236}">
              <a16:creationId xmlns:a16="http://schemas.microsoft.com/office/drawing/2014/main" id="{09ACF31A-B4F4-45F6-B5B5-DD1C55EE621C}"/>
            </a:ext>
          </a:extLst>
        </xdr:cNvPr>
        <xdr:cNvSpPr txBox="1"/>
      </xdr:nvSpPr>
      <xdr:spPr>
        <a:xfrm>
          <a:off x="9258300" y="1057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7620</xdr:rowOff>
    </xdr:from>
    <xdr:to>
      <xdr:col>55</xdr:col>
      <xdr:colOff>88900</xdr:colOff>
      <xdr:row>63</xdr:row>
      <xdr:rowOff>7620</xdr:rowOff>
    </xdr:to>
    <xdr:cxnSp macro="">
      <xdr:nvCxnSpPr>
        <xdr:cNvPr id="230" name="直線コネクタ 229">
          <a:extLst>
            <a:ext uri="{FF2B5EF4-FFF2-40B4-BE49-F238E27FC236}">
              <a16:creationId xmlns:a16="http://schemas.microsoft.com/office/drawing/2014/main" id="{D4B38A45-8344-4339-BD8B-8C87A5EF7179}"/>
            </a:ext>
          </a:extLst>
        </xdr:cNvPr>
        <xdr:cNvCxnSpPr/>
      </xdr:nvCxnSpPr>
      <xdr:spPr>
        <a:xfrm>
          <a:off x="9154160" y="10568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83837</xdr:rowOff>
    </xdr:from>
    <xdr:ext cx="469744" cy="259045"/>
    <xdr:sp macro="" textlink="">
      <xdr:nvSpPr>
        <xdr:cNvPr id="231" name="【体育館・プール】&#10;一人当たり面積最大値テキスト">
          <a:extLst>
            <a:ext uri="{FF2B5EF4-FFF2-40B4-BE49-F238E27FC236}">
              <a16:creationId xmlns:a16="http://schemas.microsoft.com/office/drawing/2014/main" id="{95D828B2-3724-4AE0-A100-6383066210D4}"/>
            </a:ext>
          </a:extLst>
        </xdr:cNvPr>
        <xdr:cNvSpPr txBox="1"/>
      </xdr:nvSpPr>
      <xdr:spPr>
        <a:xfrm>
          <a:off x="92583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137160</xdr:rowOff>
    </xdr:from>
    <xdr:to>
      <xdr:col>55</xdr:col>
      <xdr:colOff>88900</xdr:colOff>
      <xdr:row>56</xdr:row>
      <xdr:rowOff>137160</xdr:rowOff>
    </xdr:to>
    <xdr:cxnSp macro="">
      <xdr:nvCxnSpPr>
        <xdr:cNvPr id="232" name="直線コネクタ 231">
          <a:extLst>
            <a:ext uri="{FF2B5EF4-FFF2-40B4-BE49-F238E27FC236}">
              <a16:creationId xmlns:a16="http://schemas.microsoft.com/office/drawing/2014/main" id="{7EA52617-205C-449D-B671-CFFD4E597B60}"/>
            </a:ext>
          </a:extLst>
        </xdr:cNvPr>
        <xdr:cNvCxnSpPr/>
      </xdr:nvCxnSpPr>
      <xdr:spPr>
        <a:xfrm>
          <a:off x="9154160" y="952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90187</xdr:rowOff>
    </xdr:from>
    <xdr:ext cx="469744" cy="259045"/>
    <xdr:sp macro="" textlink="">
      <xdr:nvSpPr>
        <xdr:cNvPr id="233" name="【体育館・プール】&#10;一人当たり面積平均値テキスト">
          <a:extLst>
            <a:ext uri="{FF2B5EF4-FFF2-40B4-BE49-F238E27FC236}">
              <a16:creationId xmlns:a16="http://schemas.microsoft.com/office/drawing/2014/main" id="{508F3522-1679-4D10-B656-C7C2591BFC25}"/>
            </a:ext>
          </a:extLst>
        </xdr:cNvPr>
        <xdr:cNvSpPr txBox="1"/>
      </xdr:nvSpPr>
      <xdr:spPr>
        <a:xfrm>
          <a:off x="9258300" y="10148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67310</xdr:rowOff>
    </xdr:from>
    <xdr:to>
      <xdr:col>55</xdr:col>
      <xdr:colOff>50800</xdr:colOff>
      <xdr:row>61</xdr:row>
      <xdr:rowOff>168910</xdr:rowOff>
    </xdr:to>
    <xdr:sp macro="" textlink="">
      <xdr:nvSpPr>
        <xdr:cNvPr id="234" name="フローチャート: 判断 233">
          <a:extLst>
            <a:ext uri="{FF2B5EF4-FFF2-40B4-BE49-F238E27FC236}">
              <a16:creationId xmlns:a16="http://schemas.microsoft.com/office/drawing/2014/main" id="{37EEBB10-1808-4041-9779-8C6E8A27AE7B}"/>
            </a:ext>
          </a:extLst>
        </xdr:cNvPr>
        <xdr:cNvSpPr/>
      </xdr:nvSpPr>
      <xdr:spPr>
        <a:xfrm>
          <a:off x="9192260" y="102933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5" name="フローチャート: 判断 234">
          <a:extLst>
            <a:ext uri="{FF2B5EF4-FFF2-40B4-BE49-F238E27FC236}">
              <a16:creationId xmlns:a16="http://schemas.microsoft.com/office/drawing/2014/main" id="{24CF2209-FCEF-4773-AC23-536B5B1EC697}"/>
            </a:ext>
          </a:extLst>
        </xdr:cNvPr>
        <xdr:cNvSpPr/>
      </xdr:nvSpPr>
      <xdr:spPr>
        <a:xfrm>
          <a:off x="8445500" y="1030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63500</xdr:rowOff>
    </xdr:from>
    <xdr:to>
      <xdr:col>46</xdr:col>
      <xdr:colOff>38100</xdr:colOff>
      <xdr:row>61</xdr:row>
      <xdr:rowOff>165100</xdr:rowOff>
    </xdr:to>
    <xdr:sp macro="" textlink="">
      <xdr:nvSpPr>
        <xdr:cNvPr id="236" name="フローチャート: 判断 235">
          <a:extLst>
            <a:ext uri="{FF2B5EF4-FFF2-40B4-BE49-F238E27FC236}">
              <a16:creationId xmlns:a16="http://schemas.microsoft.com/office/drawing/2014/main" id="{B4AC1958-B8AF-4DB3-B4FA-5AA182DAEFCF}"/>
            </a:ext>
          </a:extLst>
        </xdr:cNvPr>
        <xdr:cNvSpPr/>
      </xdr:nvSpPr>
      <xdr:spPr>
        <a:xfrm>
          <a:off x="7670800" y="102895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237" name="フローチャート: 判断 236">
          <a:extLst>
            <a:ext uri="{FF2B5EF4-FFF2-40B4-BE49-F238E27FC236}">
              <a16:creationId xmlns:a16="http://schemas.microsoft.com/office/drawing/2014/main" id="{D6B96B46-59A2-4776-8A8A-BC5FF2EF5755}"/>
            </a:ext>
          </a:extLst>
        </xdr:cNvPr>
        <xdr:cNvSpPr/>
      </xdr:nvSpPr>
      <xdr:spPr>
        <a:xfrm>
          <a:off x="6873240" y="10312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44450</xdr:rowOff>
    </xdr:from>
    <xdr:to>
      <xdr:col>36</xdr:col>
      <xdr:colOff>165100</xdr:colOff>
      <xdr:row>61</xdr:row>
      <xdr:rowOff>146050</xdr:rowOff>
    </xdr:to>
    <xdr:sp macro="" textlink="">
      <xdr:nvSpPr>
        <xdr:cNvPr id="238" name="フローチャート: 判断 237">
          <a:extLst>
            <a:ext uri="{FF2B5EF4-FFF2-40B4-BE49-F238E27FC236}">
              <a16:creationId xmlns:a16="http://schemas.microsoft.com/office/drawing/2014/main" id="{3FB4FB37-5ED6-4F27-B28F-2E3848F5CA7F}"/>
            </a:ext>
          </a:extLst>
        </xdr:cNvPr>
        <xdr:cNvSpPr/>
      </xdr:nvSpPr>
      <xdr:spPr>
        <a:xfrm>
          <a:off x="609854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F13F449-AADD-4C4C-948A-BFBBCC482C93}"/>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ECA65FF-85AA-42F3-A22F-3888177370D6}"/>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48EA24C-1293-4349-B369-3EFDC753800D}"/>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6BEA9D5-6DD1-42A7-8D3B-205075D81A7B}"/>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2310855-6821-402E-AC8A-F64585B61CE8}"/>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116840</xdr:rowOff>
    </xdr:from>
    <xdr:to>
      <xdr:col>55</xdr:col>
      <xdr:colOff>50800</xdr:colOff>
      <xdr:row>62</xdr:row>
      <xdr:rowOff>46990</xdr:rowOff>
    </xdr:to>
    <xdr:sp macro="" textlink="">
      <xdr:nvSpPr>
        <xdr:cNvPr id="244" name="楕円 243">
          <a:extLst>
            <a:ext uri="{FF2B5EF4-FFF2-40B4-BE49-F238E27FC236}">
              <a16:creationId xmlns:a16="http://schemas.microsoft.com/office/drawing/2014/main" id="{223A3C6B-BE14-4208-902A-A462F7486A14}"/>
            </a:ext>
          </a:extLst>
        </xdr:cNvPr>
        <xdr:cNvSpPr/>
      </xdr:nvSpPr>
      <xdr:spPr>
        <a:xfrm>
          <a:off x="9192260" y="103428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95267</xdr:rowOff>
    </xdr:from>
    <xdr:ext cx="469744" cy="259045"/>
    <xdr:sp macro="" textlink="">
      <xdr:nvSpPr>
        <xdr:cNvPr id="245" name="【体育館・プール】&#10;一人当たり面積該当値テキスト">
          <a:extLst>
            <a:ext uri="{FF2B5EF4-FFF2-40B4-BE49-F238E27FC236}">
              <a16:creationId xmlns:a16="http://schemas.microsoft.com/office/drawing/2014/main" id="{202CF986-8C0F-402D-9009-FA18006C91B6}"/>
            </a:ext>
          </a:extLst>
        </xdr:cNvPr>
        <xdr:cNvSpPr txBox="1"/>
      </xdr:nvSpPr>
      <xdr:spPr>
        <a:xfrm>
          <a:off x="9258300" y="1032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158750</xdr:rowOff>
    </xdr:from>
    <xdr:to>
      <xdr:col>50</xdr:col>
      <xdr:colOff>165100</xdr:colOff>
      <xdr:row>62</xdr:row>
      <xdr:rowOff>88900</xdr:rowOff>
    </xdr:to>
    <xdr:sp macro="" textlink="">
      <xdr:nvSpPr>
        <xdr:cNvPr id="246" name="楕円 245">
          <a:extLst>
            <a:ext uri="{FF2B5EF4-FFF2-40B4-BE49-F238E27FC236}">
              <a16:creationId xmlns:a16="http://schemas.microsoft.com/office/drawing/2014/main" id="{9F7C0DDF-69AC-477F-A413-FA10717DCD83}"/>
            </a:ext>
          </a:extLst>
        </xdr:cNvPr>
        <xdr:cNvSpPr/>
      </xdr:nvSpPr>
      <xdr:spPr>
        <a:xfrm>
          <a:off x="8445500" y="10384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167640</xdr:rowOff>
    </xdr:from>
    <xdr:to>
      <xdr:col>55</xdr:col>
      <xdr:colOff>0</xdr:colOff>
      <xdr:row>62</xdr:row>
      <xdr:rowOff>38100</xdr:rowOff>
    </xdr:to>
    <xdr:cxnSp macro="">
      <xdr:nvCxnSpPr>
        <xdr:cNvPr id="247" name="直線コネクタ 246">
          <a:extLst>
            <a:ext uri="{FF2B5EF4-FFF2-40B4-BE49-F238E27FC236}">
              <a16:creationId xmlns:a16="http://schemas.microsoft.com/office/drawing/2014/main" id="{315B58A6-36AB-485C-8A85-3B101B061972}"/>
            </a:ext>
          </a:extLst>
        </xdr:cNvPr>
        <xdr:cNvCxnSpPr/>
      </xdr:nvCxnSpPr>
      <xdr:spPr>
        <a:xfrm flipV="1">
          <a:off x="8496300" y="10393680"/>
          <a:ext cx="7239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162560</xdr:rowOff>
    </xdr:from>
    <xdr:to>
      <xdr:col>46</xdr:col>
      <xdr:colOff>38100</xdr:colOff>
      <xdr:row>62</xdr:row>
      <xdr:rowOff>92710</xdr:rowOff>
    </xdr:to>
    <xdr:sp macro="" textlink="">
      <xdr:nvSpPr>
        <xdr:cNvPr id="248" name="楕円 247">
          <a:extLst>
            <a:ext uri="{FF2B5EF4-FFF2-40B4-BE49-F238E27FC236}">
              <a16:creationId xmlns:a16="http://schemas.microsoft.com/office/drawing/2014/main" id="{EDA4CA00-B583-4D86-901F-EEBF90632F0A}"/>
            </a:ext>
          </a:extLst>
        </xdr:cNvPr>
        <xdr:cNvSpPr/>
      </xdr:nvSpPr>
      <xdr:spPr>
        <a:xfrm>
          <a:off x="7670800" y="10388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38100</xdr:rowOff>
    </xdr:from>
    <xdr:to>
      <xdr:col>50</xdr:col>
      <xdr:colOff>114300</xdr:colOff>
      <xdr:row>62</xdr:row>
      <xdr:rowOff>41910</xdr:rowOff>
    </xdr:to>
    <xdr:cxnSp macro="">
      <xdr:nvCxnSpPr>
        <xdr:cNvPr id="249" name="直線コネクタ 248">
          <a:extLst>
            <a:ext uri="{FF2B5EF4-FFF2-40B4-BE49-F238E27FC236}">
              <a16:creationId xmlns:a16="http://schemas.microsoft.com/office/drawing/2014/main" id="{F88AA676-8621-4E2E-AD60-E8081E33FA2B}"/>
            </a:ext>
          </a:extLst>
        </xdr:cNvPr>
        <xdr:cNvCxnSpPr/>
      </xdr:nvCxnSpPr>
      <xdr:spPr>
        <a:xfrm flipV="1">
          <a:off x="7713980" y="1043178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158750</xdr:rowOff>
    </xdr:from>
    <xdr:to>
      <xdr:col>41</xdr:col>
      <xdr:colOff>101600</xdr:colOff>
      <xdr:row>62</xdr:row>
      <xdr:rowOff>88900</xdr:rowOff>
    </xdr:to>
    <xdr:sp macro="" textlink="">
      <xdr:nvSpPr>
        <xdr:cNvPr id="250" name="楕円 249">
          <a:extLst>
            <a:ext uri="{FF2B5EF4-FFF2-40B4-BE49-F238E27FC236}">
              <a16:creationId xmlns:a16="http://schemas.microsoft.com/office/drawing/2014/main" id="{ABA22967-65D0-4FE8-BD1C-0615CFD4396D}"/>
            </a:ext>
          </a:extLst>
        </xdr:cNvPr>
        <xdr:cNvSpPr/>
      </xdr:nvSpPr>
      <xdr:spPr>
        <a:xfrm>
          <a:off x="6873240" y="10384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38100</xdr:rowOff>
    </xdr:from>
    <xdr:to>
      <xdr:col>45</xdr:col>
      <xdr:colOff>177800</xdr:colOff>
      <xdr:row>62</xdr:row>
      <xdr:rowOff>41910</xdr:rowOff>
    </xdr:to>
    <xdr:cxnSp macro="">
      <xdr:nvCxnSpPr>
        <xdr:cNvPr id="251" name="直線コネクタ 250">
          <a:extLst>
            <a:ext uri="{FF2B5EF4-FFF2-40B4-BE49-F238E27FC236}">
              <a16:creationId xmlns:a16="http://schemas.microsoft.com/office/drawing/2014/main" id="{88AA7989-297A-4C61-A200-29FBCFA48781}"/>
            </a:ext>
          </a:extLst>
        </xdr:cNvPr>
        <xdr:cNvCxnSpPr/>
      </xdr:nvCxnSpPr>
      <xdr:spPr>
        <a:xfrm>
          <a:off x="6924040" y="1043178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139700</xdr:rowOff>
    </xdr:from>
    <xdr:to>
      <xdr:col>36</xdr:col>
      <xdr:colOff>165100</xdr:colOff>
      <xdr:row>62</xdr:row>
      <xdr:rowOff>69850</xdr:rowOff>
    </xdr:to>
    <xdr:sp macro="" textlink="">
      <xdr:nvSpPr>
        <xdr:cNvPr id="252" name="楕円 251">
          <a:extLst>
            <a:ext uri="{FF2B5EF4-FFF2-40B4-BE49-F238E27FC236}">
              <a16:creationId xmlns:a16="http://schemas.microsoft.com/office/drawing/2014/main" id="{A30C5506-8975-4843-9570-289CB2DA1C43}"/>
            </a:ext>
          </a:extLst>
        </xdr:cNvPr>
        <xdr:cNvSpPr/>
      </xdr:nvSpPr>
      <xdr:spPr>
        <a:xfrm>
          <a:off x="6098540" y="10365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19050</xdr:rowOff>
    </xdr:from>
    <xdr:to>
      <xdr:col>41</xdr:col>
      <xdr:colOff>50800</xdr:colOff>
      <xdr:row>62</xdr:row>
      <xdr:rowOff>38100</xdr:rowOff>
    </xdr:to>
    <xdr:cxnSp macro="">
      <xdr:nvCxnSpPr>
        <xdr:cNvPr id="253" name="直線コネクタ 252">
          <a:extLst>
            <a:ext uri="{FF2B5EF4-FFF2-40B4-BE49-F238E27FC236}">
              <a16:creationId xmlns:a16="http://schemas.microsoft.com/office/drawing/2014/main" id="{A533ADBE-0E03-45B9-8D24-8168236B8080}"/>
            </a:ext>
          </a:extLst>
        </xdr:cNvPr>
        <xdr:cNvCxnSpPr/>
      </xdr:nvCxnSpPr>
      <xdr:spPr>
        <a:xfrm>
          <a:off x="6149340" y="1041273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54" name="n_1aveValue【体育館・プール】&#10;一人当たり面積">
          <a:extLst>
            <a:ext uri="{FF2B5EF4-FFF2-40B4-BE49-F238E27FC236}">
              <a16:creationId xmlns:a16="http://schemas.microsoft.com/office/drawing/2014/main" id="{7F03A0F8-4C91-49E4-AABA-E97CA0E823AD}"/>
            </a:ext>
          </a:extLst>
        </xdr:cNvPr>
        <xdr:cNvSpPr txBox="1"/>
      </xdr:nvSpPr>
      <xdr:spPr>
        <a:xfrm>
          <a:off x="827158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10177</xdr:rowOff>
    </xdr:from>
    <xdr:ext cx="469744" cy="259045"/>
    <xdr:sp macro="" textlink="">
      <xdr:nvSpPr>
        <xdr:cNvPr id="255" name="n_2aveValue【体育館・プール】&#10;一人当たり面積">
          <a:extLst>
            <a:ext uri="{FF2B5EF4-FFF2-40B4-BE49-F238E27FC236}">
              <a16:creationId xmlns:a16="http://schemas.microsoft.com/office/drawing/2014/main" id="{6820ABE2-3B3A-41B8-8981-FE8B06C65AFC}"/>
            </a:ext>
          </a:extLst>
        </xdr:cNvPr>
        <xdr:cNvSpPr txBox="1"/>
      </xdr:nvSpPr>
      <xdr:spPr>
        <a:xfrm>
          <a:off x="7509587"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33037</xdr:rowOff>
    </xdr:from>
    <xdr:ext cx="469744" cy="259045"/>
    <xdr:sp macro="" textlink="">
      <xdr:nvSpPr>
        <xdr:cNvPr id="256" name="n_3aveValue【体育館・プール】&#10;一人当たり面積">
          <a:extLst>
            <a:ext uri="{FF2B5EF4-FFF2-40B4-BE49-F238E27FC236}">
              <a16:creationId xmlns:a16="http://schemas.microsoft.com/office/drawing/2014/main" id="{BACEB74A-30D6-43E3-AA01-D0F23C6343F7}"/>
            </a:ext>
          </a:extLst>
        </xdr:cNvPr>
        <xdr:cNvSpPr txBox="1"/>
      </xdr:nvSpPr>
      <xdr:spPr>
        <a:xfrm>
          <a:off x="6712027" y="1009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162577</xdr:rowOff>
    </xdr:from>
    <xdr:ext cx="469744" cy="259045"/>
    <xdr:sp macro="" textlink="">
      <xdr:nvSpPr>
        <xdr:cNvPr id="257" name="n_4aveValue【体育館・プール】&#10;一人当たり面積">
          <a:extLst>
            <a:ext uri="{FF2B5EF4-FFF2-40B4-BE49-F238E27FC236}">
              <a16:creationId xmlns:a16="http://schemas.microsoft.com/office/drawing/2014/main" id="{0A0764B7-5E5B-4B37-B86D-0651A18CE20C}"/>
            </a:ext>
          </a:extLst>
        </xdr:cNvPr>
        <xdr:cNvSpPr txBox="1"/>
      </xdr:nvSpPr>
      <xdr:spPr>
        <a:xfrm>
          <a:off x="5937327" y="1005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80027</xdr:rowOff>
    </xdr:from>
    <xdr:ext cx="469744" cy="259045"/>
    <xdr:sp macro="" textlink="">
      <xdr:nvSpPr>
        <xdr:cNvPr id="258" name="n_1mainValue【体育館・プール】&#10;一人当たり面積">
          <a:extLst>
            <a:ext uri="{FF2B5EF4-FFF2-40B4-BE49-F238E27FC236}">
              <a16:creationId xmlns:a16="http://schemas.microsoft.com/office/drawing/2014/main" id="{F1186A64-C564-402B-8258-77519A57FC31}"/>
            </a:ext>
          </a:extLst>
        </xdr:cNvPr>
        <xdr:cNvSpPr txBox="1"/>
      </xdr:nvSpPr>
      <xdr:spPr>
        <a:xfrm>
          <a:off x="8271587" y="104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83837</xdr:rowOff>
    </xdr:from>
    <xdr:ext cx="469744" cy="259045"/>
    <xdr:sp macro="" textlink="">
      <xdr:nvSpPr>
        <xdr:cNvPr id="259" name="n_2mainValue【体育館・プール】&#10;一人当たり面積">
          <a:extLst>
            <a:ext uri="{FF2B5EF4-FFF2-40B4-BE49-F238E27FC236}">
              <a16:creationId xmlns:a16="http://schemas.microsoft.com/office/drawing/2014/main" id="{95878ACB-B178-4C83-B9D1-AA55DE875665}"/>
            </a:ext>
          </a:extLst>
        </xdr:cNvPr>
        <xdr:cNvSpPr txBox="1"/>
      </xdr:nvSpPr>
      <xdr:spPr>
        <a:xfrm>
          <a:off x="750958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80027</xdr:rowOff>
    </xdr:from>
    <xdr:ext cx="469744" cy="259045"/>
    <xdr:sp macro="" textlink="">
      <xdr:nvSpPr>
        <xdr:cNvPr id="260" name="n_3mainValue【体育館・プール】&#10;一人当たり面積">
          <a:extLst>
            <a:ext uri="{FF2B5EF4-FFF2-40B4-BE49-F238E27FC236}">
              <a16:creationId xmlns:a16="http://schemas.microsoft.com/office/drawing/2014/main" id="{92A83FA2-0AF9-4C94-9C3D-E55A24333FAC}"/>
            </a:ext>
          </a:extLst>
        </xdr:cNvPr>
        <xdr:cNvSpPr txBox="1"/>
      </xdr:nvSpPr>
      <xdr:spPr>
        <a:xfrm>
          <a:off x="6712027" y="104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60977</xdr:rowOff>
    </xdr:from>
    <xdr:ext cx="469744" cy="259045"/>
    <xdr:sp macro="" textlink="">
      <xdr:nvSpPr>
        <xdr:cNvPr id="261" name="n_4mainValue【体育館・プール】&#10;一人当たり面積">
          <a:extLst>
            <a:ext uri="{FF2B5EF4-FFF2-40B4-BE49-F238E27FC236}">
              <a16:creationId xmlns:a16="http://schemas.microsoft.com/office/drawing/2014/main" id="{F232438D-6395-4652-9A09-B1952E83A132}"/>
            </a:ext>
          </a:extLst>
        </xdr:cNvPr>
        <xdr:cNvSpPr txBox="1"/>
      </xdr:nvSpPr>
      <xdr:spPr>
        <a:xfrm>
          <a:off x="5937327" y="104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5477DFD2-9895-4F6C-B60A-2DBDA7A55FA1}"/>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352D3250-5895-4AEC-AA0F-CCA25A0AC714}"/>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BD4B88AC-E7EA-4276-B78F-B2AE188606FE}"/>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CBD1217-45DA-4B54-A9BA-32E997E17FFF}"/>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4777732F-2752-440D-AABE-643FC3F5A951}"/>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336ADF9-08B0-42D5-81C3-D5620057AABE}"/>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A60B883C-4CC9-409E-BEA5-2A344082B492}"/>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138A0D02-27F9-4D05-AF5C-EE18BFDE3DC3}"/>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BA101BD2-09FD-4DC0-9379-6EC787FB4BDC}"/>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35DEECAD-0EDC-4CDC-9981-1C493EC3B9FB}"/>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a:extLst>
            <a:ext uri="{FF2B5EF4-FFF2-40B4-BE49-F238E27FC236}">
              <a16:creationId xmlns:a16="http://schemas.microsoft.com/office/drawing/2014/main" id="{7A1FB5DD-BCDC-41E8-8A90-C47EB0BB3C36}"/>
            </a:ext>
          </a:extLst>
        </xdr:cNvPr>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CD4B8AB0-8935-4AEB-B801-92E4BF86CE64}"/>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a:extLst>
            <a:ext uri="{FF2B5EF4-FFF2-40B4-BE49-F238E27FC236}">
              <a16:creationId xmlns:a16="http://schemas.microsoft.com/office/drawing/2014/main" id="{3C725551-1D2E-4A33-88D4-F911B83E5BD0}"/>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4F187750-0CEB-45F0-B53C-0417349CA089}"/>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E9252D7D-63EF-44FD-9ABA-01F6A7261F58}"/>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E590E8FE-1B7E-4DF0-A8F9-04B67ECADD19}"/>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6591F034-6692-44DF-B1DC-D3C04A2DEADE}"/>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2C97C1DE-94C3-4332-9C68-07EC3FD85901}"/>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1C576D03-1037-472C-BE89-6F0B02929EE3}"/>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53D9FB7-3DDC-4A97-9C90-5CE2EBDCA5ED}"/>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9811E9B7-F6A1-484E-A31D-BFF34A19119F}"/>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3FD6BF84-DEBD-44C7-9B37-1DB7DC16769F}"/>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BE6C3071-0519-4EDE-A180-6784BA0ADE8F}"/>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D5C11C1E-89E5-4722-A8E4-8FF52B66259D}"/>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87630</xdr:rowOff>
    </xdr:to>
    <xdr:cxnSp macro="">
      <xdr:nvCxnSpPr>
        <xdr:cNvPr id="286" name="直線コネクタ 285">
          <a:extLst>
            <a:ext uri="{FF2B5EF4-FFF2-40B4-BE49-F238E27FC236}">
              <a16:creationId xmlns:a16="http://schemas.microsoft.com/office/drawing/2014/main" id="{4B914E37-F465-44BC-B0FF-2C9A6B394DCF}"/>
            </a:ext>
          </a:extLst>
        </xdr:cNvPr>
        <xdr:cNvCxnSpPr/>
      </xdr:nvCxnSpPr>
      <xdr:spPr>
        <a:xfrm flipV="1">
          <a:off x="4086225" y="13045441"/>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91457</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DF39C8BD-7621-43F7-9975-0C79C8AD5BDD}"/>
            </a:ext>
          </a:extLst>
        </xdr:cNvPr>
        <xdr:cNvSpPr txBox="1"/>
      </xdr:nvSpPr>
      <xdr:spPr>
        <a:xfrm>
          <a:off x="4124960"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87630</xdr:rowOff>
    </xdr:from>
    <xdr:to>
      <xdr:col>24</xdr:col>
      <xdr:colOff>152400</xdr:colOff>
      <xdr:row>86</xdr:row>
      <xdr:rowOff>87630</xdr:rowOff>
    </xdr:to>
    <xdr:cxnSp macro="">
      <xdr:nvCxnSpPr>
        <xdr:cNvPr id="288" name="直線コネクタ 287">
          <a:extLst>
            <a:ext uri="{FF2B5EF4-FFF2-40B4-BE49-F238E27FC236}">
              <a16:creationId xmlns:a16="http://schemas.microsoft.com/office/drawing/2014/main" id="{7BF69B3B-7755-498F-B891-AC63F7F0CB3F}"/>
            </a:ext>
          </a:extLst>
        </xdr:cNvPr>
        <xdr:cNvCxnSpPr/>
      </xdr:nvCxnSpPr>
      <xdr:spPr>
        <a:xfrm>
          <a:off x="4020820" y="14504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3A000AEB-A381-4B39-B1CF-16620D3D889C}"/>
            </a:ext>
          </a:extLst>
        </xdr:cNvPr>
        <xdr:cNvSpPr txBox="1"/>
      </xdr:nvSpPr>
      <xdr:spPr>
        <a:xfrm>
          <a:off x="4124960" y="12824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90" name="直線コネクタ 289">
          <a:extLst>
            <a:ext uri="{FF2B5EF4-FFF2-40B4-BE49-F238E27FC236}">
              <a16:creationId xmlns:a16="http://schemas.microsoft.com/office/drawing/2014/main" id="{15569034-B580-40A0-98DB-66A22213E9CF}"/>
            </a:ext>
          </a:extLst>
        </xdr:cNvPr>
        <xdr:cNvCxnSpPr/>
      </xdr:nvCxnSpPr>
      <xdr:spPr>
        <a:xfrm>
          <a:off x="4020820" y="130454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49547</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376240C0-F490-4043-9FD7-5929674FE217}"/>
            </a:ext>
          </a:extLst>
        </xdr:cNvPr>
        <xdr:cNvSpPr txBox="1"/>
      </xdr:nvSpPr>
      <xdr:spPr>
        <a:xfrm>
          <a:off x="412496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92" name="フローチャート: 判断 291">
          <a:extLst>
            <a:ext uri="{FF2B5EF4-FFF2-40B4-BE49-F238E27FC236}">
              <a16:creationId xmlns:a16="http://schemas.microsoft.com/office/drawing/2014/main" id="{A1934610-755F-47BE-8B90-D9C102C306CD}"/>
            </a:ext>
          </a:extLst>
        </xdr:cNvPr>
        <xdr:cNvSpPr/>
      </xdr:nvSpPr>
      <xdr:spPr>
        <a:xfrm>
          <a:off x="4036060" y="1381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10161</xdr:rowOff>
    </xdr:from>
    <xdr:to>
      <xdr:col>20</xdr:col>
      <xdr:colOff>38100</xdr:colOff>
      <xdr:row>82</xdr:row>
      <xdr:rowOff>111761</xdr:rowOff>
    </xdr:to>
    <xdr:sp macro="" textlink="">
      <xdr:nvSpPr>
        <xdr:cNvPr id="293" name="フローチャート: 判断 292">
          <a:extLst>
            <a:ext uri="{FF2B5EF4-FFF2-40B4-BE49-F238E27FC236}">
              <a16:creationId xmlns:a16="http://schemas.microsoft.com/office/drawing/2014/main" id="{D2C336C7-F5EB-4272-AC27-4B891B42804F}"/>
            </a:ext>
          </a:extLst>
        </xdr:cNvPr>
        <xdr:cNvSpPr/>
      </xdr:nvSpPr>
      <xdr:spPr>
        <a:xfrm>
          <a:off x="3312160" y="137566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147320</xdr:rowOff>
    </xdr:from>
    <xdr:to>
      <xdr:col>15</xdr:col>
      <xdr:colOff>101600</xdr:colOff>
      <xdr:row>82</xdr:row>
      <xdr:rowOff>77470</xdr:rowOff>
    </xdr:to>
    <xdr:sp macro="" textlink="">
      <xdr:nvSpPr>
        <xdr:cNvPr id="294" name="フローチャート: 判断 293">
          <a:extLst>
            <a:ext uri="{FF2B5EF4-FFF2-40B4-BE49-F238E27FC236}">
              <a16:creationId xmlns:a16="http://schemas.microsoft.com/office/drawing/2014/main" id="{0F76B2F9-AE99-42BC-A081-6A1ECBF98AA3}"/>
            </a:ext>
          </a:extLst>
        </xdr:cNvPr>
        <xdr:cNvSpPr/>
      </xdr:nvSpPr>
      <xdr:spPr>
        <a:xfrm>
          <a:off x="2514600" y="1372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95" name="フローチャート: 判断 294">
          <a:extLst>
            <a:ext uri="{FF2B5EF4-FFF2-40B4-BE49-F238E27FC236}">
              <a16:creationId xmlns:a16="http://schemas.microsoft.com/office/drawing/2014/main" id="{2DDF2244-58AB-4A1D-ADA4-062DED73E4FF}"/>
            </a:ext>
          </a:extLst>
        </xdr:cNvPr>
        <xdr:cNvSpPr/>
      </xdr:nvSpPr>
      <xdr:spPr>
        <a:xfrm>
          <a:off x="1739900" y="13657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96" name="フローチャート: 判断 295">
          <a:extLst>
            <a:ext uri="{FF2B5EF4-FFF2-40B4-BE49-F238E27FC236}">
              <a16:creationId xmlns:a16="http://schemas.microsoft.com/office/drawing/2014/main" id="{B813C35E-7423-4CAF-9623-98F44040791F}"/>
            </a:ext>
          </a:extLst>
        </xdr:cNvPr>
        <xdr:cNvSpPr/>
      </xdr:nvSpPr>
      <xdr:spPr>
        <a:xfrm>
          <a:off x="965200" y="135813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997D5C50-19CA-4F8C-BB56-9DCCB2CA4112}"/>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63C7B3B-0F78-45AB-8C20-49986C28265B}"/>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C21CBC8-5263-46F5-BBF1-74AB15158353}"/>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6B4A49B-E2BA-4C64-BAA3-ADA39CC4EFE1}"/>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DB45ED0-185C-483A-BD19-F0B00E2A8351}"/>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xdr:rowOff>
    </xdr:from>
    <xdr:to>
      <xdr:col>24</xdr:col>
      <xdr:colOff>114300</xdr:colOff>
      <xdr:row>82</xdr:row>
      <xdr:rowOff>107950</xdr:rowOff>
    </xdr:to>
    <xdr:sp macro="" textlink="">
      <xdr:nvSpPr>
        <xdr:cNvPr id="302" name="楕円 301">
          <a:extLst>
            <a:ext uri="{FF2B5EF4-FFF2-40B4-BE49-F238E27FC236}">
              <a16:creationId xmlns:a16="http://schemas.microsoft.com/office/drawing/2014/main" id="{0B712456-B592-4AA4-9A75-1AAFAA37B45B}"/>
            </a:ext>
          </a:extLst>
        </xdr:cNvPr>
        <xdr:cNvSpPr/>
      </xdr:nvSpPr>
      <xdr:spPr>
        <a:xfrm>
          <a:off x="403606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29227</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E6BD3A65-4712-4F7C-8937-552C70C5B9F5}"/>
            </a:ext>
          </a:extLst>
        </xdr:cNvPr>
        <xdr:cNvSpPr txBox="1"/>
      </xdr:nvSpPr>
      <xdr:spPr>
        <a:xfrm>
          <a:off x="4124960" y="1360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44450</xdr:rowOff>
    </xdr:from>
    <xdr:to>
      <xdr:col>20</xdr:col>
      <xdr:colOff>38100</xdr:colOff>
      <xdr:row>82</xdr:row>
      <xdr:rowOff>146050</xdr:rowOff>
    </xdr:to>
    <xdr:sp macro="" textlink="">
      <xdr:nvSpPr>
        <xdr:cNvPr id="304" name="楕円 303">
          <a:extLst>
            <a:ext uri="{FF2B5EF4-FFF2-40B4-BE49-F238E27FC236}">
              <a16:creationId xmlns:a16="http://schemas.microsoft.com/office/drawing/2014/main" id="{992001A7-0C9E-4B03-A569-9C326021889A}"/>
            </a:ext>
          </a:extLst>
        </xdr:cNvPr>
        <xdr:cNvSpPr/>
      </xdr:nvSpPr>
      <xdr:spPr>
        <a:xfrm>
          <a:off x="3312160" y="137909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57150</xdr:rowOff>
    </xdr:from>
    <xdr:to>
      <xdr:col>24</xdr:col>
      <xdr:colOff>63500</xdr:colOff>
      <xdr:row>82</xdr:row>
      <xdr:rowOff>95250</xdr:rowOff>
    </xdr:to>
    <xdr:cxnSp macro="">
      <xdr:nvCxnSpPr>
        <xdr:cNvPr id="305" name="直線コネクタ 304">
          <a:extLst>
            <a:ext uri="{FF2B5EF4-FFF2-40B4-BE49-F238E27FC236}">
              <a16:creationId xmlns:a16="http://schemas.microsoft.com/office/drawing/2014/main" id="{258E11B1-7ABD-4025-9E92-FB1185667241}"/>
            </a:ext>
          </a:extLst>
        </xdr:cNvPr>
        <xdr:cNvCxnSpPr/>
      </xdr:nvCxnSpPr>
      <xdr:spPr>
        <a:xfrm flipV="1">
          <a:off x="3355340" y="13803630"/>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135889</xdr:rowOff>
    </xdr:from>
    <xdr:to>
      <xdr:col>15</xdr:col>
      <xdr:colOff>101600</xdr:colOff>
      <xdr:row>82</xdr:row>
      <xdr:rowOff>66039</xdr:rowOff>
    </xdr:to>
    <xdr:sp macro="" textlink="">
      <xdr:nvSpPr>
        <xdr:cNvPr id="306" name="楕円 305">
          <a:extLst>
            <a:ext uri="{FF2B5EF4-FFF2-40B4-BE49-F238E27FC236}">
              <a16:creationId xmlns:a16="http://schemas.microsoft.com/office/drawing/2014/main" id="{34F86E12-9176-45F3-AC9B-6BDB9A855F2F}"/>
            </a:ext>
          </a:extLst>
        </xdr:cNvPr>
        <xdr:cNvSpPr/>
      </xdr:nvSpPr>
      <xdr:spPr>
        <a:xfrm>
          <a:off x="2514600" y="137147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15239</xdr:rowOff>
    </xdr:from>
    <xdr:to>
      <xdr:col>19</xdr:col>
      <xdr:colOff>177800</xdr:colOff>
      <xdr:row>82</xdr:row>
      <xdr:rowOff>95250</xdr:rowOff>
    </xdr:to>
    <xdr:cxnSp macro="">
      <xdr:nvCxnSpPr>
        <xdr:cNvPr id="307" name="直線コネクタ 306">
          <a:extLst>
            <a:ext uri="{FF2B5EF4-FFF2-40B4-BE49-F238E27FC236}">
              <a16:creationId xmlns:a16="http://schemas.microsoft.com/office/drawing/2014/main" id="{EF5A86B5-BB11-4B2F-B39C-BE7EC196E896}"/>
            </a:ext>
          </a:extLst>
        </xdr:cNvPr>
        <xdr:cNvCxnSpPr/>
      </xdr:nvCxnSpPr>
      <xdr:spPr>
        <a:xfrm>
          <a:off x="2565400" y="13761719"/>
          <a:ext cx="78994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52070</xdr:rowOff>
    </xdr:from>
    <xdr:to>
      <xdr:col>10</xdr:col>
      <xdr:colOff>165100</xdr:colOff>
      <xdr:row>81</xdr:row>
      <xdr:rowOff>153670</xdr:rowOff>
    </xdr:to>
    <xdr:sp macro="" textlink="">
      <xdr:nvSpPr>
        <xdr:cNvPr id="308" name="楕円 307">
          <a:extLst>
            <a:ext uri="{FF2B5EF4-FFF2-40B4-BE49-F238E27FC236}">
              <a16:creationId xmlns:a16="http://schemas.microsoft.com/office/drawing/2014/main" id="{705E1BF3-FD26-4734-B85C-42B6D4B4602B}"/>
            </a:ext>
          </a:extLst>
        </xdr:cNvPr>
        <xdr:cNvSpPr/>
      </xdr:nvSpPr>
      <xdr:spPr>
        <a:xfrm>
          <a:off x="1739900" y="136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102870</xdr:rowOff>
    </xdr:from>
    <xdr:to>
      <xdr:col>15</xdr:col>
      <xdr:colOff>50800</xdr:colOff>
      <xdr:row>82</xdr:row>
      <xdr:rowOff>15239</xdr:rowOff>
    </xdr:to>
    <xdr:cxnSp macro="">
      <xdr:nvCxnSpPr>
        <xdr:cNvPr id="309" name="直線コネクタ 308">
          <a:extLst>
            <a:ext uri="{FF2B5EF4-FFF2-40B4-BE49-F238E27FC236}">
              <a16:creationId xmlns:a16="http://schemas.microsoft.com/office/drawing/2014/main" id="{A79E541A-D862-42D9-8FFC-D3476E362C5D}"/>
            </a:ext>
          </a:extLst>
        </xdr:cNvPr>
        <xdr:cNvCxnSpPr/>
      </xdr:nvCxnSpPr>
      <xdr:spPr>
        <a:xfrm>
          <a:off x="1790700" y="13681710"/>
          <a:ext cx="7747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154939</xdr:rowOff>
    </xdr:from>
    <xdr:to>
      <xdr:col>6</xdr:col>
      <xdr:colOff>38100</xdr:colOff>
      <xdr:row>78</xdr:row>
      <xdr:rowOff>85089</xdr:rowOff>
    </xdr:to>
    <xdr:sp macro="" textlink="">
      <xdr:nvSpPr>
        <xdr:cNvPr id="310" name="楕円 309">
          <a:extLst>
            <a:ext uri="{FF2B5EF4-FFF2-40B4-BE49-F238E27FC236}">
              <a16:creationId xmlns:a16="http://schemas.microsoft.com/office/drawing/2014/main" id="{9F13A587-92A0-4D5F-9C90-FCCAB17F93EC}"/>
            </a:ext>
          </a:extLst>
        </xdr:cNvPr>
        <xdr:cNvSpPr/>
      </xdr:nvSpPr>
      <xdr:spPr>
        <a:xfrm>
          <a:off x="965200" y="130632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34289</xdr:rowOff>
    </xdr:from>
    <xdr:to>
      <xdr:col>10</xdr:col>
      <xdr:colOff>114300</xdr:colOff>
      <xdr:row>81</xdr:row>
      <xdr:rowOff>102870</xdr:rowOff>
    </xdr:to>
    <xdr:cxnSp macro="">
      <xdr:nvCxnSpPr>
        <xdr:cNvPr id="311" name="直線コネクタ 310">
          <a:extLst>
            <a:ext uri="{FF2B5EF4-FFF2-40B4-BE49-F238E27FC236}">
              <a16:creationId xmlns:a16="http://schemas.microsoft.com/office/drawing/2014/main" id="{1E8A54C8-7CD6-4200-B4F2-E995E35D74F5}"/>
            </a:ext>
          </a:extLst>
        </xdr:cNvPr>
        <xdr:cNvCxnSpPr/>
      </xdr:nvCxnSpPr>
      <xdr:spPr>
        <a:xfrm>
          <a:off x="1008380" y="13110209"/>
          <a:ext cx="782320" cy="57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128288</xdr:rowOff>
    </xdr:from>
    <xdr:ext cx="405111" cy="259045"/>
    <xdr:sp macro="" textlink="">
      <xdr:nvSpPr>
        <xdr:cNvPr id="312" name="n_1aveValue【福祉施設】&#10;有形固定資産減価償却率">
          <a:extLst>
            <a:ext uri="{FF2B5EF4-FFF2-40B4-BE49-F238E27FC236}">
              <a16:creationId xmlns:a16="http://schemas.microsoft.com/office/drawing/2014/main" id="{75DF86E1-9549-43AA-A22C-B2097505A695}"/>
            </a:ext>
          </a:extLst>
        </xdr:cNvPr>
        <xdr:cNvSpPr txBox="1"/>
      </xdr:nvSpPr>
      <xdr:spPr>
        <a:xfrm>
          <a:off x="317056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68597</xdr:rowOff>
    </xdr:from>
    <xdr:ext cx="405111" cy="259045"/>
    <xdr:sp macro="" textlink="">
      <xdr:nvSpPr>
        <xdr:cNvPr id="313" name="n_2aveValue【福祉施設】&#10;有形固定資産減価償却率">
          <a:extLst>
            <a:ext uri="{FF2B5EF4-FFF2-40B4-BE49-F238E27FC236}">
              <a16:creationId xmlns:a16="http://schemas.microsoft.com/office/drawing/2014/main" id="{54E3EAC8-CF4B-48E0-AE8A-86D1DA46B234}"/>
            </a:ext>
          </a:extLst>
        </xdr:cNvPr>
        <xdr:cNvSpPr txBox="1"/>
      </xdr:nvSpPr>
      <xdr:spPr>
        <a:xfrm>
          <a:off x="2385704" y="1381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xdr:rowOff>
    </xdr:from>
    <xdr:ext cx="405111" cy="259045"/>
    <xdr:sp macro="" textlink="">
      <xdr:nvSpPr>
        <xdr:cNvPr id="314" name="n_3aveValue【福祉施設】&#10;有形固定資産減価償却率">
          <a:extLst>
            <a:ext uri="{FF2B5EF4-FFF2-40B4-BE49-F238E27FC236}">
              <a16:creationId xmlns:a16="http://schemas.microsoft.com/office/drawing/2014/main" id="{2F06EF3C-B62F-4793-9953-4F85115647B2}"/>
            </a:ext>
          </a:extLst>
        </xdr:cNvPr>
        <xdr:cNvSpPr txBox="1"/>
      </xdr:nvSpPr>
      <xdr:spPr>
        <a:xfrm>
          <a:off x="1611004" y="13746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91457</xdr:rowOff>
    </xdr:from>
    <xdr:ext cx="405111" cy="259045"/>
    <xdr:sp macro="" textlink="">
      <xdr:nvSpPr>
        <xdr:cNvPr id="315" name="n_4aveValue【福祉施設】&#10;有形固定資産減価償却率">
          <a:extLst>
            <a:ext uri="{FF2B5EF4-FFF2-40B4-BE49-F238E27FC236}">
              <a16:creationId xmlns:a16="http://schemas.microsoft.com/office/drawing/2014/main" id="{1C872DDB-97BD-4E61-ABBF-2708FE3FCBFA}"/>
            </a:ext>
          </a:extLst>
        </xdr:cNvPr>
        <xdr:cNvSpPr txBox="1"/>
      </xdr:nvSpPr>
      <xdr:spPr>
        <a:xfrm>
          <a:off x="836304" y="1367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137177</xdr:rowOff>
    </xdr:from>
    <xdr:ext cx="405111" cy="259045"/>
    <xdr:sp macro="" textlink="">
      <xdr:nvSpPr>
        <xdr:cNvPr id="316" name="n_1mainValue【福祉施設】&#10;有形固定資産減価償却率">
          <a:extLst>
            <a:ext uri="{FF2B5EF4-FFF2-40B4-BE49-F238E27FC236}">
              <a16:creationId xmlns:a16="http://schemas.microsoft.com/office/drawing/2014/main" id="{97B3F0F4-E236-49E6-8A05-CCC683780827}"/>
            </a:ext>
          </a:extLst>
        </xdr:cNvPr>
        <xdr:cNvSpPr txBox="1"/>
      </xdr:nvSpPr>
      <xdr:spPr>
        <a:xfrm>
          <a:off x="3170564" y="1388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82566</xdr:rowOff>
    </xdr:from>
    <xdr:ext cx="405111" cy="259045"/>
    <xdr:sp macro="" textlink="">
      <xdr:nvSpPr>
        <xdr:cNvPr id="317" name="n_2mainValue【福祉施設】&#10;有形固定資産減価償却率">
          <a:extLst>
            <a:ext uri="{FF2B5EF4-FFF2-40B4-BE49-F238E27FC236}">
              <a16:creationId xmlns:a16="http://schemas.microsoft.com/office/drawing/2014/main" id="{2FE4D7C5-8169-4C50-B8D8-F71FECC7D303}"/>
            </a:ext>
          </a:extLst>
        </xdr:cNvPr>
        <xdr:cNvSpPr txBox="1"/>
      </xdr:nvSpPr>
      <xdr:spPr>
        <a:xfrm>
          <a:off x="238570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318" name="n_3mainValue【福祉施設】&#10;有形固定資産減価償却率">
          <a:extLst>
            <a:ext uri="{FF2B5EF4-FFF2-40B4-BE49-F238E27FC236}">
              <a16:creationId xmlns:a16="http://schemas.microsoft.com/office/drawing/2014/main" id="{5B4AA9B1-B4FB-4E17-BC2C-5FE477CE7740}"/>
            </a:ext>
          </a:extLst>
        </xdr:cNvPr>
        <xdr:cNvSpPr txBox="1"/>
      </xdr:nvSpPr>
      <xdr:spPr>
        <a:xfrm>
          <a:off x="161100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101616</xdr:rowOff>
    </xdr:from>
    <xdr:ext cx="405111" cy="259045"/>
    <xdr:sp macro="" textlink="">
      <xdr:nvSpPr>
        <xdr:cNvPr id="319" name="n_4mainValue【福祉施設】&#10;有形固定資産減価償却率">
          <a:extLst>
            <a:ext uri="{FF2B5EF4-FFF2-40B4-BE49-F238E27FC236}">
              <a16:creationId xmlns:a16="http://schemas.microsoft.com/office/drawing/2014/main" id="{CFE9E0CD-79A4-4C4D-AE04-B999E0498762}"/>
            </a:ext>
          </a:extLst>
        </xdr:cNvPr>
        <xdr:cNvSpPr txBox="1"/>
      </xdr:nvSpPr>
      <xdr:spPr>
        <a:xfrm>
          <a:off x="836304" y="12842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AE346639-10C6-4B4B-8701-6FC6132AA585}"/>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A1C33E33-0E89-4FA2-BFD3-155D57C6A1B1}"/>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5FC23B7A-2304-44F1-BC39-AC862924E6C1}"/>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6931D162-D44C-4F35-961A-34B346899C27}"/>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53FD4A7D-946B-4AF0-BB3D-9338DDE4300E}"/>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2F6D1EAC-325B-4014-814C-FF8E05999C0B}"/>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1390A375-CBA2-4298-B1AD-0EAACF43E41D}"/>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D0E8DF03-E324-4E73-ADF1-EF4BACA5D55D}"/>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807E8C2D-F0C9-4765-9E49-07116B6CF13D}"/>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78D3DDCC-9D53-4ED9-89D2-F6B89753A715}"/>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F41CB6E4-3DAD-470A-9518-F89A1EDA3A93}"/>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328DEDF3-22F2-48C9-A523-6DAF0B09E0A6}"/>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E3DF7E35-8993-4256-A664-7CC8D6534CD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7C2BF483-6E0A-4589-8D93-66220C0D2637}"/>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1B769373-9166-45EF-885A-F66F97D64D6F}"/>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DEB08620-7FCC-4EAF-B70D-4F45D96156FC}"/>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8BED0B68-3DC3-41C8-82CA-14AC9BBC657E}"/>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48CBD72-D7D4-4F7B-9CFB-D5E782C9121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6A66188D-C562-4827-AB7C-74E8197FAEA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5324989F-2BCC-49BD-B8DC-BEA2B535B0CF}"/>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C219BEEF-5BBE-4C53-BA9D-A2D6C6A0388B}"/>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7D2BC7B2-CCF9-4120-9CF0-5FA5DC16A5D9}"/>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913DDD2B-D17B-41AA-ACD8-11DB7F8182E4}"/>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101600</xdr:rowOff>
    </xdr:to>
    <xdr:cxnSp macro="">
      <xdr:nvCxnSpPr>
        <xdr:cNvPr id="343" name="直線コネクタ 342">
          <a:extLst>
            <a:ext uri="{FF2B5EF4-FFF2-40B4-BE49-F238E27FC236}">
              <a16:creationId xmlns:a16="http://schemas.microsoft.com/office/drawing/2014/main" id="{D76F7E8B-D47B-46B0-9452-006ADAA85145}"/>
            </a:ext>
          </a:extLst>
        </xdr:cNvPr>
        <xdr:cNvCxnSpPr/>
      </xdr:nvCxnSpPr>
      <xdr:spPr>
        <a:xfrm flipV="1">
          <a:off x="9219565" y="12927330"/>
          <a:ext cx="0" cy="1591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344" name="【福祉施設】&#10;一人当たり面積最小値テキスト">
          <a:extLst>
            <a:ext uri="{FF2B5EF4-FFF2-40B4-BE49-F238E27FC236}">
              <a16:creationId xmlns:a16="http://schemas.microsoft.com/office/drawing/2014/main" id="{AC6E0DF5-6152-4C33-96C6-810F87DCD2D7}"/>
            </a:ext>
          </a:extLst>
        </xdr:cNvPr>
        <xdr:cNvSpPr txBox="1"/>
      </xdr:nvSpPr>
      <xdr:spPr>
        <a:xfrm>
          <a:off x="9258300" y="1452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345" name="直線コネクタ 344">
          <a:extLst>
            <a:ext uri="{FF2B5EF4-FFF2-40B4-BE49-F238E27FC236}">
              <a16:creationId xmlns:a16="http://schemas.microsoft.com/office/drawing/2014/main" id="{19A53EF1-E0BB-449A-A32B-A6C757ACB530}"/>
            </a:ext>
          </a:extLst>
        </xdr:cNvPr>
        <xdr:cNvCxnSpPr/>
      </xdr:nvCxnSpPr>
      <xdr:spPr>
        <a:xfrm>
          <a:off x="9154160" y="14518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46" name="【福祉施設】&#10;一人当たり面積最大値テキスト">
          <a:extLst>
            <a:ext uri="{FF2B5EF4-FFF2-40B4-BE49-F238E27FC236}">
              <a16:creationId xmlns:a16="http://schemas.microsoft.com/office/drawing/2014/main" id="{679CE1EA-5384-4366-86CB-C2431ADFC4E8}"/>
            </a:ext>
          </a:extLst>
        </xdr:cNvPr>
        <xdr:cNvSpPr txBox="1"/>
      </xdr:nvSpPr>
      <xdr:spPr>
        <a:xfrm>
          <a:off x="925830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47" name="直線コネクタ 346">
          <a:extLst>
            <a:ext uri="{FF2B5EF4-FFF2-40B4-BE49-F238E27FC236}">
              <a16:creationId xmlns:a16="http://schemas.microsoft.com/office/drawing/2014/main" id="{83403C65-3892-43AC-9A4A-29AAE222FD6C}"/>
            </a:ext>
          </a:extLst>
        </xdr:cNvPr>
        <xdr:cNvCxnSpPr/>
      </xdr:nvCxnSpPr>
      <xdr:spPr>
        <a:xfrm>
          <a:off x="9154160" y="1292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86377</xdr:rowOff>
    </xdr:from>
    <xdr:ext cx="469744" cy="259045"/>
    <xdr:sp macro="" textlink="">
      <xdr:nvSpPr>
        <xdr:cNvPr id="348" name="【福祉施設】&#10;一人当たり面積平均値テキスト">
          <a:extLst>
            <a:ext uri="{FF2B5EF4-FFF2-40B4-BE49-F238E27FC236}">
              <a16:creationId xmlns:a16="http://schemas.microsoft.com/office/drawing/2014/main" id="{A949F8E1-AED9-481D-9C06-9F903C61975E}"/>
            </a:ext>
          </a:extLst>
        </xdr:cNvPr>
        <xdr:cNvSpPr txBox="1"/>
      </xdr:nvSpPr>
      <xdr:spPr>
        <a:xfrm>
          <a:off x="9258300" y="13665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49" name="フローチャート: 判断 348">
          <a:extLst>
            <a:ext uri="{FF2B5EF4-FFF2-40B4-BE49-F238E27FC236}">
              <a16:creationId xmlns:a16="http://schemas.microsoft.com/office/drawing/2014/main" id="{E6B95CF9-A5C2-47A0-B13F-B1BF4B86147C}"/>
            </a:ext>
          </a:extLst>
        </xdr:cNvPr>
        <xdr:cNvSpPr/>
      </xdr:nvSpPr>
      <xdr:spPr>
        <a:xfrm>
          <a:off x="9192260" y="138099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50" name="フローチャート: 判断 349">
          <a:extLst>
            <a:ext uri="{FF2B5EF4-FFF2-40B4-BE49-F238E27FC236}">
              <a16:creationId xmlns:a16="http://schemas.microsoft.com/office/drawing/2014/main" id="{D489463A-E215-45D1-BE9D-A7CC9725043C}"/>
            </a:ext>
          </a:extLst>
        </xdr:cNvPr>
        <xdr:cNvSpPr/>
      </xdr:nvSpPr>
      <xdr:spPr>
        <a:xfrm>
          <a:off x="844550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51" name="フローチャート: 判断 350">
          <a:extLst>
            <a:ext uri="{FF2B5EF4-FFF2-40B4-BE49-F238E27FC236}">
              <a16:creationId xmlns:a16="http://schemas.microsoft.com/office/drawing/2014/main" id="{C59BD5C0-F4F8-4791-B804-FA2B251AFFFF}"/>
            </a:ext>
          </a:extLst>
        </xdr:cNvPr>
        <xdr:cNvSpPr/>
      </xdr:nvSpPr>
      <xdr:spPr>
        <a:xfrm>
          <a:off x="7670800" y="138099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52" name="フローチャート: 判断 351">
          <a:extLst>
            <a:ext uri="{FF2B5EF4-FFF2-40B4-BE49-F238E27FC236}">
              <a16:creationId xmlns:a16="http://schemas.microsoft.com/office/drawing/2014/main" id="{2198893B-DE35-4974-AD66-B4AF2D14EAFD}"/>
            </a:ext>
          </a:extLst>
        </xdr:cNvPr>
        <xdr:cNvSpPr/>
      </xdr:nvSpPr>
      <xdr:spPr>
        <a:xfrm>
          <a:off x="6873240" y="1379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31750</xdr:rowOff>
    </xdr:from>
    <xdr:to>
      <xdr:col>36</xdr:col>
      <xdr:colOff>165100</xdr:colOff>
      <xdr:row>83</xdr:row>
      <xdr:rowOff>133350</xdr:rowOff>
    </xdr:to>
    <xdr:sp macro="" textlink="">
      <xdr:nvSpPr>
        <xdr:cNvPr id="353" name="フローチャート: 判断 352">
          <a:extLst>
            <a:ext uri="{FF2B5EF4-FFF2-40B4-BE49-F238E27FC236}">
              <a16:creationId xmlns:a16="http://schemas.microsoft.com/office/drawing/2014/main" id="{E98A0C0E-4693-4190-B350-2E8E1D5B8E33}"/>
            </a:ext>
          </a:extLst>
        </xdr:cNvPr>
        <xdr:cNvSpPr/>
      </xdr:nvSpPr>
      <xdr:spPr>
        <a:xfrm>
          <a:off x="609854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F10FE271-45ED-41B8-AC38-70D5B58B294C}"/>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B608177-513B-4080-B4C7-71060FBFBED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582CA36-EB4D-49FD-8BC2-067417DC3748}"/>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274D2022-8BD4-4990-A3CF-753603F0427A}"/>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3ADE972-ABEA-45CC-AC98-9426B7375F4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59" name="楕円 358">
          <a:extLst>
            <a:ext uri="{FF2B5EF4-FFF2-40B4-BE49-F238E27FC236}">
              <a16:creationId xmlns:a16="http://schemas.microsoft.com/office/drawing/2014/main" id="{2F3CBA56-AFE5-40A8-955D-0E1583094C7F}"/>
            </a:ext>
          </a:extLst>
        </xdr:cNvPr>
        <xdr:cNvSpPr/>
      </xdr:nvSpPr>
      <xdr:spPr>
        <a:xfrm>
          <a:off x="9192260" y="139331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168927</xdr:rowOff>
    </xdr:from>
    <xdr:ext cx="469744" cy="259045"/>
    <xdr:sp macro="" textlink="">
      <xdr:nvSpPr>
        <xdr:cNvPr id="360" name="【福祉施設】&#10;一人当たり面積該当値テキスト">
          <a:extLst>
            <a:ext uri="{FF2B5EF4-FFF2-40B4-BE49-F238E27FC236}">
              <a16:creationId xmlns:a16="http://schemas.microsoft.com/office/drawing/2014/main" id="{DAAF6F43-4D11-4D4E-B2A6-E9DACD69C994}"/>
            </a:ext>
          </a:extLst>
        </xdr:cNvPr>
        <xdr:cNvSpPr txBox="1"/>
      </xdr:nvSpPr>
      <xdr:spPr>
        <a:xfrm>
          <a:off x="9258300" y="1391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19050</xdr:rowOff>
    </xdr:from>
    <xdr:to>
      <xdr:col>50</xdr:col>
      <xdr:colOff>165100</xdr:colOff>
      <xdr:row>83</xdr:row>
      <xdr:rowOff>120650</xdr:rowOff>
    </xdr:to>
    <xdr:sp macro="" textlink="">
      <xdr:nvSpPr>
        <xdr:cNvPr id="361" name="楕円 360">
          <a:extLst>
            <a:ext uri="{FF2B5EF4-FFF2-40B4-BE49-F238E27FC236}">
              <a16:creationId xmlns:a16="http://schemas.microsoft.com/office/drawing/2014/main" id="{CF6E0E24-48C7-482C-B506-ACD30B6B7C75}"/>
            </a:ext>
          </a:extLst>
        </xdr:cNvPr>
        <xdr:cNvSpPr/>
      </xdr:nvSpPr>
      <xdr:spPr>
        <a:xfrm>
          <a:off x="8445500" y="1393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69850</xdr:rowOff>
    </xdr:from>
    <xdr:to>
      <xdr:col>55</xdr:col>
      <xdr:colOff>0</xdr:colOff>
      <xdr:row>83</xdr:row>
      <xdr:rowOff>69850</xdr:rowOff>
    </xdr:to>
    <xdr:cxnSp macro="">
      <xdr:nvCxnSpPr>
        <xdr:cNvPr id="362" name="直線コネクタ 361">
          <a:extLst>
            <a:ext uri="{FF2B5EF4-FFF2-40B4-BE49-F238E27FC236}">
              <a16:creationId xmlns:a16="http://schemas.microsoft.com/office/drawing/2014/main" id="{DD2AD738-7E6F-407F-99DD-16FEAF745F9F}"/>
            </a:ext>
          </a:extLst>
        </xdr:cNvPr>
        <xdr:cNvCxnSpPr/>
      </xdr:nvCxnSpPr>
      <xdr:spPr>
        <a:xfrm>
          <a:off x="8496300" y="1398397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6350</xdr:rowOff>
    </xdr:from>
    <xdr:to>
      <xdr:col>46</xdr:col>
      <xdr:colOff>38100</xdr:colOff>
      <xdr:row>83</xdr:row>
      <xdr:rowOff>107950</xdr:rowOff>
    </xdr:to>
    <xdr:sp macro="" textlink="">
      <xdr:nvSpPr>
        <xdr:cNvPr id="363" name="楕円 362">
          <a:extLst>
            <a:ext uri="{FF2B5EF4-FFF2-40B4-BE49-F238E27FC236}">
              <a16:creationId xmlns:a16="http://schemas.microsoft.com/office/drawing/2014/main" id="{609C42F2-E337-4DA2-8807-9148E885BE00}"/>
            </a:ext>
          </a:extLst>
        </xdr:cNvPr>
        <xdr:cNvSpPr/>
      </xdr:nvSpPr>
      <xdr:spPr>
        <a:xfrm>
          <a:off x="7670800" y="139204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57150</xdr:rowOff>
    </xdr:from>
    <xdr:to>
      <xdr:col>50</xdr:col>
      <xdr:colOff>114300</xdr:colOff>
      <xdr:row>83</xdr:row>
      <xdr:rowOff>69850</xdr:rowOff>
    </xdr:to>
    <xdr:cxnSp macro="">
      <xdr:nvCxnSpPr>
        <xdr:cNvPr id="364" name="直線コネクタ 363">
          <a:extLst>
            <a:ext uri="{FF2B5EF4-FFF2-40B4-BE49-F238E27FC236}">
              <a16:creationId xmlns:a16="http://schemas.microsoft.com/office/drawing/2014/main" id="{0AAF5625-7A84-4715-A2E0-965F9BAE2A9C}"/>
            </a:ext>
          </a:extLst>
        </xdr:cNvPr>
        <xdr:cNvCxnSpPr/>
      </xdr:nvCxnSpPr>
      <xdr:spPr>
        <a:xfrm>
          <a:off x="7713980" y="13971270"/>
          <a:ext cx="7823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6350</xdr:rowOff>
    </xdr:from>
    <xdr:to>
      <xdr:col>41</xdr:col>
      <xdr:colOff>101600</xdr:colOff>
      <xdr:row>83</xdr:row>
      <xdr:rowOff>107950</xdr:rowOff>
    </xdr:to>
    <xdr:sp macro="" textlink="">
      <xdr:nvSpPr>
        <xdr:cNvPr id="365" name="楕円 364">
          <a:extLst>
            <a:ext uri="{FF2B5EF4-FFF2-40B4-BE49-F238E27FC236}">
              <a16:creationId xmlns:a16="http://schemas.microsoft.com/office/drawing/2014/main" id="{628B1021-3AF5-4522-8BE2-49ABA234D25A}"/>
            </a:ext>
          </a:extLst>
        </xdr:cNvPr>
        <xdr:cNvSpPr/>
      </xdr:nvSpPr>
      <xdr:spPr>
        <a:xfrm>
          <a:off x="687324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57150</xdr:rowOff>
    </xdr:from>
    <xdr:to>
      <xdr:col>45</xdr:col>
      <xdr:colOff>177800</xdr:colOff>
      <xdr:row>83</xdr:row>
      <xdr:rowOff>57150</xdr:rowOff>
    </xdr:to>
    <xdr:cxnSp macro="">
      <xdr:nvCxnSpPr>
        <xdr:cNvPr id="366" name="直線コネクタ 365">
          <a:extLst>
            <a:ext uri="{FF2B5EF4-FFF2-40B4-BE49-F238E27FC236}">
              <a16:creationId xmlns:a16="http://schemas.microsoft.com/office/drawing/2014/main" id="{A396CCE8-93F7-48A9-9A0B-9B12D3817C29}"/>
            </a:ext>
          </a:extLst>
        </xdr:cNvPr>
        <xdr:cNvCxnSpPr/>
      </xdr:nvCxnSpPr>
      <xdr:spPr>
        <a:xfrm>
          <a:off x="6924040" y="139712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88900</xdr:rowOff>
    </xdr:from>
    <xdr:to>
      <xdr:col>36</xdr:col>
      <xdr:colOff>165100</xdr:colOff>
      <xdr:row>83</xdr:row>
      <xdr:rowOff>19050</xdr:rowOff>
    </xdr:to>
    <xdr:sp macro="" textlink="">
      <xdr:nvSpPr>
        <xdr:cNvPr id="367" name="楕円 366">
          <a:extLst>
            <a:ext uri="{FF2B5EF4-FFF2-40B4-BE49-F238E27FC236}">
              <a16:creationId xmlns:a16="http://schemas.microsoft.com/office/drawing/2014/main" id="{0D91424A-92CC-41F6-B72C-06B6ECB5A7C9}"/>
            </a:ext>
          </a:extLst>
        </xdr:cNvPr>
        <xdr:cNvSpPr/>
      </xdr:nvSpPr>
      <xdr:spPr>
        <a:xfrm>
          <a:off x="6098540" y="13835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139700</xdr:rowOff>
    </xdr:from>
    <xdr:to>
      <xdr:col>41</xdr:col>
      <xdr:colOff>50800</xdr:colOff>
      <xdr:row>83</xdr:row>
      <xdr:rowOff>57150</xdr:rowOff>
    </xdr:to>
    <xdr:cxnSp macro="">
      <xdr:nvCxnSpPr>
        <xdr:cNvPr id="368" name="直線コネクタ 367">
          <a:extLst>
            <a:ext uri="{FF2B5EF4-FFF2-40B4-BE49-F238E27FC236}">
              <a16:creationId xmlns:a16="http://schemas.microsoft.com/office/drawing/2014/main" id="{DDDF57ED-F205-4C79-B65F-34D551E45C0A}"/>
            </a:ext>
          </a:extLst>
        </xdr:cNvPr>
        <xdr:cNvCxnSpPr/>
      </xdr:nvCxnSpPr>
      <xdr:spPr>
        <a:xfrm>
          <a:off x="6149340" y="13886180"/>
          <a:ext cx="77470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10177</xdr:rowOff>
    </xdr:from>
    <xdr:ext cx="469744" cy="259045"/>
    <xdr:sp macro="" textlink="">
      <xdr:nvSpPr>
        <xdr:cNvPr id="369" name="n_1aveValue【福祉施設】&#10;一人当たり面積">
          <a:extLst>
            <a:ext uri="{FF2B5EF4-FFF2-40B4-BE49-F238E27FC236}">
              <a16:creationId xmlns:a16="http://schemas.microsoft.com/office/drawing/2014/main" id="{3888C7DA-2328-4484-A93A-685A2B39EEA7}"/>
            </a:ext>
          </a:extLst>
        </xdr:cNvPr>
        <xdr:cNvSpPr txBox="1"/>
      </xdr:nvSpPr>
      <xdr:spPr>
        <a:xfrm>
          <a:off x="8271587" y="1358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10177</xdr:rowOff>
    </xdr:from>
    <xdr:ext cx="469744" cy="259045"/>
    <xdr:sp macro="" textlink="">
      <xdr:nvSpPr>
        <xdr:cNvPr id="370" name="n_2aveValue【福祉施設】&#10;一人当たり面積">
          <a:extLst>
            <a:ext uri="{FF2B5EF4-FFF2-40B4-BE49-F238E27FC236}">
              <a16:creationId xmlns:a16="http://schemas.microsoft.com/office/drawing/2014/main" id="{D366ABD0-7664-4110-9D1C-025F53EF16C2}"/>
            </a:ext>
          </a:extLst>
        </xdr:cNvPr>
        <xdr:cNvSpPr txBox="1"/>
      </xdr:nvSpPr>
      <xdr:spPr>
        <a:xfrm>
          <a:off x="7509587" y="1358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168927</xdr:rowOff>
    </xdr:from>
    <xdr:ext cx="469744" cy="259045"/>
    <xdr:sp macro="" textlink="">
      <xdr:nvSpPr>
        <xdr:cNvPr id="371" name="n_3aveValue【福祉施設】&#10;一人当たり面積">
          <a:extLst>
            <a:ext uri="{FF2B5EF4-FFF2-40B4-BE49-F238E27FC236}">
              <a16:creationId xmlns:a16="http://schemas.microsoft.com/office/drawing/2014/main" id="{C7C4CBCB-B366-475F-9FF5-43D26210D9C6}"/>
            </a:ext>
          </a:extLst>
        </xdr:cNvPr>
        <xdr:cNvSpPr txBox="1"/>
      </xdr:nvSpPr>
      <xdr:spPr>
        <a:xfrm>
          <a:off x="6712027" y="1358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124477</xdr:rowOff>
    </xdr:from>
    <xdr:ext cx="469744" cy="259045"/>
    <xdr:sp macro="" textlink="">
      <xdr:nvSpPr>
        <xdr:cNvPr id="372" name="n_4aveValue【福祉施設】&#10;一人当たり面積">
          <a:extLst>
            <a:ext uri="{FF2B5EF4-FFF2-40B4-BE49-F238E27FC236}">
              <a16:creationId xmlns:a16="http://schemas.microsoft.com/office/drawing/2014/main" id="{585F5928-5696-4B5A-A78D-CCF1DF25B2E0}"/>
            </a:ext>
          </a:extLst>
        </xdr:cNvPr>
        <xdr:cNvSpPr txBox="1"/>
      </xdr:nvSpPr>
      <xdr:spPr>
        <a:xfrm>
          <a:off x="59373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111777</xdr:rowOff>
    </xdr:from>
    <xdr:ext cx="469744" cy="259045"/>
    <xdr:sp macro="" textlink="">
      <xdr:nvSpPr>
        <xdr:cNvPr id="373" name="n_1mainValue【福祉施設】&#10;一人当たり面積">
          <a:extLst>
            <a:ext uri="{FF2B5EF4-FFF2-40B4-BE49-F238E27FC236}">
              <a16:creationId xmlns:a16="http://schemas.microsoft.com/office/drawing/2014/main" id="{C9F83567-DD0C-43AB-B185-2EA2107F1D9A}"/>
            </a:ext>
          </a:extLst>
        </xdr:cNvPr>
        <xdr:cNvSpPr txBox="1"/>
      </xdr:nvSpPr>
      <xdr:spPr>
        <a:xfrm>
          <a:off x="8271587" y="1402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99077</xdr:rowOff>
    </xdr:from>
    <xdr:ext cx="469744" cy="259045"/>
    <xdr:sp macro="" textlink="">
      <xdr:nvSpPr>
        <xdr:cNvPr id="374" name="n_2mainValue【福祉施設】&#10;一人当たり面積">
          <a:extLst>
            <a:ext uri="{FF2B5EF4-FFF2-40B4-BE49-F238E27FC236}">
              <a16:creationId xmlns:a16="http://schemas.microsoft.com/office/drawing/2014/main" id="{88AAEDD3-A435-47D4-8F12-593D2F4EDA99}"/>
            </a:ext>
          </a:extLst>
        </xdr:cNvPr>
        <xdr:cNvSpPr txBox="1"/>
      </xdr:nvSpPr>
      <xdr:spPr>
        <a:xfrm>
          <a:off x="7509587" y="1401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99077</xdr:rowOff>
    </xdr:from>
    <xdr:ext cx="469744" cy="259045"/>
    <xdr:sp macro="" textlink="">
      <xdr:nvSpPr>
        <xdr:cNvPr id="375" name="n_3mainValue【福祉施設】&#10;一人当たり面積">
          <a:extLst>
            <a:ext uri="{FF2B5EF4-FFF2-40B4-BE49-F238E27FC236}">
              <a16:creationId xmlns:a16="http://schemas.microsoft.com/office/drawing/2014/main" id="{F1DEB77F-FC74-44EF-BFC6-E41B821C3F73}"/>
            </a:ext>
          </a:extLst>
        </xdr:cNvPr>
        <xdr:cNvSpPr txBox="1"/>
      </xdr:nvSpPr>
      <xdr:spPr>
        <a:xfrm>
          <a:off x="6712027" y="1401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35577</xdr:rowOff>
    </xdr:from>
    <xdr:ext cx="469744" cy="259045"/>
    <xdr:sp macro="" textlink="">
      <xdr:nvSpPr>
        <xdr:cNvPr id="376" name="n_4mainValue【福祉施設】&#10;一人当たり面積">
          <a:extLst>
            <a:ext uri="{FF2B5EF4-FFF2-40B4-BE49-F238E27FC236}">
              <a16:creationId xmlns:a16="http://schemas.microsoft.com/office/drawing/2014/main" id="{F48AAD44-D03F-466A-BC47-358C1C69D583}"/>
            </a:ext>
          </a:extLst>
        </xdr:cNvPr>
        <xdr:cNvSpPr txBox="1"/>
      </xdr:nvSpPr>
      <xdr:spPr>
        <a:xfrm>
          <a:off x="5937327" y="1361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5FB634EB-3A29-477B-BA47-22CB4132B464}"/>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D8566A53-C071-43C1-8B00-90183D603F09}"/>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E520DA3F-4894-4C16-AAAA-959142BDB0F7}"/>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EBC075E-BC4B-404F-989A-A906D78AE9AC}"/>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B2C24E20-0B33-4ADD-9155-A6EB133090F8}"/>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50E05E7D-3DAE-47DA-9098-6C7EA2C76AAF}"/>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FD1337C8-9AC9-43AB-9802-C9115DBFE27A}"/>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1F2A5A5E-CEF8-4CF6-B485-EAF7AD4E17F5}"/>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CAF9C8EF-B20E-4E96-B8CE-4E9EBDD890D5}"/>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A76417B-2CA6-4075-ADC5-979BF8D1277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B6FF3A26-1C2C-406A-AA16-79691D3B42DF}"/>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906219C9-ACA4-46D3-A238-C47C7C8B6E59}"/>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66C1C479-CEBA-445D-ACC8-A2C20782CA23}"/>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48E375AE-146A-4F48-AAE4-5F117B12ECD3}"/>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879EED7C-00B4-4982-B008-0527B645E20F}"/>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79A97738-9CF1-4A2F-899C-DA67829319B8}"/>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A87D6A0B-3073-4EBE-9A99-F4FB3DA0B0A5}"/>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5E77BD29-1A3D-4674-85B6-1ED97B3C3F79}"/>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94A697BA-11B3-40DE-A71D-1128940B4535}"/>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03285898-6966-4A6A-B733-F62F27FEFDD7}"/>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ED437A2F-61E8-434A-BBE7-89F966810AE6}"/>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4206A7B0-2AD4-42A1-BBA4-244F8A962FF1}"/>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DB10228F-574A-47FC-9F3E-DB4EADDDA078}"/>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E07B7DF0-5BD2-4B71-BDC4-504F0EAAFD97}"/>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90783760-CB8F-4CC1-A9B1-C0A278B6C2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108</xdr:row>
      <xdr:rowOff>23949</xdr:rowOff>
    </xdr:to>
    <xdr:cxnSp macro="">
      <xdr:nvCxnSpPr>
        <xdr:cNvPr id="402" name="直線コネクタ 401">
          <a:extLst>
            <a:ext uri="{FF2B5EF4-FFF2-40B4-BE49-F238E27FC236}">
              <a16:creationId xmlns:a16="http://schemas.microsoft.com/office/drawing/2014/main" id="{A4CB4DE9-2BF2-4E87-BECB-780F83847228}"/>
            </a:ext>
          </a:extLst>
        </xdr:cNvPr>
        <xdr:cNvCxnSpPr/>
      </xdr:nvCxnSpPr>
      <xdr:spPr>
        <a:xfrm flipV="1">
          <a:off x="4086225" y="16807543"/>
          <a:ext cx="0" cy="132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27776</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301CCEF2-A9E9-43C8-9DD8-CBAF3EA65CE4}"/>
            </a:ext>
          </a:extLst>
        </xdr:cNvPr>
        <xdr:cNvSpPr txBox="1"/>
      </xdr:nvSpPr>
      <xdr:spPr>
        <a:xfrm>
          <a:off x="4124960" y="18132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23949</xdr:rowOff>
    </xdr:from>
    <xdr:to>
      <xdr:col>24</xdr:col>
      <xdr:colOff>152400</xdr:colOff>
      <xdr:row>108</xdr:row>
      <xdr:rowOff>23949</xdr:rowOff>
    </xdr:to>
    <xdr:cxnSp macro="">
      <xdr:nvCxnSpPr>
        <xdr:cNvPr id="404" name="直線コネクタ 403">
          <a:extLst>
            <a:ext uri="{FF2B5EF4-FFF2-40B4-BE49-F238E27FC236}">
              <a16:creationId xmlns:a16="http://schemas.microsoft.com/office/drawing/2014/main" id="{C38F68AF-9F06-4BF7-A7EE-B925FC73581C}"/>
            </a:ext>
          </a:extLst>
        </xdr:cNvPr>
        <xdr:cNvCxnSpPr/>
      </xdr:nvCxnSpPr>
      <xdr:spPr>
        <a:xfrm>
          <a:off x="4020820" y="181290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405" name="【市民会館】&#10;有形固定資産減価償却率最大値テキスト">
          <a:extLst>
            <a:ext uri="{FF2B5EF4-FFF2-40B4-BE49-F238E27FC236}">
              <a16:creationId xmlns:a16="http://schemas.microsoft.com/office/drawing/2014/main" id="{E21C69FE-E7AC-4832-9A21-DD9E4926977F}"/>
            </a:ext>
          </a:extLst>
        </xdr:cNvPr>
        <xdr:cNvSpPr txBox="1"/>
      </xdr:nvSpPr>
      <xdr:spPr>
        <a:xfrm>
          <a:off x="4124960" y="165903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406" name="直線コネクタ 405">
          <a:extLst>
            <a:ext uri="{FF2B5EF4-FFF2-40B4-BE49-F238E27FC236}">
              <a16:creationId xmlns:a16="http://schemas.microsoft.com/office/drawing/2014/main" id="{689447E3-BECD-43D9-AFFD-B56279E17E59}"/>
            </a:ext>
          </a:extLst>
        </xdr:cNvPr>
        <xdr:cNvCxnSpPr/>
      </xdr:nvCxnSpPr>
      <xdr:spPr>
        <a:xfrm>
          <a:off x="4020820" y="168075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36484</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0413F613-38A4-4C97-8027-0281E34BFC8C}"/>
            </a:ext>
          </a:extLst>
        </xdr:cNvPr>
        <xdr:cNvSpPr txBox="1"/>
      </xdr:nvSpPr>
      <xdr:spPr>
        <a:xfrm>
          <a:off x="4124960" y="174710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08" name="フローチャート: 判断 407">
          <a:extLst>
            <a:ext uri="{FF2B5EF4-FFF2-40B4-BE49-F238E27FC236}">
              <a16:creationId xmlns:a16="http://schemas.microsoft.com/office/drawing/2014/main" id="{BEA3C7BC-6A95-47DE-893D-CDB077B83B37}"/>
            </a:ext>
          </a:extLst>
        </xdr:cNvPr>
        <xdr:cNvSpPr/>
      </xdr:nvSpPr>
      <xdr:spPr>
        <a:xfrm>
          <a:off x="4036060" y="1749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90714</xdr:rowOff>
    </xdr:from>
    <xdr:to>
      <xdr:col>20</xdr:col>
      <xdr:colOff>38100</xdr:colOff>
      <xdr:row>105</xdr:row>
      <xdr:rowOff>20864</xdr:rowOff>
    </xdr:to>
    <xdr:sp macro="" textlink="">
      <xdr:nvSpPr>
        <xdr:cNvPr id="409" name="フローチャート: 判断 408">
          <a:extLst>
            <a:ext uri="{FF2B5EF4-FFF2-40B4-BE49-F238E27FC236}">
              <a16:creationId xmlns:a16="http://schemas.microsoft.com/office/drawing/2014/main" id="{7543162E-1BE3-4BD4-B0D7-192384CA7EFF}"/>
            </a:ext>
          </a:extLst>
        </xdr:cNvPr>
        <xdr:cNvSpPr/>
      </xdr:nvSpPr>
      <xdr:spPr>
        <a:xfrm>
          <a:off x="3312160" y="175252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410" name="フローチャート: 判断 409">
          <a:extLst>
            <a:ext uri="{FF2B5EF4-FFF2-40B4-BE49-F238E27FC236}">
              <a16:creationId xmlns:a16="http://schemas.microsoft.com/office/drawing/2014/main" id="{5DDEF9CD-85B1-4022-89C7-6EE8C6437543}"/>
            </a:ext>
          </a:extLst>
        </xdr:cNvPr>
        <xdr:cNvSpPr/>
      </xdr:nvSpPr>
      <xdr:spPr>
        <a:xfrm>
          <a:off x="2514600" y="175236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11" name="フローチャート: 判断 410">
          <a:extLst>
            <a:ext uri="{FF2B5EF4-FFF2-40B4-BE49-F238E27FC236}">
              <a16:creationId xmlns:a16="http://schemas.microsoft.com/office/drawing/2014/main" id="{D183FBB8-4F00-49F0-A993-A76269001CDC}"/>
            </a:ext>
          </a:extLst>
        </xdr:cNvPr>
        <xdr:cNvSpPr/>
      </xdr:nvSpPr>
      <xdr:spPr>
        <a:xfrm>
          <a:off x="1739900" y="1750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44994</xdr:rowOff>
    </xdr:from>
    <xdr:to>
      <xdr:col>6</xdr:col>
      <xdr:colOff>38100</xdr:colOff>
      <xdr:row>104</xdr:row>
      <xdr:rowOff>146594</xdr:rowOff>
    </xdr:to>
    <xdr:sp macro="" textlink="">
      <xdr:nvSpPr>
        <xdr:cNvPr id="412" name="フローチャート: 判断 411">
          <a:extLst>
            <a:ext uri="{FF2B5EF4-FFF2-40B4-BE49-F238E27FC236}">
              <a16:creationId xmlns:a16="http://schemas.microsoft.com/office/drawing/2014/main" id="{AF356BF3-54DB-47AB-A459-70B350E047BB}"/>
            </a:ext>
          </a:extLst>
        </xdr:cNvPr>
        <xdr:cNvSpPr/>
      </xdr:nvSpPr>
      <xdr:spPr>
        <a:xfrm>
          <a:off x="965200" y="174795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C68DE4B-B22A-4523-818B-72E916E1A217}"/>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E9F64E68-898B-4CF8-A205-BDAE0CB68399}"/>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7C3D9686-B61C-4D64-A8A8-1686CDCB8FAB}"/>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DC8459BD-F595-43B8-9825-87FB8B73C4E4}"/>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2529CD0B-E8AD-42F8-AA2D-761860443DF7}"/>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13970</xdr:rowOff>
    </xdr:from>
    <xdr:to>
      <xdr:col>24</xdr:col>
      <xdr:colOff>114300</xdr:colOff>
      <xdr:row>103</xdr:row>
      <xdr:rowOff>115570</xdr:rowOff>
    </xdr:to>
    <xdr:sp macro="" textlink="">
      <xdr:nvSpPr>
        <xdr:cNvPr id="418" name="楕円 417">
          <a:extLst>
            <a:ext uri="{FF2B5EF4-FFF2-40B4-BE49-F238E27FC236}">
              <a16:creationId xmlns:a16="http://schemas.microsoft.com/office/drawing/2014/main" id="{3E1AC51B-FB10-4B62-A449-4F969A605773}"/>
            </a:ext>
          </a:extLst>
        </xdr:cNvPr>
        <xdr:cNvSpPr/>
      </xdr:nvSpPr>
      <xdr:spPr>
        <a:xfrm>
          <a:off x="4036060" y="1728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36847</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944B93E3-3B7B-4069-AA95-86A33C6A24EE}"/>
            </a:ext>
          </a:extLst>
        </xdr:cNvPr>
        <xdr:cNvSpPr txBox="1"/>
      </xdr:nvSpPr>
      <xdr:spPr>
        <a:xfrm>
          <a:off x="4124960"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126637</xdr:rowOff>
    </xdr:from>
    <xdr:to>
      <xdr:col>20</xdr:col>
      <xdr:colOff>38100</xdr:colOff>
      <xdr:row>103</xdr:row>
      <xdr:rowOff>56787</xdr:rowOff>
    </xdr:to>
    <xdr:sp macro="" textlink="">
      <xdr:nvSpPr>
        <xdr:cNvPr id="420" name="楕円 419">
          <a:extLst>
            <a:ext uri="{FF2B5EF4-FFF2-40B4-BE49-F238E27FC236}">
              <a16:creationId xmlns:a16="http://schemas.microsoft.com/office/drawing/2014/main" id="{51C5922F-E515-48BC-8CEA-2ADD795B04D5}"/>
            </a:ext>
          </a:extLst>
        </xdr:cNvPr>
        <xdr:cNvSpPr/>
      </xdr:nvSpPr>
      <xdr:spPr>
        <a:xfrm>
          <a:off x="3312160" y="172259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5987</xdr:rowOff>
    </xdr:from>
    <xdr:to>
      <xdr:col>24</xdr:col>
      <xdr:colOff>63500</xdr:colOff>
      <xdr:row>103</xdr:row>
      <xdr:rowOff>64770</xdr:rowOff>
    </xdr:to>
    <xdr:cxnSp macro="">
      <xdr:nvCxnSpPr>
        <xdr:cNvPr id="421" name="直線コネクタ 420">
          <a:extLst>
            <a:ext uri="{FF2B5EF4-FFF2-40B4-BE49-F238E27FC236}">
              <a16:creationId xmlns:a16="http://schemas.microsoft.com/office/drawing/2014/main" id="{7751F56A-334B-44F1-8190-B3644A6024F3}"/>
            </a:ext>
          </a:extLst>
        </xdr:cNvPr>
        <xdr:cNvCxnSpPr/>
      </xdr:nvCxnSpPr>
      <xdr:spPr>
        <a:xfrm>
          <a:off x="3355340" y="17272907"/>
          <a:ext cx="73152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67855</xdr:rowOff>
    </xdr:from>
    <xdr:to>
      <xdr:col>15</xdr:col>
      <xdr:colOff>101600</xdr:colOff>
      <xdr:row>102</xdr:row>
      <xdr:rowOff>169455</xdr:rowOff>
    </xdr:to>
    <xdr:sp macro="" textlink="">
      <xdr:nvSpPr>
        <xdr:cNvPr id="422" name="楕円 421">
          <a:extLst>
            <a:ext uri="{FF2B5EF4-FFF2-40B4-BE49-F238E27FC236}">
              <a16:creationId xmlns:a16="http://schemas.microsoft.com/office/drawing/2014/main" id="{55CDCBA2-D39D-4E5E-84A9-661DD6B542AD}"/>
            </a:ext>
          </a:extLst>
        </xdr:cNvPr>
        <xdr:cNvSpPr/>
      </xdr:nvSpPr>
      <xdr:spPr>
        <a:xfrm>
          <a:off x="2514600" y="1716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118655</xdr:rowOff>
    </xdr:from>
    <xdr:to>
      <xdr:col>19</xdr:col>
      <xdr:colOff>177800</xdr:colOff>
      <xdr:row>103</xdr:row>
      <xdr:rowOff>5987</xdr:rowOff>
    </xdr:to>
    <xdr:cxnSp macro="">
      <xdr:nvCxnSpPr>
        <xdr:cNvPr id="423" name="直線コネクタ 422">
          <a:extLst>
            <a:ext uri="{FF2B5EF4-FFF2-40B4-BE49-F238E27FC236}">
              <a16:creationId xmlns:a16="http://schemas.microsoft.com/office/drawing/2014/main" id="{168C7461-8A82-4B80-8CC4-09037E22833F}"/>
            </a:ext>
          </a:extLst>
        </xdr:cNvPr>
        <xdr:cNvCxnSpPr/>
      </xdr:nvCxnSpPr>
      <xdr:spPr>
        <a:xfrm>
          <a:off x="2565400" y="17217935"/>
          <a:ext cx="789940" cy="5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58057</xdr:rowOff>
    </xdr:from>
    <xdr:to>
      <xdr:col>10</xdr:col>
      <xdr:colOff>165100</xdr:colOff>
      <xdr:row>102</xdr:row>
      <xdr:rowOff>159657</xdr:rowOff>
    </xdr:to>
    <xdr:sp macro="" textlink="">
      <xdr:nvSpPr>
        <xdr:cNvPr id="424" name="楕円 423">
          <a:extLst>
            <a:ext uri="{FF2B5EF4-FFF2-40B4-BE49-F238E27FC236}">
              <a16:creationId xmlns:a16="http://schemas.microsoft.com/office/drawing/2014/main" id="{B185D9F1-D232-46BD-BBDD-F6207BB2AC32}"/>
            </a:ext>
          </a:extLst>
        </xdr:cNvPr>
        <xdr:cNvSpPr/>
      </xdr:nvSpPr>
      <xdr:spPr>
        <a:xfrm>
          <a:off x="1739900" y="171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108857</xdr:rowOff>
    </xdr:from>
    <xdr:to>
      <xdr:col>15</xdr:col>
      <xdr:colOff>50800</xdr:colOff>
      <xdr:row>102</xdr:row>
      <xdr:rowOff>118655</xdr:rowOff>
    </xdr:to>
    <xdr:cxnSp macro="">
      <xdr:nvCxnSpPr>
        <xdr:cNvPr id="425" name="直線コネクタ 424">
          <a:extLst>
            <a:ext uri="{FF2B5EF4-FFF2-40B4-BE49-F238E27FC236}">
              <a16:creationId xmlns:a16="http://schemas.microsoft.com/office/drawing/2014/main" id="{7C44BDC7-A00F-4DB4-A2CC-BAFB63B782E5}"/>
            </a:ext>
          </a:extLst>
        </xdr:cNvPr>
        <xdr:cNvCxnSpPr/>
      </xdr:nvCxnSpPr>
      <xdr:spPr>
        <a:xfrm>
          <a:off x="1790700" y="17208137"/>
          <a:ext cx="7747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133169</xdr:rowOff>
    </xdr:from>
    <xdr:to>
      <xdr:col>6</xdr:col>
      <xdr:colOff>38100</xdr:colOff>
      <xdr:row>102</xdr:row>
      <xdr:rowOff>63319</xdr:rowOff>
    </xdr:to>
    <xdr:sp macro="" textlink="">
      <xdr:nvSpPr>
        <xdr:cNvPr id="426" name="楕円 425">
          <a:extLst>
            <a:ext uri="{FF2B5EF4-FFF2-40B4-BE49-F238E27FC236}">
              <a16:creationId xmlns:a16="http://schemas.microsoft.com/office/drawing/2014/main" id="{55E1FDB5-9262-4313-A3B4-C7DFB68BF226}"/>
            </a:ext>
          </a:extLst>
        </xdr:cNvPr>
        <xdr:cNvSpPr/>
      </xdr:nvSpPr>
      <xdr:spPr>
        <a:xfrm>
          <a:off x="965200" y="170648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12519</xdr:rowOff>
    </xdr:from>
    <xdr:to>
      <xdr:col>10</xdr:col>
      <xdr:colOff>114300</xdr:colOff>
      <xdr:row>102</xdr:row>
      <xdr:rowOff>108857</xdr:rowOff>
    </xdr:to>
    <xdr:cxnSp macro="">
      <xdr:nvCxnSpPr>
        <xdr:cNvPr id="427" name="直線コネクタ 426">
          <a:extLst>
            <a:ext uri="{FF2B5EF4-FFF2-40B4-BE49-F238E27FC236}">
              <a16:creationId xmlns:a16="http://schemas.microsoft.com/office/drawing/2014/main" id="{2AD3FA97-1EBF-478F-A563-88E19FE1B7D3}"/>
            </a:ext>
          </a:extLst>
        </xdr:cNvPr>
        <xdr:cNvCxnSpPr/>
      </xdr:nvCxnSpPr>
      <xdr:spPr>
        <a:xfrm>
          <a:off x="1008380" y="17111799"/>
          <a:ext cx="78232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11991</xdr:rowOff>
    </xdr:from>
    <xdr:ext cx="405111" cy="259045"/>
    <xdr:sp macro="" textlink="">
      <xdr:nvSpPr>
        <xdr:cNvPr id="428" name="n_1aveValue【市民会館】&#10;有形固定資産減価償却率">
          <a:extLst>
            <a:ext uri="{FF2B5EF4-FFF2-40B4-BE49-F238E27FC236}">
              <a16:creationId xmlns:a16="http://schemas.microsoft.com/office/drawing/2014/main" id="{26451C9D-7347-4F68-9456-96A8099AE6D6}"/>
            </a:ext>
          </a:extLst>
        </xdr:cNvPr>
        <xdr:cNvSpPr txBox="1"/>
      </xdr:nvSpPr>
      <xdr:spPr>
        <a:xfrm>
          <a:off x="3170564" y="1761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10358</xdr:rowOff>
    </xdr:from>
    <xdr:ext cx="405111" cy="259045"/>
    <xdr:sp macro="" textlink="">
      <xdr:nvSpPr>
        <xdr:cNvPr id="429" name="n_2aveValue【市民会館】&#10;有形固定資産減価償却率">
          <a:extLst>
            <a:ext uri="{FF2B5EF4-FFF2-40B4-BE49-F238E27FC236}">
              <a16:creationId xmlns:a16="http://schemas.microsoft.com/office/drawing/2014/main" id="{38498A47-582E-448C-B2BB-6D0696B93CFB}"/>
            </a:ext>
          </a:extLst>
        </xdr:cNvPr>
        <xdr:cNvSpPr txBox="1"/>
      </xdr:nvSpPr>
      <xdr:spPr>
        <a:xfrm>
          <a:off x="2385704" y="1761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430" name="n_3aveValue【市民会館】&#10;有形固定資産減価償却率">
          <a:extLst>
            <a:ext uri="{FF2B5EF4-FFF2-40B4-BE49-F238E27FC236}">
              <a16:creationId xmlns:a16="http://schemas.microsoft.com/office/drawing/2014/main" id="{1C8DCBB3-873F-4A1A-BCFF-B1CF40987CD6}"/>
            </a:ext>
          </a:extLst>
        </xdr:cNvPr>
        <xdr:cNvSpPr txBox="1"/>
      </xdr:nvSpPr>
      <xdr:spPr>
        <a:xfrm>
          <a:off x="1611004" y="17596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137721</xdr:rowOff>
    </xdr:from>
    <xdr:ext cx="405111" cy="259045"/>
    <xdr:sp macro="" textlink="">
      <xdr:nvSpPr>
        <xdr:cNvPr id="431" name="n_4aveValue【市民会館】&#10;有形固定資産減価償却率">
          <a:extLst>
            <a:ext uri="{FF2B5EF4-FFF2-40B4-BE49-F238E27FC236}">
              <a16:creationId xmlns:a16="http://schemas.microsoft.com/office/drawing/2014/main" id="{ABB6E241-E012-4D16-B642-2A30412BEB7D}"/>
            </a:ext>
          </a:extLst>
        </xdr:cNvPr>
        <xdr:cNvSpPr txBox="1"/>
      </xdr:nvSpPr>
      <xdr:spPr>
        <a:xfrm>
          <a:off x="836304" y="1757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73314</xdr:rowOff>
    </xdr:from>
    <xdr:ext cx="405111" cy="259045"/>
    <xdr:sp macro="" textlink="">
      <xdr:nvSpPr>
        <xdr:cNvPr id="432" name="n_1mainValue【市民会館】&#10;有形固定資産減価償却率">
          <a:extLst>
            <a:ext uri="{FF2B5EF4-FFF2-40B4-BE49-F238E27FC236}">
              <a16:creationId xmlns:a16="http://schemas.microsoft.com/office/drawing/2014/main" id="{5D46B704-D9E2-4008-83F6-8331235FA73B}"/>
            </a:ext>
          </a:extLst>
        </xdr:cNvPr>
        <xdr:cNvSpPr txBox="1"/>
      </xdr:nvSpPr>
      <xdr:spPr>
        <a:xfrm>
          <a:off x="3170564" y="1700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14532</xdr:rowOff>
    </xdr:from>
    <xdr:ext cx="405111" cy="259045"/>
    <xdr:sp macro="" textlink="">
      <xdr:nvSpPr>
        <xdr:cNvPr id="433" name="n_2mainValue【市民会館】&#10;有形固定資産減価償却率">
          <a:extLst>
            <a:ext uri="{FF2B5EF4-FFF2-40B4-BE49-F238E27FC236}">
              <a16:creationId xmlns:a16="http://schemas.microsoft.com/office/drawing/2014/main" id="{627B0557-D508-4EAD-932A-3FF9D67438C4}"/>
            </a:ext>
          </a:extLst>
        </xdr:cNvPr>
        <xdr:cNvSpPr txBox="1"/>
      </xdr:nvSpPr>
      <xdr:spPr>
        <a:xfrm>
          <a:off x="2385704" y="1694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4734</xdr:rowOff>
    </xdr:from>
    <xdr:ext cx="405111" cy="259045"/>
    <xdr:sp macro="" textlink="">
      <xdr:nvSpPr>
        <xdr:cNvPr id="434" name="n_3mainValue【市民会館】&#10;有形固定資産減価償却率">
          <a:extLst>
            <a:ext uri="{FF2B5EF4-FFF2-40B4-BE49-F238E27FC236}">
              <a16:creationId xmlns:a16="http://schemas.microsoft.com/office/drawing/2014/main" id="{B0C183AD-F753-4A57-9F2B-A94AFD0BBA66}"/>
            </a:ext>
          </a:extLst>
        </xdr:cNvPr>
        <xdr:cNvSpPr txBox="1"/>
      </xdr:nvSpPr>
      <xdr:spPr>
        <a:xfrm>
          <a:off x="1611004" y="16936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79846</xdr:rowOff>
    </xdr:from>
    <xdr:ext cx="405111" cy="259045"/>
    <xdr:sp macro="" textlink="">
      <xdr:nvSpPr>
        <xdr:cNvPr id="435" name="n_4mainValue【市民会館】&#10;有形固定資産減価償却率">
          <a:extLst>
            <a:ext uri="{FF2B5EF4-FFF2-40B4-BE49-F238E27FC236}">
              <a16:creationId xmlns:a16="http://schemas.microsoft.com/office/drawing/2014/main" id="{DE6F3261-573E-41C0-A718-AEC825C5227C}"/>
            </a:ext>
          </a:extLst>
        </xdr:cNvPr>
        <xdr:cNvSpPr txBox="1"/>
      </xdr:nvSpPr>
      <xdr:spPr>
        <a:xfrm>
          <a:off x="836304" y="1684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D9C92B02-DC64-4EAC-9107-A3F2F2D93FF8}"/>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C695BA3C-5F85-4D2E-A0BD-17492BA3DB15}"/>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E335339E-F8AD-46B9-8ACF-9FDC54868ADE}"/>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82BB8F96-4962-4066-AC03-6EDB216B3208}"/>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56424AA4-F725-4CF3-8D13-1C21633B615E}"/>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EAF49F98-F3F1-48D1-8DA5-AF861A35527A}"/>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778DB7B6-0C06-4E5E-A13A-D308122AAECA}"/>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43651225-59C9-47C6-B291-F1289E5C237B}"/>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2EC7471B-35E6-4CD6-AB17-5A5522ADC8BB}"/>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2BBBB5B2-603B-4709-AF3A-77D9EFFE49CF}"/>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BFC6559F-D038-42B8-83F1-FCF3FC6C3760}"/>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ECE33536-7417-46C0-9006-6457209471D0}"/>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17C655A1-4BFC-4EA2-A8EB-715D3806ACDF}"/>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9A245029-6264-498B-84AD-413852855C67}"/>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4CA13ECE-56F7-4FCC-B5C0-576885BBC974}"/>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3632477E-6F92-4185-BCED-4AE9284B8843}"/>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B72102E2-428A-4A03-BEF7-47DE1832EBF5}"/>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60A62A5B-AFDB-43C4-9168-E0C85E2704C0}"/>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71A98012-32AE-4016-ACD3-284F7D04640F}"/>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9AF19B8D-3B15-4F40-ADC7-CA4CE3A276B4}"/>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5DBDA421-0514-4E5A-BB9A-383C00509667}"/>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C5385533-3EB2-4ECE-BFD6-FE0ED9244739}"/>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EF5395F4-C885-41EC-A9CD-3F475F491D2A}"/>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19050</xdr:rowOff>
    </xdr:from>
    <xdr:to>
      <xdr:col>54</xdr:col>
      <xdr:colOff>189865</xdr:colOff>
      <xdr:row>108</xdr:row>
      <xdr:rowOff>0</xdr:rowOff>
    </xdr:to>
    <xdr:cxnSp macro="">
      <xdr:nvCxnSpPr>
        <xdr:cNvPr id="459" name="直線コネクタ 458">
          <a:extLst>
            <a:ext uri="{FF2B5EF4-FFF2-40B4-BE49-F238E27FC236}">
              <a16:creationId xmlns:a16="http://schemas.microsoft.com/office/drawing/2014/main" id="{676A7F9D-E396-4091-804A-A000E4C57C24}"/>
            </a:ext>
          </a:extLst>
        </xdr:cNvPr>
        <xdr:cNvCxnSpPr/>
      </xdr:nvCxnSpPr>
      <xdr:spPr>
        <a:xfrm flipV="1">
          <a:off x="9219565" y="1695069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3827</xdr:rowOff>
    </xdr:from>
    <xdr:ext cx="469744" cy="259045"/>
    <xdr:sp macro="" textlink="">
      <xdr:nvSpPr>
        <xdr:cNvPr id="460" name="【市民会館】&#10;一人当たり面積最小値テキスト">
          <a:extLst>
            <a:ext uri="{FF2B5EF4-FFF2-40B4-BE49-F238E27FC236}">
              <a16:creationId xmlns:a16="http://schemas.microsoft.com/office/drawing/2014/main" id="{DEA80C3E-C885-4BB5-AD55-A8E19F3652D0}"/>
            </a:ext>
          </a:extLst>
        </xdr:cNvPr>
        <xdr:cNvSpPr txBox="1"/>
      </xdr:nvSpPr>
      <xdr:spPr>
        <a:xfrm>
          <a:off x="9258300"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0</xdr:rowOff>
    </xdr:from>
    <xdr:to>
      <xdr:col>55</xdr:col>
      <xdr:colOff>88900</xdr:colOff>
      <xdr:row>108</xdr:row>
      <xdr:rowOff>0</xdr:rowOff>
    </xdr:to>
    <xdr:cxnSp macro="">
      <xdr:nvCxnSpPr>
        <xdr:cNvPr id="461" name="直線コネクタ 460">
          <a:extLst>
            <a:ext uri="{FF2B5EF4-FFF2-40B4-BE49-F238E27FC236}">
              <a16:creationId xmlns:a16="http://schemas.microsoft.com/office/drawing/2014/main" id="{2284A52D-6AEA-46EA-8A99-FD2433C7A763}"/>
            </a:ext>
          </a:extLst>
        </xdr:cNvPr>
        <xdr:cNvCxnSpPr/>
      </xdr:nvCxnSpPr>
      <xdr:spPr>
        <a:xfrm>
          <a:off x="9154160" y="18105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137177</xdr:rowOff>
    </xdr:from>
    <xdr:ext cx="469744" cy="259045"/>
    <xdr:sp macro="" textlink="">
      <xdr:nvSpPr>
        <xdr:cNvPr id="462" name="【市民会館】&#10;一人当たり面積最大値テキスト">
          <a:extLst>
            <a:ext uri="{FF2B5EF4-FFF2-40B4-BE49-F238E27FC236}">
              <a16:creationId xmlns:a16="http://schemas.microsoft.com/office/drawing/2014/main" id="{9C84482C-A402-49E9-B10F-4E939442EBFB}"/>
            </a:ext>
          </a:extLst>
        </xdr:cNvPr>
        <xdr:cNvSpPr txBox="1"/>
      </xdr:nvSpPr>
      <xdr:spPr>
        <a:xfrm>
          <a:off x="9258300" y="1673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19050</xdr:rowOff>
    </xdr:from>
    <xdr:to>
      <xdr:col>55</xdr:col>
      <xdr:colOff>88900</xdr:colOff>
      <xdr:row>101</xdr:row>
      <xdr:rowOff>19050</xdr:rowOff>
    </xdr:to>
    <xdr:cxnSp macro="">
      <xdr:nvCxnSpPr>
        <xdr:cNvPr id="463" name="直線コネクタ 462">
          <a:extLst>
            <a:ext uri="{FF2B5EF4-FFF2-40B4-BE49-F238E27FC236}">
              <a16:creationId xmlns:a16="http://schemas.microsoft.com/office/drawing/2014/main" id="{207349A4-B797-4693-B2ED-D9EBB20256D3}"/>
            </a:ext>
          </a:extLst>
        </xdr:cNvPr>
        <xdr:cNvCxnSpPr/>
      </xdr:nvCxnSpPr>
      <xdr:spPr>
        <a:xfrm>
          <a:off x="9154160" y="16950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464" name="【市民会館】&#10;一人当たり面積平均値テキスト">
          <a:extLst>
            <a:ext uri="{FF2B5EF4-FFF2-40B4-BE49-F238E27FC236}">
              <a16:creationId xmlns:a16="http://schemas.microsoft.com/office/drawing/2014/main" id="{0FE20074-0BAD-4E0A-83FB-8B5894C34977}"/>
            </a:ext>
          </a:extLst>
        </xdr:cNvPr>
        <xdr:cNvSpPr txBox="1"/>
      </xdr:nvSpPr>
      <xdr:spPr>
        <a:xfrm>
          <a:off x="9258300" y="17509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65" name="フローチャート: 判断 464">
          <a:extLst>
            <a:ext uri="{FF2B5EF4-FFF2-40B4-BE49-F238E27FC236}">
              <a16:creationId xmlns:a16="http://schemas.microsoft.com/office/drawing/2014/main" id="{19119B4E-D6E1-4B06-8D27-5C028908778E}"/>
            </a:ext>
          </a:extLst>
        </xdr:cNvPr>
        <xdr:cNvSpPr/>
      </xdr:nvSpPr>
      <xdr:spPr>
        <a:xfrm>
          <a:off x="9192260" y="176542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29211</xdr:rowOff>
    </xdr:from>
    <xdr:to>
      <xdr:col>50</xdr:col>
      <xdr:colOff>165100</xdr:colOff>
      <xdr:row>105</xdr:row>
      <xdr:rowOff>130811</xdr:rowOff>
    </xdr:to>
    <xdr:sp macro="" textlink="">
      <xdr:nvSpPr>
        <xdr:cNvPr id="466" name="フローチャート: 判断 465">
          <a:extLst>
            <a:ext uri="{FF2B5EF4-FFF2-40B4-BE49-F238E27FC236}">
              <a16:creationId xmlns:a16="http://schemas.microsoft.com/office/drawing/2014/main" id="{E202DD49-92C8-42E3-8056-F11570B902C3}"/>
            </a:ext>
          </a:extLst>
        </xdr:cNvPr>
        <xdr:cNvSpPr/>
      </xdr:nvSpPr>
      <xdr:spPr>
        <a:xfrm>
          <a:off x="8445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67" name="フローチャート: 判断 466">
          <a:extLst>
            <a:ext uri="{FF2B5EF4-FFF2-40B4-BE49-F238E27FC236}">
              <a16:creationId xmlns:a16="http://schemas.microsoft.com/office/drawing/2014/main" id="{5CCF9869-A5D5-4734-9767-798E434FDA91}"/>
            </a:ext>
          </a:extLst>
        </xdr:cNvPr>
        <xdr:cNvSpPr/>
      </xdr:nvSpPr>
      <xdr:spPr>
        <a:xfrm>
          <a:off x="7670800" y="17639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68" name="フローチャート: 判断 467">
          <a:extLst>
            <a:ext uri="{FF2B5EF4-FFF2-40B4-BE49-F238E27FC236}">
              <a16:creationId xmlns:a16="http://schemas.microsoft.com/office/drawing/2014/main" id="{EB0A026E-DF9F-48C5-9530-BCE77F10E859}"/>
            </a:ext>
          </a:extLst>
        </xdr:cNvPr>
        <xdr:cNvSpPr/>
      </xdr:nvSpPr>
      <xdr:spPr>
        <a:xfrm>
          <a:off x="687324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469" name="フローチャート: 判断 468">
          <a:extLst>
            <a:ext uri="{FF2B5EF4-FFF2-40B4-BE49-F238E27FC236}">
              <a16:creationId xmlns:a16="http://schemas.microsoft.com/office/drawing/2014/main" id="{228C1764-9D28-47FC-A9E4-DDAB6D2081CA}"/>
            </a:ext>
          </a:extLst>
        </xdr:cNvPr>
        <xdr:cNvSpPr/>
      </xdr:nvSpPr>
      <xdr:spPr>
        <a:xfrm>
          <a:off x="609854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46DF1926-B460-4D9D-92D0-6FAF4DA36488}"/>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95095578-647E-486F-84BD-4F1C4A5A7593}"/>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A7BF342B-C37F-4B1F-8F5C-F3CD18AE8253}"/>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251282F1-7DE6-4944-B436-692D7C27C674}"/>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125D5DE3-C67C-4D22-A339-E0AE0E1B07C2}"/>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55880</xdr:rowOff>
    </xdr:from>
    <xdr:to>
      <xdr:col>55</xdr:col>
      <xdr:colOff>50800</xdr:colOff>
      <xdr:row>106</xdr:row>
      <xdr:rowOff>157480</xdr:rowOff>
    </xdr:to>
    <xdr:sp macro="" textlink="">
      <xdr:nvSpPr>
        <xdr:cNvPr id="475" name="楕円 474">
          <a:extLst>
            <a:ext uri="{FF2B5EF4-FFF2-40B4-BE49-F238E27FC236}">
              <a16:creationId xmlns:a16="http://schemas.microsoft.com/office/drawing/2014/main" id="{D07F689E-9B2E-4BFA-B143-9E824CD1E522}"/>
            </a:ext>
          </a:extLst>
        </xdr:cNvPr>
        <xdr:cNvSpPr/>
      </xdr:nvSpPr>
      <xdr:spPr>
        <a:xfrm>
          <a:off x="9192260" y="178257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34307</xdr:rowOff>
    </xdr:from>
    <xdr:ext cx="469744" cy="259045"/>
    <xdr:sp macro="" textlink="">
      <xdr:nvSpPr>
        <xdr:cNvPr id="476" name="【市民会館】&#10;一人当たり面積該当値テキスト">
          <a:extLst>
            <a:ext uri="{FF2B5EF4-FFF2-40B4-BE49-F238E27FC236}">
              <a16:creationId xmlns:a16="http://schemas.microsoft.com/office/drawing/2014/main" id="{15DA8B05-6F3C-40D6-BA4D-0A9654E64844}"/>
            </a:ext>
          </a:extLst>
        </xdr:cNvPr>
        <xdr:cNvSpPr txBox="1"/>
      </xdr:nvSpPr>
      <xdr:spPr>
        <a:xfrm>
          <a:off x="9258300" y="1780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55880</xdr:rowOff>
    </xdr:from>
    <xdr:to>
      <xdr:col>50</xdr:col>
      <xdr:colOff>165100</xdr:colOff>
      <xdr:row>106</xdr:row>
      <xdr:rowOff>157480</xdr:rowOff>
    </xdr:to>
    <xdr:sp macro="" textlink="">
      <xdr:nvSpPr>
        <xdr:cNvPr id="477" name="楕円 476">
          <a:extLst>
            <a:ext uri="{FF2B5EF4-FFF2-40B4-BE49-F238E27FC236}">
              <a16:creationId xmlns:a16="http://schemas.microsoft.com/office/drawing/2014/main" id="{F91E7D43-4CCC-45DA-B125-DBA73F0DDD08}"/>
            </a:ext>
          </a:extLst>
        </xdr:cNvPr>
        <xdr:cNvSpPr/>
      </xdr:nvSpPr>
      <xdr:spPr>
        <a:xfrm>
          <a:off x="8445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106680</xdr:rowOff>
    </xdr:from>
    <xdr:to>
      <xdr:col>55</xdr:col>
      <xdr:colOff>0</xdr:colOff>
      <xdr:row>106</xdr:row>
      <xdr:rowOff>106680</xdr:rowOff>
    </xdr:to>
    <xdr:cxnSp macro="">
      <xdr:nvCxnSpPr>
        <xdr:cNvPr id="478" name="直線コネクタ 477">
          <a:extLst>
            <a:ext uri="{FF2B5EF4-FFF2-40B4-BE49-F238E27FC236}">
              <a16:creationId xmlns:a16="http://schemas.microsoft.com/office/drawing/2014/main" id="{102E9C3B-D1ED-488A-ACDE-8D4B67A4C35F}"/>
            </a:ext>
          </a:extLst>
        </xdr:cNvPr>
        <xdr:cNvCxnSpPr/>
      </xdr:nvCxnSpPr>
      <xdr:spPr>
        <a:xfrm>
          <a:off x="8496300" y="1787652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55880</xdr:rowOff>
    </xdr:from>
    <xdr:to>
      <xdr:col>46</xdr:col>
      <xdr:colOff>38100</xdr:colOff>
      <xdr:row>106</xdr:row>
      <xdr:rowOff>157480</xdr:rowOff>
    </xdr:to>
    <xdr:sp macro="" textlink="">
      <xdr:nvSpPr>
        <xdr:cNvPr id="479" name="楕円 478">
          <a:extLst>
            <a:ext uri="{FF2B5EF4-FFF2-40B4-BE49-F238E27FC236}">
              <a16:creationId xmlns:a16="http://schemas.microsoft.com/office/drawing/2014/main" id="{11E4C4BA-9FBA-4108-9B41-9D1C697C5C07}"/>
            </a:ext>
          </a:extLst>
        </xdr:cNvPr>
        <xdr:cNvSpPr/>
      </xdr:nvSpPr>
      <xdr:spPr>
        <a:xfrm>
          <a:off x="7670800" y="178257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106680</xdr:rowOff>
    </xdr:from>
    <xdr:to>
      <xdr:col>50</xdr:col>
      <xdr:colOff>114300</xdr:colOff>
      <xdr:row>106</xdr:row>
      <xdr:rowOff>106680</xdr:rowOff>
    </xdr:to>
    <xdr:cxnSp macro="">
      <xdr:nvCxnSpPr>
        <xdr:cNvPr id="480" name="直線コネクタ 479">
          <a:extLst>
            <a:ext uri="{FF2B5EF4-FFF2-40B4-BE49-F238E27FC236}">
              <a16:creationId xmlns:a16="http://schemas.microsoft.com/office/drawing/2014/main" id="{F0B3F13B-CC20-449C-B49E-2368DAE91C08}"/>
            </a:ext>
          </a:extLst>
        </xdr:cNvPr>
        <xdr:cNvCxnSpPr/>
      </xdr:nvCxnSpPr>
      <xdr:spPr>
        <a:xfrm>
          <a:off x="7713980" y="178765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55880</xdr:rowOff>
    </xdr:from>
    <xdr:to>
      <xdr:col>41</xdr:col>
      <xdr:colOff>101600</xdr:colOff>
      <xdr:row>106</xdr:row>
      <xdr:rowOff>157480</xdr:rowOff>
    </xdr:to>
    <xdr:sp macro="" textlink="">
      <xdr:nvSpPr>
        <xdr:cNvPr id="481" name="楕円 480">
          <a:extLst>
            <a:ext uri="{FF2B5EF4-FFF2-40B4-BE49-F238E27FC236}">
              <a16:creationId xmlns:a16="http://schemas.microsoft.com/office/drawing/2014/main" id="{6321F4F1-1EC4-43C3-92ED-2BB8A9836E48}"/>
            </a:ext>
          </a:extLst>
        </xdr:cNvPr>
        <xdr:cNvSpPr/>
      </xdr:nvSpPr>
      <xdr:spPr>
        <a:xfrm>
          <a:off x="687324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106680</xdr:rowOff>
    </xdr:from>
    <xdr:to>
      <xdr:col>45</xdr:col>
      <xdr:colOff>177800</xdr:colOff>
      <xdr:row>106</xdr:row>
      <xdr:rowOff>106680</xdr:rowOff>
    </xdr:to>
    <xdr:cxnSp macro="">
      <xdr:nvCxnSpPr>
        <xdr:cNvPr id="482" name="直線コネクタ 481">
          <a:extLst>
            <a:ext uri="{FF2B5EF4-FFF2-40B4-BE49-F238E27FC236}">
              <a16:creationId xmlns:a16="http://schemas.microsoft.com/office/drawing/2014/main" id="{991886B2-12EC-4512-BF62-67F166B0F6B3}"/>
            </a:ext>
          </a:extLst>
        </xdr:cNvPr>
        <xdr:cNvCxnSpPr/>
      </xdr:nvCxnSpPr>
      <xdr:spPr>
        <a:xfrm>
          <a:off x="6924040" y="178765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86361</xdr:rowOff>
    </xdr:from>
    <xdr:to>
      <xdr:col>36</xdr:col>
      <xdr:colOff>165100</xdr:colOff>
      <xdr:row>107</xdr:row>
      <xdr:rowOff>16511</xdr:rowOff>
    </xdr:to>
    <xdr:sp macro="" textlink="">
      <xdr:nvSpPr>
        <xdr:cNvPr id="483" name="楕円 482">
          <a:extLst>
            <a:ext uri="{FF2B5EF4-FFF2-40B4-BE49-F238E27FC236}">
              <a16:creationId xmlns:a16="http://schemas.microsoft.com/office/drawing/2014/main" id="{BCB675C2-CB3E-495D-A3CA-2ECEE49AF929}"/>
            </a:ext>
          </a:extLst>
        </xdr:cNvPr>
        <xdr:cNvSpPr/>
      </xdr:nvSpPr>
      <xdr:spPr>
        <a:xfrm>
          <a:off x="6098540" y="178562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106680</xdr:rowOff>
    </xdr:from>
    <xdr:to>
      <xdr:col>41</xdr:col>
      <xdr:colOff>50800</xdr:colOff>
      <xdr:row>106</xdr:row>
      <xdr:rowOff>137161</xdr:rowOff>
    </xdr:to>
    <xdr:cxnSp macro="">
      <xdr:nvCxnSpPr>
        <xdr:cNvPr id="484" name="直線コネクタ 483">
          <a:extLst>
            <a:ext uri="{FF2B5EF4-FFF2-40B4-BE49-F238E27FC236}">
              <a16:creationId xmlns:a16="http://schemas.microsoft.com/office/drawing/2014/main" id="{578CD32A-C117-4329-B94C-ADCE8AF0331C}"/>
            </a:ext>
          </a:extLst>
        </xdr:cNvPr>
        <xdr:cNvCxnSpPr/>
      </xdr:nvCxnSpPr>
      <xdr:spPr>
        <a:xfrm flipV="1">
          <a:off x="6149340" y="17876520"/>
          <a:ext cx="7747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147338</xdr:rowOff>
    </xdr:from>
    <xdr:ext cx="469744" cy="259045"/>
    <xdr:sp macro="" textlink="">
      <xdr:nvSpPr>
        <xdr:cNvPr id="485" name="n_1aveValue【市民会館】&#10;一人当たり面積">
          <a:extLst>
            <a:ext uri="{FF2B5EF4-FFF2-40B4-BE49-F238E27FC236}">
              <a16:creationId xmlns:a16="http://schemas.microsoft.com/office/drawing/2014/main" id="{662334CE-47C6-4A83-80A8-6633AE5AD1EA}"/>
            </a:ext>
          </a:extLst>
        </xdr:cNvPr>
        <xdr:cNvSpPr txBox="1"/>
      </xdr:nvSpPr>
      <xdr:spPr>
        <a:xfrm>
          <a:off x="8271587" y="1741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486" name="n_2aveValue【市民会館】&#10;一人当たり面積">
          <a:extLst>
            <a:ext uri="{FF2B5EF4-FFF2-40B4-BE49-F238E27FC236}">
              <a16:creationId xmlns:a16="http://schemas.microsoft.com/office/drawing/2014/main" id="{EEE0840C-32F4-41FF-8461-9282EA81F0EF}"/>
            </a:ext>
          </a:extLst>
        </xdr:cNvPr>
        <xdr:cNvSpPr txBox="1"/>
      </xdr:nvSpPr>
      <xdr:spPr>
        <a:xfrm>
          <a:off x="7509587"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487" name="n_3aveValue【市民会館】&#10;一人当たり面積">
          <a:extLst>
            <a:ext uri="{FF2B5EF4-FFF2-40B4-BE49-F238E27FC236}">
              <a16:creationId xmlns:a16="http://schemas.microsoft.com/office/drawing/2014/main" id="{0E98E014-3EAA-4667-A8E7-A2D7780ACD30}"/>
            </a:ext>
          </a:extLst>
        </xdr:cNvPr>
        <xdr:cNvSpPr txBox="1"/>
      </xdr:nvSpPr>
      <xdr:spPr>
        <a:xfrm>
          <a:off x="6712027" y="1742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13988</xdr:rowOff>
    </xdr:from>
    <xdr:ext cx="469744" cy="259045"/>
    <xdr:sp macro="" textlink="">
      <xdr:nvSpPr>
        <xdr:cNvPr id="488" name="n_4aveValue【市民会館】&#10;一人当たり面積">
          <a:extLst>
            <a:ext uri="{FF2B5EF4-FFF2-40B4-BE49-F238E27FC236}">
              <a16:creationId xmlns:a16="http://schemas.microsoft.com/office/drawing/2014/main" id="{79244E53-F4A6-4732-9187-26AADA185CD8}"/>
            </a:ext>
          </a:extLst>
        </xdr:cNvPr>
        <xdr:cNvSpPr txBox="1"/>
      </xdr:nvSpPr>
      <xdr:spPr>
        <a:xfrm>
          <a:off x="5937327" y="1744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148607</xdr:rowOff>
    </xdr:from>
    <xdr:ext cx="469744" cy="259045"/>
    <xdr:sp macro="" textlink="">
      <xdr:nvSpPr>
        <xdr:cNvPr id="489" name="n_1mainValue【市民会館】&#10;一人当たり面積">
          <a:extLst>
            <a:ext uri="{FF2B5EF4-FFF2-40B4-BE49-F238E27FC236}">
              <a16:creationId xmlns:a16="http://schemas.microsoft.com/office/drawing/2014/main" id="{F2C0EFE0-F523-43E7-9394-6FBA92311824}"/>
            </a:ext>
          </a:extLst>
        </xdr:cNvPr>
        <xdr:cNvSpPr txBox="1"/>
      </xdr:nvSpPr>
      <xdr:spPr>
        <a:xfrm>
          <a:off x="827158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148607</xdr:rowOff>
    </xdr:from>
    <xdr:ext cx="469744" cy="259045"/>
    <xdr:sp macro="" textlink="">
      <xdr:nvSpPr>
        <xdr:cNvPr id="490" name="n_2mainValue【市民会館】&#10;一人当たり面積">
          <a:extLst>
            <a:ext uri="{FF2B5EF4-FFF2-40B4-BE49-F238E27FC236}">
              <a16:creationId xmlns:a16="http://schemas.microsoft.com/office/drawing/2014/main" id="{5EECA3E1-E7F1-40B6-94B2-17B21C4EB561}"/>
            </a:ext>
          </a:extLst>
        </xdr:cNvPr>
        <xdr:cNvSpPr txBox="1"/>
      </xdr:nvSpPr>
      <xdr:spPr>
        <a:xfrm>
          <a:off x="750958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148607</xdr:rowOff>
    </xdr:from>
    <xdr:ext cx="469744" cy="259045"/>
    <xdr:sp macro="" textlink="">
      <xdr:nvSpPr>
        <xdr:cNvPr id="491" name="n_3mainValue【市民会館】&#10;一人当たり面積">
          <a:extLst>
            <a:ext uri="{FF2B5EF4-FFF2-40B4-BE49-F238E27FC236}">
              <a16:creationId xmlns:a16="http://schemas.microsoft.com/office/drawing/2014/main" id="{BEA8651C-9FFB-4CF6-8881-7D827E1FE23C}"/>
            </a:ext>
          </a:extLst>
        </xdr:cNvPr>
        <xdr:cNvSpPr txBox="1"/>
      </xdr:nvSpPr>
      <xdr:spPr>
        <a:xfrm>
          <a:off x="67120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7638</xdr:rowOff>
    </xdr:from>
    <xdr:ext cx="469744" cy="259045"/>
    <xdr:sp macro="" textlink="">
      <xdr:nvSpPr>
        <xdr:cNvPr id="492" name="n_4mainValue【市民会館】&#10;一人当たり面積">
          <a:extLst>
            <a:ext uri="{FF2B5EF4-FFF2-40B4-BE49-F238E27FC236}">
              <a16:creationId xmlns:a16="http://schemas.microsoft.com/office/drawing/2014/main" id="{CE7A14A5-C013-4210-8BA2-F3A536861B21}"/>
            </a:ext>
          </a:extLst>
        </xdr:cNvPr>
        <xdr:cNvSpPr txBox="1"/>
      </xdr:nvSpPr>
      <xdr:spPr>
        <a:xfrm>
          <a:off x="5937327" y="1794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2E279115-1BFE-4E34-8A1D-3D28D59EBE58}"/>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C493EEA1-C26F-4133-8D5C-DC8B01F40A32}"/>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EF7A3416-5508-4B69-A8B5-3A60850C6113}"/>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5DEE6950-BBF4-47B4-A5F0-E842C4E62CDE}"/>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016EDD8D-5C12-4304-9D3E-8A4C6EB5FCFB}"/>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EC62E2B0-A602-4809-8CB4-7D8D1513B60E}"/>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9DEA6F09-845A-48BE-ADFB-9A4F8720F1AA}"/>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5A204EA3-8C32-4DE0-BE1C-3D38E96FE00F}"/>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6F617DB8-D4FE-4D09-92ED-AB703A6953C9}"/>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152F21B6-9564-4E2C-A6CF-46C5A6A6F7E4}"/>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42C78BD5-665A-4E3F-9408-78AD220582CA}"/>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id="{4CB6CF9E-0953-4097-AB3E-55B870EB9CFE}"/>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a:extLst>
            <a:ext uri="{FF2B5EF4-FFF2-40B4-BE49-F238E27FC236}">
              <a16:creationId xmlns:a16="http://schemas.microsoft.com/office/drawing/2014/main" id="{8734EB10-B51C-4220-910E-E8D2E4F4D63F}"/>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id="{7BF4FAFD-739F-4C32-A6F5-E30B35BBD143}"/>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a16="http://schemas.microsoft.com/office/drawing/2014/main" id="{D4A0658C-0B3D-4F7D-80E1-ADBFF14BF6EF}"/>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441C6FAC-258F-4310-9487-FE3AF5949534}"/>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id="{0FAFEB7C-A9FC-428D-AD63-F644A0A6344A}"/>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id="{50C6C813-AEC3-4BCE-B646-8BC25920B998}"/>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a16="http://schemas.microsoft.com/office/drawing/2014/main" id="{30CFF3B1-099B-442A-8F88-F0DECA54F0AE}"/>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id="{0F81C5DD-8E4C-4862-A75C-3892561F98BC}"/>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a:extLst>
            <a:ext uri="{FF2B5EF4-FFF2-40B4-BE49-F238E27FC236}">
              <a16:creationId xmlns:a16="http://schemas.microsoft.com/office/drawing/2014/main" id="{F34387DE-0B2B-4E06-B1E2-2A9EB4DB2CD4}"/>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9D15AEBF-AD23-4796-B6DE-FB6672C22C17}"/>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a:extLst>
            <a:ext uri="{FF2B5EF4-FFF2-40B4-BE49-F238E27FC236}">
              <a16:creationId xmlns:a16="http://schemas.microsoft.com/office/drawing/2014/main" id="{ABE71E10-80E8-4FD1-AEBA-5BDF755FA2A7}"/>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384040F9-5881-4CFD-9C9A-AB3F40094237}"/>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114300</xdr:rowOff>
    </xdr:from>
    <xdr:to>
      <xdr:col>85</xdr:col>
      <xdr:colOff>126364</xdr:colOff>
      <xdr:row>41</xdr:row>
      <xdr:rowOff>15240</xdr:rowOff>
    </xdr:to>
    <xdr:cxnSp macro="">
      <xdr:nvCxnSpPr>
        <xdr:cNvPr id="517" name="直線コネクタ 516">
          <a:extLst>
            <a:ext uri="{FF2B5EF4-FFF2-40B4-BE49-F238E27FC236}">
              <a16:creationId xmlns:a16="http://schemas.microsoft.com/office/drawing/2014/main" id="{1A0F5D60-DA7A-4C58-8138-3B63124C16D6}"/>
            </a:ext>
          </a:extLst>
        </xdr:cNvPr>
        <xdr:cNvCxnSpPr/>
      </xdr:nvCxnSpPr>
      <xdr:spPr>
        <a:xfrm flipV="1">
          <a:off x="14375764" y="56464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id="{7AB84CE9-1F68-4D74-8579-7ECA0E612CFD}"/>
            </a:ext>
          </a:extLst>
        </xdr:cNvPr>
        <xdr:cNvSpPr txBox="1"/>
      </xdr:nvSpPr>
      <xdr:spPr>
        <a:xfrm>
          <a:off x="14414500" y="689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519" name="直線コネクタ 518">
          <a:extLst>
            <a:ext uri="{FF2B5EF4-FFF2-40B4-BE49-F238E27FC236}">
              <a16:creationId xmlns:a16="http://schemas.microsoft.com/office/drawing/2014/main" id="{F18BB658-E729-4D16-967F-1274FEBEA014}"/>
            </a:ext>
          </a:extLst>
        </xdr:cNvPr>
        <xdr:cNvCxnSpPr/>
      </xdr:nvCxnSpPr>
      <xdr:spPr>
        <a:xfrm>
          <a:off x="14287500" y="6888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60977</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55A1C914-BE84-41F4-8C58-E0CBE871A17C}"/>
            </a:ext>
          </a:extLst>
        </xdr:cNvPr>
        <xdr:cNvSpPr txBox="1"/>
      </xdr:nvSpPr>
      <xdr:spPr>
        <a:xfrm>
          <a:off x="144145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114300</xdr:rowOff>
    </xdr:from>
    <xdr:to>
      <xdr:col>86</xdr:col>
      <xdr:colOff>25400</xdr:colOff>
      <xdr:row>33</xdr:row>
      <xdr:rowOff>114300</xdr:rowOff>
    </xdr:to>
    <xdr:cxnSp macro="">
      <xdr:nvCxnSpPr>
        <xdr:cNvPr id="521" name="直線コネクタ 520">
          <a:extLst>
            <a:ext uri="{FF2B5EF4-FFF2-40B4-BE49-F238E27FC236}">
              <a16:creationId xmlns:a16="http://schemas.microsoft.com/office/drawing/2014/main" id="{C528FB7D-A883-463D-8A17-9D4EC73C1CCC}"/>
            </a:ext>
          </a:extLst>
        </xdr:cNvPr>
        <xdr:cNvCxnSpPr/>
      </xdr:nvCxnSpPr>
      <xdr:spPr>
        <a:xfrm>
          <a:off x="14287500" y="5646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1184E349-A9A9-424B-AD94-C460F3A9CE39}"/>
            </a:ext>
          </a:extLst>
        </xdr:cNvPr>
        <xdr:cNvSpPr txBox="1"/>
      </xdr:nvSpPr>
      <xdr:spPr>
        <a:xfrm>
          <a:off x="14414500" y="62617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523" name="フローチャート: 判断 522">
          <a:extLst>
            <a:ext uri="{FF2B5EF4-FFF2-40B4-BE49-F238E27FC236}">
              <a16:creationId xmlns:a16="http://schemas.microsoft.com/office/drawing/2014/main" id="{924DDF99-D008-401B-ADEC-72A928325369}"/>
            </a:ext>
          </a:extLst>
        </xdr:cNvPr>
        <xdr:cNvSpPr/>
      </xdr:nvSpPr>
      <xdr:spPr>
        <a:xfrm>
          <a:off x="14325600" y="62833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24" name="フローチャート: 判断 523">
          <a:extLst>
            <a:ext uri="{FF2B5EF4-FFF2-40B4-BE49-F238E27FC236}">
              <a16:creationId xmlns:a16="http://schemas.microsoft.com/office/drawing/2014/main" id="{CD09DF2C-6D47-4B30-B266-679F8B96D442}"/>
            </a:ext>
          </a:extLst>
        </xdr:cNvPr>
        <xdr:cNvSpPr/>
      </xdr:nvSpPr>
      <xdr:spPr>
        <a:xfrm>
          <a:off x="1357884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114935</xdr:rowOff>
    </xdr:from>
    <xdr:to>
      <xdr:col>76</xdr:col>
      <xdr:colOff>165100</xdr:colOff>
      <xdr:row>37</xdr:row>
      <xdr:rowOff>45085</xdr:rowOff>
    </xdr:to>
    <xdr:sp macro="" textlink="">
      <xdr:nvSpPr>
        <xdr:cNvPr id="525" name="フローチャート: 判断 524">
          <a:extLst>
            <a:ext uri="{FF2B5EF4-FFF2-40B4-BE49-F238E27FC236}">
              <a16:creationId xmlns:a16="http://schemas.microsoft.com/office/drawing/2014/main" id="{46948577-46F7-4987-8E9A-83F6517D43E9}"/>
            </a:ext>
          </a:extLst>
        </xdr:cNvPr>
        <xdr:cNvSpPr/>
      </xdr:nvSpPr>
      <xdr:spPr>
        <a:xfrm>
          <a:off x="12804140" y="6149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15875</xdr:rowOff>
    </xdr:from>
    <xdr:to>
      <xdr:col>72</xdr:col>
      <xdr:colOff>38100</xdr:colOff>
      <xdr:row>37</xdr:row>
      <xdr:rowOff>117475</xdr:rowOff>
    </xdr:to>
    <xdr:sp macro="" textlink="">
      <xdr:nvSpPr>
        <xdr:cNvPr id="526" name="フローチャート: 判断 525">
          <a:extLst>
            <a:ext uri="{FF2B5EF4-FFF2-40B4-BE49-F238E27FC236}">
              <a16:creationId xmlns:a16="http://schemas.microsoft.com/office/drawing/2014/main" id="{16B63A73-01E8-49AC-AA7E-9150C2D035F5}"/>
            </a:ext>
          </a:extLst>
        </xdr:cNvPr>
        <xdr:cNvSpPr/>
      </xdr:nvSpPr>
      <xdr:spPr>
        <a:xfrm>
          <a:off x="12029440" y="62185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44450</xdr:rowOff>
    </xdr:from>
    <xdr:to>
      <xdr:col>67</xdr:col>
      <xdr:colOff>101600</xdr:colOff>
      <xdr:row>36</xdr:row>
      <xdr:rowOff>146050</xdr:rowOff>
    </xdr:to>
    <xdr:sp macro="" textlink="">
      <xdr:nvSpPr>
        <xdr:cNvPr id="527" name="フローチャート: 判断 526">
          <a:extLst>
            <a:ext uri="{FF2B5EF4-FFF2-40B4-BE49-F238E27FC236}">
              <a16:creationId xmlns:a16="http://schemas.microsoft.com/office/drawing/2014/main" id="{9D42021D-B639-43F6-98F0-AF2A9C773B7B}"/>
            </a:ext>
          </a:extLst>
        </xdr:cNvPr>
        <xdr:cNvSpPr/>
      </xdr:nvSpPr>
      <xdr:spPr>
        <a:xfrm>
          <a:off x="11231880" y="607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BA1072B5-80E5-4257-8A3F-255A11AC10A1}"/>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C71D0FC4-E00B-4B83-A569-86195D35DC5F}"/>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B56ED268-6B8C-4878-9CAC-F3232A829DB7}"/>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CF79EA30-88C5-4B58-A797-7230B50DAE86}"/>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A88F3E88-ADA2-44E3-A388-13D06904CC08}"/>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156845</xdr:rowOff>
    </xdr:from>
    <xdr:to>
      <xdr:col>85</xdr:col>
      <xdr:colOff>177800</xdr:colOff>
      <xdr:row>36</xdr:row>
      <xdr:rowOff>86995</xdr:rowOff>
    </xdr:to>
    <xdr:sp macro="" textlink="">
      <xdr:nvSpPr>
        <xdr:cNvPr id="533" name="楕円 532">
          <a:extLst>
            <a:ext uri="{FF2B5EF4-FFF2-40B4-BE49-F238E27FC236}">
              <a16:creationId xmlns:a16="http://schemas.microsoft.com/office/drawing/2014/main" id="{87AB7267-4CA1-4F6F-8E63-FDA842090FBE}"/>
            </a:ext>
          </a:extLst>
        </xdr:cNvPr>
        <xdr:cNvSpPr/>
      </xdr:nvSpPr>
      <xdr:spPr>
        <a:xfrm>
          <a:off x="14325600" y="602424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8272</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75034B7C-5B98-493B-8450-10A82AB6F46B}"/>
            </a:ext>
          </a:extLst>
        </xdr:cNvPr>
        <xdr:cNvSpPr txBox="1"/>
      </xdr:nvSpPr>
      <xdr:spPr>
        <a:xfrm>
          <a:off x="14414500"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86360</xdr:rowOff>
    </xdr:from>
    <xdr:to>
      <xdr:col>81</xdr:col>
      <xdr:colOff>101600</xdr:colOff>
      <xdr:row>36</xdr:row>
      <xdr:rowOff>16510</xdr:rowOff>
    </xdr:to>
    <xdr:sp macro="" textlink="">
      <xdr:nvSpPr>
        <xdr:cNvPr id="535" name="楕円 534">
          <a:extLst>
            <a:ext uri="{FF2B5EF4-FFF2-40B4-BE49-F238E27FC236}">
              <a16:creationId xmlns:a16="http://schemas.microsoft.com/office/drawing/2014/main" id="{D756C005-33F4-4FA0-8799-1980DC183B3F}"/>
            </a:ext>
          </a:extLst>
        </xdr:cNvPr>
        <xdr:cNvSpPr/>
      </xdr:nvSpPr>
      <xdr:spPr>
        <a:xfrm>
          <a:off x="13578840" y="5953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137160</xdr:rowOff>
    </xdr:from>
    <xdr:to>
      <xdr:col>85</xdr:col>
      <xdr:colOff>127000</xdr:colOff>
      <xdr:row>36</xdr:row>
      <xdr:rowOff>36195</xdr:rowOff>
    </xdr:to>
    <xdr:cxnSp macro="">
      <xdr:nvCxnSpPr>
        <xdr:cNvPr id="536" name="直線コネクタ 535">
          <a:extLst>
            <a:ext uri="{FF2B5EF4-FFF2-40B4-BE49-F238E27FC236}">
              <a16:creationId xmlns:a16="http://schemas.microsoft.com/office/drawing/2014/main" id="{305FDA8A-4090-45A4-ADE1-D41F3ACA261D}"/>
            </a:ext>
          </a:extLst>
        </xdr:cNvPr>
        <xdr:cNvCxnSpPr/>
      </xdr:nvCxnSpPr>
      <xdr:spPr>
        <a:xfrm>
          <a:off x="13629640" y="6004560"/>
          <a:ext cx="74676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135890</xdr:rowOff>
    </xdr:from>
    <xdr:to>
      <xdr:col>76</xdr:col>
      <xdr:colOff>165100</xdr:colOff>
      <xdr:row>35</xdr:row>
      <xdr:rowOff>66040</xdr:rowOff>
    </xdr:to>
    <xdr:sp macro="" textlink="">
      <xdr:nvSpPr>
        <xdr:cNvPr id="537" name="楕円 536">
          <a:extLst>
            <a:ext uri="{FF2B5EF4-FFF2-40B4-BE49-F238E27FC236}">
              <a16:creationId xmlns:a16="http://schemas.microsoft.com/office/drawing/2014/main" id="{DAD8EDB2-BB64-4B7A-BB5E-43A023EB25C6}"/>
            </a:ext>
          </a:extLst>
        </xdr:cNvPr>
        <xdr:cNvSpPr/>
      </xdr:nvSpPr>
      <xdr:spPr>
        <a:xfrm>
          <a:off x="12804140" y="5835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15240</xdr:rowOff>
    </xdr:from>
    <xdr:to>
      <xdr:col>81</xdr:col>
      <xdr:colOff>50800</xdr:colOff>
      <xdr:row>35</xdr:row>
      <xdr:rowOff>137160</xdr:rowOff>
    </xdr:to>
    <xdr:cxnSp macro="">
      <xdr:nvCxnSpPr>
        <xdr:cNvPr id="538" name="直線コネクタ 537">
          <a:extLst>
            <a:ext uri="{FF2B5EF4-FFF2-40B4-BE49-F238E27FC236}">
              <a16:creationId xmlns:a16="http://schemas.microsoft.com/office/drawing/2014/main" id="{03893E93-C4FC-4373-B2DB-5D9749BE0D23}"/>
            </a:ext>
          </a:extLst>
        </xdr:cNvPr>
        <xdr:cNvCxnSpPr/>
      </xdr:nvCxnSpPr>
      <xdr:spPr>
        <a:xfrm>
          <a:off x="12854940" y="5882640"/>
          <a:ext cx="7747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57785</xdr:rowOff>
    </xdr:from>
    <xdr:to>
      <xdr:col>72</xdr:col>
      <xdr:colOff>38100</xdr:colOff>
      <xdr:row>37</xdr:row>
      <xdr:rowOff>159385</xdr:rowOff>
    </xdr:to>
    <xdr:sp macro="" textlink="">
      <xdr:nvSpPr>
        <xdr:cNvPr id="539" name="楕円 538">
          <a:extLst>
            <a:ext uri="{FF2B5EF4-FFF2-40B4-BE49-F238E27FC236}">
              <a16:creationId xmlns:a16="http://schemas.microsoft.com/office/drawing/2014/main" id="{BE286CBA-7677-4F6A-893C-78640299AF11}"/>
            </a:ext>
          </a:extLst>
        </xdr:cNvPr>
        <xdr:cNvSpPr/>
      </xdr:nvSpPr>
      <xdr:spPr>
        <a:xfrm>
          <a:off x="12029440" y="62604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15240</xdr:rowOff>
    </xdr:from>
    <xdr:to>
      <xdr:col>76</xdr:col>
      <xdr:colOff>114300</xdr:colOff>
      <xdr:row>37</xdr:row>
      <xdr:rowOff>108585</xdr:rowOff>
    </xdr:to>
    <xdr:cxnSp macro="">
      <xdr:nvCxnSpPr>
        <xdr:cNvPr id="540" name="直線コネクタ 539">
          <a:extLst>
            <a:ext uri="{FF2B5EF4-FFF2-40B4-BE49-F238E27FC236}">
              <a16:creationId xmlns:a16="http://schemas.microsoft.com/office/drawing/2014/main" id="{EB60332C-C3D8-42CF-B18D-56CCADAF25A7}"/>
            </a:ext>
          </a:extLst>
        </xdr:cNvPr>
        <xdr:cNvCxnSpPr/>
      </xdr:nvCxnSpPr>
      <xdr:spPr>
        <a:xfrm flipV="1">
          <a:off x="12072620" y="5882640"/>
          <a:ext cx="782320" cy="4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99695</xdr:rowOff>
    </xdr:from>
    <xdr:to>
      <xdr:col>67</xdr:col>
      <xdr:colOff>101600</xdr:colOff>
      <xdr:row>36</xdr:row>
      <xdr:rowOff>29845</xdr:rowOff>
    </xdr:to>
    <xdr:sp macro="" textlink="">
      <xdr:nvSpPr>
        <xdr:cNvPr id="541" name="楕円 540">
          <a:extLst>
            <a:ext uri="{FF2B5EF4-FFF2-40B4-BE49-F238E27FC236}">
              <a16:creationId xmlns:a16="http://schemas.microsoft.com/office/drawing/2014/main" id="{98F56A93-FBEE-4DF6-8076-BFBFF5306981}"/>
            </a:ext>
          </a:extLst>
        </xdr:cNvPr>
        <xdr:cNvSpPr/>
      </xdr:nvSpPr>
      <xdr:spPr>
        <a:xfrm>
          <a:off x="11231880" y="59670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150495</xdr:rowOff>
    </xdr:from>
    <xdr:to>
      <xdr:col>71</xdr:col>
      <xdr:colOff>177800</xdr:colOff>
      <xdr:row>37</xdr:row>
      <xdr:rowOff>108585</xdr:rowOff>
    </xdr:to>
    <xdr:cxnSp macro="">
      <xdr:nvCxnSpPr>
        <xdr:cNvPr id="542" name="直線コネクタ 541">
          <a:extLst>
            <a:ext uri="{FF2B5EF4-FFF2-40B4-BE49-F238E27FC236}">
              <a16:creationId xmlns:a16="http://schemas.microsoft.com/office/drawing/2014/main" id="{1473ABE6-F260-4B0F-BD58-D8B0D3894EA9}"/>
            </a:ext>
          </a:extLst>
        </xdr:cNvPr>
        <xdr:cNvCxnSpPr/>
      </xdr:nvCxnSpPr>
      <xdr:spPr>
        <a:xfrm>
          <a:off x="11282680" y="6017895"/>
          <a:ext cx="789940" cy="2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102887</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BC87C792-9BE1-49D0-ACE2-C8586D1CCD65}"/>
            </a:ext>
          </a:extLst>
        </xdr:cNvPr>
        <xdr:cNvSpPr txBox="1"/>
      </xdr:nvSpPr>
      <xdr:spPr>
        <a:xfrm>
          <a:off x="13437244" y="630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36212</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906D6A66-27AC-4B3E-872C-E807B4331761}"/>
            </a:ext>
          </a:extLst>
        </xdr:cNvPr>
        <xdr:cNvSpPr txBox="1"/>
      </xdr:nvSpPr>
      <xdr:spPr>
        <a:xfrm>
          <a:off x="12675244" y="62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134002</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EC7CF9BC-EBBB-4FDC-B18A-ECD59C351CB9}"/>
            </a:ext>
          </a:extLst>
        </xdr:cNvPr>
        <xdr:cNvSpPr txBox="1"/>
      </xdr:nvSpPr>
      <xdr:spPr>
        <a:xfrm>
          <a:off x="119005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137177</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394597C8-4767-4961-8218-5DD19007A3B8}"/>
            </a:ext>
          </a:extLst>
        </xdr:cNvPr>
        <xdr:cNvSpPr txBox="1"/>
      </xdr:nvSpPr>
      <xdr:spPr>
        <a:xfrm>
          <a:off x="11102984"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33037</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42F68667-CCC6-4A29-ACF0-3CC030D917FD}"/>
            </a:ext>
          </a:extLst>
        </xdr:cNvPr>
        <xdr:cNvSpPr txBox="1"/>
      </xdr:nvSpPr>
      <xdr:spPr>
        <a:xfrm>
          <a:off x="13437244"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82567</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BAEE4CCA-E529-4576-B2EA-753CB0494748}"/>
            </a:ext>
          </a:extLst>
        </xdr:cNvPr>
        <xdr:cNvSpPr txBox="1"/>
      </xdr:nvSpPr>
      <xdr:spPr>
        <a:xfrm>
          <a:off x="12675244" y="561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150512</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0529CDEC-3A9A-4788-8ADA-44469F39E6B1}"/>
            </a:ext>
          </a:extLst>
        </xdr:cNvPr>
        <xdr:cNvSpPr txBox="1"/>
      </xdr:nvSpPr>
      <xdr:spPr>
        <a:xfrm>
          <a:off x="11900544"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46372</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F84D6503-A2D5-4CDF-9DF9-EEC73C7EDE60}"/>
            </a:ext>
          </a:extLst>
        </xdr:cNvPr>
        <xdr:cNvSpPr txBox="1"/>
      </xdr:nvSpPr>
      <xdr:spPr>
        <a:xfrm>
          <a:off x="1110298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79412CDF-3DF7-4EFB-972F-F40AB21D9434}"/>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47A6816E-C328-478B-AF9E-D86E2301D1FE}"/>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4BA3CEB4-B71A-42F7-8AEF-B56C52DBFB64}"/>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49FAEB75-FC5B-4F2E-A953-567A027EE76A}"/>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34B71B79-140B-4F8E-9225-2F3EB6CB8CDB}"/>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C35AC9D6-8D7B-4308-9A43-FF53E979E6C9}"/>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C1D6944B-A783-4C99-8AB8-667B650E0D6E}"/>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67B0684E-4ECD-4AB6-99CA-F1AC97954568}"/>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1FF9BD4D-C386-449A-A2FD-F11F80B1283C}"/>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0D89C70D-433C-4A28-A302-EE2ACC2B5B03}"/>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1" name="直線コネクタ 560">
          <a:extLst>
            <a:ext uri="{FF2B5EF4-FFF2-40B4-BE49-F238E27FC236}">
              <a16:creationId xmlns:a16="http://schemas.microsoft.com/office/drawing/2014/main" id="{4B94C93A-F3F3-43CC-A285-B0544C1B5D5C}"/>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2" name="テキスト ボックス 561">
          <a:extLst>
            <a:ext uri="{FF2B5EF4-FFF2-40B4-BE49-F238E27FC236}">
              <a16:creationId xmlns:a16="http://schemas.microsoft.com/office/drawing/2014/main" id="{E75BD918-2A7E-4046-A146-AA28912DA356}"/>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3" name="直線コネクタ 562">
          <a:extLst>
            <a:ext uri="{FF2B5EF4-FFF2-40B4-BE49-F238E27FC236}">
              <a16:creationId xmlns:a16="http://schemas.microsoft.com/office/drawing/2014/main" id="{B84375B9-ADB6-48E4-B133-12FC98F2204C}"/>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4" name="テキスト ボックス 563">
          <a:extLst>
            <a:ext uri="{FF2B5EF4-FFF2-40B4-BE49-F238E27FC236}">
              <a16:creationId xmlns:a16="http://schemas.microsoft.com/office/drawing/2014/main" id="{DF584E14-3D27-416A-AE7E-CEC056CEA71B}"/>
            </a:ext>
          </a:extLst>
        </xdr:cNvPr>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a:extLst>
            <a:ext uri="{FF2B5EF4-FFF2-40B4-BE49-F238E27FC236}">
              <a16:creationId xmlns:a16="http://schemas.microsoft.com/office/drawing/2014/main" id="{AB89ADF0-234E-422D-9260-3A65C9D79155}"/>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6" name="テキスト ボックス 565">
          <a:extLst>
            <a:ext uri="{FF2B5EF4-FFF2-40B4-BE49-F238E27FC236}">
              <a16:creationId xmlns:a16="http://schemas.microsoft.com/office/drawing/2014/main" id="{97EF7201-C19E-4AE5-9C59-254B3CC21B37}"/>
            </a:ext>
          </a:extLst>
        </xdr:cNvPr>
        <xdr:cNvSpPr txBox="1"/>
      </xdr:nvSpPr>
      <xdr:spPr>
        <a:xfrm>
          <a:off x="1563072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7" name="直線コネクタ 566">
          <a:extLst>
            <a:ext uri="{FF2B5EF4-FFF2-40B4-BE49-F238E27FC236}">
              <a16:creationId xmlns:a16="http://schemas.microsoft.com/office/drawing/2014/main" id="{19BE4FDE-9234-4C34-B343-539DE7751A3B}"/>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68" name="テキスト ボックス 567">
          <a:extLst>
            <a:ext uri="{FF2B5EF4-FFF2-40B4-BE49-F238E27FC236}">
              <a16:creationId xmlns:a16="http://schemas.microsoft.com/office/drawing/2014/main" id="{4EFB6682-5E01-4EF3-8317-CE25DDEDBE21}"/>
            </a:ext>
          </a:extLst>
        </xdr:cNvPr>
        <xdr:cNvSpPr txBox="1"/>
      </xdr:nvSpPr>
      <xdr:spPr>
        <a:xfrm>
          <a:off x="1563072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9" name="直線コネクタ 568">
          <a:extLst>
            <a:ext uri="{FF2B5EF4-FFF2-40B4-BE49-F238E27FC236}">
              <a16:creationId xmlns:a16="http://schemas.microsoft.com/office/drawing/2014/main" id="{B1E7A403-C39C-4B5E-917B-7FF7A657E372}"/>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0" name="テキスト ボックス 569">
          <a:extLst>
            <a:ext uri="{FF2B5EF4-FFF2-40B4-BE49-F238E27FC236}">
              <a16:creationId xmlns:a16="http://schemas.microsoft.com/office/drawing/2014/main" id="{62A3C030-2122-4C95-B572-6B86C06E9A3A}"/>
            </a:ext>
          </a:extLst>
        </xdr:cNvPr>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1F1FDA6A-A2AD-4A1B-BC5F-5A1BAD37DF58}"/>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id="{7393E137-8336-4BF3-ABFC-9FDFFEDC4D5C}"/>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7F627D33-D864-44FF-9202-029397948981}"/>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8776</xdr:rowOff>
    </xdr:from>
    <xdr:to>
      <xdr:col>116</xdr:col>
      <xdr:colOff>62864</xdr:colOff>
      <xdr:row>41</xdr:row>
      <xdr:rowOff>43637</xdr:rowOff>
    </xdr:to>
    <xdr:cxnSp macro="">
      <xdr:nvCxnSpPr>
        <xdr:cNvPr id="574" name="直線コネクタ 573">
          <a:extLst>
            <a:ext uri="{FF2B5EF4-FFF2-40B4-BE49-F238E27FC236}">
              <a16:creationId xmlns:a16="http://schemas.microsoft.com/office/drawing/2014/main" id="{BEC9E531-3CB0-4FA1-A573-EA2A1C45AA91}"/>
            </a:ext>
          </a:extLst>
        </xdr:cNvPr>
        <xdr:cNvCxnSpPr/>
      </xdr:nvCxnSpPr>
      <xdr:spPr>
        <a:xfrm flipV="1">
          <a:off x="19509104" y="5540896"/>
          <a:ext cx="0" cy="137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47464</xdr:rowOff>
    </xdr:from>
    <xdr:ext cx="534377" cy="259045"/>
    <xdr:sp macro="" textlink="">
      <xdr:nvSpPr>
        <xdr:cNvPr id="575" name="【一般廃棄物処理施設】&#10;一人当たり有形固定資産（償却資産）額最小値テキスト">
          <a:extLst>
            <a:ext uri="{FF2B5EF4-FFF2-40B4-BE49-F238E27FC236}">
              <a16:creationId xmlns:a16="http://schemas.microsoft.com/office/drawing/2014/main" id="{207BC5E7-F8C2-4FC0-989B-B51237CFCAE6}"/>
            </a:ext>
          </a:extLst>
        </xdr:cNvPr>
        <xdr:cNvSpPr txBox="1"/>
      </xdr:nvSpPr>
      <xdr:spPr>
        <a:xfrm>
          <a:off x="19547840" y="69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43637</xdr:rowOff>
    </xdr:from>
    <xdr:to>
      <xdr:col>116</xdr:col>
      <xdr:colOff>152400</xdr:colOff>
      <xdr:row>41</xdr:row>
      <xdr:rowOff>43637</xdr:rowOff>
    </xdr:to>
    <xdr:cxnSp macro="">
      <xdr:nvCxnSpPr>
        <xdr:cNvPr id="576" name="直線コネクタ 575">
          <a:extLst>
            <a:ext uri="{FF2B5EF4-FFF2-40B4-BE49-F238E27FC236}">
              <a16:creationId xmlns:a16="http://schemas.microsoft.com/office/drawing/2014/main" id="{80BB4542-B982-49FF-B907-A0B19CE929FC}"/>
            </a:ext>
          </a:extLst>
        </xdr:cNvPr>
        <xdr:cNvCxnSpPr/>
      </xdr:nvCxnSpPr>
      <xdr:spPr>
        <a:xfrm>
          <a:off x="19443700" y="69168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126903</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id="{D7E19009-93B9-4336-886C-18C96A38B878}"/>
            </a:ext>
          </a:extLst>
        </xdr:cNvPr>
        <xdr:cNvSpPr txBox="1"/>
      </xdr:nvSpPr>
      <xdr:spPr>
        <a:xfrm>
          <a:off x="19547840" y="532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8776</xdr:rowOff>
    </xdr:from>
    <xdr:to>
      <xdr:col>116</xdr:col>
      <xdr:colOff>152400</xdr:colOff>
      <xdr:row>33</xdr:row>
      <xdr:rowOff>8776</xdr:rowOff>
    </xdr:to>
    <xdr:cxnSp macro="">
      <xdr:nvCxnSpPr>
        <xdr:cNvPr id="578" name="直線コネクタ 577">
          <a:extLst>
            <a:ext uri="{FF2B5EF4-FFF2-40B4-BE49-F238E27FC236}">
              <a16:creationId xmlns:a16="http://schemas.microsoft.com/office/drawing/2014/main" id="{7E74C68C-6EFD-41C8-AC6A-DCCBA7F96A19}"/>
            </a:ext>
          </a:extLst>
        </xdr:cNvPr>
        <xdr:cNvCxnSpPr/>
      </xdr:nvCxnSpPr>
      <xdr:spPr>
        <a:xfrm>
          <a:off x="19443700" y="55408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63479</xdr:rowOff>
    </xdr:from>
    <xdr:ext cx="534377" cy="259045"/>
    <xdr:sp macro="" textlink="">
      <xdr:nvSpPr>
        <xdr:cNvPr id="579" name="【一般廃棄物処理施設】&#10;一人当たり有形固定資産（償却資産）額平均値テキスト">
          <a:extLst>
            <a:ext uri="{FF2B5EF4-FFF2-40B4-BE49-F238E27FC236}">
              <a16:creationId xmlns:a16="http://schemas.microsoft.com/office/drawing/2014/main" id="{20635BF5-00BA-4132-BEFC-7C9B4CB8AD31}"/>
            </a:ext>
          </a:extLst>
        </xdr:cNvPr>
        <xdr:cNvSpPr txBox="1"/>
      </xdr:nvSpPr>
      <xdr:spPr>
        <a:xfrm>
          <a:off x="19547840" y="6098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40602</xdr:rowOff>
    </xdr:from>
    <xdr:to>
      <xdr:col>116</xdr:col>
      <xdr:colOff>114300</xdr:colOff>
      <xdr:row>37</xdr:row>
      <xdr:rowOff>142202</xdr:rowOff>
    </xdr:to>
    <xdr:sp macro="" textlink="">
      <xdr:nvSpPr>
        <xdr:cNvPr id="580" name="フローチャート: 判断 579">
          <a:extLst>
            <a:ext uri="{FF2B5EF4-FFF2-40B4-BE49-F238E27FC236}">
              <a16:creationId xmlns:a16="http://schemas.microsoft.com/office/drawing/2014/main" id="{5EA2BCC4-CEA3-4650-B06E-ED5625EA3F4B}"/>
            </a:ext>
          </a:extLst>
        </xdr:cNvPr>
        <xdr:cNvSpPr/>
      </xdr:nvSpPr>
      <xdr:spPr>
        <a:xfrm>
          <a:off x="19458940" y="624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90386</xdr:rowOff>
    </xdr:from>
    <xdr:to>
      <xdr:col>112</xdr:col>
      <xdr:colOff>38100</xdr:colOff>
      <xdr:row>38</xdr:row>
      <xdr:rowOff>20536</xdr:rowOff>
    </xdr:to>
    <xdr:sp macro="" textlink="">
      <xdr:nvSpPr>
        <xdr:cNvPr id="581" name="フローチャート: 判断 580">
          <a:extLst>
            <a:ext uri="{FF2B5EF4-FFF2-40B4-BE49-F238E27FC236}">
              <a16:creationId xmlns:a16="http://schemas.microsoft.com/office/drawing/2014/main" id="{3352213F-FB22-4966-A923-82BDFCEF31EA}"/>
            </a:ext>
          </a:extLst>
        </xdr:cNvPr>
        <xdr:cNvSpPr/>
      </xdr:nvSpPr>
      <xdr:spPr>
        <a:xfrm>
          <a:off x="18735040" y="62930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162522</xdr:rowOff>
    </xdr:from>
    <xdr:to>
      <xdr:col>107</xdr:col>
      <xdr:colOff>101600</xdr:colOff>
      <xdr:row>38</xdr:row>
      <xdr:rowOff>92672</xdr:rowOff>
    </xdr:to>
    <xdr:sp macro="" textlink="">
      <xdr:nvSpPr>
        <xdr:cNvPr id="582" name="フローチャート: 判断 581">
          <a:extLst>
            <a:ext uri="{FF2B5EF4-FFF2-40B4-BE49-F238E27FC236}">
              <a16:creationId xmlns:a16="http://schemas.microsoft.com/office/drawing/2014/main" id="{BB9671E6-0407-469E-AE7A-D27AC044FF68}"/>
            </a:ext>
          </a:extLst>
        </xdr:cNvPr>
        <xdr:cNvSpPr/>
      </xdr:nvSpPr>
      <xdr:spPr>
        <a:xfrm>
          <a:off x="17937480" y="63652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25603</xdr:rowOff>
    </xdr:from>
    <xdr:to>
      <xdr:col>102</xdr:col>
      <xdr:colOff>165100</xdr:colOff>
      <xdr:row>38</xdr:row>
      <xdr:rowOff>127203</xdr:rowOff>
    </xdr:to>
    <xdr:sp macro="" textlink="">
      <xdr:nvSpPr>
        <xdr:cNvPr id="583" name="フローチャート: 判断 582">
          <a:extLst>
            <a:ext uri="{FF2B5EF4-FFF2-40B4-BE49-F238E27FC236}">
              <a16:creationId xmlns:a16="http://schemas.microsoft.com/office/drawing/2014/main" id="{C7F2CA46-60EB-473D-9CCD-0C058BECCC18}"/>
            </a:ext>
          </a:extLst>
        </xdr:cNvPr>
        <xdr:cNvSpPr/>
      </xdr:nvSpPr>
      <xdr:spPr>
        <a:xfrm>
          <a:off x="17162780" y="63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49784</xdr:rowOff>
    </xdr:from>
    <xdr:to>
      <xdr:col>98</xdr:col>
      <xdr:colOff>38100</xdr:colOff>
      <xdr:row>38</xdr:row>
      <xdr:rowOff>151384</xdr:rowOff>
    </xdr:to>
    <xdr:sp macro="" textlink="">
      <xdr:nvSpPr>
        <xdr:cNvPr id="584" name="フローチャート: 判断 583">
          <a:extLst>
            <a:ext uri="{FF2B5EF4-FFF2-40B4-BE49-F238E27FC236}">
              <a16:creationId xmlns:a16="http://schemas.microsoft.com/office/drawing/2014/main" id="{6A0CAC66-9F51-40BD-87A4-77D6E05AE8C8}"/>
            </a:ext>
          </a:extLst>
        </xdr:cNvPr>
        <xdr:cNvSpPr/>
      </xdr:nvSpPr>
      <xdr:spPr>
        <a:xfrm>
          <a:off x="16388080" y="64201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4F2F574C-F6EE-4C08-B125-EDEF4F7D9719}"/>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B533B4A5-8458-4E23-BFBE-B08F1D1CD109}"/>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A81A4628-E6DA-44F4-A09C-61CAD3DD2476}"/>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D5C8402A-6F8A-4B42-B233-125BAC029C19}"/>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72FF60DD-B91F-4FBD-953D-7D0BA64DB639}"/>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13500</xdr:rowOff>
    </xdr:from>
    <xdr:to>
      <xdr:col>116</xdr:col>
      <xdr:colOff>114300</xdr:colOff>
      <xdr:row>38</xdr:row>
      <xdr:rowOff>115100</xdr:rowOff>
    </xdr:to>
    <xdr:sp macro="" textlink="">
      <xdr:nvSpPr>
        <xdr:cNvPr id="590" name="楕円 589">
          <a:extLst>
            <a:ext uri="{FF2B5EF4-FFF2-40B4-BE49-F238E27FC236}">
              <a16:creationId xmlns:a16="http://schemas.microsoft.com/office/drawing/2014/main" id="{F96D5DA7-148E-4E6B-B56A-FE263D483F68}"/>
            </a:ext>
          </a:extLst>
        </xdr:cNvPr>
        <xdr:cNvSpPr/>
      </xdr:nvSpPr>
      <xdr:spPr>
        <a:xfrm>
          <a:off x="19458940" y="638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163377</xdr:rowOff>
    </xdr:from>
    <xdr:ext cx="534377" cy="259045"/>
    <xdr:sp macro="" textlink="">
      <xdr:nvSpPr>
        <xdr:cNvPr id="591" name="【一般廃棄物処理施設】&#10;一人当たり有形固定資産（償却資産）額該当値テキスト">
          <a:extLst>
            <a:ext uri="{FF2B5EF4-FFF2-40B4-BE49-F238E27FC236}">
              <a16:creationId xmlns:a16="http://schemas.microsoft.com/office/drawing/2014/main" id="{3725174A-1F7C-4E91-8E63-D972DB943B53}"/>
            </a:ext>
          </a:extLst>
        </xdr:cNvPr>
        <xdr:cNvSpPr txBox="1"/>
      </xdr:nvSpPr>
      <xdr:spPr>
        <a:xfrm>
          <a:off x="19547840" y="636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30328</xdr:rowOff>
    </xdr:from>
    <xdr:to>
      <xdr:col>112</xdr:col>
      <xdr:colOff>38100</xdr:colOff>
      <xdr:row>38</xdr:row>
      <xdr:rowOff>131928</xdr:rowOff>
    </xdr:to>
    <xdr:sp macro="" textlink="">
      <xdr:nvSpPr>
        <xdr:cNvPr id="592" name="楕円 591">
          <a:extLst>
            <a:ext uri="{FF2B5EF4-FFF2-40B4-BE49-F238E27FC236}">
              <a16:creationId xmlns:a16="http://schemas.microsoft.com/office/drawing/2014/main" id="{75EED671-7351-46E1-BCEF-3CD0F077DD5F}"/>
            </a:ext>
          </a:extLst>
        </xdr:cNvPr>
        <xdr:cNvSpPr/>
      </xdr:nvSpPr>
      <xdr:spPr>
        <a:xfrm>
          <a:off x="18735040" y="64006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64300</xdr:rowOff>
    </xdr:from>
    <xdr:to>
      <xdr:col>116</xdr:col>
      <xdr:colOff>63500</xdr:colOff>
      <xdr:row>38</xdr:row>
      <xdr:rowOff>81128</xdr:rowOff>
    </xdr:to>
    <xdr:cxnSp macro="">
      <xdr:nvCxnSpPr>
        <xdr:cNvPr id="593" name="直線コネクタ 592">
          <a:extLst>
            <a:ext uri="{FF2B5EF4-FFF2-40B4-BE49-F238E27FC236}">
              <a16:creationId xmlns:a16="http://schemas.microsoft.com/office/drawing/2014/main" id="{837E82A6-2FC1-4645-B6AA-C97502689524}"/>
            </a:ext>
          </a:extLst>
        </xdr:cNvPr>
        <xdr:cNvCxnSpPr/>
      </xdr:nvCxnSpPr>
      <xdr:spPr>
        <a:xfrm flipV="1">
          <a:off x="18778220" y="6434620"/>
          <a:ext cx="731520" cy="1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38036</xdr:rowOff>
    </xdr:from>
    <xdr:to>
      <xdr:col>107</xdr:col>
      <xdr:colOff>101600</xdr:colOff>
      <xdr:row>38</xdr:row>
      <xdr:rowOff>139636</xdr:rowOff>
    </xdr:to>
    <xdr:sp macro="" textlink="">
      <xdr:nvSpPr>
        <xdr:cNvPr id="594" name="楕円 593">
          <a:extLst>
            <a:ext uri="{FF2B5EF4-FFF2-40B4-BE49-F238E27FC236}">
              <a16:creationId xmlns:a16="http://schemas.microsoft.com/office/drawing/2014/main" id="{05ED894D-C6CA-4BF2-8EDA-C8BF7AD90B5D}"/>
            </a:ext>
          </a:extLst>
        </xdr:cNvPr>
        <xdr:cNvSpPr/>
      </xdr:nvSpPr>
      <xdr:spPr>
        <a:xfrm>
          <a:off x="17937480" y="640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81128</xdr:rowOff>
    </xdr:from>
    <xdr:to>
      <xdr:col>111</xdr:col>
      <xdr:colOff>177800</xdr:colOff>
      <xdr:row>38</xdr:row>
      <xdr:rowOff>88836</xdr:rowOff>
    </xdr:to>
    <xdr:cxnSp macro="">
      <xdr:nvCxnSpPr>
        <xdr:cNvPr id="595" name="直線コネクタ 594">
          <a:extLst>
            <a:ext uri="{FF2B5EF4-FFF2-40B4-BE49-F238E27FC236}">
              <a16:creationId xmlns:a16="http://schemas.microsoft.com/office/drawing/2014/main" id="{82267408-79A3-4AF9-B1E4-5C9B8FF78846}"/>
            </a:ext>
          </a:extLst>
        </xdr:cNvPr>
        <xdr:cNvCxnSpPr/>
      </xdr:nvCxnSpPr>
      <xdr:spPr>
        <a:xfrm flipV="1">
          <a:off x="17988280" y="6451448"/>
          <a:ext cx="78994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120053</xdr:rowOff>
    </xdr:from>
    <xdr:to>
      <xdr:col>102</xdr:col>
      <xdr:colOff>165100</xdr:colOff>
      <xdr:row>40</xdr:row>
      <xdr:rowOff>50203</xdr:rowOff>
    </xdr:to>
    <xdr:sp macro="" textlink="">
      <xdr:nvSpPr>
        <xdr:cNvPr id="596" name="楕円 595">
          <a:extLst>
            <a:ext uri="{FF2B5EF4-FFF2-40B4-BE49-F238E27FC236}">
              <a16:creationId xmlns:a16="http://schemas.microsoft.com/office/drawing/2014/main" id="{EF66D8DC-B5F5-4E58-9D85-B7A4D3EF07DD}"/>
            </a:ext>
          </a:extLst>
        </xdr:cNvPr>
        <xdr:cNvSpPr/>
      </xdr:nvSpPr>
      <xdr:spPr>
        <a:xfrm>
          <a:off x="17162780" y="66580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88836</xdr:rowOff>
    </xdr:from>
    <xdr:to>
      <xdr:col>107</xdr:col>
      <xdr:colOff>50800</xdr:colOff>
      <xdr:row>39</xdr:row>
      <xdr:rowOff>170853</xdr:rowOff>
    </xdr:to>
    <xdr:cxnSp macro="">
      <xdr:nvCxnSpPr>
        <xdr:cNvPr id="597" name="直線コネクタ 596">
          <a:extLst>
            <a:ext uri="{FF2B5EF4-FFF2-40B4-BE49-F238E27FC236}">
              <a16:creationId xmlns:a16="http://schemas.microsoft.com/office/drawing/2014/main" id="{29C14B22-5665-4B36-917E-E9B54352A6B2}"/>
            </a:ext>
          </a:extLst>
        </xdr:cNvPr>
        <xdr:cNvCxnSpPr/>
      </xdr:nvCxnSpPr>
      <xdr:spPr>
        <a:xfrm flipV="1">
          <a:off x="17213580" y="6459156"/>
          <a:ext cx="774700" cy="2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105728</xdr:rowOff>
    </xdr:from>
    <xdr:to>
      <xdr:col>98</xdr:col>
      <xdr:colOff>38100</xdr:colOff>
      <xdr:row>41</xdr:row>
      <xdr:rowOff>35878</xdr:rowOff>
    </xdr:to>
    <xdr:sp macro="" textlink="">
      <xdr:nvSpPr>
        <xdr:cNvPr id="598" name="楕円 597">
          <a:extLst>
            <a:ext uri="{FF2B5EF4-FFF2-40B4-BE49-F238E27FC236}">
              <a16:creationId xmlns:a16="http://schemas.microsoft.com/office/drawing/2014/main" id="{1F122CCF-F73F-4C23-910A-8B920AF01E36}"/>
            </a:ext>
          </a:extLst>
        </xdr:cNvPr>
        <xdr:cNvSpPr/>
      </xdr:nvSpPr>
      <xdr:spPr>
        <a:xfrm>
          <a:off x="16388080" y="68113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170853</xdr:rowOff>
    </xdr:from>
    <xdr:to>
      <xdr:col>102</xdr:col>
      <xdr:colOff>114300</xdr:colOff>
      <xdr:row>40</xdr:row>
      <xdr:rowOff>156528</xdr:rowOff>
    </xdr:to>
    <xdr:cxnSp macro="">
      <xdr:nvCxnSpPr>
        <xdr:cNvPr id="599" name="直線コネクタ 598">
          <a:extLst>
            <a:ext uri="{FF2B5EF4-FFF2-40B4-BE49-F238E27FC236}">
              <a16:creationId xmlns:a16="http://schemas.microsoft.com/office/drawing/2014/main" id="{A5F780C1-A156-4BA7-A34E-F8023AB5C217}"/>
            </a:ext>
          </a:extLst>
        </xdr:cNvPr>
        <xdr:cNvCxnSpPr/>
      </xdr:nvCxnSpPr>
      <xdr:spPr>
        <a:xfrm flipV="1">
          <a:off x="16431260" y="6708813"/>
          <a:ext cx="782320" cy="15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37063</xdr:rowOff>
    </xdr:from>
    <xdr:ext cx="534377" cy="259045"/>
    <xdr:sp macro="" textlink="">
      <xdr:nvSpPr>
        <xdr:cNvPr id="600" name="n_1aveValue【一般廃棄物処理施設】&#10;一人当たり有形固定資産（償却資産）額">
          <a:extLst>
            <a:ext uri="{FF2B5EF4-FFF2-40B4-BE49-F238E27FC236}">
              <a16:creationId xmlns:a16="http://schemas.microsoft.com/office/drawing/2014/main" id="{FE171B9F-E27E-4877-8DBF-E0D33954321E}"/>
            </a:ext>
          </a:extLst>
        </xdr:cNvPr>
        <xdr:cNvSpPr txBox="1"/>
      </xdr:nvSpPr>
      <xdr:spPr>
        <a:xfrm>
          <a:off x="18528811" y="607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109199</xdr:rowOff>
    </xdr:from>
    <xdr:ext cx="534377" cy="259045"/>
    <xdr:sp macro="" textlink="">
      <xdr:nvSpPr>
        <xdr:cNvPr id="601" name="n_2aveValue【一般廃棄物処理施設】&#10;一人当たり有形固定資産（償却資産）額">
          <a:extLst>
            <a:ext uri="{FF2B5EF4-FFF2-40B4-BE49-F238E27FC236}">
              <a16:creationId xmlns:a16="http://schemas.microsoft.com/office/drawing/2014/main" id="{A4D9E7E5-DF75-41C7-B6D4-5E1E29368E55}"/>
            </a:ext>
          </a:extLst>
        </xdr:cNvPr>
        <xdr:cNvSpPr txBox="1"/>
      </xdr:nvSpPr>
      <xdr:spPr>
        <a:xfrm>
          <a:off x="17766811" y="61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143730</xdr:rowOff>
    </xdr:from>
    <xdr:ext cx="534377" cy="259045"/>
    <xdr:sp macro="" textlink="">
      <xdr:nvSpPr>
        <xdr:cNvPr id="602" name="n_3aveValue【一般廃棄物処理施設】&#10;一人当たり有形固定資産（償却資産）額">
          <a:extLst>
            <a:ext uri="{FF2B5EF4-FFF2-40B4-BE49-F238E27FC236}">
              <a16:creationId xmlns:a16="http://schemas.microsoft.com/office/drawing/2014/main" id="{84BD6B46-335E-41BE-8E32-9B72D2F53907}"/>
            </a:ext>
          </a:extLst>
        </xdr:cNvPr>
        <xdr:cNvSpPr txBox="1"/>
      </xdr:nvSpPr>
      <xdr:spPr>
        <a:xfrm>
          <a:off x="16969251" y="617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167911</xdr:rowOff>
    </xdr:from>
    <xdr:ext cx="534377" cy="259045"/>
    <xdr:sp macro="" textlink="">
      <xdr:nvSpPr>
        <xdr:cNvPr id="603" name="n_4aveValue【一般廃棄物処理施設】&#10;一人当たり有形固定資産（償却資産）額">
          <a:extLst>
            <a:ext uri="{FF2B5EF4-FFF2-40B4-BE49-F238E27FC236}">
              <a16:creationId xmlns:a16="http://schemas.microsoft.com/office/drawing/2014/main" id="{AAD6B2E7-CDD7-489C-A718-BCA1040444E6}"/>
            </a:ext>
          </a:extLst>
        </xdr:cNvPr>
        <xdr:cNvSpPr txBox="1"/>
      </xdr:nvSpPr>
      <xdr:spPr>
        <a:xfrm>
          <a:off x="16194551" y="620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123055</xdr:rowOff>
    </xdr:from>
    <xdr:ext cx="534377" cy="259045"/>
    <xdr:sp macro="" textlink="">
      <xdr:nvSpPr>
        <xdr:cNvPr id="604" name="n_1mainValue【一般廃棄物処理施設】&#10;一人当たり有形固定資産（償却資産）額">
          <a:extLst>
            <a:ext uri="{FF2B5EF4-FFF2-40B4-BE49-F238E27FC236}">
              <a16:creationId xmlns:a16="http://schemas.microsoft.com/office/drawing/2014/main" id="{EB439DE5-57B5-49C5-BDD0-C286E796D4DF}"/>
            </a:ext>
          </a:extLst>
        </xdr:cNvPr>
        <xdr:cNvSpPr txBox="1"/>
      </xdr:nvSpPr>
      <xdr:spPr>
        <a:xfrm>
          <a:off x="18528811" y="649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130763</xdr:rowOff>
    </xdr:from>
    <xdr:ext cx="534377" cy="259045"/>
    <xdr:sp macro="" textlink="">
      <xdr:nvSpPr>
        <xdr:cNvPr id="605" name="n_2mainValue【一般廃棄物処理施設】&#10;一人当たり有形固定資産（償却資産）額">
          <a:extLst>
            <a:ext uri="{FF2B5EF4-FFF2-40B4-BE49-F238E27FC236}">
              <a16:creationId xmlns:a16="http://schemas.microsoft.com/office/drawing/2014/main" id="{2B7622F8-F54D-4103-8D27-AB3281895ECA}"/>
            </a:ext>
          </a:extLst>
        </xdr:cNvPr>
        <xdr:cNvSpPr txBox="1"/>
      </xdr:nvSpPr>
      <xdr:spPr>
        <a:xfrm>
          <a:off x="17766811" y="650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41330</xdr:rowOff>
    </xdr:from>
    <xdr:ext cx="534377" cy="259045"/>
    <xdr:sp macro="" textlink="">
      <xdr:nvSpPr>
        <xdr:cNvPr id="606" name="n_3mainValue【一般廃棄物処理施設】&#10;一人当たり有形固定資産（償却資産）額">
          <a:extLst>
            <a:ext uri="{FF2B5EF4-FFF2-40B4-BE49-F238E27FC236}">
              <a16:creationId xmlns:a16="http://schemas.microsoft.com/office/drawing/2014/main" id="{21E37D43-F413-4340-B510-2B8353DD79EC}"/>
            </a:ext>
          </a:extLst>
        </xdr:cNvPr>
        <xdr:cNvSpPr txBox="1"/>
      </xdr:nvSpPr>
      <xdr:spPr>
        <a:xfrm>
          <a:off x="16969251" y="674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27005</xdr:rowOff>
    </xdr:from>
    <xdr:ext cx="534377" cy="259045"/>
    <xdr:sp macro="" textlink="">
      <xdr:nvSpPr>
        <xdr:cNvPr id="607" name="n_4mainValue【一般廃棄物処理施設】&#10;一人当たり有形固定資産（償却資産）額">
          <a:extLst>
            <a:ext uri="{FF2B5EF4-FFF2-40B4-BE49-F238E27FC236}">
              <a16:creationId xmlns:a16="http://schemas.microsoft.com/office/drawing/2014/main" id="{B2D7D7AC-632E-47FD-B128-B2BF9AA93C9B}"/>
            </a:ext>
          </a:extLst>
        </xdr:cNvPr>
        <xdr:cNvSpPr txBox="1"/>
      </xdr:nvSpPr>
      <xdr:spPr>
        <a:xfrm>
          <a:off x="16194551" y="690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4A1DBA09-FF79-4FCB-B5F6-0CFB2A82B243}"/>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E08B88BA-6C0E-44C2-83F2-7C173E1BCDFE}"/>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46AE5F75-BE2F-4D2F-AFF2-7BF49C760B23}"/>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B469FCDC-FC8C-49C0-8022-AF6C32FC0E31}"/>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1AEA90B3-9B19-4BAE-ACB4-9CD329FEEDF5}"/>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0C66A032-3E25-4D5E-B2A5-ABD1FD61D71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13B82C4B-1437-4B56-917B-39547D0EE25D}"/>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4E89DF88-6248-46AD-BF8A-2760A8B6D8D4}"/>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2E2014DB-1216-48B3-A1D0-CFA3E7DDC826}"/>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D11EF94F-4293-4321-9FEC-632CC51E7A1A}"/>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62E8C515-624D-4532-9A23-145A0F3E56D5}"/>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a:extLst>
            <a:ext uri="{FF2B5EF4-FFF2-40B4-BE49-F238E27FC236}">
              <a16:creationId xmlns:a16="http://schemas.microsoft.com/office/drawing/2014/main" id="{83D57368-9B9A-4DA0-986A-1C0DF4426153}"/>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a:extLst>
            <a:ext uri="{FF2B5EF4-FFF2-40B4-BE49-F238E27FC236}">
              <a16:creationId xmlns:a16="http://schemas.microsoft.com/office/drawing/2014/main" id="{4390365A-CE58-45C5-9C85-8FF260949EC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a:extLst>
            <a:ext uri="{FF2B5EF4-FFF2-40B4-BE49-F238E27FC236}">
              <a16:creationId xmlns:a16="http://schemas.microsoft.com/office/drawing/2014/main" id="{353A83AE-70ED-4474-B541-99FDB8D268E3}"/>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a:extLst>
            <a:ext uri="{FF2B5EF4-FFF2-40B4-BE49-F238E27FC236}">
              <a16:creationId xmlns:a16="http://schemas.microsoft.com/office/drawing/2014/main" id="{9BAF2469-6E3B-4D0E-9FAF-5754DF1C82A1}"/>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a:extLst>
            <a:ext uri="{FF2B5EF4-FFF2-40B4-BE49-F238E27FC236}">
              <a16:creationId xmlns:a16="http://schemas.microsoft.com/office/drawing/2014/main" id="{8BF745D5-6695-4447-B114-3F117B8395EF}"/>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a:extLst>
            <a:ext uri="{FF2B5EF4-FFF2-40B4-BE49-F238E27FC236}">
              <a16:creationId xmlns:a16="http://schemas.microsoft.com/office/drawing/2014/main" id="{F08F6A14-C3C6-4ABD-B633-E5B4FD8D5E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a:extLst>
            <a:ext uri="{FF2B5EF4-FFF2-40B4-BE49-F238E27FC236}">
              <a16:creationId xmlns:a16="http://schemas.microsoft.com/office/drawing/2014/main" id="{6CD1DE5F-60A1-4BD0-9FBC-308A9ACF04F2}"/>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a:extLst>
            <a:ext uri="{FF2B5EF4-FFF2-40B4-BE49-F238E27FC236}">
              <a16:creationId xmlns:a16="http://schemas.microsoft.com/office/drawing/2014/main" id="{CA3FF165-A5AF-4609-BA05-058364CA5B34}"/>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a:extLst>
            <a:ext uri="{FF2B5EF4-FFF2-40B4-BE49-F238E27FC236}">
              <a16:creationId xmlns:a16="http://schemas.microsoft.com/office/drawing/2014/main" id="{E60E5B64-AC00-4981-8E83-4FA70CF0D08E}"/>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a:extLst>
            <a:ext uri="{FF2B5EF4-FFF2-40B4-BE49-F238E27FC236}">
              <a16:creationId xmlns:a16="http://schemas.microsoft.com/office/drawing/2014/main" id="{DCFE6790-9DA9-47C9-AC59-6ADA8C353AC5}"/>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05C5EE5B-3861-4927-A849-8EE2986EC2AE}"/>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F0C5E6B5-CCDF-4B3C-B67E-48ACDD074396}"/>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07FCF80A-F20A-4F72-85CF-96C6C0704F5C}"/>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xdr:rowOff>
    </xdr:from>
    <xdr:to>
      <xdr:col>85</xdr:col>
      <xdr:colOff>126364</xdr:colOff>
      <xdr:row>63</xdr:row>
      <xdr:rowOff>3810</xdr:rowOff>
    </xdr:to>
    <xdr:cxnSp macro="">
      <xdr:nvCxnSpPr>
        <xdr:cNvPr id="632" name="直線コネクタ 631">
          <a:extLst>
            <a:ext uri="{FF2B5EF4-FFF2-40B4-BE49-F238E27FC236}">
              <a16:creationId xmlns:a16="http://schemas.microsoft.com/office/drawing/2014/main" id="{4A459806-8C4A-47A6-9FE7-E12DE3222404}"/>
            </a:ext>
          </a:extLst>
        </xdr:cNvPr>
        <xdr:cNvCxnSpPr/>
      </xdr:nvCxnSpPr>
      <xdr:spPr>
        <a:xfrm flipV="1">
          <a:off x="14375764" y="9229725"/>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7637</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F58B49CE-B25B-4917-98D3-C2D9FA8A21E1}"/>
            </a:ext>
          </a:extLst>
        </xdr:cNvPr>
        <xdr:cNvSpPr txBox="1"/>
      </xdr:nvSpPr>
      <xdr:spPr>
        <a:xfrm>
          <a:off x="14414500"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3810</xdr:rowOff>
    </xdr:from>
    <xdr:to>
      <xdr:col>86</xdr:col>
      <xdr:colOff>25400</xdr:colOff>
      <xdr:row>63</xdr:row>
      <xdr:rowOff>3810</xdr:rowOff>
    </xdr:to>
    <xdr:cxnSp macro="">
      <xdr:nvCxnSpPr>
        <xdr:cNvPr id="634" name="直線コネクタ 633">
          <a:extLst>
            <a:ext uri="{FF2B5EF4-FFF2-40B4-BE49-F238E27FC236}">
              <a16:creationId xmlns:a16="http://schemas.microsoft.com/office/drawing/2014/main" id="{7CD91F83-85BF-49AC-B694-8DF0870F008F}"/>
            </a:ext>
          </a:extLst>
        </xdr:cNvPr>
        <xdr:cNvCxnSpPr/>
      </xdr:nvCxnSpPr>
      <xdr:spPr>
        <a:xfrm>
          <a:off x="14287500" y="10565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127652</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id="{13A246DC-ED04-4471-8AEF-642FEA716FE5}"/>
            </a:ext>
          </a:extLst>
        </xdr:cNvPr>
        <xdr:cNvSpPr txBox="1"/>
      </xdr:nvSpPr>
      <xdr:spPr>
        <a:xfrm>
          <a:off x="14414500" y="9012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xdr:rowOff>
    </xdr:from>
    <xdr:to>
      <xdr:col>86</xdr:col>
      <xdr:colOff>25400</xdr:colOff>
      <xdr:row>55</xdr:row>
      <xdr:rowOff>9525</xdr:rowOff>
    </xdr:to>
    <xdr:cxnSp macro="">
      <xdr:nvCxnSpPr>
        <xdr:cNvPr id="636" name="直線コネクタ 635">
          <a:extLst>
            <a:ext uri="{FF2B5EF4-FFF2-40B4-BE49-F238E27FC236}">
              <a16:creationId xmlns:a16="http://schemas.microsoft.com/office/drawing/2014/main" id="{9FC3DE15-6111-4FF2-81E0-D7E97D6B86AD}"/>
            </a:ext>
          </a:extLst>
        </xdr:cNvPr>
        <xdr:cNvCxnSpPr/>
      </xdr:nvCxnSpPr>
      <xdr:spPr>
        <a:xfrm>
          <a:off x="14287500" y="9229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49547</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E18ACB91-DCE9-4964-8421-A5CBC128D0F2}"/>
            </a:ext>
          </a:extLst>
        </xdr:cNvPr>
        <xdr:cNvSpPr txBox="1"/>
      </xdr:nvSpPr>
      <xdr:spPr>
        <a:xfrm>
          <a:off x="14414500" y="9772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71120</xdr:rowOff>
    </xdr:from>
    <xdr:to>
      <xdr:col>85</xdr:col>
      <xdr:colOff>177800</xdr:colOff>
      <xdr:row>59</xdr:row>
      <xdr:rowOff>1270</xdr:rowOff>
    </xdr:to>
    <xdr:sp macro="" textlink="">
      <xdr:nvSpPr>
        <xdr:cNvPr id="638" name="フローチャート: 判断 637">
          <a:extLst>
            <a:ext uri="{FF2B5EF4-FFF2-40B4-BE49-F238E27FC236}">
              <a16:creationId xmlns:a16="http://schemas.microsoft.com/office/drawing/2014/main" id="{FDB958AF-3510-4080-A999-5821C83A2F43}"/>
            </a:ext>
          </a:extLst>
        </xdr:cNvPr>
        <xdr:cNvSpPr/>
      </xdr:nvSpPr>
      <xdr:spPr>
        <a:xfrm>
          <a:off x="14325600" y="97942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42545</xdr:rowOff>
    </xdr:from>
    <xdr:to>
      <xdr:col>81</xdr:col>
      <xdr:colOff>101600</xdr:colOff>
      <xdr:row>58</xdr:row>
      <xdr:rowOff>144145</xdr:rowOff>
    </xdr:to>
    <xdr:sp macro="" textlink="">
      <xdr:nvSpPr>
        <xdr:cNvPr id="639" name="フローチャート: 判断 638">
          <a:extLst>
            <a:ext uri="{FF2B5EF4-FFF2-40B4-BE49-F238E27FC236}">
              <a16:creationId xmlns:a16="http://schemas.microsoft.com/office/drawing/2014/main" id="{BE97B1F7-877C-4C15-B4A2-36FD31CCF73D}"/>
            </a:ext>
          </a:extLst>
        </xdr:cNvPr>
        <xdr:cNvSpPr/>
      </xdr:nvSpPr>
      <xdr:spPr>
        <a:xfrm>
          <a:off x="13578840" y="976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164465</xdr:rowOff>
    </xdr:from>
    <xdr:to>
      <xdr:col>76</xdr:col>
      <xdr:colOff>165100</xdr:colOff>
      <xdr:row>58</xdr:row>
      <xdr:rowOff>94615</xdr:rowOff>
    </xdr:to>
    <xdr:sp macro="" textlink="">
      <xdr:nvSpPr>
        <xdr:cNvPr id="640" name="フローチャート: 判断 639">
          <a:extLst>
            <a:ext uri="{FF2B5EF4-FFF2-40B4-BE49-F238E27FC236}">
              <a16:creationId xmlns:a16="http://schemas.microsoft.com/office/drawing/2014/main" id="{BBC20C07-4B87-470B-A005-53B429344477}"/>
            </a:ext>
          </a:extLst>
        </xdr:cNvPr>
        <xdr:cNvSpPr/>
      </xdr:nvSpPr>
      <xdr:spPr>
        <a:xfrm>
          <a:off x="12804140" y="9719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132080</xdr:rowOff>
    </xdr:from>
    <xdr:to>
      <xdr:col>72</xdr:col>
      <xdr:colOff>38100</xdr:colOff>
      <xdr:row>58</xdr:row>
      <xdr:rowOff>62230</xdr:rowOff>
    </xdr:to>
    <xdr:sp macro="" textlink="">
      <xdr:nvSpPr>
        <xdr:cNvPr id="641" name="フローチャート: 判断 640">
          <a:extLst>
            <a:ext uri="{FF2B5EF4-FFF2-40B4-BE49-F238E27FC236}">
              <a16:creationId xmlns:a16="http://schemas.microsoft.com/office/drawing/2014/main" id="{DA68C7A2-EF7D-4AFB-AA47-CC80E06426E4}"/>
            </a:ext>
          </a:extLst>
        </xdr:cNvPr>
        <xdr:cNvSpPr/>
      </xdr:nvSpPr>
      <xdr:spPr>
        <a:xfrm>
          <a:off x="12029440" y="96875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103505</xdr:rowOff>
    </xdr:from>
    <xdr:to>
      <xdr:col>67</xdr:col>
      <xdr:colOff>101600</xdr:colOff>
      <xdr:row>58</xdr:row>
      <xdr:rowOff>33655</xdr:rowOff>
    </xdr:to>
    <xdr:sp macro="" textlink="">
      <xdr:nvSpPr>
        <xdr:cNvPr id="642" name="フローチャート: 判断 641">
          <a:extLst>
            <a:ext uri="{FF2B5EF4-FFF2-40B4-BE49-F238E27FC236}">
              <a16:creationId xmlns:a16="http://schemas.microsoft.com/office/drawing/2014/main" id="{6E7FA464-793F-4736-885C-D1BFB705EAC7}"/>
            </a:ext>
          </a:extLst>
        </xdr:cNvPr>
        <xdr:cNvSpPr/>
      </xdr:nvSpPr>
      <xdr:spPr>
        <a:xfrm>
          <a:off x="11231880" y="9658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CC7D5232-2027-49F2-844F-DA4B1CBC301D}"/>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CA8634C6-8176-4DBB-ACB4-C40FFC12A7E5}"/>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39E3C4F7-D085-47B6-A9DD-E1FD4FB63A99}"/>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A8D9B208-5C27-431C-9340-2C7F8BA37226}"/>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DD3104B6-CD02-42F6-8B3D-8773919C5393}"/>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65405</xdr:rowOff>
    </xdr:from>
    <xdr:to>
      <xdr:col>85</xdr:col>
      <xdr:colOff>177800</xdr:colOff>
      <xdr:row>57</xdr:row>
      <xdr:rowOff>167005</xdr:rowOff>
    </xdr:to>
    <xdr:sp macro="" textlink="">
      <xdr:nvSpPr>
        <xdr:cNvPr id="648" name="楕円 647">
          <a:extLst>
            <a:ext uri="{FF2B5EF4-FFF2-40B4-BE49-F238E27FC236}">
              <a16:creationId xmlns:a16="http://schemas.microsoft.com/office/drawing/2014/main" id="{EEDB6A20-E274-4641-8566-EDA77CC94503}"/>
            </a:ext>
          </a:extLst>
        </xdr:cNvPr>
        <xdr:cNvSpPr/>
      </xdr:nvSpPr>
      <xdr:spPr>
        <a:xfrm>
          <a:off x="14325600" y="962088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88282</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3312580A-91D9-4488-9982-FCABC3E47E4B}"/>
            </a:ext>
          </a:extLst>
        </xdr:cNvPr>
        <xdr:cNvSpPr txBox="1"/>
      </xdr:nvSpPr>
      <xdr:spPr>
        <a:xfrm>
          <a:off x="14414500" y="947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19685</xdr:rowOff>
    </xdr:from>
    <xdr:to>
      <xdr:col>81</xdr:col>
      <xdr:colOff>101600</xdr:colOff>
      <xdr:row>57</xdr:row>
      <xdr:rowOff>121285</xdr:rowOff>
    </xdr:to>
    <xdr:sp macro="" textlink="">
      <xdr:nvSpPr>
        <xdr:cNvPr id="650" name="楕円 649">
          <a:extLst>
            <a:ext uri="{FF2B5EF4-FFF2-40B4-BE49-F238E27FC236}">
              <a16:creationId xmlns:a16="http://schemas.microsoft.com/office/drawing/2014/main" id="{DD12FA66-689F-43E3-9613-0E3F5E981202}"/>
            </a:ext>
          </a:extLst>
        </xdr:cNvPr>
        <xdr:cNvSpPr/>
      </xdr:nvSpPr>
      <xdr:spPr>
        <a:xfrm>
          <a:off x="13578840" y="95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70485</xdr:rowOff>
    </xdr:from>
    <xdr:to>
      <xdr:col>85</xdr:col>
      <xdr:colOff>127000</xdr:colOff>
      <xdr:row>57</xdr:row>
      <xdr:rowOff>116205</xdr:rowOff>
    </xdr:to>
    <xdr:cxnSp macro="">
      <xdr:nvCxnSpPr>
        <xdr:cNvPr id="651" name="直線コネクタ 650">
          <a:extLst>
            <a:ext uri="{FF2B5EF4-FFF2-40B4-BE49-F238E27FC236}">
              <a16:creationId xmlns:a16="http://schemas.microsoft.com/office/drawing/2014/main" id="{15B9FB01-1B2E-43C0-B6FC-128B048487CE}"/>
            </a:ext>
          </a:extLst>
        </xdr:cNvPr>
        <xdr:cNvCxnSpPr/>
      </xdr:nvCxnSpPr>
      <xdr:spPr>
        <a:xfrm>
          <a:off x="13629640" y="9625965"/>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135890</xdr:rowOff>
    </xdr:from>
    <xdr:to>
      <xdr:col>76</xdr:col>
      <xdr:colOff>165100</xdr:colOff>
      <xdr:row>57</xdr:row>
      <xdr:rowOff>66040</xdr:rowOff>
    </xdr:to>
    <xdr:sp macro="" textlink="">
      <xdr:nvSpPr>
        <xdr:cNvPr id="652" name="楕円 651">
          <a:extLst>
            <a:ext uri="{FF2B5EF4-FFF2-40B4-BE49-F238E27FC236}">
              <a16:creationId xmlns:a16="http://schemas.microsoft.com/office/drawing/2014/main" id="{974B80BE-D66B-4C1F-B245-0449A31CC95A}"/>
            </a:ext>
          </a:extLst>
        </xdr:cNvPr>
        <xdr:cNvSpPr/>
      </xdr:nvSpPr>
      <xdr:spPr>
        <a:xfrm>
          <a:off x="12804140" y="9523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15240</xdr:rowOff>
    </xdr:from>
    <xdr:to>
      <xdr:col>81</xdr:col>
      <xdr:colOff>50800</xdr:colOff>
      <xdr:row>57</xdr:row>
      <xdr:rowOff>70485</xdr:rowOff>
    </xdr:to>
    <xdr:cxnSp macro="">
      <xdr:nvCxnSpPr>
        <xdr:cNvPr id="653" name="直線コネクタ 652">
          <a:extLst>
            <a:ext uri="{FF2B5EF4-FFF2-40B4-BE49-F238E27FC236}">
              <a16:creationId xmlns:a16="http://schemas.microsoft.com/office/drawing/2014/main" id="{526F6D08-1319-49CC-8E52-055E3738EA2F}"/>
            </a:ext>
          </a:extLst>
        </xdr:cNvPr>
        <xdr:cNvCxnSpPr/>
      </xdr:nvCxnSpPr>
      <xdr:spPr>
        <a:xfrm>
          <a:off x="12854940" y="9570720"/>
          <a:ext cx="7747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101600</xdr:rowOff>
    </xdr:from>
    <xdr:to>
      <xdr:col>72</xdr:col>
      <xdr:colOff>38100</xdr:colOff>
      <xdr:row>57</xdr:row>
      <xdr:rowOff>31750</xdr:rowOff>
    </xdr:to>
    <xdr:sp macro="" textlink="">
      <xdr:nvSpPr>
        <xdr:cNvPr id="654" name="楕円 653">
          <a:extLst>
            <a:ext uri="{FF2B5EF4-FFF2-40B4-BE49-F238E27FC236}">
              <a16:creationId xmlns:a16="http://schemas.microsoft.com/office/drawing/2014/main" id="{38A85D75-0577-46BD-BF89-93810F08E97D}"/>
            </a:ext>
          </a:extLst>
        </xdr:cNvPr>
        <xdr:cNvSpPr/>
      </xdr:nvSpPr>
      <xdr:spPr>
        <a:xfrm>
          <a:off x="12029440" y="94894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152400</xdr:rowOff>
    </xdr:from>
    <xdr:to>
      <xdr:col>76</xdr:col>
      <xdr:colOff>114300</xdr:colOff>
      <xdr:row>57</xdr:row>
      <xdr:rowOff>15240</xdr:rowOff>
    </xdr:to>
    <xdr:cxnSp macro="">
      <xdr:nvCxnSpPr>
        <xdr:cNvPr id="655" name="直線コネクタ 654">
          <a:extLst>
            <a:ext uri="{FF2B5EF4-FFF2-40B4-BE49-F238E27FC236}">
              <a16:creationId xmlns:a16="http://schemas.microsoft.com/office/drawing/2014/main" id="{A7B487D7-4CDE-4BBC-8881-818CEC6F6D59}"/>
            </a:ext>
          </a:extLst>
        </xdr:cNvPr>
        <xdr:cNvCxnSpPr/>
      </xdr:nvCxnSpPr>
      <xdr:spPr>
        <a:xfrm>
          <a:off x="12072620" y="9540240"/>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74930</xdr:rowOff>
    </xdr:from>
    <xdr:to>
      <xdr:col>67</xdr:col>
      <xdr:colOff>101600</xdr:colOff>
      <xdr:row>57</xdr:row>
      <xdr:rowOff>5080</xdr:rowOff>
    </xdr:to>
    <xdr:sp macro="" textlink="">
      <xdr:nvSpPr>
        <xdr:cNvPr id="656" name="楕円 655">
          <a:extLst>
            <a:ext uri="{FF2B5EF4-FFF2-40B4-BE49-F238E27FC236}">
              <a16:creationId xmlns:a16="http://schemas.microsoft.com/office/drawing/2014/main" id="{FE28107C-D0D5-4297-BD24-C16FCA169D6B}"/>
            </a:ext>
          </a:extLst>
        </xdr:cNvPr>
        <xdr:cNvSpPr/>
      </xdr:nvSpPr>
      <xdr:spPr>
        <a:xfrm>
          <a:off x="11231880" y="9462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125730</xdr:rowOff>
    </xdr:from>
    <xdr:to>
      <xdr:col>71</xdr:col>
      <xdr:colOff>177800</xdr:colOff>
      <xdr:row>56</xdr:row>
      <xdr:rowOff>152400</xdr:rowOff>
    </xdr:to>
    <xdr:cxnSp macro="">
      <xdr:nvCxnSpPr>
        <xdr:cNvPr id="657" name="直線コネクタ 656">
          <a:extLst>
            <a:ext uri="{FF2B5EF4-FFF2-40B4-BE49-F238E27FC236}">
              <a16:creationId xmlns:a16="http://schemas.microsoft.com/office/drawing/2014/main" id="{6CCF3BC7-8108-4BE1-B73F-190F7087E024}"/>
            </a:ext>
          </a:extLst>
        </xdr:cNvPr>
        <xdr:cNvCxnSpPr/>
      </xdr:nvCxnSpPr>
      <xdr:spPr>
        <a:xfrm>
          <a:off x="11282680" y="9513570"/>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135272</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B9DD533D-1C36-4228-98DF-295AAD3FD999}"/>
            </a:ext>
          </a:extLst>
        </xdr:cNvPr>
        <xdr:cNvSpPr txBox="1"/>
      </xdr:nvSpPr>
      <xdr:spPr>
        <a:xfrm>
          <a:off x="13437244" y="9858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85742</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DF2DE657-2D38-4615-95D0-6E96A218A11E}"/>
            </a:ext>
          </a:extLst>
        </xdr:cNvPr>
        <xdr:cNvSpPr txBox="1"/>
      </xdr:nvSpPr>
      <xdr:spPr>
        <a:xfrm>
          <a:off x="12675244" y="980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53357</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653ACD5C-5B21-4F44-A7F1-DC6F8EB1CA05}"/>
            </a:ext>
          </a:extLst>
        </xdr:cNvPr>
        <xdr:cNvSpPr txBox="1"/>
      </xdr:nvSpPr>
      <xdr:spPr>
        <a:xfrm>
          <a:off x="11900544" y="977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24782</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97D9F810-EB92-4E81-A2B9-861FCCE7B0CC}"/>
            </a:ext>
          </a:extLst>
        </xdr:cNvPr>
        <xdr:cNvSpPr txBox="1"/>
      </xdr:nvSpPr>
      <xdr:spPr>
        <a:xfrm>
          <a:off x="11102984" y="9747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137812</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5F925465-73CA-44EA-8D4F-6D40A979F47E}"/>
            </a:ext>
          </a:extLst>
        </xdr:cNvPr>
        <xdr:cNvSpPr txBox="1"/>
      </xdr:nvSpPr>
      <xdr:spPr>
        <a:xfrm>
          <a:off x="13437244" y="935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82567</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F19ED740-43AF-4839-BDCA-2150BC8644C8}"/>
            </a:ext>
          </a:extLst>
        </xdr:cNvPr>
        <xdr:cNvSpPr txBox="1"/>
      </xdr:nvSpPr>
      <xdr:spPr>
        <a:xfrm>
          <a:off x="12675244" y="930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48277</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9111917B-7A00-4D06-88A6-AB7CC2237B39}"/>
            </a:ext>
          </a:extLst>
        </xdr:cNvPr>
        <xdr:cNvSpPr txBox="1"/>
      </xdr:nvSpPr>
      <xdr:spPr>
        <a:xfrm>
          <a:off x="11900544" y="926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21607</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DA719FB3-16FA-4C47-983F-F6934ECE5E75}"/>
            </a:ext>
          </a:extLst>
        </xdr:cNvPr>
        <xdr:cNvSpPr txBox="1"/>
      </xdr:nvSpPr>
      <xdr:spPr>
        <a:xfrm>
          <a:off x="11102984" y="924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E2AD3D0B-1EB3-4D5B-A3D9-31AA4397E3EE}"/>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1A585A60-B003-45E2-8A21-0FDB237A2D8F}"/>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A9550510-FEAF-44D5-8BAA-9628B7F74B0D}"/>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C42D4A1B-702C-48B5-A2FE-B5C9C3CE4A7A}"/>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6102A67F-5183-4F4A-B94F-5CA5A3F98C6F}"/>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749D9733-9556-4FC5-8F99-0E4FB897DF52}"/>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791FE72C-67E2-4C07-B2C8-655674CF0C3D}"/>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388BAB59-3631-4755-B084-CC270BBB5F36}"/>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466AD9EB-DF8F-476E-87B4-5E07EABEC20F}"/>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AE41CEDB-2867-4C75-BCAF-D63217477DA3}"/>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176194A2-6451-4EDF-9382-B5818350B32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A12E21CB-F4CA-46CE-83A3-D3472B268343}"/>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35496AF0-34AD-414A-BE47-DE9B5EDEC446}"/>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85791BC8-7BED-4481-8437-020E6BF9A8AB}"/>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567B9F16-C7C9-4793-BB5F-04E2F31EAE2D}"/>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9F6B00DD-3DE6-45CC-A6DE-70730B6155CC}"/>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A305517C-A9F8-43CA-A146-1C508F87B298}"/>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9434FA52-8540-4BDD-AAB5-073A5AB575EA}"/>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93D02AD4-C930-4E9D-84D1-CFCADEBF7CB7}"/>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9E22CCE2-8388-4832-8330-8A3D1D73F111}"/>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145D6D7D-7ADD-493D-A11D-A2C20406A8B8}"/>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3569ECF8-EE44-43C5-AB8D-81B05D5064CD}"/>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6C441E13-53C0-4115-985B-C03B7BF369D2}"/>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2A869163-7001-4C33-8C5D-C32C6866EA79}"/>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E0B5980F-73FB-444E-BF0F-A60857950EE9}"/>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40822</xdr:rowOff>
    </xdr:from>
    <xdr:to>
      <xdr:col>116</xdr:col>
      <xdr:colOff>62864</xdr:colOff>
      <xdr:row>64</xdr:row>
      <xdr:rowOff>65315</xdr:rowOff>
    </xdr:to>
    <xdr:cxnSp macro="">
      <xdr:nvCxnSpPr>
        <xdr:cNvPr id="691" name="直線コネクタ 690">
          <a:extLst>
            <a:ext uri="{FF2B5EF4-FFF2-40B4-BE49-F238E27FC236}">
              <a16:creationId xmlns:a16="http://schemas.microsoft.com/office/drawing/2014/main" id="{1578A236-CC6B-46BF-81C1-AFAC864F0DF2}"/>
            </a:ext>
          </a:extLst>
        </xdr:cNvPr>
        <xdr:cNvCxnSpPr/>
      </xdr:nvCxnSpPr>
      <xdr:spPr>
        <a:xfrm flipV="1">
          <a:off x="19509104" y="9261022"/>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E81B9526-0156-4371-BA9B-0DEF437B26A4}"/>
            </a:ext>
          </a:extLst>
        </xdr:cNvPr>
        <xdr:cNvSpPr txBox="1"/>
      </xdr:nvSpPr>
      <xdr:spPr>
        <a:xfrm>
          <a:off x="19547840" y="1079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93" name="直線コネクタ 692">
          <a:extLst>
            <a:ext uri="{FF2B5EF4-FFF2-40B4-BE49-F238E27FC236}">
              <a16:creationId xmlns:a16="http://schemas.microsoft.com/office/drawing/2014/main" id="{D908EA0B-DDAF-4287-8124-8F8A9EAAA97D}"/>
            </a:ext>
          </a:extLst>
        </xdr:cNvPr>
        <xdr:cNvCxnSpPr/>
      </xdr:nvCxnSpPr>
      <xdr:spPr>
        <a:xfrm>
          <a:off x="19443700" y="10794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158949</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27175D5B-06F5-42D4-9330-5BE7CD420F03}"/>
            </a:ext>
          </a:extLst>
        </xdr:cNvPr>
        <xdr:cNvSpPr txBox="1"/>
      </xdr:nvSpPr>
      <xdr:spPr>
        <a:xfrm>
          <a:off x="1954784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40822</xdr:rowOff>
    </xdr:from>
    <xdr:to>
      <xdr:col>116</xdr:col>
      <xdr:colOff>152400</xdr:colOff>
      <xdr:row>55</xdr:row>
      <xdr:rowOff>40822</xdr:rowOff>
    </xdr:to>
    <xdr:cxnSp macro="">
      <xdr:nvCxnSpPr>
        <xdr:cNvPr id="695" name="直線コネクタ 694">
          <a:extLst>
            <a:ext uri="{FF2B5EF4-FFF2-40B4-BE49-F238E27FC236}">
              <a16:creationId xmlns:a16="http://schemas.microsoft.com/office/drawing/2014/main" id="{C08936E5-8F11-4C0E-81EA-4DACF2477687}"/>
            </a:ext>
          </a:extLst>
        </xdr:cNvPr>
        <xdr:cNvCxnSpPr/>
      </xdr:nvCxnSpPr>
      <xdr:spPr>
        <a:xfrm>
          <a:off x="194437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102705</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BBB49195-699A-4F4B-8637-0D3DCF36EB1E}"/>
            </a:ext>
          </a:extLst>
        </xdr:cNvPr>
        <xdr:cNvSpPr txBox="1"/>
      </xdr:nvSpPr>
      <xdr:spPr>
        <a:xfrm>
          <a:off x="19547840" y="9993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79828</xdr:rowOff>
    </xdr:from>
    <xdr:to>
      <xdr:col>116</xdr:col>
      <xdr:colOff>114300</xdr:colOff>
      <xdr:row>61</xdr:row>
      <xdr:rowOff>9978</xdr:rowOff>
    </xdr:to>
    <xdr:sp macro="" textlink="">
      <xdr:nvSpPr>
        <xdr:cNvPr id="697" name="フローチャート: 判断 696">
          <a:extLst>
            <a:ext uri="{FF2B5EF4-FFF2-40B4-BE49-F238E27FC236}">
              <a16:creationId xmlns:a16="http://schemas.microsoft.com/office/drawing/2014/main" id="{44B7AA83-988E-42BD-B05B-56FA93A66D53}"/>
            </a:ext>
          </a:extLst>
        </xdr:cNvPr>
        <xdr:cNvSpPr/>
      </xdr:nvSpPr>
      <xdr:spPr>
        <a:xfrm>
          <a:off x="19458940" y="101382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698" name="フローチャート: 判断 697">
          <a:extLst>
            <a:ext uri="{FF2B5EF4-FFF2-40B4-BE49-F238E27FC236}">
              <a16:creationId xmlns:a16="http://schemas.microsoft.com/office/drawing/2014/main" id="{F140D079-5B29-4F19-AB46-CAD13D655A8F}"/>
            </a:ext>
          </a:extLst>
        </xdr:cNvPr>
        <xdr:cNvSpPr/>
      </xdr:nvSpPr>
      <xdr:spPr>
        <a:xfrm>
          <a:off x="18735040" y="101382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699" name="フローチャート: 判断 698">
          <a:extLst>
            <a:ext uri="{FF2B5EF4-FFF2-40B4-BE49-F238E27FC236}">
              <a16:creationId xmlns:a16="http://schemas.microsoft.com/office/drawing/2014/main" id="{703D6193-50B8-45AE-A00B-C8437889527A}"/>
            </a:ext>
          </a:extLst>
        </xdr:cNvPr>
        <xdr:cNvSpPr/>
      </xdr:nvSpPr>
      <xdr:spPr>
        <a:xfrm>
          <a:off x="1793748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700" name="フローチャート: 判断 699">
          <a:extLst>
            <a:ext uri="{FF2B5EF4-FFF2-40B4-BE49-F238E27FC236}">
              <a16:creationId xmlns:a16="http://schemas.microsoft.com/office/drawing/2014/main" id="{6ACCEBE4-581C-46D7-A07F-AFDBAD467C16}"/>
            </a:ext>
          </a:extLst>
        </xdr:cNvPr>
        <xdr:cNvSpPr/>
      </xdr:nvSpPr>
      <xdr:spPr>
        <a:xfrm>
          <a:off x="17162780" y="10170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1" name="フローチャート: 判断 700">
          <a:extLst>
            <a:ext uri="{FF2B5EF4-FFF2-40B4-BE49-F238E27FC236}">
              <a16:creationId xmlns:a16="http://schemas.microsoft.com/office/drawing/2014/main" id="{244D9074-73B9-4358-B39C-6ADA6C5816D6}"/>
            </a:ext>
          </a:extLst>
        </xdr:cNvPr>
        <xdr:cNvSpPr/>
      </xdr:nvSpPr>
      <xdr:spPr>
        <a:xfrm>
          <a:off x="16388080" y="102323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A887742C-BCEC-4656-857D-A2E82CE92E0B}"/>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C6E468F0-85BA-494B-AB44-2962CA1E3775}"/>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10A07AB0-1DBF-49C5-A073-0D604D4888CA}"/>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3AD61FAE-E9FD-492D-B719-CF1824302614}"/>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41557821-88CF-4672-84D9-BE04D95645D2}"/>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96157</xdr:rowOff>
    </xdr:from>
    <xdr:to>
      <xdr:col>116</xdr:col>
      <xdr:colOff>114300</xdr:colOff>
      <xdr:row>63</xdr:row>
      <xdr:rowOff>26307</xdr:rowOff>
    </xdr:to>
    <xdr:sp macro="" textlink="">
      <xdr:nvSpPr>
        <xdr:cNvPr id="707" name="楕円 706">
          <a:extLst>
            <a:ext uri="{FF2B5EF4-FFF2-40B4-BE49-F238E27FC236}">
              <a16:creationId xmlns:a16="http://schemas.microsoft.com/office/drawing/2014/main" id="{15A60BDD-4F30-42FA-BBBD-22404E866A93}"/>
            </a:ext>
          </a:extLst>
        </xdr:cNvPr>
        <xdr:cNvSpPr/>
      </xdr:nvSpPr>
      <xdr:spPr>
        <a:xfrm>
          <a:off x="19458940" y="104898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74584</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40E45C46-E704-4398-94DB-DEC87C31710F}"/>
            </a:ext>
          </a:extLst>
        </xdr:cNvPr>
        <xdr:cNvSpPr txBox="1"/>
      </xdr:nvSpPr>
      <xdr:spPr>
        <a:xfrm>
          <a:off x="19547840" y="1046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96157</xdr:rowOff>
    </xdr:from>
    <xdr:to>
      <xdr:col>112</xdr:col>
      <xdr:colOff>38100</xdr:colOff>
      <xdr:row>63</xdr:row>
      <xdr:rowOff>26307</xdr:rowOff>
    </xdr:to>
    <xdr:sp macro="" textlink="">
      <xdr:nvSpPr>
        <xdr:cNvPr id="709" name="楕円 708">
          <a:extLst>
            <a:ext uri="{FF2B5EF4-FFF2-40B4-BE49-F238E27FC236}">
              <a16:creationId xmlns:a16="http://schemas.microsoft.com/office/drawing/2014/main" id="{1CC97C55-F8E8-481C-B446-92A295A0296A}"/>
            </a:ext>
          </a:extLst>
        </xdr:cNvPr>
        <xdr:cNvSpPr/>
      </xdr:nvSpPr>
      <xdr:spPr>
        <a:xfrm>
          <a:off x="18735040" y="104898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146957</xdr:rowOff>
    </xdr:from>
    <xdr:to>
      <xdr:col>116</xdr:col>
      <xdr:colOff>63500</xdr:colOff>
      <xdr:row>62</xdr:row>
      <xdr:rowOff>146957</xdr:rowOff>
    </xdr:to>
    <xdr:cxnSp macro="">
      <xdr:nvCxnSpPr>
        <xdr:cNvPr id="710" name="直線コネクタ 709">
          <a:extLst>
            <a:ext uri="{FF2B5EF4-FFF2-40B4-BE49-F238E27FC236}">
              <a16:creationId xmlns:a16="http://schemas.microsoft.com/office/drawing/2014/main" id="{A74A99B4-BCEF-4FBC-A369-EE8F60C8A3C6}"/>
            </a:ext>
          </a:extLst>
        </xdr:cNvPr>
        <xdr:cNvCxnSpPr/>
      </xdr:nvCxnSpPr>
      <xdr:spPr>
        <a:xfrm>
          <a:off x="18778220" y="10540637"/>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96157</xdr:rowOff>
    </xdr:from>
    <xdr:to>
      <xdr:col>107</xdr:col>
      <xdr:colOff>101600</xdr:colOff>
      <xdr:row>63</xdr:row>
      <xdr:rowOff>26307</xdr:rowOff>
    </xdr:to>
    <xdr:sp macro="" textlink="">
      <xdr:nvSpPr>
        <xdr:cNvPr id="711" name="楕円 710">
          <a:extLst>
            <a:ext uri="{FF2B5EF4-FFF2-40B4-BE49-F238E27FC236}">
              <a16:creationId xmlns:a16="http://schemas.microsoft.com/office/drawing/2014/main" id="{3B65A0FB-5C12-405E-982F-8570905E0CEA}"/>
            </a:ext>
          </a:extLst>
        </xdr:cNvPr>
        <xdr:cNvSpPr/>
      </xdr:nvSpPr>
      <xdr:spPr>
        <a:xfrm>
          <a:off x="17937480" y="104898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146957</xdr:rowOff>
    </xdr:from>
    <xdr:to>
      <xdr:col>111</xdr:col>
      <xdr:colOff>177800</xdr:colOff>
      <xdr:row>62</xdr:row>
      <xdr:rowOff>146957</xdr:rowOff>
    </xdr:to>
    <xdr:cxnSp macro="">
      <xdr:nvCxnSpPr>
        <xdr:cNvPr id="712" name="直線コネクタ 711">
          <a:extLst>
            <a:ext uri="{FF2B5EF4-FFF2-40B4-BE49-F238E27FC236}">
              <a16:creationId xmlns:a16="http://schemas.microsoft.com/office/drawing/2014/main" id="{7FB2A94F-1E92-460D-BF5F-EDDA343DF1E1}"/>
            </a:ext>
          </a:extLst>
        </xdr:cNvPr>
        <xdr:cNvCxnSpPr/>
      </xdr:nvCxnSpPr>
      <xdr:spPr>
        <a:xfrm>
          <a:off x="17988280" y="10540637"/>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96157</xdr:rowOff>
    </xdr:from>
    <xdr:to>
      <xdr:col>102</xdr:col>
      <xdr:colOff>165100</xdr:colOff>
      <xdr:row>63</xdr:row>
      <xdr:rowOff>26307</xdr:rowOff>
    </xdr:to>
    <xdr:sp macro="" textlink="">
      <xdr:nvSpPr>
        <xdr:cNvPr id="713" name="楕円 712">
          <a:extLst>
            <a:ext uri="{FF2B5EF4-FFF2-40B4-BE49-F238E27FC236}">
              <a16:creationId xmlns:a16="http://schemas.microsoft.com/office/drawing/2014/main" id="{A9C95994-0E20-42F7-BF24-D1674EB391AA}"/>
            </a:ext>
          </a:extLst>
        </xdr:cNvPr>
        <xdr:cNvSpPr/>
      </xdr:nvSpPr>
      <xdr:spPr>
        <a:xfrm>
          <a:off x="17162780" y="104898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146957</xdr:rowOff>
    </xdr:from>
    <xdr:to>
      <xdr:col>107</xdr:col>
      <xdr:colOff>50800</xdr:colOff>
      <xdr:row>62</xdr:row>
      <xdr:rowOff>146957</xdr:rowOff>
    </xdr:to>
    <xdr:cxnSp macro="">
      <xdr:nvCxnSpPr>
        <xdr:cNvPr id="714" name="直線コネクタ 713">
          <a:extLst>
            <a:ext uri="{FF2B5EF4-FFF2-40B4-BE49-F238E27FC236}">
              <a16:creationId xmlns:a16="http://schemas.microsoft.com/office/drawing/2014/main" id="{364D57D5-16C1-4E0E-8465-406B4F590247}"/>
            </a:ext>
          </a:extLst>
        </xdr:cNvPr>
        <xdr:cNvCxnSpPr/>
      </xdr:nvCxnSpPr>
      <xdr:spPr>
        <a:xfrm>
          <a:off x="17213580" y="10540637"/>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15" name="楕円 714">
          <a:extLst>
            <a:ext uri="{FF2B5EF4-FFF2-40B4-BE49-F238E27FC236}">
              <a16:creationId xmlns:a16="http://schemas.microsoft.com/office/drawing/2014/main" id="{D2E60B02-7FE9-4F34-8074-26B2EB3427F8}"/>
            </a:ext>
          </a:extLst>
        </xdr:cNvPr>
        <xdr:cNvSpPr/>
      </xdr:nvSpPr>
      <xdr:spPr>
        <a:xfrm>
          <a:off x="16388080" y="104571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114300</xdr:rowOff>
    </xdr:from>
    <xdr:to>
      <xdr:col>102</xdr:col>
      <xdr:colOff>114300</xdr:colOff>
      <xdr:row>62</xdr:row>
      <xdr:rowOff>146957</xdr:rowOff>
    </xdr:to>
    <xdr:cxnSp macro="">
      <xdr:nvCxnSpPr>
        <xdr:cNvPr id="716" name="直線コネクタ 715">
          <a:extLst>
            <a:ext uri="{FF2B5EF4-FFF2-40B4-BE49-F238E27FC236}">
              <a16:creationId xmlns:a16="http://schemas.microsoft.com/office/drawing/2014/main" id="{57C1EA3F-A305-4E1B-91C3-7539FD9EB479}"/>
            </a:ext>
          </a:extLst>
        </xdr:cNvPr>
        <xdr:cNvCxnSpPr/>
      </xdr:nvCxnSpPr>
      <xdr:spPr>
        <a:xfrm>
          <a:off x="16431260" y="10507980"/>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26505</xdr:rowOff>
    </xdr:from>
    <xdr:ext cx="469744" cy="259045"/>
    <xdr:sp macro="" textlink="">
      <xdr:nvSpPr>
        <xdr:cNvPr id="717" name="n_1aveValue【保健センター・保健所】&#10;一人当たり面積">
          <a:extLst>
            <a:ext uri="{FF2B5EF4-FFF2-40B4-BE49-F238E27FC236}">
              <a16:creationId xmlns:a16="http://schemas.microsoft.com/office/drawing/2014/main" id="{BDBA4FAB-5677-4F66-A0F1-86EB0279F1B7}"/>
            </a:ext>
          </a:extLst>
        </xdr:cNvPr>
        <xdr:cNvSpPr txBox="1"/>
      </xdr:nvSpPr>
      <xdr:spPr>
        <a:xfrm>
          <a:off x="18561127" y="991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165299</xdr:rowOff>
    </xdr:from>
    <xdr:ext cx="469744" cy="259045"/>
    <xdr:sp macro="" textlink="">
      <xdr:nvSpPr>
        <xdr:cNvPr id="718" name="n_2aveValue【保健センター・保健所】&#10;一人当たり面積">
          <a:extLst>
            <a:ext uri="{FF2B5EF4-FFF2-40B4-BE49-F238E27FC236}">
              <a16:creationId xmlns:a16="http://schemas.microsoft.com/office/drawing/2014/main" id="{C8B24DBD-B631-4A39-959C-526D7E5F6A3F}"/>
            </a:ext>
          </a:extLst>
        </xdr:cNvPr>
        <xdr:cNvSpPr txBox="1"/>
      </xdr:nvSpPr>
      <xdr:spPr>
        <a:xfrm>
          <a:off x="17776267" y="988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719" name="n_3aveValue【保健センター・保健所】&#10;一人当たり面積">
          <a:extLst>
            <a:ext uri="{FF2B5EF4-FFF2-40B4-BE49-F238E27FC236}">
              <a16:creationId xmlns:a16="http://schemas.microsoft.com/office/drawing/2014/main" id="{E0CB1DB5-09D2-4AB9-A79F-D2D1902E75D1}"/>
            </a:ext>
          </a:extLst>
        </xdr:cNvPr>
        <xdr:cNvSpPr txBox="1"/>
      </xdr:nvSpPr>
      <xdr:spPr>
        <a:xfrm>
          <a:off x="17001567" y="994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720" name="n_4aveValue【保健センター・保健所】&#10;一人当たり面積">
          <a:extLst>
            <a:ext uri="{FF2B5EF4-FFF2-40B4-BE49-F238E27FC236}">
              <a16:creationId xmlns:a16="http://schemas.microsoft.com/office/drawing/2014/main" id="{FBDF4E83-AAA3-43CA-9F47-3E80D89E993A}"/>
            </a:ext>
          </a:extLst>
        </xdr:cNvPr>
        <xdr:cNvSpPr txBox="1"/>
      </xdr:nvSpPr>
      <xdr:spPr>
        <a:xfrm>
          <a:off x="16226867"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17434</xdr:rowOff>
    </xdr:from>
    <xdr:ext cx="469744" cy="259045"/>
    <xdr:sp macro="" textlink="">
      <xdr:nvSpPr>
        <xdr:cNvPr id="721" name="n_1mainValue【保健センター・保健所】&#10;一人当たり面積">
          <a:extLst>
            <a:ext uri="{FF2B5EF4-FFF2-40B4-BE49-F238E27FC236}">
              <a16:creationId xmlns:a16="http://schemas.microsoft.com/office/drawing/2014/main" id="{B20396EE-63A3-45EF-8BD1-8A1AC054F3F6}"/>
            </a:ext>
          </a:extLst>
        </xdr:cNvPr>
        <xdr:cNvSpPr txBox="1"/>
      </xdr:nvSpPr>
      <xdr:spPr>
        <a:xfrm>
          <a:off x="18561127" y="1057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17434</xdr:rowOff>
    </xdr:from>
    <xdr:ext cx="469744" cy="259045"/>
    <xdr:sp macro="" textlink="">
      <xdr:nvSpPr>
        <xdr:cNvPr id="722" name="n_2mainValue【保健センター・保健所】&#10;一人当たり面積">
          <a:extLst>
            <a:ext uri="{FF2B5EF4-FFF2-40B4-BE49-F238E27FC236}">
              <a16:creationId xmlns:a16="http://schemas.microsoft.com/office/drawing/2014/main" id="{08931D49-946A-4AA6-B6DA-C2113D446DDB}"/>
            </a:ext>
          </a:extLst>
        </xdr:cNvPr>
        <xdr:cNvSpPr txBox="1"/>
      </xdr:nvSpPr>
      <xdr:spPr>
        <a:xfrm>
          <a:off x="17776267" y="1057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17434</xdr:rowOff>
    </xdr:from>
    <xdr:ext cx="469744" cy="259045"/>
    <xdr:sp macro="" textlink="">
      <xdr:nvSpPr>
        <xdr:cNvPr id="723" name="n_3mainValue【保健センター・保健所】&#10;一人当たり面積">
          <a:extLst>
            <a:ext uri="{FF2B5EF4-FFF2-40B4-BE49-F238E27FC236}">
              <a16:creationId xmlns:a16="http://schemas.microsoft.com/office/drawing/2014/main" id="{461C3084-C4B7-4309-AC4D-1B1A9CB3761B}"/>
            </a:ext>
          </a:extLst>
        </xdr:cNvPr>
        <xdr:cNvSpPr txBox="1"/>
      </xdr:nvSpPr>
      <xdr:spPr>
        <a:xfrm>
          <a:off x="17001567" y="1057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724" name="n_4mainValue【保健センター・保健所】&#10;一人当たり面積">
          <a:extLst>
            <a:ext uri="{FF2B5EF4-FFF2-40B4-BE49-F238E27FC236}">
              <a16:creationId xmlns:a16="http://schemas.microsoft.com/office/drawing/2014/main" id="{559A9CA1-67ED-4D05-84E0-9F133FF0F66F}"/>
            </a:ext>
          </a:extLst>
        </xdr:cNvPr>
        <xdr:cNvSpPr txBox="1"/>
      </xdr:nvSpPr>
      <xdr:spPr>
        <a:xfrm>
          <a:off x="1622686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8E4EF046-C945-451D-A0EE-9D92AE3C9F45}"/>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844B7988-A1C0-4BAB-809A-4859B10FFEAD}"/>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7AA0CD84-3CCB-4E33-AE9E-DB1F1282CA3D}"/>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30552BB8-1D31-4676-A1E2-765D71ABEEA3}"/>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38629F57-75C6-4E02-9C68-EBCCF561D654}"/>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315F17F3-173D-4E78-AC2F-06EA96110B1E}"/>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96DCB407-A64F-41DA-A5E3-CCB4C6C4C73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5B50EF0A-4B8E-4D90-8970-D5E6F5A67685}"/>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D317587C-A845-4703-9CD7-95CD8A77EEDB}"/>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DB3F6381-D48A-40D3-9294-6A1D9DB9E4B6}"/>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EEAD47AA-2C19-45A9-9D52-0D6895274C6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6" name="直線コネクタ 735">
          <a:extLst>
            <a:ext uri="{FF2B5EF4-FFF2-40B4-BE49-F238E27FC236}">
              <a16:creationId xmlns:a16="http://schemas.microsoft.com/office/drawing/2014/main" id="{E1225FCF-F230-4ED4-BB32-10ADD99638B3}"/>
            </a:ext>
          </a:extLst>
        </xdr:cNvPr>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7" name="テキスト ボックス 736">
          <a:extLst>
            <a:ext uri="{FF2B5EF4-FFF2-40B4-BE49-F238E27FC236}">
              <a16:creationId xmlns:a16="http://schemas.microsoft.com/office/drawing/2014/main" id="{A83271DC-62B2-45E5-B711-C484C850EDE6}"/>
            </a:ext>
          </a:extLst>
        </xdr:cNvPr>
        <xdr:cNvSpPr txBox="1"/>
      </xdr:nvSpPr>
      <xdr:spPr>
        <a:xfrm>
          <a:off x="1060276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8" name="直線コネクタ 737">
          <a:extLst>
            <a:ext uri="{FF2B5EF4-FFF2-40B4-BE49-F238E27FC236}">
              <a16:creationId xmlns:a16="http://schemas.microsoft.com/office/drawing/2014/main" id="{CFE3E865-D58E-480B-929E-8B4D69CC2BC2}"/>
            </a:ext>
          </a:extLst>
        </xdr:cNvPr>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9" name="テキスト ボックス 738">
          <a:extLst>
            <a:ext uri="{FF2B5EF4-FFF2-40B4-BE49-F238E27FC236}">
              <a16:creationId xmlns:a16="http://schemas.microsoft.com/office/drawing/2014/main" id="{848AC2F7-FBAA-4CA0-9EEC-D533E24DED8A}"/>
            </a:ext>
          </a:extLst>
        </xdr:cNvPr>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0" name="直線コネクタ 739">
          <a:extLst>
            <a:ext uri="{FF2B5EF4-FFF2-40B4-BE49-F238E27FC236}">
              <a16:creationId xmlns:a16="http://schemas.microsoft.com/office/drawing/2014/main" id="{1D53D9A4-5C49-41AF-8450-E1C69F0202C7}"/>
            </a:ext>
          </a:extLst>
        </xdr:cNvPr>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1" name="テキスト ボックス 740">
          <a:extLst>
            <a:ext uri="{FF2B5EF4-FFF2-40B4-BE49-F238E27FC236}">
              <a16:creationId xmlns:a16="http://schemas.microsoft.com/office/drawing/2014/main" id="{15AD3923-F504-4ED0-AA49-9CC4D9ABE4C6}"/>
            </a:ext>
          </a:extLst>
        </xdr:cNvPr>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2" name="直線コネクタ 741">
          <a:extLst>
            <a:ext uri="{FF2B5EF4-FFF2-40B4-BE49-F238E27FC236}">
              <a16:creationId xmlns:a16="http://schemas.microsoft.com/office/drawing/2014/main" id="{2EAB1AB7-EFC7-4B94-B4EC-62A77260C557}"/>
            </a:ext>
          </a:extLst>
        </xdr:cNvPr>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3" name="テキスト ボックス 742">
          <a:extLst>
            <a:ext uri="{FF2B5EF4-FFF2-40B4-BE49-F238E27FC236}">
              <a16:creationId xmlns:a16="http://schemas.microsoft.com/office/drawing/2014/main" id="{0297D571-80D7-4C62-9B3F-0D0039A66A97}"/>
            </a:ext>
          </a:extLst>
        </xdr:cNvPr>
        <xdr:cNvSpPr txBox="1"/>
      </xdr:nvSpPr>
      <xdr:spPr>
        <a:xfrm>
          <a:off x="1060276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09A152B3-A941-4AA4-9A7C-ABA0115F6635}"/>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a16="http://schemas.microsoft.com/office/drawing/2014/main" id="{6EC7FC56-3922-4EF1-ACC7-C845E4E40764}"/>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05865FDB-216F-40A8-A6A8-240862838726}"/>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145542</xdr:rowOff>
    </xdr:from>
    <xdr:to>
      <xdr:col>85</xdr:col>
      <xdr:colOff>126364</xdr:colOff>
      <xdr:row>86</xdr:row>
      <xdr:rowOff>79248</xdr:rowOff>
    </xdr:to>
    <xdr:cxnSp macro="">
      <xdr:nvCxnSpPr>
        <xdr:cNvPr id="747" name="直線コネクタ 746">
          <a:extLst>
            <a:ext uri="{FF2B5EF4-FFF2-40B4-BE49-F238E27FC236}">
              <a16:creationId xmlns:a16="http://schemas.microsoft.com/office/drawing/2014/main" id="{F6B16F31-12B6-4B0D-B5A2-79741950E558}"/>
            </a:ext>
          </a:extLst>
        </xdr:cNvPr>
        <xdr:cNvCxnSpPr/>
      </xdr:nvCxnSpPr>
      <xdr:spPr>
        <a:xfrm flipV="1">
          <a:off x="14375764" y="13221462"/>
          <a:ext cx="0"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83075</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9113658F-054A-46F0-9362-2B4E88633F10}"/>
            </a:ext>
          </a:extLst>
        </xdr:cNvPr>
        <xdr:cNvSpPr txBox="1"/>
      </xdr:nvSpPr>
      <xdr:spPr>
        <a:xfrm>
          <a:off x="14414500" y="1450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79248</xdr:rowOff>
    </xdr:from>
    <xdr:to>
      <xdr:col>86</xdr:col>
      <xdr:colOff>25400</xdr:colOff>
      <xdr:row>86</xdr:row>
      <xdr:rowOff>79248</xdr:rowOff>
    </xdr:to>
    <xdr:cxnSp macro="">
      <xdr:nvCxnSpPr>
        <xdr:cNvPr id="749" name="直線コネクタ 748">
          <a:extLst>
            <a:ext uri="{FF2B5EF4-FFF2-40B4-BE49-F238E27FC236}">
              <a16:creationId xmlns:a16="http://schemas.microsoft.com/office/drawing/2014/main" id="{ADDF641D-1019-473F-882F-7088605261A4}"/>
            </a:ext>
          </a:extLst>
        </xdr:cNvPr>
        <xdr:cNvCxnSpPr/>
      </xdr:nvCxnSpPr>
      <xdr:spPr>
        <a:xfrm>
          <a:off x="14287500" y="144962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92219</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66ECCC7F-5F71-44C2-897B-B74F9AE57202}"/>
            </a:ext>
          </a:extLst>
        </xdr:cNvPr>
        <xdr:cNvSpPr txBox="1"/>
      </xdr:nvSpPr>
      <xdr:spPr>
        <a:xfrm>
          <a:off x="14414500" y="13000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145542</xdr:rowOff>
    </xdr:from>
    <xdr:to>
      <xdr:col>86</xdr:col>
      <xdr:colOff>25400</xdr:colOff>
      <xdr:row>78</xdr:row>
      <xdr:rowOff>145542</xdr:rowOff>
    </xdr:to>
    <xdr:cxnSp macro="">
      <xdr:nvCxnSpPr>
        <xdr:cNvPr id="751" name="直線コネクタ 750">
          <a:extLst>
            <a:ext uri="{FF2B5EF4-FFF2-40B4-BE49-F238E27FC236}">
              <a16:creationId xmlns:a16="http://schemas.microsoft.com/office/drawing/2014/main" id="{B3BE81BB-D9B9-4FA9-9316-2BA9196F464F}"/>
            </a:ext>
          </a:extLst>
        </xdr:cNvPr>
        <xdr:cNvCxnSpPr/>
      </xdr:nvCxnSpPr>
      <xdr:spPr>
        <a:xfrm>
          <a:off x="14287500" y="132214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19321</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A9408400-0209-421E-B117-BACBE6BDC38C}"/>
            </a:ext>
          </a:extLst>
        </xdr:cNvPr>
        <xdr:cNvSpPr txBox="1"/>
      </xdr:nvSpPr>
      <xdr:spPr>
        <a:xfrm>
          <a:off x="14414500" y="13765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167894</xdr:rowOff>
    </xdr:from>
    <xdr:to>
      <xdr:col>85</xdr:col>
      <xdr:colOff>177800</xdr:colOff>
      <xdr:row>83</xdr:row>
      <xdr:rowOff>98044</xdr:rowOff>
    </xdr:to>
    <xdr:sp macro="" textlink="">
      <xdr:nvSpPr>
        <xdr:cNvPr id="753" name="フローチャート: 判断 752">
          <a:extLst>
            <a:ext uri="{FF2B5EF4-FFF2-40B4-BE49-F238E27FC236}">
              <a16:creationId xmlns:a16="http://schemas.microsoft.com/office/drawing/2014/main" id="{7D7AEA84-C14A-4F78-8509-813200A2F2BF}"/>
            </a:ext>
          </a:extLst>
        </xdr:cNvPr>
        <xdr:cNvSpPr/>
      </xdr:nvSpPr>
      <xdr:spPr>
        <a:xfrm>
          <a:off x="14325600" y="1391437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42163</xdr:rowOff>
    </xdr:from>
    <xdr:to>
      <xdr:col>81</xdr:col>
      <xdr:colOff>101600</xdr:colOff>
      <xdr:row>83</xdr:row>
      <xdr:rowOff>143763</xdr:rowOff>
    </xdr:to>
    <xdr:sp macro="" textlink="">
      <xdr:nvSpPr>
        <xdr:cNvPr id="754" name="フローチャート: 判断 753">
          <a:extLst>
            <a:ext uri="{FF2B5EF4-FFF2-40B4-BE49-F238E27FC236}">
              <a16:creationId xmlns:a16="http://schemas.microsoft.com/office/drawing/2014/main" id="{C13AA2C2-964F-4F98-91AF-2406E519A5A3}"/>
            </a:ext>
          </a:extLst>
        </xdr:cNvPr>
        <xdr:cNvSpPr/>
      </xdr:nvSpPr>
      <xdr:spPr>
        <a:xfrm>
          <a:off x="13578840" y="1395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755" name="フローチャート: 判断 754">
          <a:extLst>
            <a:ext uri="{FF2B5EF4-FFF2-40B4-BE49-F238E27FC236}">
              <a16:creationId xmlns:a16="http://schemas.microsoft.com/office/drawing/2014/main" id="{CCAE142D-8389-4C6A-A77B-5A499B3BDF68}"/>
            </a:ext>
          </a:extLst>
        </xdr:cNvPr>
        <xdr:cNvSpPr/>
      </xdr:nvSpPr>
      <xdr:spPr>
        <a:xfrm>
          <a:off x="12804140" y="1392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154178</xdr:rowOff>
    </xdr:from>
    <xdr:to>
      <xdr:col>72</xdr:col>
      <xdr:colOff>38100</xdr:colOff>
      <xdr:row>83</xdr:row>
      <xdr:rowOff>84328</xdr:rowOff>
    </xdr:to>
    <xdr:sp macro="" textlink="">
      <xdr:nvSpPr>
        <xdr:cNvPr id="756" name="フローチャート: 判断 755">
          <a:extLst>
            <a:ext uri="{FF2B5EF4-FFF2-40B4-BE49-F238E27FC236}">
              <a16:creationId xmlns:a16="http://schemas.microsoft.com/office/drawing/2014/main" id="{838EA8AA-F1BC-4F86-94BB-808D685C32A0}"/>
            </a:ext>
          </a:extLst>
        </xdr:cNvPr>
        <xdr:cNvSpPr/>
      </xdr:nvSpPr>
      <xdr:spPr>
        <a:xfrm>
          <a:off x="12029440" y="139006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149606</xdr:rowOff>
    </xdr:from>
    <xdr:to>
      <xdr:col>67</xdr:col>
      <xdr:colOff>101600</xdr:colOff>
      <xdr:row>83</xdr:row>
      <xdr:rowOff>79756</xdr:rowOff>
    </xdr:to>
    <xdr:sp macro="" textlink="">
      <xdr:nvSpPr>
        <xdr:cNvPr id="757" name="フローチャート: 判断 756">
          <a:extLst>
            <a:ext uri="{FF2B5EF4-FFF2-40B4-BE49-F238E27FC236}">
              <a16:creationId xmlns:a16="http://schemas.microsoft.com/office/drawing/2014/main" id="{6B94FEC0-08E6-4CEB-8A9C-D9F0E28769FA}"/>
            </a:ext>
          </a:extLst>
        </xdr:cNvPr>
        <xdr:cNvSpPr/>
      </xdr:nvSpPr>
      <xdr:spPr>
        <a:xfrm>
          <a:off x="11231880" y="138960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E3FB06B0-92FD-431E-AB2A-551F8148BD9E}"/>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B15C0814-83E7-4CF9-B20B-2096743023D2}"/>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A0461647-A2D3-4113-A4CB-E08105451BDB}"/>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1E1F14BA-C789-45D5-A9AA-467665E3ADE5}"/>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967F4B3A-D85A-4609-AFBB-2C3FF73D81B4}"/>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110744</xdr:rowOff>
    </xdr:from>
    <xdr:to>
      <xdr:col>85</xdr:col>
      <xdr:colOff>177800</xdr:colOff>
      <xdr:row>85</xdr:row>
      <xdr:rowOff>40894</xdr:rowOff>
    </xdr:to>
    <xdr:sp macro="" textlink="">
      <xdr:nvSpPr>
        <xdr:cNvPr id="763" name="楕円 762">
          <a:extLst>
            <a:ext uri="{FF2B5EF4-FFF2-40B4-BE49-F238E27FC236}">
              <a16:creationId xmlns:a16="http://schemas.microsoft.com/office/drawing/2014/main" id="{60D3394A-66EE-4F52-8D42-36BC2682E33A}"/>
            </a:ext>
          </a:extLst>
        </xdr:cNvPr>
        <xdr:cNvSpPr/>
      </xdr:nvSpPr>
      <xdr:spPr>
        <a:xfrm>
          <a:off x="14325600" y="1419250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89171</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09D4C6CC-645E-4BB2-B0B8-C2485F86C48F}"/>
            </a:ext>
          </a:extLst>
        </xdr:cNvPr>
        <xdr:cNvSpPr txBox="1"/>
      </xdr:nvSpPr>
      <xdr:spPr>
        <a:xfrm>
          <a:off x="14414500"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119887</xdr:rowOff>
    </xdr:from>
    <xdr:to>
      <xdr:col>81</xdr:col>
      <xdr:colOff>101600</xdr:colOff>
      <xdr:row>84</xdr:row>
      <xdr:rowOff>50037</xdr:rowOff>
    </xdr:to>
    <xdr:sp macro="" textlink="">
      <xdr:nvSpPr>
        <xdr:cNvPr id="765" name="楕円 764">
          <a:extLst>
            <a:ext uri="{FF2B5EF4-FFF2-40B4-BE49-F238E27FC236}">
              <a16:creationId xmlns:a16="http://schemas.microsoft.com/office/drawing/2014/main" id="{84368A94-6EAC-457D-AA99-58412D620DCC}"/>
            </a:ext>
          </a:extLst>
        </xdr:cNvPr>
        <xdr:cNvSpPr/>
      </xdr:nvSpPr>
      <xdr:spPr>
        <a:xfrm>
          <a:off x="13578840" y="140340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170687</xdr:rowOff>
    </xdr:from>
    <xdr:to>
      <xdr:col>85</xdr:col>
      <xdr:colOff>127000</xdr:colOff>
      <xdr:row>84</xdr:row>
      <xdr:rowOff>161544</xdr:rowOff>
    </xdr:to>
    <xdr:cxnSp macro="">
      <xdr:nvCxnSpPr>
        <xdr:cNvPr id="766" name="直線コネクタ 765">
          <a:extLst>
            <a:ext uri="{FF2B5EF4-FFF2-40B4-BE49-F238E27FC236}">
              <a16:creationId xmlns:a16="http://schemas.microsoft.com/office/drawing/2014/main" id="{1738CF63-A293-46A0-B1F0-0C1ADB87B3A6}"/>
            </a:ext>
          </a:extLst>
        </xdr:cNvPr>
        <xdr:cNvCxnSpPr/>
      </xdr:nvCxnSpPr>
      <xdr:spPr>
        <a:xfrm>
          <a:off x="13629640" y="14084807"/>
          <a:ext cx="746760" cy="15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151892</xdr:rowOff>
    </xdr:from>
    <xdr:to>
      <xdr:col>76</xdr:col>
      <xdr:colOff>165100</xdr:colOff>
      <xdr:row>84</xdr:row>
      <xdr:rowOff>82042</xdr:rowOff>
    </xdr:to>
    <xdr:sp macro="" textlink="">
      <xdr:nvSpPr>
        <xdr:cNvPr id="767" name="楕円 766">
          <a:extLst>
            <a:ext uri="{FF2B5EF4-FFF2-40B4-BE49-F238E27FC236}">
              <a16:creationId xmlns:a16="http://schemas.microsoft.com/office/drawing/2014/main" id="{21D01133-31E2-48A8-9E4C-E7AF569960DB}"/>
            </a:ext>
          </a:extLst>
        </xdr:cNvPr>
        <xdr:cNvSpPr/>
      </xdr:nvSpPr>
      <xdr:spPr>
        <a:xfrm>
          <a:off x="12804140" y="140660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170687</xdr:rowOff>
    </xdr:from>
    <xdr:to>
      <xdr:col>81</xdr:col>
      <xdr:colOff>50800</xdr:colOff>
      <xdr:row>84</xdr:row>
      <xdr:rowOff>31242</xdr:rowOff>
    </xdr:to>
    <xdr:cxnSp macro="">
      <xdr:nvCxnSpPr>
        <xdr:cNvPr id="768" name="直線コネクタ 767">
          <a:extLst>
            <a:ext uri="{FF2B5EF4-FFF2-40B4-BE49-F238E27FC236}">
              <a16:creationId xmlns:a16="http://schemas.microsoft.com/office/drawing/2014/main" id="{7232188D-478F-46F6-B999-2EFFC141A70B}"/>
            </a:ext>
          </a:extLst>
        </xdr:cNvPr>
        <xdr:cNvCxnSpPr/>
      </xdr:nvCxnSpPr>
      <xdr:spPr>
        <a:xfrm flipV="1">
          <a:off x="12854940" y="14084807"/>
          <a:ext cx="774700" cy="2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97028</xdr:rowOff>
    </xdr:from>
    <xdr:to>
      <xdr:col>72</xdr:col>
      <xdr:colOff>38100</xdr:colOff>
      <xdr:row>84</xdr:row>
      <xdr:rowOff>27178</xdr:rowOff>
    </xdr:to>
    <xdr:sp macro="" textlink="">
      <xdr:nvSpPr>
        <xdr:cNvPr id="769" name="楕円 768">
          <a:extLst>
            <a:ext uri="{FF2B5EF4-FFF2-40B4-BE49-F238E27FC236}">
              <a16:creationId xmlns:a16="http://schemas.microsoft.com/office/drawing/2014/main" id="{55C83FFD-2CD6-4406-BCAE-FDC1ADBAEE65}"/>
            </a:ext>
          </a:extLst>
        </xdr:cNvPr>
        <xdr:cNvSpPr/>
      </xdr:nvSpPr>
      <xdr:spPr>
        <a:xfrm>
          <a:off x="12029440" y="140111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147828</xdr:rowOff>
    </xdr:from>
    <xdr:to>
      <xdr:col>76</xdr:col>
      <xdr:colOff>114300</xdr:colOff>
      <xdr:row>84</xdr:row>
      <xdr:rowOff>31242</xdr:rowOff>
    </xdr:to>
    <xdr:cxnSp macro="">
      <xdr:nvCxnSpPr>
        <xdr:cNvPr id="770" name="直線コネクタ 769">
          <a:extLst>
            <a:ext uri="{FF2B5EF4-FFF2-40B4-BE49-F238E27FC236}">
              <a16:creationId xmlns:a16="http://schemas.microsoft.com/office/drawing/2014/main" id="{DB1543BF-7798-4A3C-9293-359876CA44E9}"/>
            </a:ext>
          </a:extLst>
        </xdr:cNvPr>
        <xdr:cNvCxnSpPr/>
      </xdr:nvCxnSpPr>
      <xdr:spPr>
        <a:xfrm>
          <a:off x="12072620" y="14061948"/>
          <a:ext cx="78232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76454</xdr:rowOff>
    </xdr:from>
    <xdr:to>
      <xdr:col>67</xdr:col>
      <xdr:colOff>101600</xdr:colOff>
      <xdr:row>83</xdr:row>
      <xdr:rowOff>6604</xdr:rowOff>
    </xdr:to>
    <xdr:sp macro="" textlink="">
      <xdr:nvSpPr>
        <xdr:cNvPr id="771" name="楕円 770">
          <a:extLst>
            <a:ext uri="{FF2B5EF4-FFF2-40B4-BE49-F238E27FC236}">
              <a16:creationId xmlns:a16="http://schemas.microsoft.com/office/drawing/2014/main" id="{7C7C09A6-D43E-4407-A02D-F01B0820D692}"/>
            </a:ext>
          </a:extLst>
        </xdr:cNvPr>
        <xdr:cNvSpPr/>
      </xdr:nvSpPr>
      <xdr:spPr>
        <a:xfrm>
          <a:off x="11231880" y="138229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127254</xdr:rowOff>
    </xdr:from>
    <xdr:to>
      <xdr:col>71</xdr:col>
      <xdr:colOff>177800</xdr:colOff>
      <xdr:row>83</xdr:row>
      <xdr:rowOff>147828</xdr:rowOff>
    </xdr:to>
    <xdr:cxnSp macro="">
      <xdr:nvCxnSpPr>
        <xdr:cNvPr id="772" name="直線コネクタ 771">
          <a:extLst>
            <a:ext uri="{FF2B5EF4-FFF2-40B4-BE49-F238E27FC236}">
              <a16:creationId xmlns:a16="http://schemas.microsoft.com/office/drawing/2014/main" id="{2CC2B394-27FF-41DE-BE63-C3550CD6B666}"/>
            </a:ext>
          </a:extLst>
        </xdr:cNvPr>
        <xdr:cNvCxnSpPr/>
      </xdr:nvCxnSpPr>
      <xdr:spPr>
        <a:xfrm>
          <a:off x="11282680" y="13873734"/>
          <a:ext cx="78994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160290</xdr:rowOff>
    </xdr:from>
    <xdr:ext cx="405111" cy="259045"/>
    <xdr:sp macro="" textlink="">
      <xdr:nvSpPr>
        <xdr:cNvPr id="773" name="n_1aveValue【消防施設】&#10;有形固定資産減価償却率">
          <a:extLst>
            <a:ext uri="{FF2B5EF4-FFF2-40B4-BE49-F238E27FC236}">
              <a16:creationId xmlns:a16="http://schemas.microsoft.com/office/drawing/2014/main" id="{F08340F8-0540-44E4-BF81-7264D0C25202}"/>
            </a:ext>
          </a:extLst>
        </xdr:cNvPr>
        <xdr:cNvSpPr txBox="1"/>
      </xdr:nvSpPr>
      <xdr:spPr>
        <a:xfrm>
          <a:off x="13437244" y="1373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128288</xdr:rowOff>
    </xdr:from>
    <xdr:ext cx="405111" cy="259045"/>
    <xdr:sp macro="" textlink="">
      <xdr:nvSpPr>
        <xdr:cNvPr id="774" name="n_2aveValue【消防施設】&#10;有形固定資産減価償却率">
          <a:extLst>
            <a:ext uri="{FF2B5EF4-FFF2-40B4-BE49-F238E27FC236}">
              <a16:creationId xmlns:a16="http://schemas.microsoft.com/office/drawing/2014/main" id="{28F5F1AD-3472-4E89-A50B-830244B593A9}"/>
            </a:ext>
          </a:extLst>
        </xdr:cNvPr>
        <xdr:cNvSpPr txBox="1"/>
      </xdr:nvSpPr>
      <xdr:spPr>
        <a:xfrm>
          <a:off x="12675244" y="1370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100855</xdr:rowOff>
    </xdr:from>
    <xdr:ext cx="405111" cy="259045"/>
    <xdr:sp macro="" textlink="">
      <xdr:nvSpPr>
        <xdr:cNvPr id="775" name="n_3aveValue【消防施設】&#10;有形固定資産減価償却率">
          <a:extLst>
            <a:ext uri="{FF2B5EF4-FFF2-40B4-BE49-F238E27FC236}">
              <a16:creationId xmlns:a16="http://schemas.microsoft.com/office/drawing/2014/main" id="{04C40D8D-3F4C-49BD-A5EA-6AE9C6049C27}"/>
            </a:ext>
          </a:extLst>
        </xdr:cNvPr>
        <xdr:cNvSpPr txBox="1"/>
      </xdr:nvSpPr>
      <xdr:spPr>
        <a:xfrm>
          <a:off x="11900544" y="1367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70883</xdr:rowOff>
    </xdr:from>
    <xdr:ext cx="405111" cy="259045"/>
    <xdr:sp macro="" textlink="">
      <xdr:nvSpPr>
        <xdr:cNvPr id="776" name="n_4aveValue【消防施設】&#10;有形固定資産減価償却率">
          <a:extLst>
            <a:ext uri="{FF2B5EF4-FFF2-40B4-BE49-F238E27FC236}">
              <a16:creationId xmlns:a16="http://schemas.microsoft.com/office/drawing/2014/main" id="{687D9EA0-4B09-4C24-8EBE-76C365D9178B}"/>
            </a:ext>
          </a:extLst>
        </xdr:cNvPr>
        <xdr:cNvSpPr txBox="1"/>
      </xdr:nvSpPr>
      <xdr:spPr>
        <a:xfrm>
          <a:off x="11102984" y="13985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41164</xdr:rowOff>
    </xdr:from>
    <xdr:ext cx="405111" cy="259045"/>
    <xdr:sp macro="" textlink="">
      <xdr:nvSpPr>
        <xdr:cNvPr id="777" name="n_1mainValue【消防施設】&#10;有形固定資産減価償却率">
          <a:extLst>
            <a:ext uri="{FF2B5EF4-FFF2-40B4-BE49-F238E27FC236}">
              <a16:creationId xmlns:a16="http://schemas.microsoft.com/office/drawing/2014/main" id="{376F7026-8489-497A-91D1-4BDD71653C04}"/>
            </a:ext>
          </a:extLst>
        </xdr:cNvPr>
        <xdr:cNvSpPr txBox="1"/>
      </xdr:nvSpPr>
      <xdr:spPr>
        <a:xfrm>
          <a:off x="13437244" y="14122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73169</xdr:rowOff>
    </xdr:from>
    <xdr:ext cx="405111" cy="259045"/>
    <xdr:sp macro="" textlink="">
      <xdr:nvSpPr>
        <xdr:cNvPr id="778" name="n_2mainValue【消防施設】&#10;有形固定資産減価償却率">
          <a:extLst>
            <a:ext uri="{FF2B5EF4-FFF2-40B4-BE49-F238E27FC236}">
              <a16:creationId xmlns:a16="http://schemas.microsoft.com/office/drawing/2014/main" id="{370F470D-7C54-4533-8D4C-AE1A8172847E}"/>
            </a:ext>
          </a:extLst>
        </xdr:cNvPr>
        <xdr:cNvSpPr txBox="1"/>
      </xdr:nvSpPr>
      <xdr:spPr>
        <a:xfrm>
          <a:off x="12675244" y="141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18305</xdr:rowOff>
    </xdr:from>
    <xdr:ext cx="405111" cy="259045"/>
    <xdr:sp macro="" textlink="">
      <xdr:nvSpPr>
        <xdr:cNvPr id="779" name="n_3mainValue【消防施設】&#10;有形固定資産減価償却率">
          <a:extLst>
            <a:ext uri="{FF2B5EF4-FFF2-40B4-BE49-F238E27FC236}">
              <a16:creationId xmlns:a16="http://schemas.microsoft.com/office/drawing/2014/main" id="{7A16FA81-1851-4436-A7B0-F182A10F1B2D}"/>
            </a:ext>
          </a:extLst>
        </xdr:cNvPr>
        <xdr:cNvSpPr txBox="1"/>
      </xdr:nvSpPr>
      <xdr:spPr>
        <a:xfrm>
          <a:off x="11900544" y="14100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23131</xdr:rowOff>
    </xdr:from>
    <xdr:ext cx="405111" cy="259045"/>
    <xdr:sp macro="" textlink="">
      <xdr:nvSpPr>
        <xdr:cNvPr id="780" name="n_4mainValue【消防施設】&#10;有形固定資産減価償却率">
          <a:extLst>
            <a:ext uri="{FF2B5EF4-FFF2-40B4-BE49-F238E27FC236}">
              <a16:creationId xmlns:a16="http://schemas.microsoft.com/office/drawing/2014/main" id="{F05E42F1-3645-46BF-830D-F8CA9FD1FA37}"/>
            </a:ext>
          </a:extLst>
        </xdr:cNvPr>
        <xdr:cNvSpPr txBox="1"/>
      </xdr:nvSpPr>
      <xdr:spPr>
        <a:xfrm>
          <a:off x="11102984" y="1360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AAA18956-A2C2-4CDC-B6B8-1FB6D8BDD9A2}"/>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EC8613FA-4D77-4A82-A1AC-DA9D7B7581F4}"/>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024132DF-5DD6-4E1B-B139-838CADA90A86}"/>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0A2C3BC1-D8A0-4FB6-8E85-27CDD8C38BF1}"/>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B18FA465-BDC3-4D7C-BB5C-53D76A226084}"/>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2DFD5A4F-ED30-4EEE-8B06-5C8E12B6AC6E}"/>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FAD10101-3F0F-451C-905E-472619227937}"/>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BFAE76D4-94B7-4772-B52D-285BA9E60871}"/>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6D11DFA7-9D70-4EC1-8B08-B21AB07886B3}"/>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20F83E2A-C042-40B2-A89F-0359D9E115D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a:extLst>
            <a:ext uri="{FF2B5EF4-FFF2-40B4-BE49-F238E27FC236}">
              <a16:creationId xmlns:a16="http://schemas.microsoft.com/office/drawing/2014/main" id="{0014CE79-D470-45E9-8F80-8F989B1F3E03}"/>
            </a:ext>
          </a:extLst>
        </xdr:cNvPr>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75197D4E-C146-455E-91BF-7D4E2BC15474}"/>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2FB8E39F-10A8-4AFF-BA35-C93F4B53F923}"/>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9F786F1A-33B7-4CFB-ADCF-CA41D6DE26D3}"/>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a:extLst>
            <a:ext uri="{FF2B5EF4-FFF2-40B4-BE49-F238E27FC236}">
              <a16:creationId xmlns:a16="http://schemas.microsoft.com/office/drawing/2014/main" id="{836301F1-FC6A-4C14-90D4-96A8C18B864A}"/>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CD497A25-99AB-4FF3-9370-EBA375839C5E}"/>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a:extLst>
            <a:ext uri="{FF2B5EF4-FFF2-40B4-BE49-F238E27FC236}">
              <a16:creationId xmlns:a16="http://schemas.microsoft.com/office/drawing/2014/main" id="{813CCF83-356A-4393-AA17-25E2A72C5269}"/>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7344FBBE-1572-4115-8F6B-84AEB6A4127F}"/>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a:extLst>
            <a:ext uri="{FF2B5EF4-FFF2-40B4-BE49-F238E27FC236}">
              <a16:creationId xmlns:a16="http://schemas.microsoft.com/office/drawing/2014/main" id="{E4C7BAB8-F86A-4175-B7F7-C39739334106}"/>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696999E7-BAF9-4636-A31D-76F902B47C46}"/>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a:extLst>
            <a:ext uri="{FF2B5EF4-FFF2-40B4-BE49-F238E27FC236}">
              <a16:creationId xmlns:a16="http://schemas.microsoft.com/office/drawing/2014/main" id="{A3EDE72D-28D0-4D84-8E9F-0AA4AE5E4DD5}"/>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0F471B17-D1DE-4048-86F1-FF7074A41B5C}"/>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BFF3C980-1F59-4815-9FD9-DEDA4699209E}"/>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97F6E675-0747-4DDB-AF01-14DBF376E21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95250</xdr:rowOff>
    </xdr:to>
    <xdr:cxnSp macro="">
      <xdr:nvCxnSpPr>
        <xdr:cNvPr id="805" name="直線コネクタ 804">
          <a:extLst>
            <a:ext uri="{FF2B5EF4-FFF2-40B4-BE49-F238E27FC236}">
              <a16:creationId xmlns:a16="http://schemas.microsoft.com/office/drawing/2014/main" id="{AB1CBE40-9DB7-443E-8120-CF703F09E6F2}"/>
            </a:ext>
          </a:extLst>
        </xdr:cNvPr>
        <xdr:cNvCxnSpPr/>
      </xdr:nvCxnSpPr>
      <xdr:spPr>
        <a:xfrm flipV="1">
          <a:off x="19509104" y="1302258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6" name="【消防施設】&#10;一人当たり面積最小値テキスト">
          <a:extLst>
            <a:ext uri="{FF2B5EF4-FFF2-40B4-BE49-F238E27FC236}">
              <a16:creationId xmlns:a16="http://schemas.microsoft.com/office/drawing/2014/main" id="{5C90BA33-91FF-4BCA-BF80-8545C9B44876}"/>
            </a:ext>
          </a:extLst>
        </xdr:cNvPr>
        <xdr:cNvSpPr txBox="1"/>
      </xdr:nvSpPr>
      <xdr:spPr>
        <a:xfrm>
          <a:off x="19547840" y="1451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7" name="直線コネクタ 806">
          <a:extLst>
            <a:ext uri="{FF2B5EF4-FFF2-40B4-BE49-F238E27FC236}">
              <a16:creationId xmlns:a16="http://schemas.microsoft.com/office/drawing/2014/main" id="{395460D6-FA36-4391-8D91-E6267AD9F7EC}"/>
            </a:ext>
          </a:extLst>
        </xdr:cNvPr>
        <xdr:cNvCxnSpPr/>
      </xdr:nvCxnSpPr>
      <xdr:spPr>
        <a:xfrm>
          <a:off x="19443700" y="14512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808" name="【消防施設】&#10;一人当たり面積最大値テキスト">
          <a:extLst>
            <a:ext uri="{FF2B5EF4-FFF2-40B4-BE49-F238E27FC236}">
              <a16:creationId xmlns:a16="http://schemas.microsoft.com/office/drawing/2014/main" id="{6BDF2E7C-0325-4E25-B4E8-C00DA1CA08FD}"/>
            </a:ext>
          </a:extLst>
        </xdr:cNvPr>
        <xdr:cNvSpPr txBox="1"/>
      </xdr:nvSpPr>
      <xdr:spPr>
        <a:xfrm>
          <a:off x="19547840" y="1280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809" name="直線コネクタ 808">
          <a:extLst>
            <a:ext uri="{FF2B5EF4-FFF2-40B4-BE49-F238E27FC236}">
              <a16:creationId xmlns:a16="http://schemas.microsoft.com/office/drawing/2014/main" id="{4CBEB50C-FB2E-408B-ABB7-C8AAA4FD8C2E}"/>
            </a:ext>
          </a:extLst>
        </xdr:cNvPr>
        <xdr:cNvCxnSpPr/>
      </xdr:nvCxnSpPr>
      <xdr:spPr>
        <a:xfrm>
          <a:off x="19443700" y="13022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48277</xdr:rowOff>
    </xdr:from>
    <xdr:ext cx="469744" cy="259045"/>
    <xdr:sp macro="" textlink="">
      <xdr:nvSpPr>
        <xdr:cNvPr id="810" name="【消防施設】&#10;一人当たり面積平均値テキスト">
          <a:extLst>
            <a:ext uri="{FF2B5EF4-FFF2-40B4-BE49-F238E27FC236}">
              <a16:creationId xmlns:a16="http://schemas.microsoft.com/office/drawing/2014/main" id="{5CA0D07E-6323-4681-AD29-188D1F0A1BD7}"/>
            </a:ext>
          </a:extLst>
        </xdr:cNvPr>
        <xdr:cNvSpPr txBox="1"/>
      </xdr:nvSpPr>
      <xdr:spPr>
        <a:xfrm>
          <a:off x="19547840" y="13794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811" name="フローチャート: 判断 810">
          <a:extLst>
            <a:ext uri="{FF2B5EF4-FFF2-40B4-BE49-F238E27FC236}">
              <a16:creationId xmlns:a16="http://schemas.microsoft.com/office/drawing/2014/main" id="{3CDB8C1D-758D-4093-A111-2D9E85D5594D}"/>
            </a:ext>
          </a:extLst>
        </xdr:cNvPr>
        <xdr:cNvSpPr/>
      </xdr:nvSpPr>
      <xdr:spPr>
        <a:xfrm>
          <a:off x="1945894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812" name="フローチャート: 判断 811">
          <a:extLst>
            <a:ext uri="{FF2B5EF4-FFF2-40B4-BE49-F238E27FC236}">
              <a16:creationId xmlns:a16="http://schemas.microsoft.com/office/drawing/2014/main" id="{F572B37F-EC4E-424B-9C05-07F141493094}"/>
            </a:ext>
          </a:extLst>
        </xdr:cNvPr>
        <xdr:cNvSpPr/>
      </xdr:nvSpPr>
      <xdr:spPr>
        <a:xfrm>
          <a:off x="18735040" y="139395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63500</xdr:rowOff>
    </xdr:from>
    <xdr:to>
      <xdr:col>107</xdr:col>
      <xdr:colOff>101600</xdr:colOff>
      <xdr:row>82</xdr:row>
      <xdr:rowOff>165100</xdr:rowOff>
    </xdr:to>
    <xdr:sp macro="" textlink="">
      <xdr:nvSpPr>
        <xdr:cNvPr id="813" name="フローチャート: 判断 812">
          <a:extLst>
            <a:ext uri="{FF2B5EF4-FFF2-40B4-BE49-F238E27FC236}">
              <a16:creationId xmlns:a16="http://schemas.microsoft.com/office/drawing/2014/main" id="{577FC7CC-A82B-4727-AF75-DFBD8324C426}"/>
            </a:ext>
          </a:extLst>
        </xdr:cNvPr>
        <xdr:cNvSpPr/>
      </xdr:nvSpPr>
      <xdr:spPr>
        <a:xfrm>
          <a:off x="1793748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814" name="フローチャート: 判断 813">
          <a:extLst>
            <a:ext uri="{FF2B5EF4-FFF2-40B4-BE49-F238E27FC236}">
              <a16:creationId xmlns:a16="http://schemas.microsoft.com/office/drawing/2014/main" id="{662A4ECE-CB50-4105-8091-BA1722A6325A}"/>
            </a:ext>
          </a:extLst>
        </xdr:cNvPr>
        <xdr:cNvSpPr/>
      </xdr:nvSpPr>
      <xdr:spPr>
        <a:xfrm>
          <a:off x="17162780" y="14015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815" name="フローチャート: 判断 814">
          <a:extLst>
            <a:ext uri="{FF2B5EF4-FFF2-40B4-BE49-F238E27FC236}">
              <a16:creationId xmlns:a16="http://schemas.microsoft.com/office/drawing/2014/main" id="{E47BE0D7-1A6A-4232-A3F4-D4AAFBE85A3E}"/>
            </a:ext>
          </a:extLst>
        </xdr:cNvPr>
        <xdr:cNvSpPr/>
      </xdr:nvSpPr>
      <xdr:spPr>
        <a:xfrm>
          <a:off x="16388080" y="139395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6BE5101-B6AC-48A5-905D-D501F93E47BD}"/>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E4DFBF8D-CC17-4AF5-A0AF-0DEF2386A342}"/>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CF9EEBF1-DB67-4E3E-BFD6-BCF395F1593E}"/>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1A17648-CE23-471B-B79A-CC4E58C67F5D}"/>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B66A6F91-C7BD-4AD4-AC00-AE1036F44128}"/>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120650</xdr:rowOff>
    </xdr:from>
    <xdr:to>
      <xdr:col>116</xdr:col>
      <xdr:colOff>114300</xdr:colOff>
      <xdr:row>85</xdr:row>
      <xdr:rowOff>50800</xdr:rowOff>
    </xdr:to>
    <xdr:sp macro="" textlink="">
      <xdr:nvSpPr>
        <xdr:cNvPr id="821" name="楕円 820">
          <a:extLst>
            <a:ext uri="{FF2B5EF4-FFF2-40B4-BE49-F238E27FC236}">
              <a16:creationId xmlns:a16="http://schemas.microsoft.com/office/drawing/2014/main" id="{081EF4F6-9652-408B-B853-69F1ECE7BF38}"/>
            </a:ext>
          </a:extLst>
        </xdr:cNvPr>
        <xdr:cNvSpPr/>
      </xdr:nvSpPr>
      <xdr:spPr>
        <a:xfrm>
          <a:off x="19458940" y="14202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99077</xdr:rowOff>
    </xdr:from>
    <xdr:ext cx="469744" cy="259045"/>
    <xdr:sp macro="" textlink="">
      <xdr:nvSpPr>
        <xdr:cNvPr id="822" name="【消防施設】&#10;一人当たり面積該当値テキスト">
          <a:extLst>
            <a:ext uri="{FF2B5EF4-FFF2-40B4-BE49-F238E27FC236}">
              <a16:creationId xmlns:a16="http://schemas.microsoft.com/office/drawing/2014/main" id="{D975FA85-0AED-4516-B354-F24F7CEC7859}"/>
            </a:ext>
          </a:extLst>
        </xdr:cNvPr>
        <xdr:cNvSpPr txBox="1"/>
      </xdr:nvSpPr>
      <xdr:spPr>
        <a:xfrm>
          <a:off x="19547840" y="1418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823" name="楕円 822">
          <a:extLst>
            <a:ext uri="{FF2B5EF4-FFF2-40B4-BE49-F238E27FC236}">
              <a16:creationId xmlns:a16="http://schemas.microsoft.com/office/drawing/2014/main" id="{9D40EE73-C72B-46E3-A5D4-55F3B4827E59}"/>
            </a:ext>
          </a:extLst>
        </xdr:cNvPr>
        <xdr:cNvSpPr/>
      </xdr:nvSpPr>
      <xdr:spPr>
        <a:xfrm>
          <a:off x="18735040" y="14183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85</xdr:row>
      <xdr:rowOff>0</xdr:rowOff>
    </xdr:to>
    <xdr:cxnSp macro="">
      <xdr:nvCxnSpPr>
        <xdr:cNvPr id="824" name="直線コネクタ 823">
          <a:extLst>
            <a:ext uri="{FF2B5EF4-FFF2-40B4-BE49-F238E27FC236}">
              <a16:creationId xmlns:a16="http://schemas.microsoft.com/office/drawing/2014/main" id="{300BBB7B-2351-451C-B244-82261C75100D}"/>
            </a:ext>
          </a:extLst>
        </xdr:cNvPr>
        <xdr:cNvCxnSpPr/>
      </xdr:nvCxnSpPr>
      <xdr:spPr>
        <a:xfrm>
          <a:off x="18778220" y="14234160"/>
          <a:ext cx="7315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825" name="楕円 824">
          <a:extLst>
            <a:ext uri="{FF2B5EF4-FFF2-40B4-BE49-F238E27FC236}">
              <a16:creationId xmlns:a16="http://schemas.microsoft.com/office/drawing/2014/main" id="{B83BBB16-7C0F-40E9-A8E2-A653383B186C}"/>
            </a:ext>
          </a:extLst>
        </xdr:cNvPr>
        <xdr:cNvSpPr/>
      </xdr:nvSpPr>
      <xdr:spPr>
        <a:xfrm>
          <a:off x="17937480" y="14183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826" name="直線コネクタ 825">
          <a:extLst>
            <a:ext uri="{FF2B5EF4-FFF2-40B4-BE49-F238E27FC236}">
              <a16:creationId xmlns:a16="http://schemas.microsoft.com/office/drawing/2014/main" id="{E7792A5F-80F5-4D4A-8D08-1E61E0B24D39}"/>
            </a:ext>
          </a:extLst>
        </xdr:cNvPr>
        <xdr:cNvCxnSpPr/>
      </xdr:nvCxnSpPr>
      <xdr:spPr>
        <a:xfrm>
          <a:off x="17988280" y="142341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827" name="楕円 826">
          <a:extLst>
            <a:ext uri="{FF2B5EF4-FFF2-40B4-BE49-F238E27FC236}">
              <a16:creationId xmlns:a16="http://schemas.microsoft.com/office/drawing/2014/main" id="{C71D9A1D-777A-44F8-9483-B5843EA2055F}"/>
            </a:ext>
          </a:extLst>
        </xdr:cNvPr>
        <xdr:cNvSpPr/>
      </xdr:nvSpPr>
      <xdr:spPr>
        <a:xfrm>
          <a:off x="17162780" y="1422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85</xdr:row>
      <xdr:rowOff>19050</xdr:rowOff>
    </xdr:to>
    <xdr:cxnSp macro="">
      <xdr:nvCxnSpPr>
        <xdr:cNvPr id="828" name="直線コネクタ 827">
          <a:extLst>
            <a:ext uri="{FF2B5EF4-FFF2-40B4-BE49-F238E27FC236}">
              <a16:creationId xmlns:a16="http://schemas.microsoft.com/office/drawing/2014/main" id="{3839525C-5EC3-4521-9EE2-82F5185D8C9C}"/>
            </a:ext>
          </a:extLst>
        </xdr:cNvPr>
        <xdr:cNvCxnSpPr/>
      </xdr:nvCxnSpPr>
      <xdr:spPr>
        <a:xfrm flipV="1">
          <a:off x="17213580" y="1423416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25400</xdr:rowOff>
    </xdr:from>
    <xdr:to>
      <xdr:col>98</xdr:col>
      <xdr:colOff>38100</xdr:colOff>
      <xdr:row>84</xdr:row>
      <xdr:rowOff>127000</xdr:rowOff>
    </xdr:to>
    <xdr:sp macro="" textlink="">
      <xdr:nvSpPr>
        <xdr:cNvPr id="829" name="楕円 828">
          <a:extLst>
            <a:ext uri="{FF2B5EF4-FFF2-40B4-BE49-F238E27FC236}">
              <a16:creationId xmlns:a16="http://schemas.microsoft.com/office/drawing/2014/main" id="{6FB44AF6-1AFF-4B8E-B379-06A777B03686}"/>
            </a:ext>
          </a:extLst>
        </xdr:cNvPr>
        <xdr:cNvSpPr/>
      </xdr:nvSpPr>
      <xdr:spPr>
        <a:xfrm>
          <a:off x="16388080" y="141071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76200</xdr:rowOff>
    </xdr:from>
    <xdr:to>
      <xdr:col>102</xdr:col>
      <xdr:colOff>114300</xdr:colOff>
      <xdr:row>85</xdr:row>
      <xdr:rowOff>19050</xdr:rowOff>
    </xdr:to>
    <xdr:cxnSp macro="">
      <xdr:nvCxnSpPr>
        <xdr:cNvPr id="830" name="直線コネクタ 829">
          <a:extLst>
            <a:ext uri="{FF2B5EF4-FFF2-40B4-BE49-F238E27FC236}">
              <a16:creationId xmlns:a16="http://schemas.microsoft.com/office/drawing/2014/main" id="{0331C1E6-8001-4CB0-9761-36BD404566AA}"/>
            </a:ext>
          </a:extLst>
        </xdr:cNvPr>
        <xdr:cNvCxnSpPr/>
      </xdr:nvCxnSpPr>
      <xdr:spPr>
        <a:xfrm>
          <a:off x="16431260" y="14157960"/>
          <a:ext cx="78232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143527</xdr:rowOff>
    </xdr:from>
    <xdr:ext cx="469744" cy="259045"/>
    <xdr:sp macro="" textlink="">
      <xdr:nvSpPr>
        <xdr:cNvPr id="831" name="n_1aveValue【消防施設】&#10;一人当たり面積">
          <a:extLst>
            <a:ext uri="{FF2B5EF4-FFF2-40B4-BE49-F238E27FC236}">
              <a16:creationId xmlns:a16="http://schemas.microsoft.com/office/drawing/2014/main" id="{28FB9107-9160-4A69-93F0-9DAFFC950FAE}"/>
            </a:ext>
          </a:extLst>
        </xdr:cNvPr>
        <xdr:cNvSpPr txBox="1"/>
      </xdr:nvSpPr>
      <xdr:spPr>
        <a:xfrm>
          <a:off x="18561127" y="1372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832" name="n_2aveValue【消防施設】&#10;一人当たり面積">
          <a:extLst>
            <a:ext uri="{FF2B5EF4-FFF2-40B4-BE49-F238E27FC236}">
              <a16:creationId xmlns:a16="http://schemas.microsoft.com/office/drawing/2014/main" id="{E7CEAC3D-4DA2-4E8C-B925-C423C1AE0403}"/>
            </a:ext>
          </a:extLst>
        </xdr:cNvPr>
        <xdr:cNvSpPr txBox="1"/>
      </xdr:nvSpPr>
      <xdr:spPr>
        <a:xfrm>
          <a:off x="17776267" y="1358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833" name="n_3aveValue【消防施設】&#10;一人当たり面積">
          <a:extLst>
            <a:ext uri="{FF2B5EF4-FFF2-40B4-BE49-F238E27FC236}">
              <a16:creationId xmlns:a16="http://schemas.microsoft.com/office/drawing/2014/main" id="{1200DBCB-A8F7-4EBF-8A80-23717485E64E}"/>
            </a:ext>
          </a:extLst>
        </xdr:cNvPr>
        <xdr:cNvSpPr txBox="1"/>
      </xdr:nvSpPr>
      <xdr:spPr>
        <a:xfrm>
          <a:off x="17001567" y="137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143527</xdr:rowOff>
    </xdr:from>
    <xdr:ext cx="469744" cy="259045"/>
    <xdr:sp macro="" textlink="">
      <xdr:nvSpPr>
        <xdr:cNvPr id="834" name="n_4aveValue【消防施設】&#10;一人当たり面積">
          <a:extLst>
            <a:ext uri="{FF2B5EF4-FFF2-40B4-BE49-F238E27FC236}">
              <a16:creationId xmlns:a16="http://schemas.microsoft.com/office/drawing/2014/main" id="{1DD7081C-1114-4A9C-A770-AAB48867E406}"/>
            </a:ext>
          </a:extLst>
        </xdr:cNvPr>
        <xdr:cNvSpPr txBox="1"/>
      </xdr:nvSpPr>
      <xdr:spPr>
        <a:xfrm>
          <a:off x="16226867" y="1372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835" name="n_1mainValue【消防施設】&#10;一人当たり面積">
          <a:extLst>
            <a:ext uri="{FF2B5EF4-FFF2-40B4-BE49-F238E27FC236}">
              <a16:creationId xmlns:a16="http://schemas.microsoft.com/office/drawing/2014/main" id="{8D4C1B77-467E-4708-9D34-986E6FA67160}"/>
            </a:ext>
          </a:extLst>
        </xdr:cNvPr>
        <xdr:cNvSpPr txBox="1"/>
      </xdr:nvSpPr>
      <xdr:spPr>
        <a:xfrm>
          <a:off x="1856112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836" name="n_2mainValue【消防施設】&#10;一人当たり面積">
          <a:extLst>
            <a:ext uri="{FF2B5EF4-FFF2-40B4-BE49-F238E27FC236}">
              <a16:creationId xmlns:a16="http://schemas.microsoft.com/office/drawing/2014/main" id="{9F6F57C0-5828-49B3-9D80-4A61AF2B11CD}"/>
            </a:ext>
          </a:extLst>
        </xdr:cNvPr>
        <xdr:cNvSpPr txBox="1"/>
      </xdr:nvSpPr>
      <xdr:spPr>
        <a:xfrm>
          <a:off x="1777626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837" name="n_3mainValue【消防施設】&#10;一人当たり面積">
          <a:extLst>
            <a:ext uri="{FF2B5EF4-FFF2-40B4-BE49-F238E27FC236}">
              <a16:creationId xmlns:a16="http://schemas.microsoft.com/office/drawing/2014/main" id="{8FD191CD-8E68-4640-A422-EC4D53A90359}"/>
            </a:ext>
          </a:extLst>
        </xdr:cNvPr>
        <xdr:cNvSpPr txBox="1"/>
      </xdr:nvSpPr>
      <xdr:spPr>
        <a:xfrm>
          <a:off x="17001567"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118127</xdr:rowOff>
    </xdr:from>
    <xdr:ext cx="469744" cy="259045"/>
    <xdr:sp macro="" textlink="">
      <xdr:nvSpPr>
        <xdr:cNvPr id="838" name="n_4mainValue【消防施設】&#10;一人当たり面積">
          <a:extLst>
            <a:ext uri="{FF2B5EF4-FFF2-40B4-BE49-F238E27FC236}">
              <a16:creationId xmlns:a16="http://schemas.microsoft.com/office/drawing/2014/main" id="{6E289DBB-B258-4176-93D0-5B49270FAE88}"/>
            </a:ext>
          </a:extLst>
        </xdr:cNvPr>
        <xdr:cNvSpPr txBox="1"/>
      </xdr:nvSpPr>
      <xdr:spPr>
        <a:xfrm>
          <a:off x="16226867" y="1419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2D654257-1717-4031-85CB-C4E724B4C69E}"/>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54E1A7F2-E2B2-47A2-891E-B2E57770EA9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E543D239-E391-4DA6-A649-FEBA971504EA}"/>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3E3E52B0-5BBB-4D7D-8BF3-8262EC290B69}"/>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BF51D653-4AC1-4539-A2EC-CF925FECE241}"/>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1CF3D02D-2B58-4649-9C3C-F96642E2A518}"/>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D3BA8C0D-CA78-4C12-AE88-4B7D54805B6B}"/>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C0A6C029-EB49-4067-9103-DA7037E5C4D9}"/>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CBD3DC66-500D-4959-A10C-E1BD718BBF15}"/>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E66BE314-1A18-4B0F-8810-E6E267416E7F}"/>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2F2DBB56-D627-486B-99D2-938496835844}"/>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9822263D-3C71-4209-BE05-86C8585F6EEE}"/>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73D518DA-17E7-4AA4-8CEC-F5BDBA443802}"/>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3B23C8E8-E178-41DA-B129-0D4BCCCF7309}"/>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6B655E0E-0A16-490E-8D00-AEA5366E28ED}"/>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2EDDACDC-4456-4EA0-B801-AAC69DBCF43C}"/>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E006A644-C51F-4967-B090-CD6A407B5286}"/>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07CA3E4D-A63F-4433-A07D-3034426067E7}"/>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3FE9152F-D666-4320-ABF5-8776641F3ECF}"/>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063CB4CD-A9ED-484C-B72D-91E10A6CDCB2}"/>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D6444B84-8723-4235-BE75-B6C4029FA755}"/>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8D7F441A-CEC4-4AEC-89F2-890BBDB782B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FD99CDCA-BAF3-4377-B369-2DEEC39B9F4F}"/>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C4F102E1-226A-428A-9480-165E71634233}"/>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5058EF79-1EE9-4D8B-B670-E75ADA2453CC}"/>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125186</xdr:rowOff>
    </xdr:from>
    <xdr:to>
      <xdr:col>85</xdr:col>
      <xdr:colOff>126364</xdr:colOff>
      <xdr:row>109</xdr:row>
      <xdr:rowOff>5987</xdr:rowOff>
    </xdr:to>
    <xdr:cxnSp macro="">
      <xdr:nvCxnSpPr>
        <xdr:cNvPr id="864" name="直線コネクタ 863">
          <a:extLst>
            <a:ext uri="{FF2B5EF4-FFF2-40B4-BE49-F238E27FC236}">
              <a16:creationId xmlns:a16="http://schemas.microsoft.com/office/drawing/2014/main" id="{A320941E-C696-4FD7-8BFB-F42B28B29945}"/>
            </a:ext>
          </a:extLst>
        </xdr:cNvPr>
        <xdr:cNvCxnSpPr/>
      </xdr:nvCxnSpPr>
      <xdr:spPr>
        <a:xfrm flipV="1">
          <a:off x="14375764" y="16889186"/>
          <a:ext cx="0" cy="138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9814</xdr:rowOff>
    </xdr:from>
    <xdr:ext cx="405111" cy="259045"/>
    <xdr:sp macro="" textlink="">
      <xdr:nvSpPr>
        <xdr:cNvPr id="865" name="【庁舎】&#10;有形固定資産減価償却率最小値テキスト">
          <a:extLst>
            <a:ext uri="{FF2B5EF4-FFF2-40B4-BE49-F238E27FC236}">
              <a16:creationId xmlns:a16="http://schemas.microsoft.com/office/drawing/2014/main" id="{E72BBFF8-C4B6-4F11-9399-3C9CF93BD788}"/>
            </a:ext>
          </a:extLst>
        </xdr:cNvPr>
        <xdr:cNvSpPr txBox="1"/>
      </xdr:nvSpPr>
      <xdr:spPr>
        <a:xfrm>
          <a:off x="14414500" y="18282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5987</xdr:rowOff>
    </xdr:from>
    <xdr:to>
      <xdr:col>86</xdr:col>
      <xdr:colOff>25400</xdr:colOff>
      <xdr:row>109</xdr:row>
      <xdr:rowOff>5987</xdr:rowOff>
    </xdr:to>
    <xdr:cxnSp macro="">
      <xdr:nvCxnSpPr>
        <xdr:cNvPr id="866" name="直線コネクタ 865">
          <a:extLst>
            <a:ext uri="{FF2B5EF4-FFF2-40B4-BE49-F238E27FC236}">
              <a16:creationId xmlns:a16="http://schemas.microsoft.com/office/drawing/2014/main" id="{E598A8FF-F151-4119-83AA-7DE7DC65DB43}"/>
            </a:ext>
          </a:extLst>
        </xdr:cNvPr>
        <xdr:cNvCxnSpPr/>
      </xdr:nvCxnSpPr>
      <xdr:spPr>
        <a:xfrm>
          <a:off x="14287500" y="182787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71863</xdr:rowOff>
    </xdr:from>
    <xdr:ext cx="405111" cy="259045"/>
    <xdr:sp macro="" textlink="">
      <xdr:nvSpPr>
        <xdr:cNvPr id="867" name="【庁舎】&#10;有形固定資産減価償却率最大値テキスト">
          <a:extLst>
            <a:ext uri="{FF2B5EF4-FFF2-40B4-BE49-F238E27FC236}">
              <a16:creationId xmlns:a16="http://schemas.microsoft.com/office/drawing/2014/main" id="{E5853A17-CB14-40D6-BF37-33FE38E2E9E8}"/>
            </a:ext>
          </a:extLst>
        </xdr:cNvPr>
        <xdr:cNvSpPr txBox="1"/>
      </xdr:nvSpPr>
      <xdr:spPr>
        <a:xfrm>
          <a:off x="14414500" y="16668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125186</xdr:rowOff>
    </xdr:from>
    <xdr:to>
      <xdr:col>86</xdr:col>
      <xdr:colOff>25400</xdr:colOff>
      <xdr:row>100</xdr:row>
      <xdr:rowOff>125186</xdr:rowOff>
    </xdr:to>
    <xdr:cxnSp macro="">
      <xdr:nvCxnSpPr>
        <xdr:cNvPr id="868" name="直線コネクタ 867">
          <a:extLst>
            <a:ext uri="{FF2B5EF4-FFF2-40B4-BE49-F238E27FC236}">
              <a16:creationId xmlns:a16="http://schemas.microsoft.com/office/drawing/2014/main" id="{3B306A11-B5D6-4E4C-9D72-492A76019FA8}"/>
            </a:ext>
          </a:extLst>
        </xdr:cNvPr>
        <xdr:cNvCxnSpPr/>
      </xdr:nvCxnSpPr>
      <xdr:spPr>
        <a:xfrm>
          <a:off x="14287500" y="168891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51179</xdr:rowOff>
    </xdr:from>
    <xdr:ext cx="405111" cy="259045"/>
    <xdr:sp macro="" textlink="">
      <xdr:nvSpPr>
        <xdr:cNvPr id="869" name="【庁舎】&#10;有形固定資産減価償却率平均値テキスト">
          <a:extLst>
            <a:ext uri="{FF2B5EF4-FFF2-40B4-BE49-F238E27FC236}">
              <a16:creationId xmlns:a16="http://schemas.microsoft.com/office/drawing/2014/main" id="{D65C10E4-A5A3-4F5B-A23A-F62BE8686B02}"/>
            </a:ext>
          </a:extLst>
        </xdr:cNvPr>
        <xdr:cNvSpPr txBox="1"/>
      </xdr:nvSpPr>
      <xdr:spPr>
        <a:xfrm>
          <a:off x="14414500" y="17485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870" name="フローチャート: 判断 869">
          <a:extLst>
            <a:ext uri="{FF2B5EF4-FFF2-40B4-BE49-F238E27FC236}">
              <a16:creationId xmlns:a16="http://schemas.microsoft.com/office/drawing/2014/main" id="{284129C8-DACD-49D3-A415-BE5CA6624051}"/>
            </a:ext>
          </a:extLst>
        </xdr:cNvPr>
        <xdr:cNvSpPr/>
      </xdr:nvSpPr>
      <xdr:spPr>
        <a:xfrm>
          <a:off x="14325600" y="1750731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22134</xdr:rowOff>
    </xdr:from>
    <xdr:to>
      <xdr:col>81</xdr:col>
      <xdr:colOff>101600</xdr:colOff>
      <xdr:row>104</xdr:row>
      <xdr:rowOff>123734</xdr:rowOff>
    </xdr:to>
    <xdr:sp macro="" textlink="">
      <xdr:nvSpPr>
        <xdr:cNvPr id="871" name="フローチャート: 判断 870">
          <a:extLst>
            <a:ext uri="{FF2B5EF4-FFF2-40B4-BE49-F238E27FC236}">
              <a16:creationId xmlns:a16="http://schemas.microsoft.com/office/drawing/2014/main" id="{8D60F553-71D8-44CC-8519-4D53DE51DDDB}"/>
            </a:ext>
          </a:extLst>
        </xdr:cNvPr>
        <xdr:cNvSpPr/>
      </xdr:nvSpPr>
      <xdr:spPr>
        <a:xfrm>
          <a:off x="13578840" y="1745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872" name="フローチャート: 判断 871">
          <a:extLst>
            <a:ext uri="{FF2B5EF4-FFF2-40B4-BE49-F238E27FC236}">
              <a16:creationId xmlns:a16="http://schemas.microsoft.com/office/drawing/2014/main" id="{36D21BA0-474F-48DB-841B-7AE3E8B83D4E}"/>
            </a:ext>
          </a:extLst>
        </xdr:cNvPr>
        <xdr:cNvSpPr/>
      </xdr:nvSpPr>
      <xdr:spPr>
        <a:xfrm>
          <a:off x="12804140" y="174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73" name="フローチャート: 判断 872">
          <a:extLst>
            <a:ext uri="{FF2B5EF4-FFF2-40B4-BE49-F238E27FC236}">
              <a16:creationId xmlns:a16="http://schemas.microsoft.com/office/drawing/2014/main" id="{194ED336-DB16-482F-B500-B40325EA4711}"/>
            </a:ext>
          </a:extLst>
        </xdr:cNvPr>
        <xdr:cNvSpPr/>
      </xdr:nvSpPr>
      <xdr:spPr>
        <a:xfrm>
          <a:off x="12029440" y="174632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131536</xdr:rowOff>
    </xdr:from>
    <xdr:to>
      <xdr:col>67</xdr:col>
      <xdr:colOff>101600</xdr:colOff>
      <xdr:row>104</xdr:row>
      <xdr:rowOff>61686</xdr:rowOff>
    </xdr:to>
    <xdr:sp macro="" textlink="">
      <xdr:nvSpPr>
        <xdr:cNvPr id="874" name="フローチャート: 判断 873">
          <a:extLst>
            <a:ext uri="{FF2B5EF4-FFF2-40B4-BE49-F238E27FC236}">
              <a16:creationId xmlns:a16="http://schemas.microsoft.com/office/drawing/2014/main" id="{4A500266-E8EF-48CD-A21A-6D0251EC61B2}"/>
            </a:ext>
          </a:extLst>
        </xdr:cNvPr>
        <xdr:cNvSpPr/>
      </xdr:nvSpPr>
      <xdr:spPr>
        <a:xfrm>
          <a:off x="11231880" y="173984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A2F04EA8-A7D9-4303-A0C0-F09C1C58F116}"/>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82BB36FE-6D4F-49CD-B906-028009318821}"/>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DDBC4DA2-649B-4865-BCC1-642907D6F59D}"/>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9216EBA2-B43A-4C9F-89EB-D409355AC5CD}"/>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81B94F83-1075-45FF-AD70-1F7FDA839C2F}"/>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10705</xdr:rowOff>
    </xdr:from>
    <xdr:to>
      <xdr:col>85</xdr:col>
      <xdr:colOff>177800</xdr:colOff>
      <xdr:row>102</xdr:row>
      <xdr:rowOff>112305</xdr:rowOff>
    </xdr:to>
    <xdr:sp macro="" textlink="">
      <xdr:nvSpPr>
        <xdr:cNvPr id="880" name="楕円 879">
          <a:extLst>
            <a:ext uri="{FF2B5EF4-FFF2-40B4-BE49-F238E27FC236}">
              <a16:creationId xmlns:a16="http://schemas.microsoft.com/office/drawing/2014/main" id="{97B865F7-7C8B-4121-A33E-5E783DFA4EFA}"/>
            </a:ext>
          </a:extLst>
        </xdr:cNvPr>
        <xdr:cNvSpPr/>
      </xdr:nvSpPr>
      <xdr:spPr>
        <a:xfrm>
          <a:off x="14325600" y="1710998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33582</xdr:rowOff>
    </xdr:from>
    <xdr:ext cx="405111" cy="259045"/>
    <xdr:sp macro="" textlink="">
      <xdr:nvSpPr>
        <xdr:cNvPr id="881" name="【庁舎】&#10;有形固定資産減価償却率該当値テキスト">
          <a:extLst>
            <a:ext uri="{FF2B5EF4-FFF2-40B4-BE49-F238E27FC236}">
              <a16:creationId xmlns:a16="http://schemas.microsoft.com/office/drawing/2014/main" id="{5C284C88-B84E-40AB-B158-86E74813CB0A}"/>
            </a:ext>
          </a:extLst>
        </xdr:cNvPr>
        <xdr:cNvSpPr txBox="1"/>
      </xdr:nvSpPr>
      <xdr:spPr>
        <a:xfrm>
          <a:off x="14414500" y="1696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107043</xdr:rowOff>
    </xdr:from>
    <xdr:to>
      <xdr:col>81</xdr:col>
      <xdr:colOff>101600</xdr:colOff>
      <xdr:row>102</xdr:row>
      <xdr:rowOff>37193</xdr:rowOff>
    </xdr:to>
    <xdr:sp macro="" textlink="">
      <xdr:nvSpPr>
        <xdr:cNvPr id="882" name="楕円 881">
          <a:extLst>
            <a:ext uri="{FF2B5EF4-FFF2-40B4-BE49-F238E27FC236}">
              <a16:creationId xmlns:a16="http://schemas.microsoft.com/office/drawing/2014/main" id="{B6051BB5-E063-4CD8-9750-54F71DAE05CF}"/>
            </a:ext>
          </a:extLst>
        </xdr:cNvPr>
        <xdr:cNvSpPr/>
      </xdr:nvSpPr>
      <xdr:spPr>
        <a:xfrm>
          <a:off x="13578840" y="170386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157843</xdr:rowOff>
    </xdr:from>
    <xdr:to>
      <xdr:col>85</xdr:col>
      <xdr:colOff>127000</xdr:colOff>
      <xdr:row>102</xdr:row>
      <xdr:rowOff>61505</xdr:rowOff>
    </xdr:to>
    <xdr:cxnSp macro="">
      <xdr:nvCxnSpPr>
        <xdr:cNvPr id="883" name="直線コネクタ 882">
          <a:extLst>
            <a:ext uri="{FF2B5EF4-FFF2-40B4-BE49-F238E27FC236}">
              <a16:creationId xmlns:a16="http://schemas.microsoft.com/office/drawing/2014/main" id="{DB985465-D913-4ADB-B00A-A5337137C3D3}"/>
            </a:ext>
          </a:extLst>
        </xdr:cNvPr>
        <xdr:cNvCxnSpPr/>
      </xdr:nvCxnSpPr>
      <xdr:spPr>
        <a:xfrm>
          <a:off x="13629640" y="17089483"/>
          <a:ext cx="746760" cy="7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67855</xdr:rowOff>
    </xdr:from>
    <xdr:to>
      <xdr:col>76</xdr:col>
      <xdr:colOff>165100</xdr:colOff>
      <xdr:row>101</xdr:row>
      <xdr:rowOff>169455</xdr:rowOff>
    </xdr:to>
    <xdr:sp macro="" textlink="">
      <xdr:nvSpPr>
        <xdr:cNvPr id="884" name="楕円 883">
          <a:extLst>
            <a:ext uri="{FF2B5EF4-FFF2-40B4-BE49-F238E27FC236}">
              <a16:creationId xmlns:a16="http://schemas.microsoft.com/office/drawing/2014/main" id="{91D338D6-8F09-40A7-BE77-5145183DD913}"/>
            </a:ext>
          </a:extLst>
        </xdr:cNvPr>
        <xdr:cNvSpPr/>
      </xdr:nvSpPr>
      <xdr:spPr>
        <a:xfrm>
          <a:off x="12804140" y="169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118655</xdr:rowOff>
    </xdr:from>
    <xdr:to>
      <xdr:col>81</xdr:col>
      <xdr:colOff>50800</xdr:colOff>
      <xdr:row>101</xdr:row>
      <xdr:rowOff>157843</xdr:rowOff>
    </xdr:to>
    <xdr:cxnSp macro="">
      <xdr:nvCxnSpPr>
        <xdr:cNvPr id="885" name="直線コネクタ 884">
          <a:extLst>
            <a:ext uri="{FF2B5EF4-FFF2-40B4-BE49-F238E27FC236}">
              <a16:creationId xmlns:a16="http://schemas.microsoft.com/office/drawing/2014/main" id="{31E2796C-8960-4EB3-8417-769076BBFEF2}"/>
            </a:ext>
          </a:extLst>
        </xdr:cNvPr>
        <xdr:cNvCxnSpPr/>
      </xdr:nvCxnSpPr>
      <xdr:spPr>
        <a:xfrm>
          <a:off x="12854940" y="17050295"/>
          <a:ext cx="7747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5806</xdr:rowOff>
    </xdr:from>
    <xdr:to>
      <xdr:col>72</xdr:col>
      <xdr:colOff>38100</xdr:colOff>
      <xdr:row>101</xdr:row>
      <xdr:rowOff>107406</xdr:rowOff>
    </xdr:to>
    <xdr:sp macro="" textlink="">
      <xdr:nvSpPr>
        <xdr:cNvPr id="886" name="楕円 885">
          <a:extLst>
            <a:ext uri="{FF2B5EF4-FFF2-40B4-BE49-F238E27FC236}">
              <a16:creationId xmlns:a16="http://schemas.microsoft.com/office/drawing/2014/main" id="{E4E73A00-CEFA-418F-8628-E8438CB0DC88}"/>
            </a:ext>
          </a:extLst>
        </xdr:cNvPr>
        <xdr:cNvSpPr/>
      </xdr:nvSpPr>
      <xdr:spPr>
        <a:xfrm>
          <a:off x="12029440" y="169374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56606</xdr:rowOff>
    </xdr:from>
    <xdr:to>
      <xdr:col>76</xdr:col>
      <xdr:colOff>114300</xdr:colOff>
      <xdr:row>101</xdr:row>
      <xdr:rowOff>118655</xdr:rowOff>
    </xdr:to>
    <xdr:cxnSp macro="">
      <xdr:nvCxnSpPr>
        <xdr:cNvPr id="887" name="直線コネクタ 886">
          <a:extLst>
            <a:ext uri="{FF2B5EF4-FFF2-40B4-BE49-F238E27FC236}">
              <a16:creationId xmlns:a16="http://schemas.microsoft.com/office/drawing/2014/main" id="{27D11055-5BC6-4415-B5A0-BE0A6FE82B40}"/>
            </a:ext>
          </a:extLst>
        </xdr:cNvPr>
        <xdr:cNvCxnSpPr/>
      </xdr:nvCxnSpPr>
      <xdr:spPr>
        <a:xfrm>
          <a:off x="12072620" y="16988246"/>
          <a:ext cx="78232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48261</xdr:rowOff>
    </xdr:from>
    <xdr:to>
      <xdr:col>67</xdr:col>
      <xdr:colOff>101600</xdr:colOff>
      <xdr:row>100</xdr:row>
      <xdr:rowOff>149861</xdr:rowOff>
    </xdr:to>
    <xdr:sp macro="" textlink="">
      <xdr:nvSpPr>
        <xdr:cNvPr id="888" name="楕円 887">
          <a:extLst>
            <a:ext uri="{FF2B5EF4-FFF2-40B4-BE49-F238E27FC236}">
              <a16:creationId xmlns:a16="http://schemas.microsoft.com/office/drawing/2014/main" id="{9CBDB79E-BAF9-4AD5-A54C-94134A1264A2}"/>
            </a:ext>
          </a:extLst>
        </xdr:cNvPr>
        <xdr:cNvSpPr/>
      </xdr:nvSpPr>
      <xdr:spPr>
        <a:xfrm>
          <a:off x="11231880" y="1681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99061</xdr:rowOff>
    </xdr:from>
    <xdr:to>
      <xdr:col>71</xdr:col>
      <xdr:colOff>177800</xdr:colOff>
      <xdr:row>101</xdr:row>
      <xdr:rowOff>56606</xdr:rowOff>
    </xdr:to>
    <xdr:cxnSp macro="">
      <xdr:nvCxnSpPr>
        <xdr:cNvPr id="889" name="直線コネクタ 888">
          <a:extLst>
            <a:ext uri="{FF2B5EF4-FFF2-40B4-BE49-F238E27FC236}">
              <a16:creationId xmlns:a16="http://schemas.microsoft.com/office/drawing/2014/main" id="{DEBEB365-3570-4D4B-923B-5142A7DCFA31}"/>
            </a:ext>
          </a:extLst>
        </xdr:cNvPr>
        <xdr:cNvCxnSpPr/>
      </xdr:nvCxnSpPr>
      <xdr:spPr>
        <a:xfrm>
          <a:off x="11282680" y="16863061"/>
          <a:ext cx="789940" cy="12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114861</xdr:rowOff>
    </xdr:from>
    <xdr:ext cx="405111" cy="259045"/>
    <xdr:sp macro="" textlink="">
      <xdr:nvSpPr>
        <xdr:cNvPr id="890" name="n_1aveValue【庁舎】&#10;有形固定資産減価償却率">
          <a:extLst>
            <a:ext uri="{FF2B5EF4-FFF2-40B4-BE49-F238E27FC236}">
              <a16:creationId xmlns:a16="http://schemas.microsoft.com/office/drawing/2014/main" id="{12C37C42-63F6-4B00-9E85-7D3A77A572CE}"/>
            </a:ext>
          </a:extLst>
        </xdr:cNvPr>
        <xdr:cNvSpPr txBox="1"/>
      </xdr:nvSpPr>
      <xdr:spPr>
        <a:xfrm>
          <a:off x="13437244" y="17549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142620</xdr:rowOff>
    </xdr:from>
    <xdr:ext cx="405111" cy="259045"/>
    <xdr:sp macro="" textlink="">
      <xdr:nvSpPr>
        <xdr:cNvPr id="891" name="n_2aveValue【庁舎】&#10;有形固定資産減価償却率">
          <a:extLst>
            <a:ext uri="{FF2B5EF4-FFF2-40B4-BE49-F238E27FC236}">
              <a16:creationId xmlns:a16="http://schemas.microsoft.com/office/drawing/2014/main" id="{51FE2FB4-9F95-4CC1-A408-E10D96EBF926}"/>
            </a:ext>
          </a:extLst>
        </xdr:cNvPr>
        <xdr:cNvSpPr txBox="1"/>
      </xdr:nvSpPr>
      <xdr:spPr>
        <a:xfrm>
          <a:off x="12675244" y="17577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121393</xdr:rowOff>
    </xdr:from>
    <xdr:ext cx="405111" cy="259045"/>
    <xdr:sp macro="" textlink="">
      <xdr:nvSpPr>
        <xdr:cNvPr id="892" name="n_3aveValue【庁舎】&#10;有形固定資産減価償却率">
          <a:extLst>
            <a:ext uri="{FF2B5EF4-FFF2-40B4-BE49-F238E27FC236}">
              <a16:creationId xmlns:a16="http://schemas.microsoft.com/office/drawing/2014/main" id="{2BC8E5EF-302E-4173-9120-E2A3CABEA45E}"/>
            </a:ext>
          </a:extLst>
        </xdr:cNvPr>
        <xdr:cNvSpPr txBox="1"/>
      </xdr:nvSpPr>
      <xdr:spPr>
        <a:xfrm>
          <a:off x="11900544" y="17555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52813</xdr:rowOff>
    </xdr:from>
    <xdr:ext cx="405111" cy="259045"/>
    <xdr:sp macro="" textlink="">
      <xdr:nvSpPr>
        <xdr:cNvPr id="893" name="n_4aveValue【庁舎】&#10;有形固定資産減価償却率">
          <a:extLst>
            <a:ext uri="{FF2B5EF4-FFF2-40B4-BE49-F238E27FC236}">
              <a16:creationId xmlns:a16="http://schemas.microsoft.com/office/drawing/2014/main" id="{0C8636AC-A3E5-4E7D-8986-037FE27ECE51}"/>
            </a:ext>
          </a:extLst>
        </xdr:cNvPr>
        <xdr:cNvSpPr txBox="1"/>
      </xdr:nvSpPr>
      <xdr:spPr>
        <a:xfrm>
          <a:off x="11102984" y="17487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53720</xdr:rowOff>
    </xdr:from>
    <xdr:ext cx="405111" cy="259045"/>
    <xdr:sp macro="" textlink="">
      <xdr:nvSpPr>
        <xdr:cNvPr id="894" name="n_1mainValue【庁舎】&#10;有形固定資産減価償却率">
          <a:extLst>
            <a:ext uri="{FF2B5EF4-FFF2-40B4-BE49-F238E27FC236}">
              <a16:creationId xmlns:a16="http://schemas.microsoft.com/office/drawing/2014/main" id="{34E00BBF-9A71-4DB8-8B2B-5513F591D34B}"/>
            </a:ext>
          </a:extLst>
        </xdr:cNvPr>
        <xdr:cNvSpPr txBox="1"/>
      </xdr:nvSpPr>
      <xdr:spPr>
        <a:xfrm>
          <a:off x="13437244" y="1681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14532</xdr:rowOff>
    </xdr:from>
    <xdr:ext cx="405111" cy="259045"/>
    <xdr:sp macro="" textlink="">
      <xdr:nvSpPr>
        <xdr:cNvPr id="895" name="n_2mainValue【庁舎】&#10;有形固定資産減価償却率">
          <a:extLst>
            <a:ext uri="{FF2B5EF4-FFF2-40B4-BE49-F238E27FC236}">
              <a16:creationId xmlns:a16="http://schemas.microsoft.com/office/drawing/2014/main" id="{56A4A347-B591-4563-8246-9326A11AE958}"/>
            </a:ext>
          </a:extLst>
        </xdr:cNvPr>
        <xdr:cNvSpPr txBox="1"/>
      </xdr:nvSpPr>
      <xdr:spPr>
        <a:xfrm>
          <a:off x="12675244" y="1677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123933</xdr:rowOff>
    </xdr:from>
    <xdr:ext cx="405111" cy="259045"/>
    <xdr:sp macro="" textlink="">
      <xdr:nvSpPr>
        <xdr:cNvPr id="896" name="n_3mainValue【庁舎】&#10;有形固定資産減価償却率">
          <a:extLst>
            <a:ext uri="{FF2B5EF4-FFF2-40B4-BE49-F238E27FC236}">
              <a16:creationId xmlns:a16="http://schemas.microsoft.com/office/drawing/2014/main" id="{10349BFB-3FCD-4158-BAB1-8C2561B37BC9}"/>
            </a:ext>
          </a:extLst>
        </xdr:cNvPr>
        <xdr:cNvSpPr txBox="1"/>
      </xdr:nvSpPr>
      <xdr:spPr>
        <a:xfrm>
          <a:off x="11900544" y="16720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166388</xdr:rowOff>
    </xdr:from>
    <xdr:ext cx="340478" cy="259045"/>
    <xdr:sp macro="" textlink="">
      <xdr:nvSpPr>
        <xdr:cNvPr id="897" name="n_4mainValue【庁舎】&#10;有形固定資産減価償却率">
          <a:extLst>
            <a:ext uri="{FF2B5EF4-FFF2-40B4-BE49-F238E27FC236}">
              <a16:creationId xmlns:a16="http://schemas.microsoft.com/office/drawing/2014/main" id="{7D0395D7-D101-4377-9F87-D47FAD1C50AE}"/>
            </a:ext>
          </a:extLst>
        </xdr:cNvPr>
        <xdr:cNvSpPr txBox="1"/>
      </xdr:nvSpPr>
      <xdr:spPr>
        <a:xfrm>
          <a:off x="11135301" y="165951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0B308376-3276-430B-889B-84FFE44F94E1}"/>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08D9CE89-4CED-4A20-B31E-80E8F3C021D5}"/>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C6E00ACC-55F7-42ED-8092-2F0A5E6AE9C1}"/>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D2F52796-3014-4263-8072-903E3CDC7C55}"/>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B67E0E12-9FAA-456B-84E0-7CFDDCD916E6}"/>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D5124FBA-7E23-4C6E-A2AE-8EFA5E3D4CE3}"/>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67C0DD9A-245E-4E0E-9A0D-1ABF660A5F7B}"/>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62E912C9-77B7-4428-AA1C-9CA7F0D50327}"/>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BD8EDA78-56AE-452F-82CD-9BEF6995EC7D}"/>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7C6D90C5-5811-4DAA-82DD-7AFB5A81292A}"/>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8" name="直線コネクタ 907">
          <a:extLst>
            <a:ext uri="{FF2B5EF4-FFF2-40B4-BE49-F238E27FC236}">
              <a16:creationId xmlns:a16="http://schemas.microsoft.com/office/drawing/2014/main" id="{A8CA3E62-2C80-49D1-BABF-CE7FA7BDB0B8}"/>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9" name="テキスト ボックス 908">
          <a:extLst>
            <a:ext uri="{FF2B5EF4-FFF2-40B4-BE49-F238E27FC236}">
              <a16:creationId xmlns:a16="http://schemas.microsoft.com/office/drawing/2014/main" id="{E88B1DF5-0FD3-48E7-882A-E04CAAC26058}"/>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0" name="直線コネクタ 909">
          <a:extLst>
            <a:ext uri="{FF2B5EF4-FFF2-40B4-BE49-F238E27FC236}">
              <a16:creationId xmlns:a16="http://schemas.microsoft.com/office/drawing/2014/main" id="{13DB8084-EAB7-4A6C-81FF-3D7F0E3C9E89}"/>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1" name="テキスト ボックス 910">
          <a:extLst>
            <a:ext uri="{FF2B5EF4-FFF2-40B4-BE49-F238E27FC236}">
              <a16:creationId xmlns:a16="http://schemas.microsoft.com/office/drawing/2014/main" id="{AECAA3C3-4F04-4818-ABC9-52ED20282E73}"/>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2" name="直線コネクタ 911">
          <a:extLst>
            <a:ext uri="{FF2B5EF4-FFF2-40B4-BE49-F238E27FC236}">
              <a16:creationId xmlns:a16="http://schemas.microsoft.com/office/drawing/2014/main" id="{A5692EBF-E1E1-45DB-B958-2F274D1143BF}"/>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3" name="テキスト ボックス 912">
          <a:extLst>
            <a:ext uri="{FF2B5EF4-FFF2-40B4-BE49-F238E27FC236}">
              <a16:creationId xmlns:a16="http://schemas.microsoft.com/office/drawing/2014/main" id="{69E7B5C3-382E-4954-9795-93B285A6293B}"/>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4" name="直線コネクタ 913">
          <a:extLst>
            <a:ext uri="{FF2B5EF4-FFF2-40B4-BE49-F238E27FC236}">
              <a16:creationId xmlns:a16="http://schemas.microsoft.com/office/drawing/2014/main" id="{D2260E3D-3F29-4DC8-A06F-40BBE523D815}"/>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5" name="テキスト ボックス 914">
          <a:extLst>
            <a:ext uri="{FF2B5EF4-FFF2-40B4-BE49-F238E27FC236}">
              <a16:creationId xmlns:a16="http://schemas.microsoft.com/office/drawing/2014/main" id="{A4D39FB4-8E46-4E04-AF83-D23AE9F02E93}"/>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6" name="直線コネクタ 915">
          <a:extLst>
            <a:ext uri="{FF2B5EF4-FFF2-40B4-BE49-F238E27FC236}">
              <a16:creationId xmlns:a16="http://schemas.microsoft.com/office/drawing/2014/main" id="{1A715347-1CD4-40F9-BE83-A6C876E61EC6}"/>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7" name="テキスト ボックス 916">
          <a:extLst>
            <a:ext uri="{FF2B5EF4-FFF2-40B4-BE49-F238E27FC236}">
              <a16:creationId xmlns:a16="http://schemas.microsoft.com/office/drawing/2014/main" id="{3F947426-F949-4A14-A2AC-4BB2A4BF66A4}"/>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a:extLst>
            <a:ext uri="{FF2B5EF4-FFF2-40B4-BE49-F238E27FC236}">
              <a16:creationId xmlns:a16="http://schemas.microsoft.com/office/drawing/2014/main" id="{A06AFB65-6B40-4503-B330-46CB01A0FE83}"/>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a:extLst>
            <a:ext uri="{FF2B5EF4-FFF2-40B4-BE49-F238E27FC236}">
              <a16:creationId xmlns:a16="http://schemas.microsoft.com/office/drawing/2014/main" id="{6D9496CA-2BD6-4131-9982-3A0AF831FFA5}"/>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庁舎】&#10;一人当たり面積グラフ枠">
          <a:extLst>
            <a:ext uri="{FF2B5EF4-FFF2-40B4-BE49-F238E27FC236}">
              <a16:creationId xmlns:a16="http://schemas.microsoft.com/office/drawing/2014/main" id="{807468AE-9F25-4261-8C05-42B687439A14}"/>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7620</xdr:rowOff>
    </xdr:from>
    <xdr:to>
      <xdr:col>116</xdr:col>
      <xdr:colOff>62864</xdr:colOff>
      <xdr:row>108</xdr:row>
      <xdr:rowOff>19050</xdr:rowOff>
    </xdr:to>
    <xdr:cxnSp macro="">
      <xdr:nvCxnSpPr>
        <xdr:cNvPr id="921" name="直線コネクタ 920">
          <a:extLst>
            <a:ext uri="{FF2B5EF4-FFF2-40B4-BE49-F238E27FC236}">
              <a16:creationId xmlns:a16="http://schemas.microsoft.com/office/drawing/2014/main" id="{E043554B-34A7-4047-B501-580439AAF768}"/>
            </a:ext>
          </a:extLst>
        </xdr:cNvPr>
        <xdr:cNvCxnSpPr/>
      </xdr:nvCxnSpPr>
      <xdr:spPr>
        <a:xfrm flipV="1">
          <a:off x="19509104" y="1693926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22" name="【庁舎】&#10;一人当たり面積最小値テキスト">
          <a:extLst>
            <a:ext uri="{FF2B5EF4-FFF2-40B4-BE49-F238E27FC236}">
              <a16:creationId xmlns:a16="http://schemas.microsoft.com/office/drawing/2014/main" id="{406DF739-E11E-4F16-8A38-B4B30A1DFE77}"/>
            </a:ext>
          </a:extLst>
        </xdr:cNvPr>
        <xdr:cNvSpPr txBox="1"/>
      </xdr:nvSpPr>
      <xdr:spPr>
        <a:xfrm>
          <a:off x="19547840"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23" name="直線コネクタ 922">
          <a:extLst>
            <a:ext uri="{FF2B5EF4-FFF2-40B4-BE49-F238E27FC236}">
              <a16:creationId xmlns:a16="http://schemas.microsoft.com/office/drawing/2014/main" id="{E31017F7-2355-4D65-8D88-FA2BD7E26593}"/>
            </a:ext>
          </a:extLst>
        </xdr:cNvPr>
        <xdr:cNvCxnSpPr/>
      </xdr:nvCxnSpPr>
      <xdr:spPr>
        <a:xfrm>
          <a:off x="19443700" y="18124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125747</xdr:rowOff>
    </xdr:from>
    <xdr:ext cx="469744" cy="259045"/>
    <xdr:sp macro="" textlink="">
      <xdr:nvSpPr>
        <xdr:cNvPr id="924" name="【庁舎】&#10;一人当たり面積最大値テキスト">
          <a:extLst>
            <a:ext uri="{FF2B5EF4-FFF2-40B4-BE49-F238E27FC236}">
              <a16:creationId xmlns:a16="http://schemas.microsoft.com/office/drawing/2014/main" id="{A5469255-7C98-4B6D-894B-E485B3707F47}"/>
            </a:ext>
          </a:extLst>
        </xdr:cNvPr>
        <xdr:cNvSpPr txBox="1"/>
      </xdr:nvSpPr>
      <xdr:spPr>
        <a:xfrm>
          <a:off x="19547840" y="16722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7620</xdr:rowOff>
    </xdr:from>
    <xdr:to>
      <xdr:col>116</xdr:col>
      <xdr:colOff>152400</xdr:colOff>
      <xdr:row>101</xdr:row>
      <xdr:rowOff>7620</xdr:rowOff>
    </xdr:to>
    <xdr:cxnSp macro="">
      <xdr:nvCxnSpPr>
        <xdr:cNvPr id="925" name="直線コネクタ 924">
          <a:extLst>
            <a:ext uri="{FF2B5EF4-FFF2-40B4-BE49-F238E27FC236}">
              <a16:creationId xmlns:a16="http://schemas.microsoft.com/office/drawing/2014/main" id="{9E28D106-B496-4F08-B512-61B993DF1209}"/>
            </a:ext>
          </a:extLst>
        </xdr:cNvPr>
        <xdr:cNvCxnSpPr/>
      </xdr:nvCxnSpPr>
      <xdr:spPr>
        <a:xfrm>
          <a:off x="19443700" y="16939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105427</xdr:rowOff>
    </xdr:from>
    <xdr:ext cx="469744" cy="259045"/>
    <xdr:sp macro="" textlink="">
      <xdr:nvSpPr>
        <xdr:cNvPr id="926" name="【庁舎】&#10;一人当たり面積平均値テキスト">
          <a:extLst>
            <a:ext uri="{FF2B5EF4-FFF2-40B4-BE49-F238E27FC236}">
              <a16:creationId xmlns:a16="http://schemas.microsoft.com/office/drawing/2014/main" id="{EB28EF70-9C78-4FAC-893F-D84ECE641A82}"/>
            </a:ext>
          </a:extLst>
        </xdr:cNvPr>
        <xdr:cNvSpPr txBox="1"/>
      </xdr:nvSpPr>
      <xdr:spPr>
        <a:xfrm>
          <a:off x="19547840" y="17539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927" name="フローチャート: 判断 926">
          <a:extLst>
            <a:ext uri="{FF2B5EF4-FFF2-40B4-BE49-F238E27FC236}">
              <a16:creationId xmlns:a16="http://schemas.microsoft.com/office/drawing/2014/main" id="{801024F3-F359-4E6F-AF1D-A68CE7E3DFAC}"/>
            </a:ext>
          </a:extLst>
        </xdr:cNvPr>
        <xdr:cNvSpPr/>
      </xdr:nvSpPr>
      <xdr:spPr>
        <a:xfrm>
          <a:off x="19458940" y="1768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78739</xdr:rowOff>
    </xdr:from>
    <xdr:to>
      <xdr:col>112</xdr:col>
      <xdr:colOff>38100</xdr:colOff>
      <xdr:row>106</xdr:row>
      <xdr:rowOff>8889</xdr:rowOff>
    </xdr:to>
    <xdr:sp macro="" textlink="">
      <xdr:nvSpPr>
        <xdr:cNvPr id="928" name="フローチャート: 判断 927">
          <a:extLst>
            <a:ext uri="{FF2B5EF4-FFF2-40B4-BE49-F238E27FC236}">
              <a16:creationId xmlns:a16="http://schemas.microsoft.com/office/drawing/2014/main" id="{39C0E4EF-CD64-4608-A111-BA7B9B40F2DC}"/>
            </a:ext>
          </a:extLst>
        </xdr:cNvPr>
        <xdr:cNvSpPr/>
      </xdr:nvSpPr>
      <xdr:spPr>
        <a:xfrm>
          <a:off x="18735040" y="176809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929" name="フローチャート: 判断 928">
          <a:extLst>
            <a:ext uri="{FF2B5EF4-FFF2-40B4-BE49-F238E27FC236}">
              <a16:creationId xmlns:a16="http://schemas.microsoft.com/office/drawing/2014/main" id="{D5AE3CC6-95C0-440D-A514-9BBB11088FB6}"/>
            </a:ext>
          </a:extLst>
        </xdr:cNvPr>
        <xdr:cNvSpPr/>
      </xdr:nvSpPr>
      <xdr:spPr>
        <a:xfrm>
          <a:off x="17937480" y="176809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109220</xdr:rowOff>
    </xdr:from>
    <xdr:to>
      <xdr:col>102</xdr:col>
      <xdr:colOff>165100</xdr:colOff>
      <xdr:row>106</xdr:row>
      <xdr:rowOff>39370</xdr:rowOff>
    </xdr:to>
    <xdr:sp macro="" textlink="">
      <xdr:nvSpPr>
        <xdr:cNvPr id="930" name="フローチャート: 判断 929">
          <a:extLst>
            <a:ext uri="{FF2B5EF4-FFF2-40B4-BE49-F238E27FC236}">
              <a16:creationId xmlns:a16="http://schemas.microsoft.com/office/drawing/2014/main" id="{0D9D559F-8D49-461F-B394-AC0A3D737831}"/>
            </a:ext>
          </a:extLst>
        </xdr:cNvPr>
        <xdr:cNvSpPr/>
      </xdr:nvSpPr>
      <xdr:spPr>
        <a:xfrm>
          <a:off x="17162780" y="17711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86361</xdr:rowOff>
    </xdr:from>
    <xdr:to>
      <xdr:col>98</xdr:col>
      <xdr:colOff>38100</xdr:colOff>
      <xdr:row>106</xdr:row>
      <xdr:rowOff>16511</xdr:rowOff>
    </xdr:to>
    <xdr:sp macro="" textlink="">
      <xdr:nvSpPr>
        <xdr:cNvPr id="931" name="フローチャート: 判断 930">
          <a:extLst>
            <a:ext uri="{FF2B5EF4-FFF2-40B4-BE49-F238E27FC236}">
              <a16:creationId xmlns:a16="http://schemas.microsoft.com/office/drawing/2014/main" id="{0E6ABF46-921D-41F6-80AC-5A5EE5B746F6}"/>
            </a:ext>
          </a:extLst>
        </xdr:cNvPr>
        <xdr:cNvSpPr/>
      </xdr:nvSpPr>
      <xdr:spPr>
        <a:xfrm>
          <a:off x="16388080" y="176885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95B4D3C6-3A63-4465-9C40-13FE6C3E8154}"/>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B7E772D7-3274-4DDE-A0B7-3839D9646BFD}"/>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3E39D1C5-4C23-44F5-8118-77FA2A00754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5513E957-BF68-493C-88A6-7B0D2380C628}"/>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4A435992-3FBF-4B79-8321-59608DE13F01}"/>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937" name="楕円 936">
          <a:extLst>
            <a:ext uri="{FF2B5EF4-FFF2-40B4-BE49-F238E27FC236}">
              <a16:creationId xmlns:a16="http://schemas.microsoft.com/office/drawing/2014/main" id="{EE0DE0ED-9ABA-4957-9109-609514C4B17A}"/>
            </a:ext>
          </a:extLst>
        </xdr:cNvPr>
        <xdr:cNvSpPr/>
      </xdr:nvSpPr>
      <xdr:spPr>
        <a:xfrm>
          <a:off x="19458940" y="1779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3827</xdr:rowOff>
    </xdr:from>
    <xdr:ext cx="469744" cy="259045"/>
    <xdr:sp macro="" textlink="">
      <xdr:nvSpPr>
        <xdr:cNvPr id="938" name="【庁舎】&#10;一人当たり面積該当値テキスト">
          <a:extLst>
            <a:ext uri="{FF2B5EF4-FFF2-40B4-BE49-F238E27FC236}">
              <a16:creationId xmlns:a16="http://schemas.microsoft.com/office/drawing/2014/main" id="{97FB1F57-7C77-4EC2-B3A1-18189BF4A7FE}"/>
            </a:ext>
          </a:extLst>
        </xdr:cNvPr>
        <xdr:cNvSpPr txBox="1"/>
      </xdr:nvSpPr>
      <xdr:spPr>
        <a:xfrm>
          <a:off x="19547840" y="177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939" name="楕円 938">
          <a:extLst>
            <a:ext uri="{FF2B5EF4-FFF2-40B4-BE49-F238E27FC236}">
              <a16:creationId xmlns:a16="http://schemas.microsoft.com/office/drawing/2014/main" id="{817998A1-B8A5-4507-A06F-3F5B0565C924}"/>
            </a:ext>
          </a:extLst>
        </xdr:cNvPr>
        <xdr:cNvSpPr/>
      </xdr:nvSpPr>
      <xdr:spPr>
        <a:xfrm>
          <a:off x="18735040" y="177952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76200</xdr:rowOff>
    </xdr:from>
    <xdr:to>
      <xdr:col>116</xdr:col>
      <xdr:colOff>63500</xdr:colOff>
      <xdr:row>106</xdr:row>
      <xdr:rowOff>76200</xdr:rowOff>
    </xdr:to>
    <xdr:cxnSp macro="">
      <xdr:nvCxnSpPr>
        <xdr:cNvPr id="940" name="直線コネクタ 939">
          <a:extLst>
            <a:ext uri="{FF2B5EF4-FFF2-40B4-BE49-F238E27FC236}">
              <a16:creationId xmlns:a16="http://schemas.microsoft.com/office/drawing/2014/main" id="{47D1FBC2-5E9A-4D06-88B3-DE1AF5DFACCA}"/>
            </a:ext>
          </a:extLst>
        </xdr:cNvPr>
        <xdr:cNvCxnSpPr/>
      </xdr:nvCxnSpPr>
      <xdr:spPr>
        <a:xfrm>
          <a:off x="18778220" y="178460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21589</xdr:rowOff>
    </xdr:from>
    <xdr:to>
      <xdr:col>107</xdr:col>
      <xdr:colOff>101600</xdr:colOff>
      <xdr:row>106</xdr:row>
      <xdr:rowOff>123189</xdr:rowOff>
    </xdr:to>
    <xdr:sp macro="" textlink="">
      <xdr:nvSpPr>
        <xdr:cNvPr id="941" name="楕円 940">
          <a:extLst>
            <a:ext uri="{FF2B5EF4-FFF2-40B4-BE49-F238E27FC236}">
              <a16:creationId xmlns:a16="http://schemas.microsoft.com/office/drawing/2014/main" id="{1CBD2416-7A7C-4739-BD99-8F698E51BD93}"/>
            </a:ext>
          </a:extLst>
        </xdr:cNvPr>
        <xdr:cNvSpPr/>
      </xdr:nvSpPr>
      <xdr:spPr>
        <a:xfrm>
          <a:off x="17937480" y="1779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72389</xdr:rowOff>
    </xdr:from>
    <xdr:to>
      <xdr:col>111</xdr:col>
      <xdr:colOff>177800</xdr:colOff>
      <xdr:row>106</xdr:row>
      <xdr:rowOff>76200</xdr:rowOff>
    </xdr:to>
    <xdr:cxnSp macro="">
      <xdr:nvCxnSpPr>
        <xdr:cNvPr id="942" name="直線コネクタ 941">
          <a:extLst>
            <a:ext uri="{FF2B5EF4-FFF2-40B4-BE49-F238E27FC236}">
              <a16:creationId xmlns:a16="http://schemas.microsoft.com/office/drawing/2014/main" id="{1E8E09F4-F601-4D0A-8DBF-3CD2A44B371B}"/>
            </a:ext>
          </a:extLst>
        </xdr:cNvPr>
        <xdr:cNvCxnSpPr/>
      </xdr:nvCxnSpPr>
      <xdr:spPr>
        <a:xfrm>
          <a:off x="17988280" y="17842229"/>
          <a:ext cx="78994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25400</xdr:rowOff>
    </xdr:from>
    <xdr:to>
      <xdr:col>102</xdr:col>
      <xdr:colOff>165100</xdr:colOff>
      <xdr:row>106</xdr:row>
      <xdr:rowOff>127000</xdr:rowOff>
    </xdr:to>
    <xdr:sp macro="" textlink="">
      <xdr:nvSpPr>
        <xdr:cNvPr id="943" name="楕円 942">
          <a:extLst>
            <a:ext uri="{FF2B5EF4-FFF2-40B4-BE49-F238E27FC236}">
              <a16:creationId xmlns:a16="http://schemas.microsoft.com/office/drawing/2014/main" id="{D075543A-F143-4AF3-BEA1-103121941327}"/>
            </a:ext>
          </a:extLst>
        </xdr:cNvPr>
        <xdr:cNvSpPr/>
      </xdr:nvSpPr>
      <xdr:spPr>
        <a:xfrm>
          <a:off x="17162780" y="1779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72389</xdr:rowOff>
    </xdr:from>
    <xdr:to>
      <xdr:col>107</xdr:col>
      <xdr:colOff>50800</xdr:colOff>
      <xdr:row>106</xdr:row>
      <xdr:rowOff>76200</xdr:rowOff>
    </xdr:to>
    <xdr:cxnSp macro="">
      <xdr:nvCxnSpPr>
        <xdr:cNvPr id="944" name="直線コネクタ 943">
          <a:extLst>
            <a:ext uri="{FF2B5EF4-FFF2-40B4-BE49-F238E27FC236}">
              <a16:creationId xmlns:a16="http://schemas.microsoft.com/office/drawing/2014/main" id="{C7E817D4-0BE2-4101-8577-CDBD0BA9F02A}"/>
            </a:ext>
          </a:extLst>
        </xdr:cNvPr>
        <xdr:cNvCxnSpPr/>
      </xdr:nvCxnSpPr>
      <xdr:spPr>
        <a:xfrm flipV="1">
          <a:off x="17213580" y="17842229"/>
          <a:ext cx="7747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10161</xdr:rowOff>
    </xdr:from>
    <xdr:to>
      <xdr:col>98</xdr:col>
      <xdr:colOff>38100</xdr:colOff>
      <xdr:row>106</xdr:row>
      <xdr:rowOff>111761</xdr:rowOff>
    </xdr:to>
    <xdr:sp macro="" textlink="">
      <xdr:nvSpPr>
        <xdr:cNvPr id="945" name="楕円 944">
          <a:extLst>
            <a:ext uri="{FF2B5EF4-FFF2-40B4-BE49-F238E27FC236}">
              <a16:creationId xmlns:a16="http://schemas.microsoft.com/office/drawing/2014/main" id="{E6623AC5-7A8F-428A-91A2-C44FB8118994}"/>
            </a:ext>
          </a:extLst>
        </xdr:cNvPr>
        <xdr:cNvSpPr/>
      </xdr:nvSpPr>
      <xdr:spPr>
        <a:xfrm>
          <a:off x="16388080" y="177800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60961</xdr:rowOff>
    </xdr:from>
    <xdr:to>
      <xdr:col>102</xdr:col>
      <xdr:colOff>114300</xdr:colOff>
      <xdr:row>106</xdr:row>
      <xdr:rowOff>76200</xdr:rowOff>
    </xdr:to>
    <xdr:cxnSp macro="">
      <xdr:nvCxnSpPr>
        <xdr:cNvPr id="946" name="直線コネクタ 945">
          <a:extLst>
            <a:ext uri="{FF2B5EF4-FFF2-40B4-BE49-F238E27FC236}">
              <a16:creationId xmlns:a16="http://schemas.microsoft.com/office/drawing/2014/main" id="{D1F0888C-1E45-4A18-8A72-05E391B63502}"/>
            </a:ext>
          </a:extLst>
        </xdr:cNvPr>
        <xdr:cNvCxnSpPr/>
      </xdr:nvCxnSpPr>
      <xdr:spPr>
        <a:xfrm>
          <a:off x="16431260" y="17830801"/>
          <a:ext cx="78232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25416</xdr:rowOff>
    </xdr:from>
    <xdr:ext cx="469744" cy="259045"/>
    <xdr:sp macro="" textlink="">
      <xdr:nvSpPr>
        <xdr:cNvPr id="947" name="n_1aveValue【庁舎】&#10;一人当たり面積">
          <a:extLst>
            <a:ext uri="{FF2B5EF4-FFF2-40B4-BE49-F238E27FC236}">
              <a16:creationId xmlns:a16="http://schemas.microsoft.com/office/drawing/2014/main" id="{5E4854D2-FE8C-4EB7-B172-9846451D449F}"/>
            </a:ext>
          </a:extLst>
        </xdr:cNvPr>
        <xdr:cNvSpPr txBox="1"/>
      </xdr:nvSpPr>
      <xdr:spPr>
        <a:xfrm>
          <a:off x="18561127" y="1745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948" name="n_2aveValue【庁舎】&#10;一人当たり面積">
          <a:extLst>
            <a:ext uri="{FF2B5EF4-FFF2-40B4-BE49-F238E27FC236}">
              <a16:creationId xmlns:a16="http://schemas.microsoft.com/office/drawing/2014/main" id="{28D6900E-1F49-4E94-8269-4027C00F1BBB}"/>
            </a:ext>
          </a:extLst>
        </xdr:cNvPr>
        <xdr:cNvSpPr txBox="1"/>
      </xdr:nvSpPr>
      <xdr:spPr>
        <a:xfrm>
          <a:off x="17776267" y="1745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55897</xdr:rowOff>
    </xdr:from>
    <xdr:ext cx="469744" cy="259045"/>
    <xdr:sp macro="" textlink="">
      <xdr:nvSpPr>
        <xdr:cNvPr id="949" name="n_3aveValue【庁舎】&#10;一人当たり面積">
          <a:extLst>
            <a:ext uri="{FF2B5EF4-FFF2-40B4-BE49-F238E27FC236}">
              <a16:creationId xmlns:a16="http://schemas.microsoft.com/office/drawing/2014/main" id="{BD4633FC-F7FD-4400-A766-ED5C1C361B15}"/>
            </a:ext>
          </a:extLst>
        </xdr:cNvPr>
        <xdr:cNvSpPr txBox="1"/>
      </xdr:nvSpPr>
      <xdr:spPr>
        <a:xfrm>
          <a:off x="17001567" y="1749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33038</xdr:rowOff>
    </xdr:from>
    <xdr:ext cx="469744" cy="259045"/>
    <xdr:sp macro="" textlink="">
      <xdr:nvSpPr>
        <xdr:cNvPr id="950" name="n_4aveValue【庁舎】&#10;一人当たり面積">
          <a:extLst>
            <a:ext uri="{FF2B5EF4-FFF2-40B4-BE49-F238E27FC236}">
              <a16:creationId xmlns:a16="http://schemas.microsoft.com/office/drawing/2014/main" id="{FBF2BBA2-0E49-4359-B95E-2E747CFAFF65}"/>
            </a:ext>
          </a:extLst>
        </xdr:cNvPr>
        <xdr:cNvSpPr txBox="1"/>
      </xdr:nvSpPr>
      <xdr:spPr>
        <a:xfrm>
          <a:off x="16226867" y="1746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118127</xdr:rowOff>
    </xdr:from>
    <xdr:ext cx="469744" cy="259045"/>
    <xdr:sp macro="" textlink="">
      <xdr:nvSpPr>
        <xdr:cNvPr id="951" name="n_1mainValue【庁舎】&#10;一人当たり面積">
          <a:extLst>
            <a:ext uri="{FF2B5EF4-FFF2-40B4-BE49-F238E27FC236}">
              <a16:creationId xmlns:a16="http://schemas.microsoft.com/office/drawing/2014/main" id="{413373DC-8E1B-459D-9EF9-9374631B7FD7}"/>
            </a:ext>
          </a:extLst>
        </xdr:cNvPr>
        <xdr:cNvSpPr txBox="1"/>
      </xdr:nvSpPr>
      <xdr:spPr>
        <a:xfrm>
          <a:off x="18561127" y="178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114316</xdr:rowOff>
    </xdr:from>
    <xdr:ext cx="469744" cy="259045"/>
    <xdr:sp macro="" textlink="">
      <xdr:nvSpPr>
        <xdr:cNvPr id="952" name="n_2mainValue【庁舎】&#10;一人当たり面積">
          <a:extLst>
            <a:ext uri="{FF2B5EF4-FFF2-40B4-BE49-F238E27FC236}">
              <a16:creationId xmlns:a16="http://schemas.microsoft.com/office/drawing/2014/main" id="{3333F957-77A9-4960-9E32-E62B520989BB}"/>
            </a:ext>
          </a:extLst>
        </xdr:cNvPr>
        <xdr:cNvSpPr txBox="1"/>
      </xdr:nvSpPr>
      <xdr:spPr>
        <a:xfrm>
          <a:off x="17776267" y="1788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118127</xdr:rowOff>
    </xdr:from>
    <xdr:ext cx="469744" cy="259045"/>
    <xdr:sp macro="" textlink="">
      <xdr:nvSpPr>
        <xdr:cNvPr id="953" name="n_3mainValue【庁舎】&#10;一人当たり面積">
          <a:extLst>
            <a:ext uri="{FF2B5EF4-FFF2-40B4-BE49-F238E27FC236}">
              <a16:creationId xmlns:a16="http://schemas.microsoft.com/office/drawing/2014/main" id="{7338F6D3-938D-4CD1-900E-0D72AB62A5D4}"/>
            </a:ext>
          </a:extLst>
        </xdr:cNvPr>
        <xdr:cNvSpPr txBox="1"/>
      </xdr:nvSpPr>
      <xdr:spPr>
        <a:xfrm>
          <a:off x="17001567" y="178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102888</xdr:rowOff>
    </xdr:from>
    <xdr:ext cx="469744" cy="259045"/>
    <xdr:sp macro="" textlink="">
      <xdr:nvSpPr>
        <xdr:cNvPr id="954" name="n_4mainValue【庁舎】&#10;一人当たり面積">
          <a:extLst>
            <a:ext uri="{FF2B5EF4-FFF2-40B4-BE49-F238E27FC236}">
              <a16:creationId xmlns:a16="http://schemas.microsoft.com/office/drawing/2014/main" id="{AE9DEF3C-0472-47B8-AB7E-CD5684971C35}"/>
            </a:ext>
          </a:extLst>
        </xdr:cNvPr>
        <xdr:cNvSpPr txBox="1"/>
      </xdr:nvSpPr>
      <xdr:spPr>
        <a:xfrm>
          <a:off x="16226867" y="1787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a:extLst>
            <a:ext uri="{FF2B5EF4-FFF2-40B4-BE49-F238E27FC236}">
              <a16:creationId xmlns:a16="http://schemas.microsoft.com/office/drawing/2014/main" id="{48870940-B258-48F0-BC36-5F46FA5E203F}"/>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a:extLst>
            <a:ext uri="{FF2B5EF4-FFF2-40B4-BE49-F238E27FC236}">
              <a16:creationId xmlns:a16="http://schemas.microsoft.com/office/drawing/2014/main" id="{A671A9C6-F25A-494C-B903-70E1C59B564A}"/>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a:extLst>
            <a:ext uri="{FF2B5EF4-FFF2-40B4-BE49-F238E27FC236}">
              <a16:creationId xmlns:a16="http://schemas.microsoft.com/office/drawing/2014/main" id="{CF1A740D-6183-4C0A-8C60-D65AD5EB3FB6}"/>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baseline="0">
              <a:solidFill>
                <a:schemeClr val="dk1"/>
              </a:solidFill>
              <a:effectLst/>
              <a:latin typeface="ＭＳ Ｐゴシック" panose="020B0600070205080204" pitchFamily="50" charset="-128"/>
              <a:ea typeface="ＭＳ Ｐゴシック" panose="020B0600070205080204" pitchFamily="50" charset="-128"/>
              <a:cs typeface="+mn-cs"/>
            </a:rPr>
            <a:t>多くの</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類型において、有形固定資産減価償却率は類似団体平均を下回っており、</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、については特に低い値を示している。</a:t>
          </a:r>
          <a:endParaRPr lang="ja-JP" altLang="ja-JP" sz="950" baseline="0">
            <a:effectLst/>
            <a:latin typeface="ＭＳ Ｐゴシック" panose="020B0600070205080204" pitchFamily="50" charset="-128"/>
            <a:ea typeface="ＭＳ Ｐゴシック" panose="020B0600070205080204" pitchFamily="50" charset="-128"/>
          </a:endParaRPr>
        </a:p>
        <a:p>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年度に総合体育館</a:t>
          </a:r>
          <a:r>
            <a:rPr kumimoji="1" lang="ja-JP" altLang="en-US" sz="95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建築するなど有形固定資産減価償却率が類似団体と比べて低い値</a:t>
          </a:r>
          <a:r>
            <a:rPr kumimoji="1" lang="ja-JP" altLang="en-US" sz="950" baseline="0">
              <a:solidFill>
                <a:schemeClr val="dk1"/>
              </a:solidFill>
              <a:effectLst/>
              <a:latin typeface="ＭＳ Ｐゴシック" panose="020B0600070205080204" pitchFamily="50" charset="-128"/>
              <a:ea typeface="ＭＳ Ｐゴシック" panose="020B0600070205080204" pitchFamily="50" charset="-128"/>
              <a:cs typeface="+mn-cs"/>
            </a:rPr>
            <a:t>で推移している。さらに、</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en-US" sz="95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いちのみや中央プラザ体育館</a:t>
          </a:r>
          <a:r>
            <a:rPr kumimoji="1" lang="ja-JP" altLang="en-US" sz="95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建設</a:t>
          </a:r>
          <a:r>
            <a:rPr kumimoji="1" lang="ja-JP" altLang="en-US" sz="95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償却資産評価額が増加したため</a:t>
          </a:r>
          <a:r>
            <a:rPr kumimoji="1" lang="ja-JP" altLang="en-US"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95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29.0%</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950" baseline="0">
              <a:solidFill>
                <a:schemeClr val="dk1"/>
              </a:solidFill>
              <a:effectLst/>
              <a:latin typeface="ＭＳ Ｐゴシック" panose="020B0600070205080204" pitchFamily="50" charset="-128"/>
              <a:ea typeface="ＭＳ Ｐゴシック" panose="020B0600070205080204" pitchFamily="50" charset="-128"/>
              <a:cs typeface="+mn-cs"/>
            </a:rPr>
            <a:t>低下した</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。今後見込まれる既存施設更新の際には、施設運営方法の見直しを検討し、更新費用・維持管理費用の低減に努めていく。</a:t>
          </a:r>
          <a:endParaRPr lang="ja-JP" altLang="ja-JP" sz="950" baseline="0">
            <a:effectLst/>
            <a:latin typeface="ＭＳ Ｐゴシック" panose="020B0600070205080204" pitchFamily="50" charset="-128"/>
            <a:ea typeface="ＭＳ Ｐゴシック" panose="020B0600070205080204" pitchFamily="50" charset="-128"/>
          </a:endParaRPr>
        </a:p>
        <a:p>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28.1%</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と類似団体と比べて低い値を示しているのは、平成</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年度の旧庁舎の除却と新庁舎建設により償却資産評価額が増加したためである。今後、新庁舎については予防保全型の管理により長寿命化を進めていく。一方、老朽化している施設については、更新時に人口規模に考慮し、建設費と維持費の削減を図っていく。</a:t>
          </a:r>
          <a:endParaRPr lang="ja-JP" altLang="ja-JP" sz="950" baseline="0">
            <a:effectLst/>
            <a:latin typeface="ＭＳ Ｐゴシック" panose="020B0600070205080204" pitchFamily="50" charset="-128"/>
            <a:ea typeface="ＭＳ Ｐゴシック" panose="020B0600070205080204" pitchFamily="50" charset="-128"/>
          </a:endParaRPr>
        </a:p>
        <a:p>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50" baseline="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5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令和元年度は、神山としよりの家を解体し、いちのみや中央プラザ内に新たに神山いきいきセンターを設置したため、</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償却資産評価額が増加</a:t>
          </a:r>
          <a:r>
            <a:rPr kumimoji="1" lang="ja-JP" altLang="en-US" sz="950" baseline="0">
              <a:solidFill>
                <a:schemeClr val="dk1"/>
              </a:solidFill>
              <a:effectLst/>
              <a:latin typeface="ＭＳ Ｐゴシック" panose="020B0600070205080204" pitchFamily="50" charset="-128"/>
              <a:ea typeface="ＭＳ Ｐゴシック" panose="020B0600070205080204" pitchFamily="50" charset="-128"/>
              <a:cs typeface="+mn-cs"/>
            </a:rPr>
            <a:t>し、有形固定資産減価償却率が</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50.5%</a:t>
          </a:r>
          <a:r>
            <a:rPr kumimoji="1" lang="ja-JP" altLang="en-US" sz="950" baseline="0">
              <a:solidFill>
                <a:schemeClr val="dk1"/>
              </a:solidFill>
              <a:effectLst/>
              <a:latin typeface="ＭＳ Ｐゴシック" panose="020B0600070205080204" pitchFamily="50" charset="-128"/>
              <a:ea typeface="ＭＳ Ｐゴシック" panose="020B0600070205080204" pitchFamily="50" charset="-128"/>
              <a:cs typeface="+mn-cs"/>
            </a:rPr>
            <a:t>と低下した。類似団体と比べても低い値を示している。今後は利用動向、維持・経営状況を踏まえた上で、他施設との統廃合、複合化、転用を図っていく。</a:t>
          </a:r>
          <a:endPar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市民会館については、平成</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年度に尾西市民会館の大規模改修と木曽川文化会館の新規整備を、平成</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年度に一宮市民会館の大規模改修を実施し償却資産評価額が増加したため、有形固定資産減価償却率が</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38.8%</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と類似団体より低い数値を示している。今後は、各施設の重複機能を検証し、総量の縮減を前提に適正配置に取り組んでいく。</a:t>
          </a:r>
          <a:endParaRPr lang="ja-JP" altLang="ja-JP" sz="950" baseline="0">
            <a:effectLst/>
            <a:latin typeface="ＭＳ Ｐゴシック" panose="020B0600070205080204" pitchFamily="50" charset="-128"/>
            <a:ea typeface="ＭＳ Ｐゴシック" panose="020B0600070205080204" pitchFamily="50" charset="-128"/>
          </a:endParaRPr>
        </a:p>
        <a:p>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年度の緊急通信指令システムの老朽化による機器の更新整備により有形固定資産減価償却率が一旦低下したが、令和元年度は減価償却が進</a:t>
          </a:r>
          <a:r>
            <a:rPr kumimoji="1" lang="ja-JP" altLang="en-US" sz="950" baseline="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増加した。類似団体と比べて高い値を示しているのは、</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400</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箇所近くに設置された防火水槽の有形固定資産減価償却率が</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を超え老朽化が進み、消防施設全体の有形固定資産減価償却率を押し上げているためである。今後は、施設との複合化や署所の統合などを検討し、消防署・消防出張所の適正配置に努めていく。</a:t>
          </a:r>
          <a:endParaRPr lang="ja-JP" altLang="ja-JP" sz="950" baseline="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385,228
378,354
113.82
117,918,694
115,213,501
2,641,699
72,362,696
107,279,451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年度以降は、扶助費などが伸びているものの、個人住民税や法人住民税などの基準財政収入額の増加により</a:t>
          </a:r>
          <a:r>
            <a:rPr kumimoji="1" lang="en-US" altLang="ja-JP" sz="1300">
              <a:latin typeface="ＭＳ Ｐゴシック" panose="020B0600070205080204" pitchFamily="50" charset="-128"/>
              <a:ea typeface="ＭＳ Ｐゴシック" panose="020B0600070205080204" pitchFamily="50" charset="-128"/>
            </a:rPr>
            <a:t>0.84</a:t>
          </a:r>
          <a:r>
            <a:rPr kumimoji="1" lang="ja-JP" altLang="en-US" sz="1300">
              <a:latin typeface="ＭＳ Ｐゴシック" panose="020B0600070205080204" pitchFamily="50" charset="-128"/>
              <a:ea typeface="ＭＳ Ｐゴシック" panose="020B0600070205080204" pitchFamily="50" charset="-128"/>
            </a:rPr>
            <a:t>と同値で推移している。類似団体平均を下回っており、年々その差が開きつつあるのは、扶助費が類似団体に比べて大きく伸びていることが要因である。</a:t>
          </a:r>
        </a:p>
        <a:p>
          <a:r>
            <a:rPr kumimoji="1" lang="ja-JP" altLang="en-US" sz="1300">
              <a:latin typeface="ＭＳ Ｐゴシック" panose="020B0600070205080204" pitchFamily="50" charset="-128"/>
              <a:ea typeface="ＭＳ Ｐゴシック" panose="020B0600070205080204" pitchFamily="50" charset="-128"/>
            </a:rPr>
            <a:t>　今後も職員数の適正化や実施事業の厳選による投資的経費の縮減、その他事務事業の見直しによる経常経費の抑制に継続的に取り組むなど行政の効率化に努め、財政の健全化を図る。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116840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3697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100330</xdr:rowOff>
    </xdr:from>
    <xdr:to>
      <xdr:col>23</xdr:col>
      <xdr:colOff>133350</xdr:colOff>
      <xdr:row>41</xdr:row>
      <xdr:rowOff>100330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129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100330</xdr:rowOff>
    </xdr:from>
    <xdr:to>
      <xdr:col>19</xdr:col>
      <xdr:colOff>133350</xdr:colOff>
      <xdr:row>41</xdr:row>
      <xdr:rowOff>100330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12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124460</xdr:rowOff>
    </xdr:from>
    <xdr:to>
      <xdr:col>19</xdr:col>
      <xdr:colOff>184150</xdr:colOff>
      <xdr:row>41</xdr:row>
      <xdr:rowOff>54610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64787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100330</xdr:rowOff>
    </xdr:from>
    <xdr:to>
      <xdr:col>15</xdr:col>
      <xdr:colOff>82550</xdr:colOff>
      <xdr:row>41</xdr:row>
      <xdr:rowOff>100330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12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1270</xdr:rowOff>
    </xdr:from>
    <xdr:to>
      <xdr:col>15</xdr:col>
      <xdr:colOff>133350</xdr:colOff>
      <xdr:row>41</xdr:row>
      <xdr:rowOff>102870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113047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100330</xdr:rowOff>
    </xdr:from>
    <xdr:to>
      <xdr:col>11</xdr:col>
      <xdr:colOff>31750</xdr:colOff>
      <xdr:row>41</xdr:row>
      <xdr:rowOff>124460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21607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49530</xdr:rowOff>
    </xdr:from>
    <xdr:to>
      <xdr:col>19</xdr:col>
      <xdr:colOff>184150</xdr:colOff>
      <xdr:row>41</xdr:row>
      <xdr:rowOff>151130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135907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49530</xdr:rowOff>
    </xdr:from>
    <xdr:to>
      <xdr:col>15</xdr:col>
      <xdr:colOff>133350</xdr:colOff>
      <xdr:row>41</xdr:row>
      <xdr:rowOff>151130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135907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49530</xdr:rowOff>
    </xdr:from>
    <xdr:to>
      <xdr:col>11</xdr:col>
      <xdr:colOff>82550</xdr:colOff>
      <xdr:row>41</xdr:row>
      <xdr:rowOff>151130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135907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73660</xdr:rowOff>
    </xdr:from>
    <xdr:to>
      <xdr:col>7</xdr:col>
      <xdr:colOff>31750</xdr:colOff>
      <xdr:row>42</xdr:row>
      <xdr:rowOff>3810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13987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における経常経費は、補助費・維持補修費は減少したが、扶助費の増（自立支援給付事業、児童手当等支給事業など）、特別会計への繰出金の増（国民健康保険、介護保険）、人件費の増などにより、全体で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一方、歳入では、市税の増（個人市民税・事業所税など）や、地方交付税の増などにより、全体で増となった。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分母は良化したものの、それ以上の割合で分子が悪化したため、経常収支比率は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なお、類似団体内順位は比較的上位を維持しているが、引き続き経常経費の抑制に努め、弾力性の確保を図る。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123444</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302748"/>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95521</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123444</xdr:rowOff>
    </xdr:from>
    <xdr:to>
      <xdr:col>24</xdr:col>
      <xdr:colOff>12700</xdr:colOff>
      <xdr:row>67</xdr:row>
      <xdr:rowOff>123444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82804</xdr:rowOff>
    </xdr:from>
    <xdr:to>
      <xdr:col>23</xdr:col>
      <xdr:colOff>133350</xdr:colOff>
      <xdr:row>64</xdr:row>
      <xdr:rowOff>150368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05560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115079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10878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143002</xdr:rowOff>
    </xdr:from>
    <xdr:to>
      <xdr:col>23</xdr:col>
      <xdr:colOff>184150</xdr:colOff>
      <xdr:row>65</xdr:row>
      <xdr:rowOff>73152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73152</xdr:rowOff>
    </xdr:from>
    <xdr:to>
      <xdr:col>19</xdr:col>
      <xdr:colOff>133350</xdr:colOff>
      <xdr:row>64</xdr:row>
      <xdr:rowOff>82804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0459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24892</xdr:rowOff>
    </xdr:from>
    <xdr:to>
      <xdr:col>15</xdr:col>
      <xdr:colOff>82550</xdr:colOff>
      <xdr:row>64</xdr:row>
      <xdr:rowOff>73152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9976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123698</xdr:rowOff>
    </xdr:from>
    <xdr:to>
      <xdr:col>15</xdr:col>
      <xdr:colOff>133350</xdr:colOff>
      <xdr:row>65</xdr:row>
      <xdr:rowOff>53848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38625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22606</xdr:rowOff>
    </xdr:from>
    <xdr:to>
      <xdr:col>11</xdr:col>
      <xdr:colOff>31750</xdr:colOff>
      <xdr:row>64</xdr:row>
      <xdr:rowOff>24892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82395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57929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99568</xdr:rowOff>
    </xdr:from>
    <xdr:to>
      <xdr:col>23</xdr:col>
      <xdr:colOff>184150</xdr:colOff>
      <xdr:row>65</xdr:row>
      <xdr:rowOff>29718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116095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32004</xdr:rowOff>
    </xdr:from>
    <xdr:to>
      <xdr:col>19</xdr:col>
      <xdr:colOff>184150</xdr:colOff>
      <xdr:row>64</xdr:row>
      <xdr:rowOff>133604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143781</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773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22352</xdr:rowOff>
    </xdr:from>
    <xdr:to>
      <xdr:col>15</xdr:col>
      <xdr:colOff>133350</xdr:colOff>
      <xdr:row>64</xdr:row>
      <xdr:rowOff>123952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134129</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145542</xdr:rowOff>
    </xdr:from>
    <xdr:to>
      <xdr:col>11</xdr:col>
      <xdr:colOff>82550</xdr:colOff>
      <xdr:row>64</xdr:row>
      <xdr:rowOff>75692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85869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71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83583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年の市町村合併以来、人員及び人件費の適正化に取り組んでおり、また、集中改革プランに基づき事務事業を見直し、さらなる行政コストの縮減へ継続的に取り組んでいる。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元年度は、給料表の改定、勤勉手当支給率の引上げや、時間外勤務手当の増などによる人件費の増加があったほか、物件費において、小学校教科書改訂やプレミアム付商品券事業委託料等臨時的経費があったことなどから、人件費・物件費の総額及び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の決算額は増加した。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類似団体内順位は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位と上位に位置しているが、今後も引き続き経費の縮減に努める。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16131</xdr:rowOff>
    </xdr:from>
    <xdr:to>
      <xdr:col>23</xdr:col>
      <xdr:colOff>133350</xdr:colOff>
      <xdr:row>89</xdr:row>
      <xdr:rowOff>162147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03581"/>
          <a:ext cx="0" cy="151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134224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9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162147</xdr:rowOff>
    </xdr:from>
    <xdr:to>
      <xdr:col>24</xdr:col>
      <xdr:colOff>12700</xdr:colOff>
      <xdr:row>89</xdr:row>
      <xdr:rowOff>162147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102508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4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16131</xdr:rowOff>
    </xdr:from>
    <xdr:to>
      <xdr:col>24</xdr:col>
      <xdr:colOff>12700</xdr:colOff>
      <xdr:row>81</xdr:row>
      <xdr:rowOff>16131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0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66824</xdr:rowOff>
    </xdr:from>
    <xdr:to>
      <xdr:col>23</xdr:col>
      <xdr:colOff>133350</xdr:colOff>
      <xdr:row>81</xdr:row>
      <xdr:rowOff>91075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54274"/>
          <a:ext cx="838200" cy="2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133090</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36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161013</xdr:rowOff>
    </xdr:from>
    <xdr:to>
      <xdr:col>23</xdr:col>
      <xdr:colOff>184150</xdr:colOff>
      <xdr:row>84</xdr:row>
      <xdr:rowOff>91163</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39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46213</xdr:rowOff>
    </xdr:from>
    <xdr:to>
      <xdr:col>19</xdr:col>
      <xdr:colOff>133350</xdr:colOff>
      <xdr:row>81</xdr:row>
      <xdr:rowOff>66824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33663"/>
          <a:ext cx="889000" cy="2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73702</xdr:rowOff>
    </xdr:from>
    <xdr:to>
      <xdr:col>19</xdr:col>
      <xdr:colOff>184150</xdr:colOff>
      <xdr:row>84</xdr:row>
      <xdr:rowOff>3852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30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160079</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3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46213</xdr:rowOff>
    </xdr:from>
    <xdr:to>
      <xdr:col>15</xdr:col>
      <xdr:colOff>82550</xdr:colOff>
      <xdr:row>81</xdr:row>
      <xdr:rowOff>61134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3933663"/>
          <a:ext cx="889000" cy="1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54338</xdr:rowOff>
    </xdr:from>
    <xdr:to>
      <xdr:col>15</xdr:col>
      <xdr:colOff>133350</xdr:colOff>
      <xdr:row>83</xdr:row>
      <xdr:rowOff>155938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8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140715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7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58882</xdr:rowOff>
    </xdr:from>
    <xdr:to>
      <xdr:col>11</xdr:col>
      <xdr:colOff>31750</xdr:colOff>
      <xdr:row>81</xdr:row>
      <xdr:rowOff>61134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46332"/>
          <a:ext cx="889000" cy="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15408</xdr:rowOff>
    </xdr:from>
    <xdr:to>
      <xdr:col>11</xdr:col>
      <xdr:colOff>82550</xdr:colOff>
      <xdr:row>83</xdr:row>
      <xdr:rowOff>117008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101785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21199</xdr:rowOff>
    </xdr:from>
    <xdr:to>
      <xdr:col>7</xdr:col>
      <xdr:colOff>31750</xdr:colOff>
      <xdr:row>83</xdr:row>
      <xdr:rowOff>122799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107576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3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40275</xdr:rowOff>
    </xdr:from>
    <xdr:to>
      <xdr:col>23</xdr:col>
      <xdr:colOff>184150</xdr:colOff>
      <xdr:row>81</xdr:row>
      <xdr:rowOff>141875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133002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4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16024</xdr:rowOff>
    </xdr:from>
    <xdr:to>
      <xdr:col>19</xdr:col>
      <xdr:colOff>184150</xdr:colOff>
      <xdr:row>81</xdr:row>
      <xdr:rowOff>117624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0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127801</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672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166863</xdr:rowOff>
    </xdr:from>
    <xdr:to>
      <xdr:col>15</xdr:col>
      <xdr:colOff>133350</xdr:colOff>
      <xdr:row>81</xdr:row>
      <xdr:rowOff>97013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88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107190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5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10334</xdr:rowOff>
    </xdr:from>
    <xdr:to>
      <xdr:col>11</xdr:col>
      <xdr:colOff>82550</xdr:colOff>
      <xdr:row>81</xdr:row>
      <xdr:rowOff>111934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9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122111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66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8082</xdr:rowOff>
    </xdr:from>
    <xdr:to>
      <xdr:col>7</xdr:col>
      <xdr:colOff>31750</xdr:colOff>
      <xdr:row>81</xdr:row>
      <xdr:rowOff>109682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9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119859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64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職員の入退職等により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ポイント良化した一方、</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大卒</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経験年数</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年以上の階層</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及び高卒経験年数</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の階層で、平均給料月額が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上がった影響により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ポイント悪化し、ラスパイレス指数は、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ト悪化した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人員および人件費の適正化に努め、健全化を図っていく。</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140759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00125"/>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1059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72565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41275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7256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41275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7256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61384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7256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121709</xdr:rowOff>
    </xdr:from>
    <xdr:to>
      <xdr:col>81</xdr:col>
      <xdr:colOff>95250</xdr:colOff>
      <xdr:row>86</xdr:row>
      <xdr:rowOff>51859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93786</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66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以前より職員数の適正化には取り組んでおり、平成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年の市町村合併以降、人員及び人件費の適正化に一層注力しているが、保育需要に伴う保育士の採用</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増や</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中核市に向けた増員</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025</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一方、類似団体との比較では、過去</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年間において、常に類似団体平均よりも少ない職員数を維持している。　</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今後も、中核市移行に</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伴う</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医師・獣医師など医療系</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職員の採用など</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により職員数の増加が見込まれるものの、徹底した業務の見直しを継続し、引き続き定員の適正化に努め、行政のスリム化を目指す。</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117475</xdr:rowOff>
    </xdr:from>
    <xdr:to>
      <xdr:col>81</xdr:col>
      <xdr:colOff>44450</xdr:colOff>
      <xdr:row>66</xdr:row>
      <xdr:rowOff>50377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890125"/>
          <a:ext cx="0" cy="1475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32402</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3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117475</xdr:rowOff>
    </xdr:from>
    <xdr:to>
      <xdr:col>81</xdr:col>
      <xdr:colOff>133350</xdr:colOff>
      <xdr:row>57</xdr:row>
      <xdr:rowOff>117475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89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73660</xdr:rowOff>
    </xdr:from>
    <xdr:to>
      <xdr:col>81</xdr:col>
      <xdr:colOff>44450</xdr:colOff>
      <xdr:row>61</xdr:row>
      <xdr:rowOff>2752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360660"/>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57573</xdr:rowOff>
    </xdr:from>
    <xdr:to>
      <xdr:col>77</xdr:col>
      <xdr:colOff>44450</xdr:colOff>
      <xdr:row>60</xdr:row>
      <xdr:rowOff>73660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3445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8255</xdr:rowOff>
    </xdr:from>
    <xdr:to>
      <xdr:col>77</xdr:col>
      <xdr:colOff>95250</xdr:colOff>
      <xdr:row>61</xdr:row>
      <xdr:rowOff>109855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94632</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49530</xdr:rowOff>
    </xdr:from>
    <xdr:to>
      <xdr:col>72</xdr:col>
      <xdr:colOff>203200</xdr:colOff>
      <xdr:row>60</xdr:row>
      <xdr:rowOff>57573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3365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37465</xdr:rowOff>
    </xdr:from>
    <xdr:to>
      <xdr:col>68</xdr:col>
      <xdr:colOff>152400</xdr:colOff>
      <xdr:row>60</xdr:row>
      <xdr:rowOff>49530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32446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123402</xdr:rowOff>
    </xdr:from>
    <xdr:to>
      <xdr:col>68</xdr:col>
      <xdr:colOff>203200</xdr:colOff>
      <xdr:row>61</xdr:row>
      <xdr:rowOff>53552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38329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30285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123402</xdr:rowOff>
    </xdr:from>
    <xdr:to>
      <xdr:col>81</xdr:col>
      <xdr:colOff>95250</xdr:colOff>
      <xdr:row>61</xdr:row>
      <xdr:rowOff>53552</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139929</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25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22860</xdr:rowOff>
    </xdr:from>
    <xdr:to>
      <xdr:col>77</xdr:col>
      <xdr:colOff>95250</xdr:colOff>
      <xdr:row>60</xdr:row>
      <xdr:rowOff>124460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134637</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6773</xdr:rowOff>
    </xdr:from>
    <xdr:to>
      <xdr:col>73</xdr:col>
      <xdr:colOff>44450</xdr:colOff>
      <xdr:row>60</xdr:row>
      <xdr:rowOff>108373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118550</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170180</xdr:rowOff>
    </xdr:from>
    <xdr:to>
      <xdr:col>68</xdr:col>
      <xdr:colOff>203200</xdr:colOff>
      <xdr:row>60</xdr:row>
      <xdr:rowOff>100330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110507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緩やかな景気回復の影響により、平成</a:t>
          </a:r>
          <a:r>
            <a:rPr kumimoji="1" lang="en-US" altLang="ja-JP" sz="1000">
              <a:latin typeface="ＭＳ Ｐゴシック" panose="020B0600070205080204" pitchFamily="50" charset="-128"/>
              <a:ea typeface="ＭＳ Ｐゴシック" panose="020B0600070205080204" pitchFamily="50" charset="-128"/>
            </a:rPr>
            <a:t>24</a:t>
          </a:r>
          <a:r>
            <a:rPr kumimoji="1" lang="ja-JP" altLang="en-US" sz="1000">
              <a:latin typeface="ＭＳ Ｐゴシック" panose="020B0600070205080204" pitchFamily="50" charset="-128"/>
              <a:ea typeface="ＭＳ Ｐゴシック" panose="020B0600070205080204" pitchFamily="50" charset="-128"/>
            </a:rPr>
            <a:t>年度以降増加傾向にある標準税収入額及び普通交付税の増加額が臨時財政対策債発行可能額の減少額を上回り、標準財政規模が増加した。</a:t>
          </a:r>
        </a:p>
        <a:p>
          <a:r>
            <a:rPr kumimoji="1" lang="ja-JP" altLang="en-US" sz="1000">
              <a:latin typeface="ＭＳ Ｐゴシック" panose="020B0600070205080204" pitchFamily="50" charset="-128"/>
              <a:ea typeface="ＭＳ Ｐゴシック" panose="020B0600070205080204" pitchFamily="50" charset="-128"/>
            </a:rPr>
            <a:t>　地方債の償還等については、高金利の借入分の償還が順次終了するため利子償還金が減少するものの、年々増加する臨時財政対策債の残高の影響で元金償還金の増加幅がこれを上回り、全体でも増加傾向にある。その一方で、下水道事業に伴う繰入金は減少傾向にある。</a:t>
          </a:r>
        </a:p>
        <a:p>
          <a:r>
            <a:rPr kumimoji="1" lang="ja-JP" altLang="en-US" sz="1000">
              <a:latin typeface="ＭＳ Ｐゴシック" panose="020B0600070205080204" pitchFamily="50" charset="-128"/>
              <a:ea typeface="ＭＳ Ｐゴシック" panose="020B0600070205080204" pitchFamily="50" charset="-128"/>
            </a:rPr>
            <a:t>　実質公債費比率は、分母の増加率を分子の増加率が上回ったため、全体の割合へも僅かながら影響を与え、前年度を</a:t>
          </a:r>
          <a:r>
            <a:rPr kumimoji="1" lang="en-US" altLang="ja-JP" sz="1000">
              <a:latin typeface="ＭＳ Ｐゴシック" panose="020B0600070205080204" pitchFamily="50" charset="-128"/>
              <a:ea typeface="ＭＳ Ｐゴシック" panose="020B0600070205080204" pitchFamily="50" charset="-128"/>
            </a:rPr>
            <a:t>0.1</a:t>
          </a:r>
          <a:r>
            <a:rPr kumimoji="1" lang="ja-JP" altLang="en-US" sz="1000">
              <a:latin typeface="ＭＳ Ｐゴシック" panose="020B0600070205080204" pitchFamily="50" charset="-128"/>
              <a:ea typeface="ＭＳ Ｐゴシック" panose="020B0600070205080204" pitchFamily="50" charset="-128"/>
            </a:rPr>
            <a:t>ポイント悪化し</a:t>
          </a:r>
          <a:r>
            <a:rPr kumimoji="1" lang="en-US" altLang="ja-JP" sz="1000">
              <a:latin typeface="ＭＳ Ｐゴシック" panose="020B0600070205080204" pitchFamily="50" charset="-128"/>
              <a:ea typeface="ＭＳ Ｐゴシック" panose="020B0600070205080204" pitchFamily="50" charset="-128"/>
            </a:rPr>
            <a:t>3.5%</a:t>
          </a:r>
          <a:r>
            <a:rPr kumimoji="1" lang="ja-JP" altLang="en-US" sz="1000">
              <a:latin typeface="ＭＳ Ｐゴシック" panose="020B0600070205080204" pitchFamily="50" charset="-128"/>
              <a:ea typeface="ＭＳ Ｐゴシック" panose="020B0600070205080204" pitchFamily="50" charset="-128"/>
            </a:rPr>
            <a:t>となった。過去から上回って推移してきた類似団体平均値との比較では、</a:t>
          </a:r>
          <a:r>
            <a:rPr kumimoji="1" lang="en-US" altLang="ja-JP" sz="1000">
              <a:latin typeface="ＭＳ Ｐゴシック" panose="020B0600070205080204" pitchFamily="50" charset="-128"/>
              <a:ea typeface="ＭＳ Ｐゴシック" panose="020B0600070205080204" pitchFamily="50" charset="-128"/>
            </a:rPr>
            <a:t>0.1</a:t>
          </a:r>
          <a:r>
            <a:rPr kumimoji="1" lang="ja-JP" altLang="en-US" sz="1000">
              <a:latin typeface="ＭＳ Ｐゴシック" panose="020B0600070205080204" pitchFamily="50" charset="-128"/>
              <a:ea typeface="ＭＳ Ｐゴシック" panose="020B0600070205080204" pitchFamily="50" charset="-128"/>
            </a:rPr>
            <a:t>ポイントとほぼ同様の数値を示すこととなった。</a:t>
          </a:r>
        </a:p>
        <a:p>
          <a:r>
            <a:rPr kumimoji="1" lang="ja-JP" altLang="en-US" sz="1000">
              <a:latin typeface="ＭＳ Ｐゴシック" panose="020B0600070205080204" pitchFamily="50" charset="-128"/>
              <a:ea typeface="ＭＳ Ｐゴシック" panose="020B0600070205080204" pitchFamily="50" charset="-128"/>
            </a:rPr>
            <a:t>　今後も、緊急度・住民ニーズを的確に把握した事業の選択により、地方債に大きく依存することなく健全な財政運営に努めていく。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45</xdr:row>
      <xdr:rowOff>108555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111724"/>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605</xdr:rowOff>
    </xdr:from>
    <xdr:to>
      <xdr:col>81</xdr:col>
      <xdr:colOff>44450</xdr:colOff>
      <xdr:row>40</xdr:row>
      <xdr:rowOff>12095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8586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160565</xdr:rowOff>
    </xdr:from>
    <xdr:to>
      <xdr:col>77</xdr:col>
      <xdr:colOff>44450</xdr:colOff>
      <xdr:row>40</xdr:row>
      <xdr:rowOff>605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8471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41728</xdr:rowOff>
    </xdr:from>
    <xdr:to>
      <xdr:col>77</xdr:col>
      <xdr:colOff>95250</xdr:colOff>
      <xdr:row>40</xdr:row>
      <xdr:rowOff>143328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128105</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98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160565</xdr:rowOff>
    </xdr:from>
    <xdr:to>
      <xdr:col>72</xdr:col>
      <xdr:colOff>203200</xdr:colOff>
      <xdr:row>39</xdr:row>
      <xdr:rowOff>160565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160565</xdr:rowOff>
    </xdr:from>
    <xdr:to>
      <xdr:col>68</xdr:col>
      <xdr:colOff>152400</xdr:colOff>
      <xdr:row>40</xdr:row>
      <xdr:rowOff>35076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84711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26505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149272</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66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121255</xdr:rowOff>
    </xdr:from>
    <xdr:to>
      <xdr:col>77</xdr:col>
      <xdr:colOff>95250</xdr:colOff>
      <xdr:row>40</xdr:row>
      <xdr:rowOff>51405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61582</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57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109765</xdr:rowOff>
    </xdr:from>
    <xdr:to>
      <xdr:col>73</xdr:col>
      <xdr:colOff>44450</xdr:colOff>
      <xdr:row>40</xdr:row>
      <xdr:rowOff>39915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50092</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109765</xdr:rowOff>
    </xdr:from>
    <xdr:to>
      <xdr:col>68</xdr:col>
      <xdr:colOff>203200</xdr:colOff>
      <xdr:row>40</xdr:row>
      <xdr:rowOff>39915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50092</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155726</xdr:rowOff>
    </xdr:from>
    <xdr:to>
      <xdr:col>64</xdr:col>
      <xdr:colOff>152400</xdr:colOff>
      <xdr:row>40</xdr:row>
      <xdr:rowOff>85876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96053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61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企業債の償還が進み現在高が減少したことに伴い公営企業債等繰入見込額が大きく減少した。また、普通会計の地方債現在高も減少に転じたため、将来負担額全体は大きく減少した。</a:t>
          </a:r>
        </a:p>
        <a:p>
          <a:r>
            <a:rPr kumimoji="1" lang="ja-JP" altLang="en-US" sz="1000">
              <a:latin typeface="ＭＳ Ｐゴシック" panose="020B0600070205080204" pitchFamily="50" charset="-128"/>
              <a:ea typeface="ＭＳ Ｐゴシック" panose="020B0600070205080204" pitchFamily="50" charset="-128"/>
            </a:rPr>
            <a:t>　一方、都市計画税の充当可能特定歳入の増加により充当可能財源等が大幅に増加した。将来負担額の減少及び充当可能財源等の増加により分子は大幅に減少した。</a:t>
          </a:r>
        </a:p>
        <a:p>
          <a:r>
            <a:rPr kumimoji="1" lang="ja-JP" altLang="en-US" sz="1000">
              <a:latin typeface="ＭＳ Ｐゴシック" panose="020B0600070205080204" pitchFamily="50" charset="-128"/>
              <a:ea typeface="ＭＳ Ｐゴシック" panose="020B0600070205080204" pitchFamily="50" charset="-128"/>
            </a:rPr>
            <a:t>　分母では標準財政規模が増加したものの、全体としては微増にとどまった。</a:t>
          </a:r>
        </a:p>
        <a:p>
          <a:r>
            <a:rPr kumimoji="1" lang="ja-JP" altLang="en-US" sz="1000">
              <a:latin typeface="ＭＳ Ｐゴシック" panose="020B0600070205080204" pitchFamily="50" charset="-128"/>
              <a:ea typeface="ＭＳ Ｐゴシック" panose="020B0600070205080204" pitchFamily="50" charset="-128"/>
            </a:rPr>
            <a:t>　分子が大幅に減少した影響は大きく、将来負担比率は</a:t>
          </a:r>
          <a:r>
            <a:rPr kumimoji="1" lang="en-US" altLang="ja-JP" sz="1000">
              <a:latin typeface="ＭＳ Ｐゴシック" panose="020B0600070205080204" pitchFamily="50" charset="-128"/>
              <a:ea typeface="ＭＳ Ｐゴシック" panose="020B0600070205080204" pitchFamily="50" charset="-128"/>
            </a:rPr>
            <a:t>7.1</a:t>
          </a:r>
          <a:r>
            <a:rPr kumimoji="1" lang="ja-JP" altLang="en-US" sz="1000">
              <a:latin typeface="ＭＳ Ｐゴシック" panose="020B0600070205080204" pitchFamily="50" charset="-128"/>
              <a:ea typeface="ＭＳ Ｐゴシック" panose="020B0600070205080204" pitchFamily="50" charset="-128"/>
            </a:rPr>
            <a:t>ポイント良化した。類似団体との差は、前年度の</a:t>
          </a:r>
          <a:r>
            <a:rPr kumimoji="1" lang="en-US" altLang="ja-JP" sz="1000">
              <a:latin typeface="ＭＳ Ｐゴシック" panose="020B0600070205080204" pitchFamily="50" charset="-128"/>
              <a:ea typeface="ＭＳ Ｐゴシック" panose="020B0600070205080204" pitchFamily="50" charset="-128"/>
            </a:rPr>
            <a:t>23.0</a:t>
          </a:r>
          <a:r>
            <a:rPr kumimoji="1" lang="ja-JP" altLang="en-US" sz="1000">
              <a:latin typeface="ＭＳ Ｐゴシック" panose="020B0600070205080204" pitchFamily="50" charset="-128"/>
              <a:ea typeface="ＭＳ Ｐゴシック" panose="020B0600070205080204" pitchFamily="50" charset="-128"/>
            </a:rPr>
            <a:t>ポイントから</a:t>
          </a:r>
          <a:r>
            <a:rPr kumimoji="1" lang="en-US" altLang="ja-JP" sz="1000">
              <a:latin typeface="ＭＳ Ｐゴシック" panose="020B0600070205080204" pitchFamily="50" charset="-128"/>
              <a:ea typeface="ＭＳ Ｐゴシック" panose="020B0600070205080204" pitchFamily="50" charset="-128"/>
            </a:rPr>
            <a:t>20.0</a:t>
          </a:r>
          <a:r>
            <a:rPr kumimoji="1" lang="ja-JP" altLang="en-US" sz="1000">
              <a:latin typeface="ＭＳ Ｐゴシック" panose="020B0600070205080204" pitchFamily="50" charset="-128"/>
              <a:ea typeface="ＭＳ Ｐゴシック" panose="020B0600070205080204" pitchFamily="50" charset="-128"/>
            </a:rPr>
            <a:t>ポイントとやや改善されたものの、依然乖離している。</a:t>
          </a:r>
        </a:p>
        <a:p>
          <a:r>
            <a:rPr kumimoji="1" lang="ja-JP" altLang="en-US" sz="1000">
              <a:latin typeface="ＭＳ Ｐゴシック" panose="020B0600070205080204" pitchFamily="50" charset="-128"/>
              <a:ea typeface="ＭＳ Ｐゴシック" panose="020B0600070205080204" pitchFamily="50" charset="-128"/>
            </a:rPr>
            <a:t>　今後も、地方債残高の増加が見込まれる中、臨時財政対策債等の交付税算入率の高い地方債の借入を選択するとともに、財政の健全化に努めていくことで、一定の水準を維持していく。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18143</xdr:rowOff>
    </xdr:from>
    <xdr:to>
      <xdr:col>81</xdr:col>
      <xdr:colOff>44450</xdr:colOff>
      <xdr:row>16</xdr:row>
      <xdr:rowOff>99725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761343"/>
          <a:ext cx="838200" cy="8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96960</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25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80433</xdr:rowOff>
    </xdr:from>
    <xdr:to>
      <xdr:col>81</xdr:col>
      <xdr:colOff>95250</xdr:colOff>
      <xdr:row>15</xdr:row>
      <xdr:rowOff>10583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99725</xdr:rowOff>
    </xdr:from>
    <xdr:to>
      <xdr:col>77</xdr:col>
      <xdr:colOff>44450</xdr:colOff>
      <xdr:row>16</xdr:row>
      <xdr:rowOff>170966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842925"/>
          <a:ext cx="8890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127544</xdr:rowOff>
    </xdr:from>
    <xdr:to>
      <xdr:col>77</xdr:col>
      <xdr:colOff>95250</xdr:colOff>
      <xdr:row>15</xdr:row>
      <xdr:rowOff>57694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67871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9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72148</xdr:rowOff>
    </xdr:from>
    <xdr:to>
      <xdr:col>72</xdr:col>
      <xdr:colOff>203200</xdr:colOff>
      <xdr:row>16</xdr:row>
      <xdr:rowOff>170966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815348"/>
          <a:ext cx="889000" cy="9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35379</xdr:rowOff>
    </xdr:from>
    <xdr:to>
      <xdr:col>73</xdr:col>
      <xdr:colOff>44450</xdr:colOff>
      <xdr:row>15</xdr:row>
      <xdr:rowOff>136979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147156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72148</xdr:rowOff>
    </xdr:from>
    <xdr:to>
      <xdr:col>68</xdr:col>
      <xdr:colOff>152400</xdr:colOff>
      <xdr:row>16</xdr:row>
      <xdr:rowOff>111216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815348"/>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46869</xdr:rowOff>
    </xdr:from>
    <xdr:to>
      <xdr:col>68</xdr:col>
      <xdr:colOff>203200</xdr:colOff>
      <xdr:row>15</xdr:row>
      <xdr:rowOff>148469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1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158646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8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120408</xdr:rowOff>
    </xdr:from>
    <xdr:to>
      <xdr:col>64</xdr:col>
      <xdr:colOff>152400</xdr:colOff>
      <xdr:row>16</xdr:row>
      <xdr:rowOff>50558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60735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6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138793</xdr:rowOff>
    </xdr:from>
    <xdr:to>
      <xdr:col>81</xdr:col>
      <xdr:colOff>95250</xdr:colOff>
      <xdr:row>16</xdr:row>
      <xdr:rowOff>68943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71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110870</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68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48925</xdr:rowOff>
    </xdr:from>
    <xdr:to>
      <xdr:col>77</xdr:col>
      <xdr:colOff>95250</xdr:colOff>
      <xdr:row>16</xdr:row>
      <xdr:rowOff>150525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7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135302</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878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120166</xdr:rowOff>
    </xdr:from>
    <xdr:to>
      <xdr:col>73</xdr:col>
      <xdr:colOff>44450</xdr:colOff>
      <xdr:row>17</xdr:row>
      <xdr:rowOff>50316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8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35093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94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21348</xdr:rowOff>
    </xdr:from>
    <xdr:to>
      <xdr:col>68</xdr:col>
      <xdr:colOff>203200</xdr:colOff>
      <xdr:row>16</xdr:row>
      <xdr:rowOff>122948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76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107725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85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60416</xdr:rowOff>
    </xdr:from>
    <xdr:to>
      <xdr:col>64</xdr:col>
      <xdr:colOff>152400</xdr:colOff>
      <xdr:row>16</xdr:row>
      <xdr:rowOff>162016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80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146793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88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F9935CC5-2FA6-4276-A266-16FAD2A0B99E}"/>
            </a:ext>
          </a:extLst>
        </xdr:cNvPr>
        <xdr:cNvSpPr/>
      </xdr:nvSpPr>
      <xdr:spPr>
        <a:xfrm>
          <a:off x="0" y="127000"/>
          <a:ext cx="11619865" cy="496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64A21BCB-9018-4AAF-81FB-1A3B0A7E5020}"/>
            </a:ext>
          </a:extLst>
        </xdr:cNvPr>
        <xdr:cNvSpPr/>
      </xdr:nvSpPr>
      <xdr:spPr>
        <a:xfrm>
          <a:off x="17484725" y="186690"/>
          <a:ext cx="35877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8B76126E-0C1C-4D17-BCFD-B8D9B8B9002B}"/>
            </a:ext>
          </a:extLst>
        </xdr:cNvPr>
        <xdr:cNvSpPr/>
      </xdr:nvSpPr>
      <xdr:spPr>
        <a:xfrm>
          <a:off x="17510125" y="212090"/>
          <a:ext cx="35433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853BFE5C-5858-41C7-A270-6F5D91578B4B}"/>
            </a:ext>
          </a:extLst>
        </xdr:cNvPr>
        <xdr:cNvSpPr/>
      </xdr:nvSpPr>
      <xdr:spPr>
        <a:xfrm>
          <a:off x="17535525" y="237490"/>
          <a:ext cx="3495675"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9964043C-93FF-49B8-887F-1F6859AD1CD6}"/>
            </a:ext>
          </a:extLst>
        </xdr:cNvPr>
        <xdr:cNvSpPr/>
      </xdr:nvSpPr>
      <xdr:spPr>
        <a:xfrm>
          <a:off x="14930755" y="186690"/>
          <a:ext cx="243776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9F143CEF-74F3-4988-AF06-131937988000}"/>
            </a:ext>
          </a:extLst>
        </xdr:cNvPr>
        <xdr:cNvSpPr/>
      </xdr:nvSpPr>
      <xdr:spPr>
        <a:xfrm>
          <a:off x="14956155" y="212090"/>
          <a:ext cx="239331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C0D99AAA-E1C0-4511-AC2C-D4F13CDE3F8C}"/>
            </a:ext>
          </a:extLst>
        </xdr:cNvPr>
        <xdr:cNvSpPr/>
      </xdr:nvSpPr>
      <xdr:spPr>
        <a:xfrm>
          <a:off x="14981555" y="237490"/>
          <a:ext cx="2336165"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BDB231EA-E2B6-45CD-91C6-C899D0267B02}"/>
            </a:ext>
          </a:extLst>
        </xdr:cNvPr>
        <xdr:cNvSpPr/>
      </xdr:nvSpPr>
      <xdr:spPr>
        <a:xfrm>
          <a:off x="0" y="869950"/>
          <a:ext cx="21078825"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9CFB0F5E-C63D-45B3-8551-E8033929EC5B}"/>
            </a:ext>
          </a:extLst>
        </xdr:cNvPr>
        <xdr:cNvSpPr/>
      </xdr:nvSpPr>
      <xdr:spPr>
        <a:xfrm>
          <a:off x="710565" y="1493520"/>
          <a:ext cx="8811895"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B52FE497-5024-4BA0-9878-B531BF049E3B}"/>
            </a:ext>
          </a:extLst>
        </xdr:cNvPr>
        <xdr:cNvSpPr/>
      </xdr:nvSpPr>
      <xdr:spPr>
        <a:xfrm>
          <a:off x="820420" y="1521460"/>
          <a:ext cx="1276985"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19D452D8-63F4-474A-B9ED-BA44DD2E3829}"/>
            </a:ext>
          </a:extLst>
        </xdr:cNvPr>
        <xdr:cNvSpPr/>
      </xdr:nvSpPr>
      <xdr:spPr>
        <a:xfrm>
          <a:off x="2033905" y="1521460"/>
          <a:ext cx="116713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385,228
378,354
113.82
117,918,694
115,213,501
2,641,699
72,362,696
107,279,451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8AB2086B-494F-4DAA-A355-49ED73C3A02B}"/>
            </a:ext>
          </a:extLst>
        </xdr:cNvPr>
        <xdr:cNvSpPr/>
      </xdr:nvSpPr>
      <xdr:spPr>
        <a:xfrm>
          <a:off x="3264535" y="152146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77F3B4FC-A176-4D6D-9FE3-F4EFE5064B38}"/>
            </a:ext>
          </a:extLst>
        </xdr:cNvPr>
        <xdr:cNvSpPr/>
      </xdr:nvSpPr>
      <xdr:spPr>
        <a:xfrm>
          <a:off x="4651375" y="1515110"/>
          <a:ext cx="186055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48ED1526-9C65-4B9F-B201-70668C88C9D0}"/>
            </a:ext>
          </a:extLst>
        </xdr:cNvPr>
        <xdr:cNvSpPr/>
      </xdr:nvSpPr>
      <xdr:spPr>
        <a:xfrm>
          <a:off x="6511925" y="1515110"/>
          <a:ext cx="116713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BDB77D01-C448-4CA3-9DB2-AE178BC6341D}"/>
            </a:ext>
          </a:extLst>
        </xdr:cNvPr>
        <xdr:cNvSpPr/>
      </xdr:nvSpPr>
      <xdr:spPr>
        <a:xfrm>
          <a:off x="7725410" y="1515110"/>
          <a:ext cx="583565"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170EB2CF-393A-4856-820A-4DAAB408D1A3}"/>
            </a:ext>
          </a:extLst>
        </xdr:cNvPr>
        <xdr:cNvSpPr/>
      </xdr:nvSpPr>
      <xdr:spPr>
        <a:xfrm>
          <a:off x="4651375" y="2359660"/>
          <a:ext cx="186055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148A6DA9-42AC-4FB3-8780-7A07632461A8}"/>
            </a:ext>
          </a:extLst>
        </xdr:cNvPr>
        <xdr:cNvSpPr/>
      </xdr:nvSpPr>
      <xdr:spPr>
        <a:xfrm>
          <a:off x="6575425" y="2359660"/>
          <a:ext cx="312039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A659B644-A8F0-4867-AFB2-68A2158A60F8}"/>
            </a:ext>
          </a:extLst>
        </xdr:cNvPr>
        <xdr:cNvSpPr/>
      </xdr:nvSpPr>
      <xdr:spPr>
        <a:xfrm>
          <a:off x="9674860" y="1493520"/>
          <a:ext cx="1297940" cy="1116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F59B8F05-03B0-4FCB-8E13-24E84550FDE5}"/>
            </a:ext>
          </a:extLst>
        </xdr:cNvPr>
        <xdr:cNvSpPr/>
      </xdr:nvSpPr>
      <xdr:spPr>
        <a:xfrm>
          <a:off x="9900920" y="1553210"/>
          <a:ext cx="11671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AB3DF014-12CB-4620-B0A2-0BBFD9F31A5C}"/>
            </a:ext>
          </a:extLst>
        </xdr:cNvPr>
        <xdr:cNvSpPr/>
      </xdr:nvSpPr>
      <xdr:spPr>
        <a:xfrm>
          <a:off x="9900920" y="1816100"/>
          <a:ext cx="11671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FB9AEB96-F518-4A46-BDA5-04333AC0E97B}"/>
            </a:ext>
          </a:extLst>
        </xdr:cNvPr>
        <xdr:cNvSpPr/>
      </xdr:nvSpPr>
      <xdr:spPr>
        <a:xfrm>
          <a:off x="9900920" y="2138680"/>
          <a:ext cx="116713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A884B010-0DAE-40D2-90EC-781FF9DB8F41}"/>
            </a:ext>
          </a:extLst>
        </xdr:cNvPr>
        <xdr:cNvCxnSpPr/>
      </xdr:nvCxnSpPr>
      <xdr:spPr>
        <a:xfrm>
          <a:off x="9759315" y="1642110"/>
          <a:ext cx="15430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B670E7BC-4F06-428A-896F-25E97C52F548}"/>
            </a:ext>
          </a:extLst>
        </xdr:cNvPr>
        <xdr:cNvSpPr/>
      </xdr:nvSpPr>
      <xdr:spPr>
        <a:xfrm>
          <a:off x="9794240" y="15913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6143A8C2-5590-4B58-BB45-368B4A3CAC17}"/>
            </a:ext>
          </a:extLst>
        </xdr:cNvPr>
        <xdr:cNvSpPr/>
      </xdr:nvSpPr>
      <xdr:spPr>
        <a:xfrm>
          <a:off x="9794240" y="18503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47B735C9-6081-4646-971C-84384DCC4D1F}"/>
            </a:ext>
          </a:extLst>
        </xdr:cNvPr>
        <xdr:cNvCxnSpPr/>
      </xdr:nvCxnSpPr>
      <xdr:spPr>
        <a:xfrm>
          <a:off x="9838690" y="211328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A03EF1C2-E358-4BB4-933C-14E86B4C9B04}"/>
            </a:ext>
          </a:extLst>
        </xdr:cNvPr>
        <xdr:cNvCxnSpPr/>
      </xdr:nvCxnSpPr>
      <xdr:spPr>
        <a:xfrm>
          <a:off x="9759315" y="211328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AA367772-2F2B-4936-B208-0CFBF1D21222}"/>
            </a:ext>
          </a:extLst>
        </xdr:cNvPr>
        <xdr:cNvCxnSpPr/>
      </xdr:nvCxnSpPr>
      <xdr:spPr>
        <a:xfrm flipV="1">
          <a:off x="9838690" y="234759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D5BE8C33-140F-4E88-8B3E-30A68E033C39}"/>
            </a:ext>
          </a:extLst>
        </xdr:cNvPr>
        <xdr:cNvCxnSpPr/>
      </xdr:nvCxnSpPr>
      <xdr:spPr>
        <a:xfrm>
          <a:off x="9759315" y="248666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58CD9F53-A934-4270-A23D-0140C51657FC}"/>
            </a:ext>
          </a:extLst>
        </xdr:cNvPr>
        <xdr:cNvSpPr txBox="1"/>
      </xdr:nvSpPr>
      <xdr:spPr>
        <a:xfrm>
          <a:off x="647065" y="3416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A8BB1909-2D89-4AE6-828C-191F84281205}"/>
            </a:ext>
          </a:extLst>
        </xdr:cNvPr>
        <xdr:cNvSpPr txBox="1"/>
      </xdr:nvSpPr>
      <xdr:spPr>
        <a:xfrm>
          <a:off x="647065" y="36664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C79774A3-C6EC-495F-B7FF-2A5A5848A2B1}"/>
            </a:ext>
          </a:extLst>
        </xdr:cNvPr>
        <xdr:cNvSpPr txBox="1"/>
      </xdr:nvSpPr>
      <xdr:spPr>
        <a:xfrm>
          <a:off x="647065" y="39128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43056E36-29B4-44AF-B3B8-2112216140D2}"/>
            </a:ext>
          </a:extLst>
        </xdr:cNvPr>
        <xdr:cNvSpPr txBox="1"/>
      </xdr:nvSpPr>
      <xdr:spPr>
        <a:xfrm>
          <a:off x="647065" y="41630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20802221-5728-499C-B3A6-A8F2CC95059F}"/>
            </a:ext>
          </a:extLst>
        </xdr:cNvPr>
        <xdr:cNvSpPr/>
      </xdr:nvSpPr>
      <xdr:spPr>
        <a:xfrm>
          <a:off x="710565"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E8053B2D-F41A-4D86-940E-800BDD6C7102}"/>
            </a:ext>
          </a:extLst>
        </xdr:cNvPr>
        <xdr:cNvSpPr/>
      </xdr:nvSpPr>
      <xdr:spPr>
        <a:xfrm>
          <a:off x="4936490" y="46596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77E2637A-0F64-44FA-A4A8-293A6B935D67}"/>
            </a:ext>
          </a:extLst>
        </xdr:cNvPr>
        <xdr:cNvSpPr/>
      </xdr:nvSpPr>
      <xdr:spPr>
        <a:xfrm>
          <a:off x="4936490" y="48463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CD5B6538-E233-4D8B-8A93-943F0AA11AA5}"/>
            </a:ext>
          </a:extLst>
        </xdr:cNvPr>
        <xdr:cNvSpPr/>
      </xdr:nvSpPr>
      <xdr:spPr>
        <a:xfrm>
          <a:off x="648652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6204BBCD-C503-4BB2-B569-347EBC82EA9F}"/>
            </a:ext>
          </a:extLst>
        </xdr:cNvPr>
        <xdr:cNvSpPr/>
      </xdr:nvSpPr>
      <xdr:spPr>
        <a:xfrm>
          <a:off x="648652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B378D476-2EE6-4644-A9B3-7C01A86D8F1F}"/>
            </a:ext>
          </a:extLst>
        </xdr:cNvPr>
        <xdr:cNvSpPr/>
      </xdr:nvSpPr>
      <xdr:spPr>
        <a:xfrm>
          <a:off x="796226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CF457CA-8A7E-472E-B278-10308B5242B5}"/>
            </a:ext>
          </a:extLst>
        </xdr:cNvPr>
        <xdr:cNvSpPr/>
      </xdr:nvSpPr>
      <xdr:spPr>
        <a:xfrm>
          <a:off x="796226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249273DE-0D9D-42BD-8F10-A93AF5BB3615}"/>
            </a:ext>
          </a:extLst>
        </xdr:cNvPr>
        <xdr:cNvSpPr/>
      </xdr:nvSpPr>
      <xdr:spPr>
        <a:xfrm>
          <a:off x="710565"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B13A16E3-951C-45E0-829C-26EB3A158851}"/>
            </a:ext>
          </a:extLst>
        </xdr:cNvPr>
        <xdr:cNvSpPr/>
      </xdr:nvSpPr>
      <xdr:spPr>
        <a:xfrm>
          <a:off x="5234940" y="51562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AC37623A-4A0D-4AA5-8E95-1E75B9FBA24A}"/>
            </a:ext>
          </a:extLst>
        </xdr:cNvPr>
        <xdr:cNvSpPr/>
      </xdr:nvSpPr>
      <xdr:spPr>
        <a:xfrm>
          <a:off x="5298440" y="51562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E87D37C6-8ECE-4307-A73A-9B57F1230118}"/>
            </a:ext>
          </a:extLst>
        </xdr:cNvPr>
        <xdr:cNvSpPr txBox="1"/>
      </xdr:nvSpPr>
      <xdr:spPr>
        <a:xfrm>
          <a:off x="531939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給料表の改定・勤勉手当の支給率の増、時間外勤務手当の増に加え、定年退職者数が増えたことにより、人件費全体で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百万円の増となったため、市税等の収入が伸びたことにより経常収支比率の分母を構成する数値が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ポイント伸びたものの、人件費は前年度に比べて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今後も引き続き、人員の適正管理、人件費の抑制を図りながら、行政ニーズに合わせた適正な人員配置をしていく。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7F8A8FF0-36CF-43CB-B82F-B5A57E3A95B5}"/>
            </a:ext>
          </a:extLst>
        </xdr:cNvPr>
        <xdr:cNvSpPr txBox="1"/>
      </xdr:nvSpPr>
      <xdr:spPr>
        <a:xfrm>
          <a:off x="672465"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2CA4D334-5743-493E-852D-A70674CD37E7}"/>
            </a:ext>
          </a:extLst>
        </xdr:cNvPr>
        <xdr:cNvCxnSpPr/>
      </xdr:nvCxnSpPr>
      <xdr:spPr>
        <a:xfrm>
          <a:off x="710565"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863D4C6E-B4E3-47CA-810E-760963E17934}"/>
            </a:ext>
          </a:extLst>
        </xdr:cNvPr>
        <xdr:cNvSpPr txBox="1"/>
      </xdr:nvSpPr>
      <xdr:spPr>
        <a:xfrm>
          <a:off x="23685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344A76A4-4100-42E8-91C1-2EB286835127}"/>
            </a:ext>
          </a:extLst>
        </xdr:cNvPr>
        <xdr:cNvCxnSpPr/>
      </xdr:nvCxnSpPr>
      <xdr:spPr>
        <a:xfrm>
          <a:off x="710565" y="7069908"/>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B4451FC1-AD3A-4E6C-BD15-4EFD5577513B}"/>
            </a:ext>
          </a:extLst>
        </xdr:cNvPr>
        <xdr:cNvSpPr txBox="1"/>
      </xdr:nvSpPr>
      <xdr:spPr>
        <a:xfrm>
          <a:off x="236855" y="693149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AA677556-7E88-4B62-ACEB-15F11A0250DE}"/>
            </a:ext>
          </a:extLst>
        </xdr:cNvPr>
        <xdr:cNvCxnSpPr/>
      </xdr:nvCxnSpPr>
      <xdr:spPr>
        <a:xfrm>
          <a:off x="710565" y="67509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603350E2-6543-402C-9A76-E754410DA410}"/>
            </a:ext>
          </a:extLst>
        </xdr:cNvPr>
        <xdr:cNvSpPr txBox="1"/>
      </xdr:nvSpPr>
      <xdr:spPr>
        <a:xfrm>
          <a:off x="236855" y="66125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D9D24D70-AC3A-4086-AA50-7E2ACECFC8DF}"/>
            </a:ext>
          </a:extLst>
        </xdr:cNvPr>
        <xdr:cNvCxnSpPr/>
      </xdr:nvCxnSpPr>
      <xdr:spPr>
        <a:xfrm>
          <a:off x="710565" y="6432005"/>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CFFBEBE-7200-4D18-9546-8E15607378B3}"/>
            </a:ext>
          </a:extLst>
        </xdr:cNvPr>
        <xdr:cNvSpPr txBox="1"/>
      </xdr:nvSpPr>
      <xdr:spPr>
        <a:xfrm>
          <a:off x="236855" y="629359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AA7A00A-8AD1-4374-AC6D-0B620257BA62}"/>
            </a:ext>
          </a:extLst>
        </xdr:cNvPr>
        <xdr:cNvCxnSpPr/>
      </xdr:nvCxnSpPr>
      <xdr:spPr>
        <a:xfrm>
          <a:off x="710565" y="6113054"/>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C56F9A91-ED60-4660-8C82-98A034020AB3}"/>
            </a:ext>
          </a:extLst>
        </xdr:cNvPr>
        <xdr:cNvSpPr txBox="1"/>
      </xdr:nvSpPr>
      <xdr:spPr>
        <a:xfrm>
          <a:off x="236855" y="59746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34E3C618-0775-42AF-87BF-0E8C7921B014}"/>
            </a:ext>
          </a:extLst>
        </xdr:cNvPr>
        <xdr:cNvCxnSpPr/>
      </xdr:nvCxnSpPr>
      <xdr:spPr>
        <a:xfrm>
          <a:off x="710565" y="57941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9BDDF81A-8C58-4E68-9974-B49E9D198F5E}"/>
            </a:ext>
          </a:extLst>
        </xdr:cNvPr>
        <xdr:cNvSpPr txBox="1"/>
      </xdr:nvSpPr>
      <xdr:spPr>
        <a:xfrm>
          <a:off x="236855" y="56556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A245A62D-744E-4D87-8E8E-2094FCCCEAC9}"/>
            </a:ext>
          </a:extLst>
        </xdr:cNvPr>
        <xdr:cNvCxnSpPr/>
      </xdr:nvCxnSpPr>
      <xdr:spPr>
        <a:xfrm>
          <a:off x="710565" y="5475152"/>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EFF0252F-DEB5-40F6-BBD1-3CCE2A46B23A}"/>
            </a:ext>
          </a:extLst>
        </xdr:cNvPr>
        <xdr:cNvSpPr txBox="1"/>
      </xdr:nvSpPr>
      <xdr:spPr>
        <a:xfrm>
          <a:off x="236855" y="533673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E71A2B54-C27A-4D00-80A8-5F1555BF4152}"/>
            </a:ext>
          </a:extLst>
        </xdr:cNvPr>
        <xdr:cNvCxnSpPr/>
      </xdr:nvCxnSpPr>
      <xdr:spPr>
        <a:xfrm>
          <a:off x="710565"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3A30FA0D-A9A3-4D6E-A54C-579ED7719082}"/>
            </a:ext>
          </a:extLst>
        </xdr:cNvPr>
        <xdr:cNvSpPr txBox="1"/>
      </xdr:nvSpPr>
      <xdr:spPr>
        <a:xfrm>
          <a:off x="23685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4904849B-A1F0-44DB-8B6A-0C825A701ED2}"/>
            </a:ext>
          </a:extLst>
        </xdr:cNvPr>
        <xdr:cNvSpPr/>
      </xdr:nvSpPr>
      <xdr:spPr>
        <a:xfrm>
          <a:off x="710565"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40</xdr:row>
      <xdr:rowOff>154215</xdr:rowOff>
    </xdr:to>
    <xdr:cxnSp macro="">
      <xdr:nvCxnSpPr>
        <xdr:cNvPr id="63" name="直線コネクタ 62">
          <a:extLst>
            <a:ext uri="{FF2B5EF4-FFF2-40B4-BE49-F238E27FC236}">
              <a16:creationId xmlns:a16="http://schemas.microsoft.com/office/drawing/2014/main" id="{07626222-B771-44FB-955B-D4B6DB5EB617}"/>
            </a:ext>
          </a:extLst>
        </xdr:cNvPr>
        <xdr:cNvCxnSpPr/>
      </xdr:nvCxnSpPr>
      <xdr:spPr>
        <a:xfrm flipV="1">
          <a:off x="4414520" y="5431608"/>
          <a:ext cx="0" cy="1428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126292</xdr:rowOff>
    </xdr:from>
    <xdr:ext cx="762000" cy="259045"/>
    <xdr:sp macro="" textlink="">
      <xdr:nvSpPr>
        <xdr:cNvPr id="64" name="人件費最小値テキスト">
          <a:extLst>
            <a:ext uri="{FF2B5EF4-FFF2-40B4-BE49-F238E27FC236}">
              <a16:creationId xmlns:a16="http://schemas.microsoft.com/office/drawing/2014/main" id="{E635782E-7EED-49CA-9F57-97E7B6F4BE56}"/>
            </a:ext>
          </a:extLst>
        </xdr:cNvPr>
        <xdr:cNvSpPr txBox="1"/>
      </xdr:nvSpPr>
      <xdr:spPr>
        <a:xfrm>
          <a:off x="4503420" y="683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154215</xdr:rowOff>
    </xdr:from>
    <xdr:to>
      <xdr:col>24</xdr:col>
      <xdr:colOff>114300</xdr:colOff>
      <xdr:row>40</xdr:row>
      <xdr:rowOff>154215</xdr:rowOff>
    </xdr:to>
    <xdr:cxnSp macro="">
      <xdr:nvCxnSpPr>
        <xdr:cNvPr id="65" name="直線コネクタ 64">
          <a:extLst>
            <a:ext uri="{FF2B5EF4-FFF2-40B4-BE49-F238E27FC236}">
              <a16:creationId xmlns:a16="http://schemas.microsoft.com/office/drawing/2014/main" id="{BDC79DFB-061F-4F37-BCF8-1D2050AA9DB0}"/>
            </a:ext>
          </a:extLst>
        </xdr:cNvPr>
        <xdr:cNvCxnSpPr/>
      </xdr:nvCxnSpPr>
      <xdr:spPr>
        <a:xfrm>
          <a:off x="4342765" y="6859815"/>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a:extLst>
            <a:ext uri="{FF2B5EF4-FFF2-40B4-BE49-F238E27FC236}">
              <a16:creationId xmlns:a16="http://schemas.microsoft.com/office/drawing/2014/main" id="{7EDD2B40-6AC8-4CD3-9092-7D6D20B77957}"/>
            </a:ext>
          </a:extLst>
        </xdr:cNvPr>
        <xdr:cNvSpPr txBox="1"/>
      </xdr:nvSpPr>
      <xdr:spPr>
        <a:xfrm>
          <a:off x="4503420" y="518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a:extLst>
            <a:ext uri="{FF2B5EF4-FFF2-40B4-BE49-F238E27FC236}">
              <a16:creationId xmlns:a16="http://schemas.microsoft.com/office/drawing/2014/main" id="{2E728200-B4C7-49FF-862C-A95343C541CD}"/>
            </a:ext>
          </a:extLst>
        </xdr:cNvPr>
        <xdr:cNvCxnSpPr/>
      </xdr:nvCxnSpPr>
      <xdr:spPr>
        <a:xfrm>
          <a:off x="4342765" y="5431608"/>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72572</xdr:rowOff>
    </xdr:from>
    <xdr:to>
      <xdr:col>24</xdr:col>
      <xdr:colOff>25400</xdr:colOff>
      <xdr:row>34</xdr:row>
      <xdr:rowOff>137886</xdr:rowOff>
    </xdr:to>
    <xdr:cxnSp macro="">
      <xdr:nvCxnSpPr>
        <xdr:cNvPr id="68" name="直線コネクタ 67">
          <a:extLst>
            <a:ext uri="{FF2B5EF4-FFF2-40B4-BE49-F238E27FC236}">
              <a16:creationId xmlns:a16="http://schemas.microsoft.com/office/drawing/2014/main" id="{F03D8D94-A69D-4A90-B115-0A85BC221ACC}"/>
            </a:ext>
          </a:extLst>
        </xdr:cNvPr>
        <xdr:cNvCxnSpPr/>
      </xdr:nvCxnSpPr>
      <xdr:spPr>
        <a:xfrm>
          <a:off x="3654425" y="5772332"/>
          <a:ext cx="760095"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64605</xdr:rowOff>
    </xdr:from>
    <xdr:ext cx="762000" cy="259045"/>
    <xdr:sp macro="" textlink="">
      <xdr:nvSpPr>
        <xdr:cNvPr id="69" name="人件費平均値テキスト">
          <a:extLst>
            <a:ext uri="{FF2B5EF4-FFF2-40B4-BE49-F238E27FC236}">
              <a16:creationId xmlns:a16="http://schemas.microsoft.com/office/drawing/2014/main" id="{D92BA18F-B416-4F91-83F1-9E871EE9625C}"/>
            </a:ext>
          </a:extLst>
        </xdr:cNvPr>
        <xdr:cNvSpPr txBox="1"/>
      </xdr:nvSpPr>
      <xdr:spPr>
        <a:xfrm>
          <a:off x="4503420" y="609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a:extLst>
            <a:ext uri="{FF2B5EF4-FFF2-40B4-BE49-F238E27FC236}">
              <a16:creationId xmlns:a16="http://schemas.microsoft.com/office/drawing/2014/main" id="{3D5FCCF6-E8DF-4D06-A85B-47557C5B20D0}"/>
            </a:ext>
          </a:extLst>
        </xdr:cNvPr>
        <xdr:cNvSpPr/>
      </xdr:nvSpPr>
      <xdr:spPr>
        <a:xfrm>
          <a:off x="4380865" y="6127568"/>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61686</xdr:rowOff>
    </xdr:from>
    <xdr:to>
      <xdr:col>19</xdr:col>
      <xdr:colOff>187325</xdr:colOff>
      <xdr:row>34</xdr:row>
      <xdr:rowOff>72572</xdr:rowOff>
    </xdr:to>
    <xdr:cxnSp macro="">
      <xdr:nvCxnSpPr>
        <xdr:cNvPr id="71" name="直線コネクタ 70">
          <a:extLst>
            <a:ext uri="{FF2B5EF4-FFF2-40B4-BE49-F238E27FC236}">
              <a16:creationId xmlns:a16="http://schemas.microsoft.com/office/drawing/2014/main" id="{64510C2A-1B38-446D-A037-ED9158F42BF9}"/>
            </a:ext>
          </a:extLst>
        </xdr:cNvPr>
        <xdr:cNvCxnSpPr/>
      </xdr:nvCxnSpPr>
      <xdr:spPr>
        <a:xfrm>
          <a:off x="2841625" y="5761446"/>
          <a:ext cx="8128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70757</xdr:rowOff>
    </xdr:from>
    <xdr:to>
      <xdr:col>20</xdr:col>
      <xdr:colOff>38100</xdr:colOff>
      <xdr:row>37</xdr:row>
      <xdr:rowOff>907</xdr:rowOff>
    </xdr:to>
    <xdr:sp macro="" textlink="">
      <xdr:nvSpPr>
        <xdr:cNvPr id="72" name="フローチャート: 判断 71">
          <a:extLst>
            <a:ext uri="{FF2B5EF4-FFF2-40B4-BE49-F238E27FC236}">
              <a16:creationId xmlns:a16="http://schemas.microsoft.com/office/drawing/2014/main" id="{7BB35FF5-C5D1-490F-992D-A9835B1A4985}"/>
            </a:ext>
          </a:extLst>
        </xdr:cNvPr>
        <xdr:cNvSpPr/>
      </xdr:nvSpPr>
      <xdr:spPr>
        <a:xfrm>
          <a:off x="3611245" y="6105797"/>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157134</xdr:rowOff>
    </xdr:from>
    <xdr:ext cx="736600" cy="259045"/>
    <xdr:sp macro="" textlink="">
      <xdr:nvSpPr>
        <xdr:cNvPr id="73" name="テキスト ボックス 72">
          <a:extLst>
            <a:ext uri="{FF2B5EF4-FFF2-40B4-BE49-F238E27FC236}">
              <a16:creationId xmlns:a16="http://schemas.microsoft.com/office/drawing/2014/main" id="{8425899D-17D6-44FD-B808-492D1CA110D9}"/>
            </a:ext>
          </a:extLst>
        </xdr:cNvPr>
        <xdr:cNvSpPr txBox="1"/>
      </xdr:nvSpPr>
      <xdr:spPr>
        <a:xfrm>
          <a:off x="3298190" y="6192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61686</xdr:rowOff>
    </xdr:from>
    <xdr:to>
      <xdr:col>15</xdr:col>
      <xdr:colOff>98425</xdr:colOff>
      <xdr:row>34</xdr:row>
      <xdr:rowOff>94343</xdr:rowOff>
    </xdr:to>
    <xdr:cxnSp macro="">
      <xdr:nvCxnSpPr>
        <xdr:cNvPr id="74" name="直線コネクタ 73">
          <a:extLst>
            <a:ext uri="{FF2B5EF4-FFF2-40B4-BE49-F238E27FC236}">
              <a16:creationId xmlns:a16="http://schemas.microsoft.com/office/drawing/2014/main" id="{A9E671B9-CDBC-43CC-B5B1-051A5B24858A}"/>
            </a:ext>
          </a:extLst>
        </xdr:cNvPr>
        <xdr:cNvCxnSpPr/>
      </xdr:nvCxnSpPr>
      <xdr:spPr>
        <a:xfrm flipV="1">
          <a:off x="2021205" y="5761446"/>
          <a:ext cx="8204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a:extLst>
            <a:ext uri="{FF2B5EF4-FFF2-40B4-BE49-F238E27FC236}">
              <a16:creationId xmlns:a16="http://schemas.microsoft.com/office/drawing/2014/main" id="{B2FF3DD3-65F1-4185-BB63-CA48E6DC99A3}"/>
            </a:ext>
          </a:extLst>
        </xdr:cNvPr>
        <xdr:cNvSpPr/>
      </xdr:nvSpPr>
      <xdr:spPr>
        <a:xfrm>
          <a:off x="2790825" y="609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76" name="テキスト ボックス 75">
          <a:extLst>
            <a:ext uri="{FF2B5EF4-FFF2-40B4-BE49-F238E27FC236}">
              <a16:creationId xmlns:a16="http://schemas.microsoft.com/office/drawing/2014/main" id="{5A108E9D-6B6E-4857-B973-54E3A0698414}"/>
            </a:ext>
          </a:extLst>
        </xdr:cNvPr>
        <xdr:cNvSpPr txBox="1"/>
      </xdr:nvSpPr>
      <xdr:spPr>
        <a:xfrm>
          <a:off x="2494915" y="618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18143</xdr:rowOff>
    </xdr:from>
    <xdr:to>
      <xdr:col>11</xdr:col>
      <xdr:colOff>9525</xdr:colOff>
      <xdr:row>34</xdr:row>
      <xdr:rowOff>94343</xdr:rowOff>
    </xdr:to>
    <xdr:cxnSp macro="">
      <xdr:nvCxnSpPr>
        <xdr:cNvPr id="77" name="直線コネクタ 76">
          <a:extLst>
            <a:ext uri="{FF2B5EF4-FFF2-40B4-BE49-F238E27FC236}">
              <a16:creationId xmlns:a16="http://schemas.microsoft.com/office/drawing/2014/main" id="{F8392E00-D573-487F-8EDD-916256062B05}"/>
            </a:ext>
          </a:extLst>
        </xdr:cNvPr>
        <xdr:cNvCxnSpPr/>
      </xdr:nvCxnSpPr>
      <xdr:spPr>
        <a:xfrm>
          <a:off x="1217930" y="5717903"/>
          <a:ext cx="8032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92528</xdr:rowOff>
    </xdr:from>
    <xdr:to>
      <xdr:col>11</xdr:col>
      <xdr:colOff>60325</xdr:colOff>
      <xdr:row>37</xdr:row>
      <xdr:rowOff>22678</xdr:rowOff>
    </xdr:to>
    <xdr:sp macro="" textlink="">
      <xdr:nvSpPr>
        <xdr:cNvPr id="78" name="フローチャート: 判断 77">
          <a:extLst>
            <a:ext uri="{FF2B5EF4-FFF2-40B4-BE49-F238E27FC236}">
              <a16:creationId xmlns:a16="http://schemas.microsoft.com/office/drawing/2014/main" id="{8259322F-285B-4873-867F-8DF8EA1CB6F4}"/>
            </a:ext>
          </a:extLst>
        </xdr:cNvPr>
        <xdr:cNvSpPr/>
      </xdr:nvSpPr>
      <xdr:spPr>
        <a:xfrm>
          <a:off x="1987550" y="6127568"/>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7455</xdr:rowOff>
    </xdr:from>
    <xdr:ext cx="762000" cy="259045"/>
    <xdr:sp macro="" textlink="">
      <xdr:nvSpPr>
        <xdr:cNvPr id="79" name="テキスト ボックス 78">
          <a:extLst>
            <a:ext uri="{FF2B5EF4-FFF2-40B4-BE49-F238E27FC236}">
              <a16:creationId xmlns:a16="http://schemas.microsoft.com/office/drawing/2014/main" id="{93F34BAE-7AB1-4134-B4A9-441A89178276}"/>
            </a:ext>
          </a:extLst>
        </xdr:cNvPr>
        <xdr:cNvSpPr txBox="1"/>
      </xdr:nvSpPr>
      <xdr:spPr>
        <a:xfrm>
          <a:off x="1674495" y="6210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a:extLst>
            <a:ext uri="{FF2B5EF4-FFF2-40B4-BE49-F238E27FC236}">
              <a16:creationId xmlns:a16="http://schemas.microsoft.com/office/drawing/2014/main" id="{AFBA3A6C-76F7-48BD-BCF2-5FB2B1F2B9C0}"/>
            </a:ext>
          </a:extLst>
        </xdr:cNvPr>
        <xdr:cNvSpPr/>
      </xdr:nvSpPr>
      <xdr:spPr>
        <a:xfrm>
          <a:off x="116713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81" name="テキスト ボックス 80">
          <a:extLst>
            <a:ext uri="{FF2B5EF4-FFF2-40B4-BE49-F238E27FC236}">
              <a16:creationId xmlns:a16="http://schemas.microsoft.com/office/drawing/2014/main" id="{28B0B377-E424-43D2-9882-75E81CDC4CBE}"/>
            </a:ext>
          </a:extLst>
        </xdr:cNvPr>
        <xdr:cNvSpPr txBox="1"/>
      </xdr:nvSpPr>
      <xdr:spPr>
        <a:xfrm>
          <a:off x="87122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235F37FA-9621-455F-A2B2-2F0C63BEE4DE}"/>
            </a:ext>
          </a:extLst>
        </xdr:cNvPr>
        <xdr:cNvSpPr txBox="1"/>
      </xdr:nvSpPr>
      <xdr:spPr>
        <a:xfrm>
          <a:off x="421576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7397FE20-A826-4021-91D7-50FCED5980C2}"/>
            </a:ext>
          </a:extLst>
        </xdr:cNvPr>
        <xdr:cNvSpPr txBox="1"/>
      </xdr:nvSpPr>
      <xdr:spPr>
        <a:xfrm>
          <a:off x="346329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2027D1E3-13D6-4507-A4A4-37F2F972D4B4}"/>
            </a:ext>
          </a:extLst>
        </xdr:cNvPr>
        <xdr:cNvSpPr txBox="1"/>
      </xdr:nvSpPr>
      <xdr:spPr>
        <a:xfrm>
          <a:off x="264287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AFE90271-8B47-4D75-A0B5-32D847FA1E6F}"/>
            </a:ext>
          </a:extLst>
        </xdr:cNvPr>
        <xdr:cNvSpPr txBox="1"/>
      </xdr:nvSpPr>
      <xdr:spPr>
        <a:xfrm>
          <a:off x="18319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67581826-4077-49BE-8BEB-670EF268E22F}"/>
            </a:ext>
          </a:extLst>
        </xdr:cNvPr>
        <xdr:cNvSpPr txBox="1"/>
      </xdr:nvSpPr>
      <xdr:spPr>
        <a:xfrm>
          <a:off x="10191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87086</xdr:rowOff>
    </xdr:from>
    <xdr:to>
      <xdr:col>24</xdr:col>
      <xdr:colOff>76200</xdr:colOff>
      <xdr:row>35</xdr:row>
      <xdr:rowOff>17236</xdr:rowOff>
    </xdr:to>
    <xdr:sp macro="" textlink="">
      <xdr:nvSpPr>
        <xdr:cNvPr id="87" name="楕円 86">
          <a:extLst>
            <a:ext uri="{FF2B5EF4-FFF2-40B4-BE49-F238E27FC236}">
              <a16:creationId xmlns:a16="http://schemas.microsoft.com/office/drawing/2014/main" id="{2422D3CD-DB8E-4097-94C1-55BCA1CE370D}"/>
            </a:ext>
          </a:extLst>
        </xdr:cNvPr>
        <xdr:cNvSpPr/>
      </xdr:nvSpPr>
      <xdr:spPr>
        <a:xfrm>
          <a:off x="4380865" y="5786846"/>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103613</xdr:rowOff>
    </xdr:from>
    <xdr:ext cx="762000" cy="259045"/>
    <xdr:sp macro="" textlink="">
      <xdr:nvSpPr>
        <xdr:cNvPr id="88" name="人件費該当値テキスト">
          <a:extLst>
            <a:ext uri="{FF2B5EF4-FFF2-40B4-BE49-F238E27FC236}">
              <a16:creationId xmlns:a16="http://schemas.microsoft.com/office/drawing/2014/main" id="{ECFA7E98-9502-47B3-9D11-E161C8F315F0}"/>
            </a:ext>
          </a:extLst>
        </xdr:cNvPr>
        <xdr:cNvSpPr txBox="1"/>
      </xdr:nvSpPr>
      <xdr:spPr>
        <a:xfrm>
          <a:off x="4503420" y="563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21772</xdr:rowOff>
    </xdr:from>
    <xdr:to>
      <xdr:col>20</xdr:col>
      <xdr:colOff>38100</xdr:colOff>
      <xdr:row>34</xdr:row>
      <xdr:rowOff>123372</xdr:rowOff>
    </xdr:to>
    <xdr:sp macro="" textlink="">
      <xdr:nvSpPr>
        <xdr:cNvPr id="89" name="楕円 88">
          <a:extLst>
            <a:ext uri="{FF2B5EF4-FFF2-40B4-BE49-F238E27FC236}">
              <a16:creationId xmlns:a16="http://schemas.microsoft.com/office/drawing/2014/main" id="{2B9BF3A7-6058-4FFE-8DC1-6F5F4E5A55E2}"/>
            </a:ext>
          </a:extLst>
        </xdr:cNvPr>
        <xdr:cNvSpPr/>
      </xdr:nvSpPr>
      <xdr:spPr>
        <a:xfrm>
          <a:off x="3611245" y="5721532"/>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133549</xdr:rowOff>
    </xdr:from>
    <xdr:ext cx="736600" cy="259045"/>
    <xdr:sp macro="" textlink="">
      <xdr:nvSpPr>
        <xdr:cNvPr id="90" name="テキスト ボックス 89">
          <a:extLst>
            <a:ext uri="{FF2B5EF4-FFF2-40B4-BE49-F238E27FC236}">
              <a16:creationId xmlns:a16="http://schemas.microsoft.com/office/drawing/2014/main" id="{67CF5FCB-7DE6-4E05-ACA4-00B1E4096E4D}"/>
            </a:ext>
          </a:extLst>
        </xdr:cNvPr>
        <xdr:cNvSpPr txBox="1"/>
      </xdr:nvSpPr>
      <xdr:spPr>
        <a:xfrm>
          <a:off x="3298190" y="549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10886</xdr:rowOff>
    </xdr:from>
    <xdr:to>
      <xdr:col>15</xdr:col>
      <xdr:colOff>149225</xdr:colOff>
      <xdr:row>34</xdr:row>
      <xdr:rowOff>112486</xdr:rowOff>
    </xdr:to>
    <xdr:sp macro="" textlink="">
      <xdr:nvSpPr>
        <xdr:cNvPr id="91" name="楕円 90">
          <a:extLst>
            <a:ext uri="{FF2B5EF4-FFF2-40B4-BE49-F238E27FC236}">
              <a16:creationId xmlns:a16="http://schemas.microsoft.com/office/drawing/2014/main" id="{A4D1C28E-3B70-4E20-9AAE-6BCCA9CC4F3E}"/>
            </a:ext>
          </a:extLst>
        </xdr:cNvPr>
        <xdr:cNvSpPr/>
      </xdr:nvSpPr>
      <xdr:spPr>
        <a:xfrm>
          <a:off x="2790825" y="571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122663</xdr:rowOff>
    </xdr:from>
    <xdr:ext cx="762000" cy="259045"/>
    <xdr:sp macro="" textlink="">
      <xdr:nvSpPr>
        <xdr:cNvPr id="92" name="テキスト ボックス 91">
          <a:extLst>
            <a:ext uri="{FF2B5EF4-FFF2-40B4-BE49-F238E27FC236}">
              <a16:creationId xmlns:a16="http://schemas.microsoft.com/office/drawing/2014/main" id="{69003451-3FA7-4B1D-BD2D-BE820E8E877C}"/>
            </a:ext>
          </a:extLst>
        </xdr:cNvPr>
        <xdr:cNvSpPr txBox="1"/>
      </xdr:nvSpPr>
      <xdr:spPr>
        <a:xfrm>
          <a:off x="2494915" y="54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43543</xdr:rowOff>
    </xdr:from>
    <xdr:to>
      <xdr:col>11</xdr:col>
      <xdr:colOff>60325</xdr:colOff>
      <xdr:row>34</xdr:row>
      <xdr:rowOff>145143</xdr:rowOff>
    </xdr:to>
    <xdr:sp macro="" textlink="">
      <xdr:nvSpPr>
        <xdr:cNvPr id="93" name="楕円 92">
          <a:extLst>
            <a:ext uri="{FF2B5EF4-FFF2-40B4-BE49-F238E27FC236}">
              <a16:creationId xmlns:a16="http://schemas.microsoft.com/office/drawing/2014/main" id="{298524A6-2CDD-42F2-AC43-97508A2F5A2B}"/>
            </a:ext>
          </a:extLst>
        </xdr:cNvPr>
        <xdr:cNvSpPr/>
      </xdr:nvSpPr>
      <xdr:spPr>
        <a:xfrm>
          <a:off x="1987550" y="5743303"/>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155320</xdr:rowOff>
    </xdr:from>
    <xdr:ext cx="762000" cy="259045"/>
    <xdr:sp macro="" textlink="">
      <xdr:nvSpPr>
        <xdr:cNvPr id="94" name="テキスト ボックス 93">
          <a:extLst>
            <a:ext uri="{FF2B5EF4-FFF2-40B4-BE49-F238E27FC236}">
              <a16:creationId xmlns:a16="http://schemas.microsoft.com/office/drawing/2014/main" id="{6DC1BF79-6D22-40C7-971A-861F9403D04A}"/>
            </a:ext>
          </a:extLst>
        </xdr:cNvPr>
        <xdr:cNvSpPr txBox="1"/>
      </xdr:nvSpPr>
      <xdr:spPr>
        <a:xfrm>
          <a:off x="1674495" y="551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138793</xdr:rowOff>
    </xdr:from>
    <xdr:to>
      <xdr:col>6</xdr:col>
      <xdr:colOff>171450</xdr:colOff>
      <xdr:row>34</xdr:row>
      <xdr:rowOff>68943</xdr:rowOff>
    </xdr:to>
    <xdr:sp macro="" textlink="">
      <xdr:nvSpPr>
        <xdr:cNvPr id="95" name="楕円 94">
          <a:extLst>
            <a:ext uri="{FF2B5EF4-FFF2-40B4-BE49-F238E27FC236}">
              <a16:creationId xmlns:a16="http://schemas.microsoft.com/office/drawing/2014/main" id="{ADFA63B0-5416-4521-80A9-6F77ACAD3AE4}"/>
            </a:ext>
          </a:extLst>
        </xdr:cNvPr>
        <xdr:cNvSpPr/>
      </xdr:nvSpPr>
      <xdr:spPr>
        <a:xfrm>
          <a:off x="1167130" y="56709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79120</xdr:rowOff>
    </xdr:from>
    <xdr:ext cx="762000" cy="259045"/>
    <xdr:sp macro="" textlink="">
      <xdr:nvSpPr>
        <xdr:cNvPr id="96" name="テキスト ボックス 95">
          <a:extLst>
            <a:ext uri="{FF2B5EF4-FFF2-40B4-BE49-F238E27FC236}">
              <a16:creationId xmlns:a16="http://schemas.microsoft.com/office/drawing/2014/main" id="{1AA3E89D-951A-49AC-8986-7C81745C1BCE}"/>
            </a:ext>
          </a:extLst>
        </xdr:cNvPr>
        <xdr:cNvSpPr txBox="1"/>
      </xdr:nvSpPr>
      <xdr:spPr>
        <a:xfrm>
          <a:off x="871220" y="544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14D6D9FE-D145-4A23-820C-6823BAAB0934}"/>
            </a:ext>
          </a:extLst>
        </xdr:cNvPr>
        <xdr:cNvSpPr/>
      </xdr:nvSpPr>
      <xdr:spPr>
        <a:xfrm>
          <a:off x="11383010" y="12433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5BB4C0F7-583F-48B7-AA58-87BAEDC53A29}"/>
            </a:ext>
          </a:extLst>
        </xdr:cNvPr>
        <xdr:cNvSpPr/>
      </xdr:nvSpPr>
      <xdr:spPr>
        <a:xfrm>
          <a:off x="1562417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537CCEB6-8740-4EA4-A01B-D11B4C19417E}"/>
            </a:ext>
          </a:extLst>
        </xdr:cNvPr>
        <xdr:cNvSpPr/>
      </xdr:nvSpPr>
      <xdr:spPr>
        <a:xfrm>
          <a:off x="1562417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A517EB-14FD-4285-B0BA-9865725725DB}"/>
            </a:ext>
          </a:extLst>
        </xdr:cNvPr>
        <xdr:cNvSpPr/>
      </xdr:nvSpPr>
      <xdr:spPr>
        <a:xfrm>
          <a:off x="17176115" y="13068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7C612FCB-BD47-428D-A91B-8BF1498704F1}"/>
            </a:ext>
          </a:extLst>
        </xdr:cNvPr>
        <xdr:cNvSpPr/>
      </xdr:nvSpPr>
      <xdr:spPr>
        <a:xfrm>
          <a:off x="17176115" y="14935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7E0AD355-136B-4C71-96BC-EEA6BFA084E4}"/>
            </a:ext>
          </a:extLst>
        </xdr:cNvPr>
        <xdr:cNvSpPr/>
      </xdr:nvSpPr>
      <xdr:spPr>
        <a:xfrm>
          <a:off x="1865185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3E94D5A2-F736-40C8-9CFE-B474371F5240}"/>
            </a:ext>
          </a:extLst>
        </xdr:cNvPr>
        <xdr:cNvSpPr/>
      </xdr:nvSpPr>
      <xdr:spPr>
        <a:xfrm>
          <a:off x="1865185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C6722DC5-A613-4D4D-B2E6-AB574F439675}"/>
            </a:ext>
          </a:extLst>
        </xdr:cNvPr>
        <xdr:cNvSpPr/>
      </xdr:nvSpPr>
      <xdr:spPr>
        <a:xfrm>
          <a:off x="11383010" y="18034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1EC975FC-89AE-44C0-BDCF-160E2293CAE4}"/>
            </a:ext>
          </a:extLst>
        </xdr:cNvPr>
        <xdr:cNvSpPr/>
      </xdr:nvSpPr>
      <xdr:spPr>
        <a:xfrm>
          <a:off x="15909290" y="18034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8BE0220F-6008-4CF4-A486-153ED03BE6A3}"/>
            </a:ext>
          </a:extLst>
        </xdr:cNvPr>
        <xdr:cNvSpPr/>
      </xdr:nvSpPr>
      <xdr:spPr>
        <a:xfrm>
          <a:off x="15970885" y="18034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8250356-86E4-4CC6-888E-2340EE94C49A}"/>
            </a:ext>
          </a:extLst>
        </xdr:cNvPr>
        <xdr:cNvSpPr txBox="1"/>
      </xdr:nvSpPr>
      <xdr:spPr>
        <a:xfrm>
          <a:off x="16008985" y="21132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物件費の経常収支比率が全国平均・愛知県平均より高いのは、従来から民間委託化の推進に取り組んでおり、人件費の同比率が低いことと関連している。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令和元年度は、制度改正により対象者が大幅減となった成人用肺炎球菌予防接種委託料の減などにより物件費は減少し、同比率は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ポイント良化し類似団体平均を下回った。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今後も引き続き、事務経費の見直しなど経常経費の縮減に努めていく。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52F1A6F5-C1D4-47CE-8AD6-6F50A28AE741}"/>
            </a:ext>
          </a:extLst>
        </xdr:cNvPr>
        <xdr:cNvSpPr txBox="1"/>
      </xdr:nvSpPr>
      <xdr:spPr>
        <a:xfrm>
          <a:off x="11344910" y="16167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C815C77A-62EF-42F9-9D26-1D518BDC4D63}"/>
            </a:ext>
          </a:extLst>
        </xdr:cNvPr>
        <xdr:cNvCxnSpPr/>
      </xdr:nvCxnSpPr>
      <xdr:spPr>
        <a:xfrm>
          <a:off x="11383010" y="40360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B4F93E96-C053-4E1F-AB5F-3227DA6E6884}"/>
            </a:ext>
          </a:extLst>
        </xdr:cNvPr>
        <xdr:cNvSpPr txBox="1"/>
      </xdr:nvSpPr>
      <xdr:spPr>
        <a:xfrm>
          <a:off x="10926445" y="3897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845E594C-E1A9-4560-A673-4E8666480F79}"/>
            </a:ext>
          </a:extLst>
        </xdr:cNvPr>
        <xdr:cNvCxnSpPr/>
      </xdr:nvCxnSpPr>
      <xdr:spPr>
        <a:xfrm>
          <a:off x="11383010" y="36664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899CC8D3-16C1-4738-B7AC-BA4B8B68478E}"/>
            </a:ext>
          </a:extLst>
        </xdr:cNvPr>
        <xdr:cNvSpPr txBox="1"/>
      </xdr:nvSpPr>
      <xdr:spPr>
        <a:xfrm>
          <a:off x="10926445" y="35242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81E5D732-EEC4-4E76-A13B-45F70AA851E6}"/>
            </a:ext>
          </a:extLst>
        </xdr:cNvPr>
        <xdr:cNvCxnSpPr/>
      </xdr:nvCxnSpPr>
      <xdr:spPr>
        <a:xfrm>
          <a:off x="11383010" y="32931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3F9F2273-2363-4F59-9B09-EB0D288C8707}"/>
            </a:ext>
          </a:extLst>
        </xdr:cNvPr>
        <xdr:cNvSpPr txBox="1"/>
      </xdr:nvSpPr>
      <xdr:spPr>
        <a:xfrm>
          <a:off x="10926445" y="31546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16670FBB-0561-484C-B137-54FBE8BE0CEF}"/>
            </a:ext>
          </a:extLst>
        </xdr:cNvPr>
        <xdr:cNvCxnSpPr/>
      </xdr:nvCxnSpPr>
      <xdr:spPr>
        <a:xfrm>
          <a:off x="11383010" y="29197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CB69CB71-3243-423B-9698-4D761DE4BA8D}"/>
            </a:ext>
          </a:extLst>
        </xdr:cNvPr>
        <xdr:cNvSpPr txBox="1"/>
      </xdr:nvSpPr>
      <xdr:spPr>
        <a:xfrm>
          <a:off x="10926445" y="27813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1A2E51BA-1030-4FCE-8B63-15FFD2271D59}"/>
            </a:ext>
          </a:extLst>
        </xdr:cNvPr>
        <xdr:cNvCxnSpPr/>
      </xdr:nvCxnSpPr>
      <xdr:spPr>
        <a:xfrm>
          <a:off x="11383010" y="25463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1E75CCBD-1C7D-4CD7-921F-996F4560486A}"/>
            </a:ext>
          </a:extLst>
        </xdr:cNvPr>
        <xdr:cNvSpPr txBox="1"/>
      </xdr:nvSpPr>
      <xdr:spPr>
        <a:xfrm>
          <a:off x="10926445" y="24079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5B81ADAE-5BA4-44CF-8834-A149C16F2CA9}"/>
            </a:ext>
          </a:extLst>
        </xdr:cNvPr>
        <xdr:cNvCxnSpPr/>
      </xdr:nvCxnSpPr>
      <xdr:spPr>
        <a:xfrm>
          <a:off x="11383010" y="21767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A6B2086B-F094-49B7-9E49-4105D92B9720}"/>
            </a:ext>
          </a:extLst>
        </xdr:cNvPr>
        <xdr:cNvSpPr txBox="1"/>
      </xdr:nvSpPr>
      <xdr:spPr>
        <a:xfrm>
          <a:off x="10926445" y="2034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ACEE923C-A35D-4B20-8838-54025E74056F}"/>
            </a:ext>
          </a:extLst>
        </xdr:cNvPr>
        <xdr:cNvCxnSpPr/>
      </xdr:nvCxnSpPr>
      <xdr:spPr>
        <a:xfrm>
          <a:off x="11383010" y="18034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47EB226A-2F0B-424B-969B-988B9EBB65AE}"/>
            </a:ext>
          </a:extLst>
        </xdr:cNvPr>
        <xdr:cNvSpPr txBox="1"/>
      </xdr:nvSpPr>
      <xdr:spPr>
        <a:xfrm>
          <a:off x="10926445" y="16649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CB05BD7E-34F9-4F28-BB46-3E15B41D5C94}"/>
            </a:ext>
          </a:extLst>
        </xdr:cNvPr>
        <xdr:cNvSpPr/>
      </xdr:nvSpPr>
      <xdr:spPr>
        <a:xfrm>
          <a:off x="11383010" y="18034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120650</xdr:rowOff>
    </xdr:from>
    <xdr:to>
      <xdr:col>82</xdr:col>
      <xdr:colOff>107950</xdr:colOff>
      <xdr:row>21</xdr:row>
      <xdr:rowOff>120650</xdr:rowOff>
    </xdr:to>
    <xdr:cxnSp macro="">
      <xdr:nvCxnSpPr>
        <xdr:cNvPr id="124" name="直線コネクタ 123">
          <a:extLst>
            <a:ext uri="{FF2B5EF4-FFF2-40B4-BE49-F238E27FC236}">
              <a16:creationId xmlns:a16="http://schemas.microsoft.com/office/drawing/2014/main" id="{8F88D214-21E8-417E-A083-A8421EA94292}"/>
            </a:ext>
          </a:extLst>
        </xdr:cNvPr>
        <xdr:cNvCxnSpPr/>
      </xdr:nvCxnSpPr>
      <xdr:spPr>
        <a:xfrm flipV="1">
          <a:off x="15104110" y="229997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5" name="物件費最小値テキスト">
          <a:extLst>
            <a:ext uri="{FF2B5EF4-FFF2-40B4-BE49-F238E27FC236}">
              <a16:creationId xmlns:a16="http://schemas.microsoft.com/office/drawing/2014/main" id="{BEE9F173-AF80-49B7-9387-D53545D25692}"/>
            </a:ext>
          </a:extLst>
        </xdr:cNvPr>
        <xdr:cNvSpPr txBox="1"/>
      </xdr:nvSpPr>
      <xdr:spPr>
        <a:xfrm>
          <a:off x="15177770" y="3613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6" name="直線コネクタ 125">
          <a:extLst>
            <a:ext uri="{FF2B5EF4-FFF2-40B4-BE49-F238E27FC236}">
              <a16:creationId xmlns:a16="http://schemas.microsoft.com/office/drawing/2014/main" id="{DC5FB035-BE6A-49DF-9B4B-59E1CB79CDBC}"/>
            </a:ext>
          </a:extLst>
        </xdr:cNvPr>
        <xdr:cNvCxnSpPr/>
      </xdr:nvCxnSpPr>
      <xdr:spPr>
        <a:xfrm>
          <a:off x="15015210" y="364109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35577</xdr:rowOff>
    </xdr:from>
    <xdr:ext cx="762000" cy="259045"/>
    <xdr:sp macro="" textlink="">
      <xdr:nvSpPr>
        <xdr:cNvPr id="127" name="物件費最大値テキスト">
          <a:extLst>
            <a:ext uri="{FF2B5EF4-FFF2-40B4-BE49-F238E27FC236}">
              <a16:creationId xmlns:a16="http://schemas.microsoft.com/office/drawing/2014/main" id="{D6B75C69-FD47-43BE-B5F5-F91405CF2A8D}"/>
            </a:ext>
          </a:extLst>
        </xdr:cNvPr>
        <xdr:cNvSpPr txBox="1"/>
      </xdr:nvSpPr>
      <xdr:spPr>
        <a:xfrm>
          <a:off x="15177770" y="204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120650</xdr:rowOff>
    </xdr:from>
    <xdr:to>
      <xdr:col>82</xdr:col>
      <xdr:colOff>196850</xdr:colOff>
      <xdr:row>13</xdr:row>
      <xdr:rowOff>120650</xdr:rowOff>
    </xdr:to>
    <xdr:cxnSp macro="">
      <xdr:nvCxnSpPr>
        <xdr:cNvPr id="128" name="直線コネクタ 127">
          <a:extLst>
            <a:ext uri="{FF2B5EF4-FFF2-40B4-BE49-F238E27FC236}">
              <a16:creationId xmlns:a16="http://schemas.microsoft.com/office/drawing/2014/main" id="{2B4ECE32-1F88-4919-947E-4B08E9348810}"/>
            </a:ext>
          </a:extLst>
        </xdr:cNvPr>
        <xdr:cNvCxnSpPr/>
      </xdr:nvCxnSpPr>
      <xdr:spPr>
        <a:xfrm>
          <a:off x="15015210" y="229997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19050</xdr:rowOff>
    </xdr:to>
    <xdr:cxnSp macro="">
      <xdr:nvCxnSpPr>
        <xdr:cNvPr id="129" name="直線コネクタ 128">
          <a:extLst>
            <a:ext uri="{FF2B5EF4-FFF2-40B4-BE49-F238E27FC236}">
              <a16:creationId xmlns:a16="http://schemas.microsoft.com/office/drawing/2014/main" id="{13EBE673-5C12-4AC1-827A-955831574E5C}"/>
            </a:ext>
          </a:extLst>
        </xdr:cNvPr>
        <xdr:cNvCxnSpPr/>
      </xdr:nvCxnSpPr>
      <xdr:spPr>
        <a:xfrm flipV="1">
          <a:off x="14334490" y="2847340"/>
          <a:ext cx="76962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30" name="物件費平均値テキスト">
          <a:extLst>
            <a:ext uri="{FF2B5EF4-FFF2-40B4-BE49-F238E27FC236}">
              <a16:creationId xmlns:a16="http://schemas.microsoft.com/office/drawing/2014/main" id="{9A86F6FD-51CE-412E-8F5E-817D4B6849A8}"/>
            </a:ext>
          </a:extLst>
        </xdr:cNvPr>
        <xdr:cNvSpPr txBox="1"/>
      </xdr:nvSpPr>
      <xdr:spPr>
        <a:xfrm>
          <a:off x="1517777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a:extLst>
            <a:ext uri="{FF2B5EF4-FFF2-40B4-BE49-F238E27FC236}">
              <a16:creationId xmlns:a16="http://schemas.microsoft.com/office/drawing/2014/main" id="{BCC51F4D-5FAD-4CF3-BEE8-86C25A79EB01}"/>
            </a:ext>
          </a:extLst>
        </xdr:cNvPr>
        <xdr:cNvSpPr/>
      </xdr:nvSpPr>
      <xdr:spPr>
        <a:xfrm>
          <a:off x="15053310" y="2834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19050</xdr:rowOff>
    </xdr:from>
    <xdr:to>
      <xdr:col>78</xdr:col>
      <xdr:colOff>69850</xdr:colOff>
      <xdr:row>17</xdr:row>
      <xdr:rowOff>57150</xdr:rowOff>
    </xdr:to>
    <xdr:cxnSp macro="">
      <xdr:nvCxnSpPr>
        <xdr:cNvPr id="132" name="直線コネクタ 131">
          <a:extLst>
            <a:ext uri="{FF2B5EF4-FFF2-40B4-BE49-F238E27FC236}">
              <a16:creationId xmlns:a16="http://schemas.microsoft.com/office/drawing/2014/main" id="{5E4422FC-8F72-4F8A-964C-1DCAA744E8B4}"/>
            </a:ext>
          </a:extLst>
        </xdr:cNvPr>
        <xdr:cNvCxnSpPr/>
      </xdr:nvCxnSpPr>
      <xdr:spPr>
        <a:xfrm flipV="1">
          <a:off x="13531215" y="2868930"/>
          <a:ext cx="8032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5BF89FEC-6E7D-4748-8EFA-968372F99606}"/>
            </a:ext>
          </a:extLst>
        </xdr:cNvPr>
        <xdr:cNvSpPr/>
      </xdr:nvSpPr>
      <xdr:spPr>
        <a:xfrm>
          <a:off x="1428369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a:extLst>
            <a:ext uri="{FF2B5EF4-FFF2-40B4-BE49-F238E27FC236}">
              <a16:creationId xmlns:a16="http://schemas.microsoft.com/office/drawing/2014/main" id="{56A2793F-6BE3-4AD7-97AB-3BDF8CD0C9A7}"/>
            </a:ext>
          </a:extLst>
        </xdr:cNvPr>
        <xdr:cNvSpPr txBox="1"/>
      </xdr:nvSpPr>
      <xdr:spPr>
        <a:xfrm>
          <a:off x="1398778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57150</xdr:rowOff>
    </xdr:from>
    <xdr:to>
      <xdr:col>73</xdr:col>
      <xdr:colOff>180975</xdr:colOff>
      <xdr:row>17</xdr:row>
      <xdr:rowOff>95250</xdr:rowOff>
    </xdr:to>
    <xdr:cxnSp macro="">
      <xdr:nvCxnSpPr>
        <xdr:cNvPr id="135" name="直線コネクタ 134">
          <a:extLst>
            <a:ext uri="{FF2B5EF4-FFF2-40B4-BE49-F238E27FC236}">
              <a16:creationId xmlns:a16="http://schemas.microsoft.com/office/drawing/2014/main" id="{5FC5CCC9-1334-4BFA-BE08-91FACEBDB885}"/>
            </a:ext>
          </a:extLst>
        </xdr:cNvPr>
        <xdr:cNvCxnSpPr/>
      </xdr:nvCxnSpPr>
      <xdr:spPr>
        <a:xfrm flipV="1">
          <a:off x="12710795" y="2907030"/>
          <a:ext cx="8204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158750</xdr:rowOff>
    </xdr:from>
    <xdr:to>
      <xdr:col>74</xdr:col>
      <xdr:colOff>31750</xdr:colOff>
      <xdr:row>16</xdr:row>
      <xdr:rowOff>88900</xdr:rowOff>
    </xdr:to>
    <xdr:sp macro="" textlink="">
      <xdr:nvSpPr>
        <xdr:cNvPr id="136" name="フローチャート: 判断 135">
          <a:extLst>
            <a:ext uri="{FF2B5EF4-FFF2-40B4-BE49-F238E27FC236}">
              <a16:creationId xmlns:a16="http://schemas.microsoft.com/office/drawing/2014/main" id="{FAAECFC1-1B6E-442D-B4A9-2A13F32AC7DC}"/>
            </a:ext>
          </a:extLst>
        </xdr:cNvPr>
        <xdr:cNvSpPr/>
      </xdr:nvSpPr>
      <xdr:spPr>
        <a:xfrm>
          <a:off x="13480415" y="267335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99077</xdr:rowOff>
    </xdr:from>
    <xdr:ext cx="762000" cy="259045"/>
    <xdr:sp macro="" textlink="">
      <xdr:nvSpPr>
        <xdr:cNvPr id="137" name="テキスト ボックス 136">
          <a:extLst>
            <a:ext uri="{FF2B5EF4-FFF2-40B4-BE49-F238E27FC236}">
              <a16:creationId xmlns:a16="http://schemas.microsoft.com/office/drawing/2014/main" id="{263D1B20-716B-475E-96DD-14736DBDEF37}"/>
            </a:ext>
          </a:extLst>
        </xdr:cNvPr>
        <xdr:cNvSpPr txBox="1"/>
      </xdr:nvSpPr>
      <xdr:spPr>
        <a:xfrm>
          <a:off x="13167360" y="244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6350</xdr:rowOff>
    </xdr:from>
    <xdr:to>
      <xdr:col>69</xdr:col>
      <xdr:colOff>92075</xdr:colOff>
      <xdr:row>17</xdr:row>
      <xdr:rowOff>95250</xdr:rowOff>
    </xdr:to>
    <xdr:cxnSp macro="">
      <xdr:nvCxnSpPr>
        <xdr:cNvPr id="138" name="直線コネクタ 137">
          <a:extLst>
            <a:ext uri="{FF2B5EF4-FFF2-40B4-BE49-F238E27FC236}">
              <a16:creationId xmlns:a16="http://schemas.microsoft.com/office/drawing/2014/main" id="{345BB28F-46AE-42E7-8B85-6E06BEF435BF}"/>
            </a:ext>
          </a:extLst>
        </xdr:cNvPr>
        <xdr:cNvCxnSpPr/>
      </xdr:nvCxnSpPr>
      <xdr:spPr>
        <a:xfrm>
          <a:off x="11890375" y="2856230"/>
          <a:ext cx="82042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158750</xdr:rowOff>
    </xdr:from>
    <xdr:to>
      <xdr:col>69</xdr:col>
      <xdr:colOff>142875</xdr:colOff>
      <xdr:row>16</xdr:row>
      <xdr:rowOff>88900</xdr:rowOff>
    </xdr:to>
    <xdr:sp macro="" textlink="">
      <xdr:nvSpPr>
        <xdr:cNvPr id="139" name="フローチャート: 判断 138">
          <a:extLst>
            <a:ext uri="{FF2B5EF4-FFF2-40B4-BE49-F238E27FC236}">
              <a16:creationId xmlns:a16="http://schemas.microsoft.com/office/drawing/2014/main" id="{5469964B-8DB6-4172-A1DA-54996C52558B}"/>
            </a:ext>
          </a:extLst>
        </xdr:cNvPr>
        <xdr:cNvSpPr/>
      </xdr:nvSpPr>
      <xdr:spPr>
        <a:xfrm>
          <a:off x="12659995" y="2673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99077</xdr:rowOff>
    </xdr:from>
    <xdr:ext cx="762000" cy="259045"/>
    <xdr:sp macro="" textlink="">
      <xdr:nvSpPr>
        <xdr:cNvPr id="140" name="テキスト ボックス 139">
          <a:extLst>
            <a:ext uri="{FF2B5EF4-FFF2-40B4-BE49-F238E27FC236}">
              <a16:creationId xmlns:a16="http://schemas.microsoft.com/office/drawing/2014/main" id="{42593C25-9A12-49D0-B847-EC73EDEFC689}"/>
            </a:ext>
          </a:extLst>
        </xdr:cNvPr>
        <xdr:cNvSpPr txBox="1"/>
      </xdr:nvSpPr>
      <xdr:spPr>
        <a:xfrm>
          <a:off x="12364085" y="244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41" name="フローチャート: 判断 140">
          <a:extLst>
            <a:ext uri="{FF2B5EF4-FFF2-40B4-BE49-F238E27FC236}">
              <a16:creationId xmlns:a16="http://schemas.microsoft.com/office/drawing/2014/main" id="{61756496-CE4D-4C5D-BF64-9A6FE6EB4F16}"/>
            </a:ext>
          </a:extLst>
        </xdr:cNvPr>
        <xdr:cNvSpPr/>
      </xdr:nvSpPr>
      <xdr:spPr>
        <a:xfrm>
          <a:off x="11856720" y="258445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42" name="テキスト ボックス 141">
          <a:extLst>
            <a:ext uri="{FF2B5EF4-FFF2-40B4-BE49-F238E27FC236}">
              <a16:creationId xmlns:a16="http://schemas.microsoft.com/office/drawing/2014/main" id="{95B93669-64E4-46FA-BF62-B7F814745A55}"/>
            </a:ext>
          </a:extLst>
        </xdr:cNvPr>
        <xdr:cNvSpPr txBox="1"/>
      </xdr:nvSpPr>
      <xdr:spPr>
        <a:xfrm>
          <a:off x="11543665" y="235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970C3593-E2DF-4BF1-8BD2-2524630262E3}"/>
            </a:ext>
          </a:extLst>
        </xdr:cNvPr>
        <xdr:cNvSpPr txBox="1"/>
      </xdr:nvSpPr>
      <xdr:spPr>
        <a:xfrm>
          <a:off x="1490535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339B8ECE-A4B5-4208-9745-F68BD36EA911}"/>
            </a:ext>
          </a:extLst>
        </xdr:cNvPr>
        <xdr:cNvSpPr txBox="1"/>
      </xdr:nvSpPr>
      <xdr:spPr>
        <a:xfrm>
          <a:off x="1413573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F53DE70C-800D-4342-852E-511A88D3469D}"/>
            </a:ext>
          </a:extLst>
        </xdr:cNvPr>
        <xdr:cNvSpPr txBox="1"/>
      </xdr:nvSpPr>
      <xdr:spPr>
        <a:xfrm>
          <a:off x="1333246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9FD3174B-6BC5-48B7-9889-3A9C4D99C93B}"/>
            </a:ext>
          </a:extLst>
        </xdr:cNvPr>
        <xdr:cNvSpPr txBox="1"/>
      </xdr:nvSpPr>
      <xdr:spPr>
        <a:xfrm>
          <a:off x="1251204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34A5EB91-C5A4-4331-83A7-F34D6DF547F4}"/>
            </a:ext>
          </a:extLst>
        </xdr:cNvPr>
        <xdr:cNvSpPr txBox="1"/>
      </xdr:nvSpPr>
      <xdr:spPr>
        <a:xfrm>
          <a:off x="1170114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8" name="楕円 147">
          <a:extLst>
            <a:ext uri="{FF2B5EF4-FFF2-40B4-BE49-F238E27FC236}">
              <a16:creationId xmlns:a16="http://schemas.microsoft.com/office/drawing/2014/main" id="{5E5498CF-F387-443B-882B-B42FAF324177}"/>
            </a:ext>
          </a:extLst>
        </xdr:cNvPr>
        <xdr:cNvSpPr/>
      </xdr:nvSpPr>
      <xdr:spPr>
        <a:xfrm>
          <a:off x="15053310" y="2796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130827</xdr:rowOff>
    </xdr:from>
    <xdr:ext cx="762000" cy="259045"/>
    <xdr:sp macro="" textlink="">
      <xdr:nvSpPr>
        <xdr:cNvPr id="149" name="物件費該当値テキスト">
          <a:extLst>
            <a:ext uri="{FF2B5EF4-FFF2-40B4-BE49-F238E27FC236}">
              <a16:creationId xmlns:a16="http://schemas.microsoft.com/office/drawing/2014/main" id="{682527C4-36B9-475F-829F-A58192C75189}"/>
            </a:ext>
          </a:extLst>
        </xdr:cNvPr>
        <xdr:cNvSpPr txBox="1"/>
      </xdr:nvSpPr>
      <xdr:spPr>
        <a:xfrm>
          <a:off x="1517777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139700</xdr:rowOff>
    </xdr:from>
    <xdr:to>
      <xdr:col>78</xdr:col>
      <xdr:colOff>120650</xdr:colOff>
      <xdr:row>17</xdr:row>
      <xdr:rowOff>69850</xdr:rowOff>
    </xdr:to>
    <xdr:sp macro="" textlink="">
      <xdr:nvSpPr>
        <xdr:cNvPr id="150" name="楕円 149">
          <a:extLst>
            <a:ext uri="{FF2B5EF4-FFF2-40B4-BE49-F238E27FC236}">
              <a16:creationId xmlns:a16="http://schemas.microsoft.com/office/drawing/2014/main" id="{1A1F44B2-DCE9-4F70-B3CB-70D901A49DDE}"/>
            </a:ext>
          </a:extLst>
        </xdr:cNvPr>
        <xdr:cNvSpPr/>
      </xdr:nvSpPr>
      <xdr:spPr>
        <a:xfrm>
          <a:off x="14283690" y="2821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51" name="テキスト ボックス 150">
          <a:extLst>
            <a:ext uri="{FF2B5EF4-FFF2-40B4-BE49-F238E27FC236}">
              <a16:creationId xmlns:a16="http://schemas.microsoft.com/office/drawing/2014/main" id="{1B6A1070-EC07-4E62-9D45-BEFE0CC813AF}"/>
            </a:ext>
          </a:extLst>
        </xdr:cNvPr>
        <xdr:cNvSpPr txBox="1"/>
      </xdr:nvSpPr>
      <xdr:spPr>
        <a:xfrm>
          <a:off x="13987780" y="2904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6350</xdr:rowOff>
    </xdr:from>
    <xdr:to>
      <xdr:col>74</xdr:col>
      <xdr:colOff>31750</xdr:colOff>
      <xdr:row>17</xdr:row>
      <xdr:rowOff>107950</xdr:rowOff>
    </xdr:to>
    <xdr:sp macro="" textlink="">
      <xdr:nvSpPr>
        <xdr:cNvPr id="152" name="楕円 151">
          <a:extLst>
            <a:ext uri="{FF2B5EF4-FFF2-40B4-BE49-F238E27FC236}">
              <a16:creationId xmlns:a16="http://schemas.microsoft.com/office/drawing/2014/main" id="{9D0A43A1-9125-4D78-8D48-085B16440F2B}"/>
            </a:ext>
          </a:extLst>
        </xdr:cNvPr>
        <xdr:cNvSpPr/>
      </xdr:nvSpPr>
      <xdr:spPr>
        <a:xfrm>
          <a:off x="13480415" y="28562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92727</xdr:rowOff>
    </xdr:from>
    <xdr:ext cx="762000" cy="259045"/>
    <xdr:sp macro="" textlink="">
      <xdr:nvSpPr>
        <xdr:cNvPr id="153" name="テキスト ボックス 152">
          <a:extLst>
            <a:ext uri="{FF2B5EF4-FFF2-40B4-BE49-F238E27FC236}">
              <a16:creationId xmlns:a16="http://schemas.microsoft.com/office/drawing/2014/main" id="{24A4DA91-AD73-4485-8233-81460E0117C2}"/>
            </a:ext>
          </a:extLst>
        </xdr:cNvPr>
        <xdr:cNvSpPr txBox="1"/>
      </xdr:nvSpPr>
      <xdr:spPr>
        <a:xfrm>
          <a:off x="13167360" y="294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44450</xdr:rowOff>
    </xdr:from>
    <xdr:to>
      <xdr:col>69</xdr:col>
      <xdr:colOff>142875</xdr:colOff>
      <xdr:row>17</xdr:row>
      <xdr:rowOff>146050</xdr:rowOff>
    </xdr:to>
    <xdr:sp macro="" textlink="">
      <xdr:nvSpPr>
        <xdr:cNvPr id="154" name="楕円 153">
          <a:extLst>
            <a:ext uri="{FF2B5EF4-FFF2-40B4-BE49-F238E27FC236}">
              <a16:creationId xmlns:a16="http://schemas.microsoft.com/office/drawing/2014/main" id="{848AE432-4C11-4832-90AB-B69FB643F1AC}"/>
            </a:ext>
          </a:extLst>
        </xdr:cNvPr>
        <xdr:cNvSpPr/>
      </xdr:nvSpPr>
      <xdr:spPr>
        <a:xfrm>
          <a:off x="12659995" y="289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130827</xdr:rowOff>
    </xdr:from>
    <xdr:ext cx="762000" cy="259045"/>
    <xdr:sp macro="" textlink="">
      <xdr:nvSpPr>
        <xdr:cNvPr id="155" name="テキスト ボックス 154">
          <a:extLst>
            <a:ext uri="{FF2B5EF4-FFF2-40B4-BE49-F238E27FC236}">
              <a16:creationId xmlns:a16="http://schemas.microsoft.com/office/drawing/2014/main" id="{F52BA35E-0FB8-4759-BE64-C65DB96010FF}"/>
            </a:ext>
          </a:extLst>
        </xdr:cNvPr>
        <xdr:cNvSpPr txBox="1"/>
      </xdr:nvSpPr>
      <xdr:spPr>
        <a:xfrm>
          <a:off x="12364085" y="2980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56" name="楕円 155">
          <a:extLst>
            <a:ext uri="{FF2B5EF4-FFF2-40B4-BE49-F238E27FC236}">
              <a16:creationId xmlns:a16="http://schemas.microsoft.com/office/drawing/2014/main" id="{711DD2B7-B693-41E8-84A9-43B89898B01B}"/>
            </a:ext>
          </a:extLst>
        </xdr:cNvPr>
        <xdr:cNvSpPr/>
      </xdr:nvSpPr>
      <xdr:spPr>
        <a:xfrm>
          <a:off x="11856720" y="280924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41927</xdr:rowOff>
    </xdr:from>
    <xdr:ext cx="762000" cy="259045"/>
    <xdr:sp macro="" textlink="">
      <xdr:nvSpPr>
        <xdr:cNvPr id="157" name="テキスト ボックス 156">
          <a:extLst>
            <a:ext uri="{FF2B5EF4-FFF2-40B4-BE49-F238E27FC236}">
              <a16:creationId xmlns:a16="http://schemas.microsoft.com/office/drawing/2014/main" id="{34CBFAED-0BB9-465F-BB17-85CC40668911}"/>
            </a:ext>
          </a:extLst>
        </xdr:cNvPr>
        <xdr:cNvSpPr txBox="1"/>
      </xdr:nvSpPr>
      <xdr:spPr>
        <a:xfrm>
          <a:off x="11543665" y="289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BA6876C1-1C28-4542-B542-47CBC3148FDC}"/>
            </a:ext>
          </a:extLst>
        </xdr:cNvPr>
        <xdr:cNvSpPr/>
      </xdr:nvSpPr>
      <xdr:spPr>
        <a:xfrm>
          <a:off x="710565"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13DF349F-2BBB-4CDC-8EC6-C626A8AFDB87}"/>
            </a:ext>
          </a:extLst>
        </xdr:cNvPr>
        <xdr:cNvSpPr/>
      </xdr:nvSpPr>
      <xdr:spPr>
        <a:xfrm>
          <a:off x="4936490" y="80124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F91A9E8D-6843-4BEA-9BA3-AC0FE26E1CCF}"/>
            </a:ext>
          </a:extLst>
        </xdr:cNvPr>
        <xdr:cNvSpPr/>
      </xdr:nvSpPr>
      <xdr:spPr>
        <a:xfrm>
          <a:off x="4936490" y="81991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D063CD2-29CB-442C-992F-4253660DBF8E}"/>
            </a:ext>
          </a:extLst>
        </xdr:cNvPr>
        <xdr:cNvSpPr/>
      </xdr:nvSpPr>
      <xdr:spPr>
        <a:xfrm>
          <a:off x="648652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FE43B68F-1780-4245-A614-37EE5864D3C0}"/>
            </a:ext>
          </a:extLst>
        </xdr:cNvPr>
        <xdr:cNvSpPr/>
      </xdr:nvSpPr>
      <xdr:spPr>
        <a:xfrm>
          <a:off x="648652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CF4E8550-A005-4FAB-AA4A-29E07F30D992}"/>
            </a:ext>
          </a:extLst>
        </xdr:cNvPr>
        <xdr:cNvSpPr/>
      </xdr:nvSpPr>
      <xdr:spPr>
        <a:xfrm>
          <a:off x="796226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83CAE629-A7EE-4C1A-90C6-E80FCDD6D9C6}"/>
            </a:ext>
          </a:extLst>
        </xdr:cNvPr>
        <xdr:cNvSpPr/>
      </xdr:nvSpPr>
      <xdr:spPr>
        <a:xfrm>
          <a:off x="796226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8F8794DD-EA4A-40F9-B732-E243B458B01C}"/>
            </a:ext>
          </a:extLst>
        </xdr:cNvPr>
        <xdr:cNvSpPr/>
      </xdr:nvSpPr>
      <xdr:spPr>
        <a:xfrm>
          <a:off x="710565"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294AE307-9251-4B6B-A6E0-3716553A692E}"/>
            </a:ext>
          </a:extLst>
        </xdr:cNvPr>
        <xdr:cNvSpPr/>
      </xdr:nvSpPr>
      <xdr:spPr>
        <a:xfrm>
          <a:off x="5234940" y="85090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C36F9436-3EFA-4345-B11C-3631E7F88369}"/>
            </a:ext>
          </a:extLst>
        </xdr:cNvPr>
        <xdr:cNvSpPr/>
      </xdr:nvSpPr>
      <xdr:spPr>
        <a:xfrm>
          <a:off x="5298440" y="85090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B90BBE24-4D4C-4209-875C-9D46EF915104}"/>
            </a:ext>
          </a:extLst>
        </xdr:cNvPr>
        <xdr:cNvSpPr txBox="1"/>
      </xdr:nvSpPr>
      <xdr:spPr>
        <a:xfrm>
          <a:off x="531939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ポイント悪化し、類似団体平均との差が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に広がった。その要因として、児童数は減少しているものの児童扶養手当の支給月の改定により支給額が伸びたほか、居宅介護事業給付費、就労継続支援事業給付費や児童発達支援事業給付費、放課後等デイサービス事業給付費などが増加したことが挙げ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今後も社会保障関係経費が増加することが見込まれるため、市単独事業の見直しを進め、抑制に努めていく。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6376A716-7620-4814-AF8A-153E7505F03A}"/>
            </a:ext>
          </a:extLst>
        </xdr:cNvPr>
        <xdr:cNvSpPr txBox="1"/>
      </xdr:nvSpPr>
      <xdr:spPr>
        <a:xfrm>
          <a:off x="672465"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EAEB9129-C046-4C24-A462-5E37AB0A3024}"/>
            </a:ext>
          </a:extLst>
        </xdr:cNvPr>
        <xdr:cNvCxnSpPr/>
      </xdr:nvCxnSpPr>
      <xdr:spPr>
        <a:xfrm>
          <a:off x="710565"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CC94001D-FE6D-4C5B-A1E9-4EBB237FC966}"/>
            </a:ext>
          </a:extLst>
        </xdr:cNvPr>
        <xdr:cNvSpPr txBox="1"/>
      </xdr:nvSpPr>
      <xdr:spPr>
        <a:xfrm>
          <a:off x="23685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AD1BAAD2-B59C-40EE-B4F8-A3C31A8E0D75}"/>
            </a:ext>
          </a:extLst>
        </xdr:cNvPr>
        <xdr:cNvCxnSpPr/>
      </xdr:nvCxnSpPr>
      <xdr:spPr>
        <a:xfrm>
          <a:off x="710565" y="10372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4D14F143-F001-4C5D-9686-5BC7802E2B86}"/>
            </a:ext>
          </a:extLst>
        </xdr:cNvPr>
        <xdr:cNvSpPr txBox="1"/>
      </xdr:nvSpPr>
      <xdr:spPr>
        <a:xfrm>
          <a:off x="236855" y="102298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9757111F-8AAE-4084-B786-9B8AC9AC5AA3}"/>
            </a:ext>
          </a:extLst>
        </xdr:cNvPr>
        <xdr:cNvCxnSpPr/>
      </xdr:nvCxnSpPr>
      <xdr:spPr>
        <a:xfrm>
          <a:off x="710565" y="99987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357B9A92-F04E-4D30-BE0E-788BF5B20C21}"/>
            </a:ext>
          </a:extLst>
        </xdr:cNvPr>
        <xdr:cNvSpPr txBox="1"/>
      </xdr:nvSpPr>
      <xdr:spPr>
        <a:xfrm>
          <a:off x="236855" y="98602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B18F5B90-71D2-432B-8D38-5AD6FB17B4BF}"/>
            </a:ext>
          </a:extLst>
        </xdr:cNvPr>
        <xdr:cNvCxnSpPr/>
      </xdr:nvCxnSpPr>
      <xdr:spPr>
        <a:xfrm>
          <a:off x="710565" y="96253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35974355-9500-4A80-A7FA-4AF7DD989095}"/>
            </a:ext>
          </a:extLst>
        </xdr:cNvPr>
        <xdr:cNvSpPr txBox="1"/>
      </xdr:nvSpPr>
      <xdr:spPr>
        <a:xfrm>
          <a:off x="236855"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F4972F64-EE08-4862-A368-B95A971CDE94}"/>
            </a:ext>
          </a:extLst>
        </xdr:cNvPr>
        <xdr:cNvCxnSpPr/>
      </xdr:nvCxnSpPr>
      <xdr:spPr>
        <a:xfrm>
          <a:off x="710565" y="92519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8281A096-0FA6-4CA2-B291-9B35E306F4D7}"/>
            </a:ext>
          </a:extLst>
        </xdr:cNvPr>
        <xdr:cNvSpPr txBox="1"/>
      </xdr:nvSpPr>
      <xdr:spPr>
        <a:xfrm>
          <a:off x="236855" y="91135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19BDBE31-A153-4514-A864-110D1BD93F1C}"/>
            </a:ext>
          </a:extLst>
        </xdr:cNvPr>
        <xdr:cNvCxnSpPr/>
      </xdr:nvCxnSpPr>
      <xdr:spPr>
        <a:xfrm>
          <a:off x="710565" y="88823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C8DA6C04-96A9-4971-9B3D-B7AA47F886EE}"/>
            </a:ext>
          </a:extLst>
        </xdr:cNvPr>
        <xdr:cNvSpPr txBox="1"/>
      </xdr:nvSpPr>
      <xdr:spPr>
        <a:xfrm>
          <a:off x="236855" y="8740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AEFB453D-4445-4FEB-B6BA-7C72862CC460}"/>
            </a:ext>
          </a:extLst>
        </xdr:cNvPr>
        <xdr:cNvCxnSpPr/>
      </xdr:nvCxnSpPr>
      <xdr:spPr>
        <a:xfrm>
          <a:off x="710565"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8137281E-1D05-4CAE-AE97-544148AE1DC7}"/>
            </a:ext>
          </a:extLst>
        </xdr:cNvPr>
        <xdr:cNvSpPr txBox="1"/>
      </xdr:nvSpPr>
      <xdr:spPr>
        <a:xfrm>
          <a:off x="236855"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B523F16E-E546-437C-8E64-0EB431901934}"/>
            </a:ext>
          </a:extLst>
        </xdr:cNvPr>
        <xdr:cNvSpPr/>
      </xdr:nvSpPr>
      <xdr:spPr>
        <a:xfrm>
          <a:off x="710565"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152400</xdr:rowOff>
    </xdr:from>
    <xdr:to>
      <xdr:col>24</xdr:col>
      <xdr:colOff>25400</xdr:colOff>
      <xdr:row>60</xdr:row>
      <xdr:rowOff>76200</xdr:rowOff>
    </xdr:to>
    <xdr:cxnSp macro="">
      <xdr:nvCxnSpPr>
        <xdr:cNvPr id="185" name="直線コネクタ 184">
          <a:extLst>
            <a:ext uri="{FF2B5EF4-FFF2-40B4-BE49-F238E27FC236}">
              <a16:creationId xmlns:a16="http://schemas.microsoft.com/office/drawing/2014/main" id="{078F007B-0623-40A2-ADAE-F272666B26C7}"/>
            </a:ext>
          </a:extLst>
        </xdr:cNvPr>
        <xdr:cNvCxnSpPr/>
      </xdr:nvCxnSpPr>
      <xdr:spPr>
        <a:xfrm flipV="1">
          <a:off x="4414520" y="88696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48277</xdr:rowOff>
    </xdr:from>
    <xdr:ext cx="762000" cy="259045"/>
    <xdr:sp macro="" textlink="">
      <xdr:nvSpPr>
        <xdr:cNvPr id="186" name="扶助費最小値テキスト">
          <a:extLst>
            <a:ext uri="{FF2B5EF4-FFF2-40B4-BE49-F238E27FC236}">
              <a16:creationId xmlns:a16="http://schemas.microsoft.com/office/drawing/2014/main" id="{4C58C87C-475B-49F7-B6E3-A80DA46EE341}"/>
            </a:ext>
          </a:extLst>
        </xdr:cNvPr>
        <xdr:cNvSpPr txBox="1"/>
      </xdr:nvSpPr>
      <xdr:spPr>
        <a:xfrm>
          <a:off x="450342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76200</xdr:rowOff>
    </xdr:from>
    <xdr:to>
      <xdr:col>24</xdr:col>
      <xdr:colOff>114300</xdr:colOff>
      <xdr:row>60</xdr:row>
      <xdr:rowOff>76200</xdr:rowOff>
    </xdr:to>
    <xdr:cxnSp macro="">
      <xdr:nvCxnSpPr>
        <xdr:cNvPr id="187" name="直線コネクタ 186">
          <a:extLst>
            <a:ext uri="{FF2B5EF4-FFF2-40B4-BE49-F238E27FC236}">
              <a16:creationId xmlns:a16="http://schemas.microsoft.com/office/drawing/2014/main" id="{0D980964-F226-4ED4-A87D-B038D3A63F02}"/>
            </a:ext>
          </a:extLst>
        </xdr:cNvPr>
        <xdr:cNvCxnSpPr/>
      </xdr:nvCxnSpPr>
      <xdr:spPr>
        <a:xfrm>
          <a:off x="4342765" y="1013460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67327</xdr:rowOff>
    </xdr:from>
    <xdr:ext cx="762000" cy="259045"/>
    <xdr:sp macro="" textlink="">
      <xdr:nvSpPr>
        <xdr:cNvPr id="188" name="扶助費最大値テキスト">
          <a:extLst>
            <a:ext uri="{FF2B5EF4-FFF2-40B4-BE49-F238E27FC236}">
              <a16:creationId xmlns:a16="http://schemas.microsoft.com/office/drawing/2014/main" id="{C6CB5021-9CFC-4E0F-8ABD-ABB49E66D60D}"/>
            </a:ext>
          </a:extLst>
        </xdr:cNvPr>
        <xdr:cNvSpPr txBox="1"/>
      </xdr:nvSpPr>
      <xdr:spPr>
        <a:xfrm>
          <a:off x="4503420" y="861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152400</xdr:rowOff>
    </xdr:from>
    <xdr:to>
      <xdr:col>24</xdr:col>
      <xdr:colOff>114300</xdr:colOff>
      <xdr:row>52</xdr:row>
      <xdr:rowOff>152400</xdr:rowOff>
    </xdr:to>
    <xdr:cxnSp macro="">
      <xdr:nvCxnSpPr>
        <xdr:cNvPr id="189" name="直線コネクタ 188">
          <a:extLst>
            <a:ext uri="{FF2B5EF4-FFF2-40B4-BE49-F238E27FC236}">
              <a16:creationId xmlns:a16="http://schemas.microsoft.com/office/drawing/2014/main" id="{DF3EFED6-7A36-4704-8BC9-8B32A289E973}"/>
            </a:ext>
          </a:extLst>
        </xdr:cNvPr>
        <xdr:cNvCxnSpPr/>
      </xdr:nvCxnSpPr>
      <xdr:spPr>
        <a:xfrm>
          <a:off x="4342765" y="886968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133350</xdr:rowOff>
    </xdr:to>
    <xdr:cxnSp macro="">
      <xdr:nvCxnSpPr>
        <xdr:cNvPr id="190" name="直線コネクタ 189">
          <a:extLst>
            <a:ext uri="{FF2B5EF4-FFF2-40B4-BE49-F238E27FC236}">
              <a16:creationId xmlns:a16="http://schemas.microsoft.com/office/drawing/2014/main" id="{B0800D00-DE18-48BB-A6CD-662BBA52937C}"/>
            </a:ext>
          </a:extLst>
        </xdr:cNvPr>
        <xdr:cNvCxnSpPr/>
      </xdr:nvCxnSpPr>
      <xdr:spPr>
        <a:xfrm>
          <a:off x="3654425" y="9850120"/>
          <a:ext cx="760095" cy="17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91" name="扶助費平均値テキスト">
          <a:extLst>
            <a:ext uri="{FF2B5EF4-FFF2-40B4-BE49-F238E27FC236}">
              <a16:creationId xmlns:a16="http://schemas.microsoft.com/office/drawing/2014/main" id="{C5D26A94-579E-457B-9C6B-9715A9A738F5}"/>
            </a:ext>
          </a:extLst>
        </xdr:cNvPr>
        <xdr:cNvSpPr txBox="1"/>
      </xdr:nvSpPr>
      <xdr:spPr>
        <a:xfrm>
          <a:off x="450342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a:extLst>
            <a:ext uri="{FF2B5EF4-FFF2-40B4-BE49-F238E27FC236}">
              <a16:creationId xmlns:a16="http://schemas.microsoft.com/office/drawing/2014/main" id="{AC187FD9-8F09-48C3-B553-5D439C584F10}"/>
            </a:ext>
          </a:extLst>
        </xdr:cNvPr>
        <xdr:cNvSpPr/>
      </xdr:nvSpPr>
      <xdr:spPr>
        <a:xfrm>
          <a:off x="4380865" y="946404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88900</xdr:rowOff>
    </xdr:from>
    <xdr:to>
      <xdr:col>19</xdr:col>
      <xdr:colOff>187325</xdr:colOff>
      <xdr:row>58</xdr:row>
      <xdr:rowOff>127000</xdr:rowOff>
    </xdr:to>
    <xdr:cxnSp macro="">
      <xdr:nvCxnSpPr>
        <xdr:cNvPr id="193" name="直線コネクタ 192">
          <a:extLst>
            <a:ext uri="{FF2B5EF4-FFF2-40B4-BE49-F238E27FC236}">
              <a16:creationId xmlns:a16="http://schemas.microsoft.com/office/drawing/2014/main" id="{3477BF12-C7BE-40B7-BAAD-32242A008C7E}"/>
            </a:ext>
          </a:extLst>
        </xdr:cNvPr>
        <xdr:cNvCxnSpPr/>
      </xdr:nvCxnSpPr>
      <xdr:spPr>
        <a:xfrm>
          <a:off x="2841625" y="9812020"/>
          <a:ext cx="8128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xdr:rowOff>
    </xdr:from>
    <xdr:to>
      <xdr:col>20</xdr:col>
      <xdr:colOff>38100</xdr:colOff>
      <xdr:row>56</xdr:row>
      <xdr:rowOff>114300</xdr:rowOff>
    </xdr:to>
    <xdr:sp macro="" textlink="">
      <xdr:nvSpPr>
        <xdr:cNvPr id="194" name="フローチャート: 判断 193">
          <a:extLst>
            <a:ext uri="{FF2B5EF4-FFF2-40B4-BE49-F238E27FC236}">
              <a16:creationId xmlns:a16="http://schemas.microsoft.com/office/drawing/2014/main" id="{3D0EEB12-832B-47A2-B088-646C600B5F8E}"/>
            </a:ext>
          </a:extLst>
        </xdr:cNvPr>
        <xdr:cNvSpPr/>
      </xdr:nvSpPr>
      <xdr:spPr>
        <a:xfrm>
          <a:off x="3611245" y="94005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124477</xdr:rowOff>
    </xdr:from>
    <xdr:ext cx="736600" cy="259045"/>
    <xdr:sp macro="" textlink="">
      <xdr:nvSpPr>
        <xdr:cNvPr id="195" name="テキスト ボックス 194">
          <a:extLst>
            <a:ext uri="{FF2B5EF4-FFF2-40B4-BE49-F238E27FC236}">
              <a16:creationId xmlns:a16="http://schemas.microsoft.com/office/drawing/2014/main" id="{996B3D9D-B2EB-48EF-A427-30F4B2C03D8C}"/>
            </a:ext>
          </a:extLst>
        </xdr:cNvPr>
        <xdr:cNvSpPr txBox="1"/>
      </xdr:nvSpPr>
      <xdr:spPr>
        <a:xfrm>
          <a:off x="3298190" y="917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82550</xdr:rowOff>
    </xdr:from>
    <xdr:to>
      <xdr:col>15</xdr:col>
      <xdr:colOff>98425</xdr:colOff>
      <xdr:row>58</xdr:row>
      <xdr:rowOff>88900</xdr:rowOff>
    </xdr:to>
    <xdr:cxnSp macro="">
      <xdr:nvCxnSpPr>
        <xdr:cNvPr id="196" name="直線コネクタ 195">
          <a:extLst>
            <a:ext uri="{FF2B5EF4-FFF2-40B4-BE49-F238E27FC236}">
              <a16:creationId xmlns:a16="http://schemas.microsoft.com/office/drawing/2014/main" id="{1E82F7EC-66B5-49E2-B54C-1FEB0038CCE3}"/>
            </a:ext>
          </a:extLst>
        </xdr:cNvPr>
        <xdr:cNvCxnSpPr/>
      </xdr:nvCxnSpPr>
      <xdr:spPr>
        <a:xfrm>
          <a:off x="2021205" y="9638030"/>
          <a:ext cx="820420" cy="17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7" name="フローチャート: 判断 196">
          <a:extLst>
            <a:ext uri="{FF2B5EF4-FFF2-40B4-BE49-F238E27FC236}">
              <a16:creationId xmlns:a16="http://schemas.microsoft.com/office/drawing/2014/main" id="{08806F65-AEB7-43EE-B836-A3A737AB0A84}"/>
            </a:ext>
          </a:extLst>
        </xdr:cNvPr>
        <xdr:cNvSpPr/>
      </xdr:nvSpPr>
      <xdr:spPr>
        <a:xfrm>
          <a:off x="2790825"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198" name="テキスト ボックス 197">
          <a:extLst>
            <a:ext uri="{FF2B5EF4-FFF2-40B4-BE49-F238E27FC236}">
              <a16:creationId xmlns:a16="http://schemas.microsoft.com/office/drawing/2014/main" id="{4DED7AAA-6B38-4A92-B6D8-A4521F8C1E41}"/>
            </a:ext>
          </a:extLst>
        </xdr:cNvPr>
        <xdr:cNvSpPr txBox="1"/>
      </xdr:nvSpPr>
      <xdr:spPr>
        <a:xfrm>
          <a:off x="2494915"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44450</xdr:rowOff>
    </xdr:from>
    <xdr:to>
      <xdr:col>11</xdr:col>
      <xdr:colOff>9525</xdr:colOff>
      <xdr:row>57</xdr:row>
      <xdr:rowOff>82550</xdr:rowOff>
    </xdr:to>
    <xdr:cxnSp macro="">
      <xdr:nvCxnSpPr>
        <xdr:cNvPr id="199" name="直線コネクタ 198">
          <a:extLst>
            <a:ext uri="{FF2B5EF4-FFF2-40B4-BE49-F238E27FC236}">
              <a16:creationId xmlns:a16="http://schemas.microsoft.com/office/drawing/2014/main" id="{C7EA6DA7-51CB-4C46-B267-256C6EF55B23}"/>
            </a:ext>
          </a:extLst>
        </xdr:cNvPr>
        <xdr:cNvCxnSpPr/>
      </xdr:nvCxnSpPr>
      <xdr:spPr>
        <a:xfrm>
          <a:off x="1217930" y="9599930"/>
          <a:ext cx="8032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200" name="フローチャート: 判断 199">
          <a:extLst>
            <a:ext uri="{FF2B5EF4-FFF2-40B4-BE49-F238E27FC236}">
              <a16:creationId xmlns:a16="http://schemas.microsoft.com/office/drawing/2014/main" id="{7DEA2FFF-AB59-4038-B611-62B3C217C3E4}"/>
            </a:ext>
          </a:extLst>
        </xdr:cNvPr>
        <xdr:cNvSpPr/>
      </xdr:nvSpPr>
      <xdr:spPr>
        <a:xfrm>
          <a:off x="1987550" y="93878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01" name="テキスト ボックス 200">
          <a:extLst>
            <a:ext uri="{FF2B5EF4-FFF2-40B4-BE49-F238E27FC236}">
              <a16:creationId xmlns:a16="http://schemas.microsoft.com/office/drawing/2014/main" id="{BE3CBB9C-5F4D-4C64-8626-25747F16C2C8}"/>
            </a:ext>
          </a:extLst>
        </xdr:cNvPr>
        <xdr:cNvSpPr txBox="1"/>
      </xdr:nvSpPr>
      <xdr:spPr>
        <a:xfrm>
          <a:off x="1674495"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02" name="フローチャート: 判断 201">
          <a:extLst>
            <a:ext uri="{FF2B5EF4-FFF2-40B4-BE49-F238E27FC236}">
              <a16:creationId xmlns:a16="http://schemas.microsoft.com/office/drawing/2014/main" id="{41ACBE0B-9EB8-4EF3-993C-C1570B3ACD69}"/>
            </a:ext>
          </a:extLst>
        </xdr:cNvPr>
        <xdr:cNvSpPr/>
      </xdr:nvSpPr>
      <xdr:spPr>
        <a:xfrm>
          <a:off x="1167130" y="9302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22877</xdr:rowOff>
    </xdr:from>
    <xdr:ext cx="762000" cy="259045"/>
    <xdr:sp macro="" textlink="">
      <xdr:nvSpPr>
        <xdr:cNvPr id="203" name="テキスト ボックス 202">
          <a:extLst>
            <a:ext uri="{FF2B5EF4-FFF2-40B4-BE49-F238E27FC236}">
              <a16:creationId xmlns:a16="http://schemas.microsoft.com/office/drawing/2014/main" id="{54A26CA3-BD10-4540-B34B-B55660C80AF6}"/>
            </a:ext>
          </a:extLst>
        </xdr:cNvPr>
        <xdr:cNvSpPr txBox="1"/>
      </xdr:nvSpPr>
      <xdr:spPr>
        <a:xfrm>
          <a:off x="87122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7A0C4922-1A5F-446B-B2A5-2FE3CE3F35F9}"/>
            </a:ext>
          </a:extLst>
        </xdr:cNvPr>
        <xdr:cNvSpPr txBox="1"/>
      </xdr:nvSpPr>
      <xdr:spPr>
        <a:xfrm>
          <a:off x="421576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B950FA02-2CB8-4FC1-A6C9-E00FE6EF8CA8}"/>
            </a:ext>
          </a:extLst>
        </xdr:cNvPr>
        <xdr:cNvSpPr txBox="1"/>
      </xdr:nvSpPr>
      <xdr:spPr>
        <a:xfrm>
          <a:off x="346329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BC5E83A6-CC48-4831-9E09-5A931035FACE}"/>
            </a:ext>
          </a:extLst>
        </xdr:cNvPr>
        <xdr:cNvSpPr txBox="1"/>
      </xdr:nvSpPr>
      <xdr:spPr>
        <a:xfrm>
          <a:off x="264287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835CB690-E345-44CB-B968-28695A075506}"/>
            </a:ext>
          </a:extLst>
        </xdr:cNvPr>
        <xdr:cNvSpPr txBox="1"/>
      </xdr:nvSpPr>
      <xdr:spPr>
        <a:xfrm>
          <a:off x="18319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5D48BD25-5F5C-4FF0-9177-6B130DEE713A}"/>
            </a:ext>
          </a:extLst>
        </xdr:cNvPr>
        <xdr:cNvSpPr txBox="1"/>
      </xdr:nvSpPr>
      <xdr:spPr>
        <a:xfrm>
          <a:off x="10191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82550</xdr:rowOff>
    </xdr:from>
    <xdr:to>
      <xdr:col>24</xdr:col>
      <xdr:colOff>76200</xdr:colOff>
      <xdr:row>60</xdr:row>
      <xdr:rowOff>12700</xdr:rowOff>
    </xdr:to>
    <xdr:sp macro="" textlink="">
      <xdr:nvSpPr>
        <xdr:cNvPr id="209" name="楕円 208">
          <a:extLst>
            <a:ext uri="{FF2B5EF4-FFF2-40B4-BE49-F238E27FC236}">
              <a16:creationId xmlns:a16="http://schemas.microsoft.com/office/drawing/2014/main" id="{E0B4A98A-09ED-46CB-8836-57EC44F3AC33}"/>
            </a:ext>
          </a:extLst>
        </xdr:cNvPr>
        <xdr:cNvSpPr/>
      </xdr:nvSpPr>
      <xdr:spPr>
        <a:xfrm>
          <a:off x="4380865" y="99733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10" name="扶助費該当値テキスト">
          <a:extLst>
            <a:ext uri="{FF2B5EF4-FFF2-40B4-BE49-F238E27FC236}">
              <a16:creationId xmlns:a16="http://schemas.microsoft.com/office/drawing/2014/main" id="{66F277EC-BA44-46E6-8101-E63382460895}"/>
            </a:ext>
          </a:extLst>
        </xdr:cNvPr>
        <xdr:cNvSpPr txBox="1"/>
      </xdr:nvSpPr>
      <xdr:spPr>
        <a:xfrm>
          <a:off x="450342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11" name="楕円 210">
          <a:extLst>
            <a:ext uri="{FF2B5EF4-FFF2-40B4-BE49-F238E27FC236}">
              <a16:creationId xmlns:a16="http://schemas.microsoft.com/office/drawing/2014/main" id="{B55140DC-68CF-4A8F-A570-5479120FDD83}"/>
            </a:ext>
          </a:extLst>
        </xdr:cNvPr>
        <xdr:cNvSpPr/>
      </xdr:nvSpPr>
      <xdr:spPr>
        <a:xfrm>
          <a:off x="3611245" y="979932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2" name="テキスト ボックス 211">
          <a:extLst>
            <a:ext uri="{FF2B5EF4-FFF2-40B4-BE49-F238E27FC236}">
              <a16:creationId xmlns:a16="http://schemas.microsoft.com/office/drawing/2014/main" id="{F56AF632-BD94-4455-AAA0-CCF7D40EA011}"/>
            </a:ext>
          </a:extLst>
        </xdr:cNvPr>
        <xdr:cNvSpPr txBox="1"/>
      </xdr:nvSpPr>
      <xdr:spPr>
        <a:xfrm>
          <a:off x="329819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38100</xdr:rowOff>
    </xdr:from>
    <xdr:to>
      <xdr:col>15</xdr:col>
      <xdr:colOff>149225</xdr:colOff>
      <xdr:row>58</xdr:row>
      <xdr:rowOff>139700</xdr:rowOff>
    </xdr:to>
    <xdr:sp macro="" textlink="">
      <xdr:nvSpPr>
        <xdr:cNvPr id="213" name="楕円 212">
          <a:extLst>
            <a:ext uri="{FF2B5EF4-FFF2-40B4-BE49-F238E27FC236}">
              <a16:creationId xmlns:a16="http://schemas.microsoft.com/office/drawing/2014/main" id="{3CEFA4D9-A2F1-4BC2-9779-257899D04084}"/>
            </a:ext>
          </a:extLst>
        </xdr:cNvPr>
        <xdr:cNvSpPr/>
      </xdr:nvSpPr>
      <xdr:spPr>
        <a:xfrm>
          <a:off x="2790825"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124477</xdr:rowOff>
    </xdr:from>
    <xdr:ext cx="762000" cy="259045"/>
    <xdr:sp macro="" textlink="">
      <xdr:nvSpPr>
        <xdr:cNvPr id="214" name="テキスト ボックス 213">
          <a:extLst>
            <a:ext uri="{FF2B5EF4-FFF2-40B4-BE49-F238E27FC236}">
              <a16:creationId xmlns:a16="http://schemas.microsoft.com/office/drawing/2014/main" id="{1D1F8DD9-3765-4B90-BE63-E8BE37454F18}"/>
            </a:ext>
          </a:extLst>
        </xdr:cNvPr>
        <xdr:cNvSpPr txBox="1"/>
      </xdr:nvSpPr>
      <xdr:spPr>
        <a:xfrm>
          <a:off x="2494915"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15" name="楕円 214">
          <a:extLst>
            <a:ext uri="{FF2B5EF4-FFF2-40B4-BE49-F238E27FC236}">
              <a16:creationId xmlns:a16="http://schemas.microsoft.com/office/drawing/2014/main" id="{CF839DE2-29F1-4594-9328-4C5ABC0BFB0F}"/>
            </a:ext>
          </a:extLst>
        </xdr:cNvPr>
        <xdr:cNvSpPr/>
      </xdr:nvSpPr>
      <xdr:spPr>
        <a:xfrm>
          <a:off x="1987550" y="95872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216" name="テキスト ボックス 215">
          <a:extLst>
            <a:ext uri="{FF2B5EF4-FFF2-40B4-BE49-F238E27FC236}">
              <a16:creationId xmlns:a16="http://schemas.microsoft.com/office/drawing/2014/main" id="{4E5D4C2A-05A5-45A1-AE89-892AA9069224}"/>
            </a:ext>
          </a:extLst>
        </xdr:cNvPr>
        <xdr:cNvSpPr txBox="1"/>
      </xdr:nvSpPr>
      <xdr:spPr>
        <a:xfrm>
          <a:off x="1674495" y="967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17" name="楕円 216">
          <a:extLst>
            <a:ext uri="{FF2B5EF4-FFF2-40B4-BE49-F238E27FC236}">
              <a16:creationId xmlns:a16="http://schemas.microsoft.com/office/drawing/2014/main" id="{862CFA07-50BD-409F-9826-27C1062E37B8}"/>
            </a:ext>
          </a:extLst>
        </xdr:cNvPr>
        <xdr:cNvSpPr/>
      </xdr:nvSpPr>
      <xdr:spPr>
        <a:xfrm>
          <a:off x="1167130" y="9552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18" name="テキスト ボックス 217">
          <a:extLst>
            <a:ext uri="{FF2B5EF4-FFF2-40B4-BE49-F238E27FC236}">
              <a16:creationId xmlns:a16="http://schemas.microsoft.com/office/drawing/2014/main" id="{54460795-3FC3-4867-BADD-94C199121E4E}"/>
            </a:ext>
          </a:extLst>
        </xdr:cNvPr>
        <xdr:cNvSpPr txBox="1"/>
      </xdr:nvSpPr>
      <xdr:spPr>
        <a:xfrm>
          <a:off x="871220" y="963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9C22EC12-1024-4C22-91F3-86C48B3BAC40}"/>
            </a:ext>
          </a:extLst>
        </xdr:cNvPr>
        <xdr:cNvSpPr/>
      </xdr:nvSpPr>
      <xdr:spPr>
        <a:xfrm>
          <a:off x="11383010"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937EDC35-5830-47B8-9FFB-FF6FB870EA2D}"/>
            </a:ext>
          </a:extLst>
        </xdr:cNvPr>
        <xdr:cNvSpPr/>
      </xdr:nvSpPr>
      <xdr:spPr>
        <a:xfrm>
          <a:off x="1562417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994A4065-07D5-47E9-A7E6-4705323B8519}"/>
            </a:ext>
          </a:extLst>
        </xdr:cNvPr>
        <xdr:cNvSpPr/>
      </xdr:nvSpPr>
      <xdr:spPr>
        <a:xfrm>
          <a:off x="1562417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346C991C-D132-43FE-9EFF-7203E695F11C}"/>
            </a:ext>
          </a:extLst>
        </xdr:cNvPr>
        <xdr:cNvSpPr/>
      </xdr:nvSpPr>
      <xdr:spPr>
        <a:xfrm>
          <a:off x="1717611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686C5173-69E7-477D-89D0-552C52C765CC}"/>
            </a:ext>
          </a:extLst>
        </xdr:cNvPr>
        <xdr:cNvSpPr/>
      </xdr:nvSpPr>
      <xdr:spPr>
        <a:xfrm>
          <a:off x="1717611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78DC787E-179E-47A1-8358-649E417DF173}"/>
            </a:ext>
          </a:extLst>
        </xdr:cNvPr>
        <xdr:cNvSpPr/>
      </xdr:nvSpPr>
      <xdr:spPr>
        <a:xfrm>
          <a:off x="1865185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BA48E765-87C2-432D-A7E1-00EB88F0DAEB}"/>
            </a:ext>
          </a:extLst>
        </xdr:cNvPr>
        <xdr:cNvSpPr/>
      </xdr:nvSpPr>
      <xdr:spPr>
        <a:xfrm>
          <a:off x="1865185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4DA9B954-F531-4776-9910-2AE0437CF83F}"/>
            </a:ext>
          </a:extLst>
        </xdr:cNvPr>
        <xdr:cNvSpPr/>
      </xdr:nvSpPr>
      <xdr:spPr>
        <a:xfrm>
          <a:off x="11383010"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15688AB1-C013-4253-901A-85E83088E259}"/>
            </a:ext>
          </a:extLst>
        </xdr:cNvPr>
        <xdr:cNvSpPr/>
      </xdr:nvSpPr>
      <xdr:spPr>
        <a:xfrm>
          <a:off x="15909290" y="85090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EE8D6666-9E82-4DE5-962E-AFFC74EEE11C}"/>
            </a:ext>
          </a:extLst>
        </xdr:cNvPr>
        <xdr:cNvSpPr/>
      </xdr:nvSpPr>
      <xdr:spPr>
        <a:xfrm>
          <a:off x="15970885" y="85090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4EAE4D6A-C52D-4665-A9B9-D2D6255E1971}"/>
            </a:ext>
          </a:extLst>
        </xdr:cNvPr>
        <xdr:cNvSpPr txBox="1"/>
      </xdr:nvSpPr>
      <xdr:spPr>
        <a:xfrm>
          <a:off x="1600898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その他については、前年度から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ポイント悪化したものの、過去</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年間において類似団体平均より低い水準を維持している。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主な要因としては、施設の老朽化による維持補修費が減少した一方、介護サービス費の増による介護保険事業特別会計への繰出金の増加により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ポイント悪化したなどの影響による。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繰出金は、増加傾向が続いているため、受益者負担の適正化を図りながら普通会計負担額の抑制に努めていく。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39F0CC0D-984C-4C6A-B3B6-194EE3A19381}"/>
            </a:ext>
          </a:extLst>
        </xdr:cNvPr>
        <xdr:cNvSpPr txBox="1"/>
      </xdr:nvSpPr>
      <xdr:spPr>
        <a:xfrm>
          <a:off x="11344910"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5ED21DF7-F39D-4AF6-BC6F-860A74022C81}"/>
            </a:ext>
          </a:extLst>
        </xdr:cNvPr>
        <xdr:cNvCxnSpPr/>
      </xdr:nvCxnSpPr>
      <xdr:spPr>
        <a:xfrm>
          <a:off x="11383010"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648ED12E-3869-4FA4-89F2-F9C71BDB2D37}"/>
            </a:ext>
          </a:extLst>
        </xdr:cNvPr>
        <xdr:cNvSpPr txBox="1"/>
      </xdr:nvSpPr>
      <xdr:spPr>
        <a:xfrm>
          <a:off x="1092644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8056133D-98F1-4C95-99B8-2558D60C5396}"/>
            </a:ext>
          </a:extLst>
        </xdr:cNvPr>
        <xdr:cNvCxnSpPr/>
      </xdr:nvCxnSpPr>
      <xdr:spPr>
        <a:xfrm>
          <a:off x="11383010" y="10372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14D51668-A6B6-43D2-9D82-58DF3A593C9E}"/>
            </a:ext>
          </a:extLst>
        </xdr:cNvPr>
        <xdr:cNvSpPr txBox="1"/>
      </xdr:nvSpPr>
      <xdr:spPr>
        <a:xfrm>
          <a:off x="10926445" y="102298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55CC283A-4DC6-4489-9A2A-913383ED5998}"/>
            </a:ext>
          </a:extLst>
        </xdr:cNvPr>
        <xdr:cNvCxnSpPr/>
      </xdr:nvCxnSpPr>
      <xdr:spPr>
        <a:xfrm>
          <a:off x="11383010" y="99987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71E2EFC8-7733-4CF2-9D32-53F908A17FCE}"/>
            </a:ext>
          </a:extLst>
        </xdr:cNvPr>
        <xdr:cNvSpPr txBox="1"/>
      </xdr:nvSpPr>
      <xdr:spPr>
        <a:xfrm>
          <a:off x="10926445" y="98602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A463BC92-60E7-483D-85E4-BA2F94727D1E}"/>
            </a:ext>
          </a:extLst>
        </xdr:cNvPr>
        <xdr:cNvCxnSpPr/>
      </xdr:nvCxnSpPr>
      <xdr:spPr>
        <a:xfrm>
          <a:off x="11383010" y="96253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4A38898E-F69B-40B8-8E6C-042EAB4BEDCA}"/>
            </a:ext>
          </a:extLst>
        </xdr:cNvPr>
        <xdr:cNvSpPr txBox="1"/>
      </xdr:nvSpPr>
      <xdr:spPr>
        <a:xfrm>
          <a:off x="10926445"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5C8E4486-67F6-4A3C-88BA-9B892240D8E0}"/>
            </a:ext>
          </a:extLst>
        </xdr:cNvPr>
        <xdr:cNvCxnSpPr/>
      </xdr:nvCxnSpPr>
      <xdr:spPr>
        <a:xfrm>
          <a:off x="11383010" y="92519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E6849AC9-6ACC-4A2D-BA70-88226F5D694A}"/>
            </a:ext>
          </a:extLst>
        </xdr:cNvPr>
        <xdr:cNvSpPr txBox="1"/>
      </xdr:nvSpPr>
      <xdr:spPr>
        <a:xfrm>
          <a:off x="10926445" y="91135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C4B07009-D51E-4821-A1CA-AF4DB0BE3AC0}"/>
            </a:ext>
          </a:extLst>
        </xdr:cNvPr>
        <xdr:cNvCxnSpPr/>
      </xdr:nvCxnSpPr>
      <xdr:spPr>
        <a:xfrm>
          <a:off x="11383010" y="88823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35B1EB1A-62D1-4DCF-8F89-D0712C55588B}"/>
            </a:ext>
          </a:extLst>
        </xdr:cNvPr>
        <xdr:cNvSpPr txBox="1"/>
      </xdr:nvSpPr>
      <xdr:spPr>
        <a:xfrm>
          <a:off x="10926445" y="8740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CE9CA9CD-931D-4E9D-937E-21AC56D9A53E}"/>
            </a:ext>
          </a:extLst>
        </xdr:cNvPr>
        <xdr:cNvCxnSpPr/>
      </xdr:nvCxnSpPr>
      <xdr:spPr>
        <a:xfrm>
          <a:off x="11383010"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C360023D-A88B-44C0-AA3D-F6819A7AB069}"/>
            </a:ext>
          </a:extLst>
        </xdr:cNvPr>
        <xdr:cNvSpPr txBox="1"/>
      </xdr:nvSpPr>
      <xdr:spPr>
        <a:xfrm>
          <a:off x="10926445"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DE942E82-6494-46C2-B48A-CF7CE8CA4281}"/>
            </a:ext>
          </a:extLst>
        </xdr:cNvPr>
        <xdr:cNvSpPr/>
      </xdr:nvSpPr>
      <xdr:spPr>
        <a:xfrm>
          <a:off x="11383010"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38100</xdr:rowOff>
    </xdr:to>
    <xdr:cxnSp macro="">
      <xdr:nvCxnSpPr>
        <xdr:cNvPr id="246" name="直線コネクタ 245">
          <a:extLst>
            <a:ext uri="{FF2B5EF4-FFF2-40B4-BE49-F238E27FC236}">
              <a16:creationId xmlns:a16="http://schemas.microsoft.com/office/drawing/2014/main" id="{471F2CD0-3269-4D8D-B65C-4824D697EDAE}"/>
            </a:ext>
          </a:extLst>
        </xdr:cNvPr>
        <xdr:cNvCxnSpPr/>
      </xdr:nvCxnSpPr>
      <xdr:spPr>
        <a:xfrm flipV="1">
          <a:off x="15104110" y="9065260"/>
          <a:ext cx="0" cy="136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7" name="その他最小値テキスト">
          <a:extLst>
            <a:ext uri="{FF2B5EF4-FFF2-40B4-BE49-F238E27FC236}">
              <a16:creationId xmlns:a16="http://schemas.microsoft.com/office/drawing/2014/main" id="{022052ED-18EF-47C0-9F97-B9F438963841}"/>
            </a:ext>
          </a:extLst>
        </xdr:cNvPr>
        <xdr:cNvSpPr txBox="1"/>
      </xdr:nvSpPr>
      <xdr:spPr>
        <a:xfrm>
          <a:off x="1517777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48" name="直線コネクタ 247">
          <a:extLst>
            <a:ext uri="{FF2B5EF4-FFF2-40B4-BE49-F238E27FC236}">
              <a16:creationId xmlns:a16="http://schemas.microsoft.com/office/drawing/2014/main" id="{FB36AF0D-887C-43D1-9BE7-FEDDBFF11A15}"/>
            </a:ext>
          </a:extLst>
        </xdr:cNvPr>
        <xdr:cNvCxnSpPr/>
      </xdr:nvCxnSpPr>
      <xdr:spPr>
        <a:xfrm>
          <a:off x="15015210" y="1043178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9" name="その他最大値テキスト">
          <a:extLst>
            <a:ext uri="{FF2B5EF4-FFF2-40B4-BE49-F238E27FC236}">
              <a16:creationId xmlns:a16="http://schemas.microsoft.com/office/drawing/2014/main" id="{E61F6635-7231-40B9-9CC9-2460A97E8524}"/>
            </a:ext>
          </a:extLst>
        </xdr:cNvPr>
        <xdr:cNvSpPr txBox="1"/>
      </xdr:nvSpPr>
      <xdr:spPr>
        <a:xfrm>
          <a:off x="1517777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50" name="直線コネクタ 249">
          <a:extLst>
            <a:ext uri="{FF2B5EF4-FFF2-40B4-BE49-F238E27FC236}">
              <a16:creationId xmlns:a16="http://schemas.microsoft.com/office/drawing/2014/main" id="{990F693B-8E6D-4D7C-8803-1C8EE8DD9B7A}"/>
            </a:ext>
          </a:extLst>
        </xdr:cNvPr>
        <xdr:cNvCxnSpPr/>
      </xdr:nvCxnSpPr>
      <xdr:spPr>
        <a:xfrm>
          <a:off x="15015210" y="906526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0</xdr:rowOff>
    </xdr:from>
    <xdr:to>
      <xdr:col>82</xdr:col>
      <xdr:colOff>107950</xdr:colOff>
      <xdr:row>56</xdr:row>
      <xdr:rowOff>25400</xdr:rowOff>
    </xdr:to>
    <xdr:cxnSp macro="">
      <xdr:nvCxnSpPr>
        <xdr:cNvPr id="251" name="直線コネクタ 250">
          <a:extLst>
            <a:ext uri="{FF2B5EF4-FFF2-40B4-BE49-F238E27FC236}">
              <a16:creationId xmlns:a16="http://schemas.microsoft.com/office/drawing/2014/main" id="{72D035CE-96BE-4946-8DCC-E8B47F018EE3}"/>
            </a:ext>
          </a:extLst>
        </xdr:cNvPr>
        <xdr:cNvCxnSpPr/>
      </xdr:nvCxnSpPr>
      <xdr:spPr>
        <a:xfrm>
          <a:off x="14334490" y="9387840"/>
          <a:ext cx="7696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2" name="その他平均値テキスト">
          <a:extLst>
            <a:ext uri="{FF2B5EF4-FFF2-40B4-BE49-F238E27FC236}">
              <a16:creationId xmlns:a16="http://schemas.microsoft.com/office/drawing/2014/main" id="{3D5053D5-7600-4054-9BB2-E123BFF1D1ED}"/>
            </a:ext>
          </a:extLst>
        </xdr:cNvPr>
        <xdr:cNvSpPr txBox="1"/>
      </xdr:nvSpPr>
      <xdr:spPr>
        <a:xfrm>
          <a:off x="15177770" y="9389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53" name="フローチャート: 判断 252">
          <a:extLst>
            <a:ext uri="{FF2B5EF4-FFF2-40B4-BE49-F238E27FC236}">
              <a16:creationId xmlns:a16="http://schemas.microsoft.com/office/drawing/2014/main" id="{1884F925-2E3D-4D4D-AB79-0EDBE3D055C6}"/>
            </a:ext>
          </a:extLst>
        </xdr:cNvPr>
        <xdr:cNvSpPr/>
      </xdr:nvSpPr>
      <xdr:spPr>
        <a:xfrm>
          <a:off x="15053310" y="941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158750</xdr:rowOff>
    </xdr:from>
    <xdr:to>
      <xdr:col>78</xdr:col>
      <xdr:colOff>69850</xdr:colOff>
      <xdr:row>56</xdr:row>
      <xdr:rowOff>0</xdr:rowOff>
    </xdr:to>
    <xdr:cxnSp macro="">
      <xdr:nvCxnSpPr>
        <xdr:cNvPr id="254" name="直線コネクタ 253">
          <a:extLst>
            <a:ext uri="{FF2B5EF4-FFF2-40B4-BE49-F238E27FC236}">
              <a16:creationId xmlns:a16="http://schemas.microsoft.com/office/drawing/2014/main" id="{AD07B059-9530-489B-AF0F-3BBCFC534E61}"/>
            </a:ext>
          </a:extLst>
        </xdr:cNvPr>
        <xdr:cNvCxnSpPr/>
      </xdr:nvCxnSpPr>
      <xdr:spPr>
        <a:xfrm>
          <a:off x="13531215" y="9378950"/>
          <a:ext cx="803275"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0</xdr:rowOff>
    </xdr:from>
    <xdr:to>
      <xdr:col>78</xdr:col>
      <xdr:colOff>120650</xdr:colOff>
      <xdr:row>56</xdr:row>
      <xdr:rowOff>101600</xdr:rowOff>
    </xdr:to>
    <xdr:sp macro="" textlink="">
      <xdr:nvSpPr>
        <xdr:cNvPr id="255" name="フローチャート: 判断 254">
          <a:extLst>
            <a:ext uri="{FF2B5EF4-FFF2-40B4-BE49-F238E27FC236}">
              <a16:creationId xmlns:a16="http://schemas.microsoft.com/office/drawing/2014/main" id="{22F8E4DF-D7E9-44CC-8F31-8346EE167B07}"/>
            </a:ext>
          </a:extLst>
        </xdr:cNvPr>
        <xdr:cNvSpPr/>
      </xdr:nvSpPr>
      <xdr:spPr>
        <a:xfrm>
          <a:off x="1428369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86377</xdr:rowOff>
    </xdr:from>
    <xdr:ext cx="736600" cy="259045"/>
    <xdr:sp macro="" textlink="">
      <xdr:nvSpPr>
        <xdr:cNvPr id="256" name="テキスト ボックス 255">
          <a:extLst>
            <a:ext uri="{FF2B5EF4-FFF2-40B4-BE49-F238E27FC236}">
              <a16:creationId xmlns:a16="http://schemas.microsoft.com/office/drawing/2014/main" id="{73363DE6-A735-4F4F-9E39-8D2B88FB1BED}"/>
            </a:ext>
          </a:extLst>
        </xdr:cNvPr>
        <xdr:cNvSpPr txBox="1"/>
      </xdr:nvSpPr>
      <xdr:spPr>
        <a:xfrm>
          <a:off x="1398778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158750</xdr:rowOff>
    </xdr:from>
    <xdr:to>
      <xdr:col>73</xdr:col>
      <xdr:colOff>180975</xdr:colOff>
      <xdr:row>56</xdr:row>
      <xdr:rowOff>0</xdr:rowOff>
    </xdr:to>
    <xdr:cxnSp macro="">
      <xdr:nvCxnSpPr>
        <xdr:cNvPr id="257" name="直線コネクタ 256">
          <a:extLst>
            <a:ext uri="{FF2B5EF4-FFF2-40B4-BE49-F238E27FC236}">
              <a16:creationId xmlns:a16="http://schemas.microsoft.com/office/drawing/2014/main" id="{CB018A43-DBB0-45F1-9FE9-49440DA4277D}"/>
            </a:ext>
          </a:extLst>
        </xdr:cNvPr>
        <xdr:cNvCxnSpPr/>
      </xdr:nvCxnSpPr>
      <xdr:spPr>
        <a:xfrm flipV="1">
          <a:off x="12710795" y="9378950"/>
          <a:ext cx="82042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a:extLst>
            <a:ext uri="{FF2B5EF4-FFF2-40B4-BE49-F238E27FC236}">
              <a16:creationId xmlns:a16="http://schemas.microsoft.com/office/drawing/2014/main" id="{3F787555-E87D-4752-89C2-AF3CBE1E8865}"/>
            </a:ext>
          </a:extLst>
        </xdr:cNvPr>
        <xdr:cNvSpPr/>
      </xdr:nvSpPr>
      <xdr:spPr>
        <a:xfrm>
          <a:off x="13480415" y="937895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59" name="テキスト ボックス 258">
          <a:extLst>
            <a:ext uri="{FF2B5EF4-FFF2-40B4-BE49-F238E27FC236}">
              <a16:creationId xmlns:a16="http://schemas.microsoft.com/office/drawing/2014/main" id="{CA0B5535-6C1F-476B-9676-6D1EE942257C}"/>
            </a:ext>
          </a:extLst>
        </xdr:cNvPr>
        <xdr:cNvSpPr txBox="1"/>
      </xdr:nvSpPr>
      <xdr:spPr>
        <a:xfrm>
          <a:off x="1316736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57150</xdr:rowOff>
    </xdr:from>
    <xdr:to>
      <xdr:col>69</xdr:col>
      <xdr:colOff>92075</xdr:colOff>
      <xdr:row>56</xdr:row>
      <xdr:rowOff>0</xdr:rowOff>
    </xdr:to>
    <xdr:cxnSp macro="">
      <xdr:nvCxnSpPr>
        <xdr:cNvPr id="260" name="直線コネクタ 259">
          <a:extLst>
            <a:ext uri="{FF2B5EF4-FFF2-40B4-BE49-F238E27FC236}">
              <a16:creationId xmlns:a16="http://schemas.microsoft.com/office/drawing/2014/main" id="{B74E911D-FDD8-4EFF-90AB-A036470D7182}"/>
            </a:ext>
          </a:extLst>
        </xdr:cNvPr>
        <xdr:cNvCxnSpPr/>
      </xdr:nvCxnSpPr>
      <xdr:spPr>
        <a:xfrm>
          <a:off x="11890375" y="9277350"/>
          <a:ext cx="82042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158750</xdr:rowOff>
    </xdr:from>
    <xdr:to>
      <xdr:col>69</xdr:col>
      <xdr:colOff>142875</xdr:colOff>
      <xdr:row>56</xdr:row>
      <xdr:rowOff>88900</xdr:rowOff>
    </xdr:to>
    <xdr:sp macro="" textlink="">
      <xdr:nvSpPr>
        <xdr:cNvPr id="261" name="フローチャート: 判断 260">
          <a:extLst>
            <a:ext uri="{FF2B5EF4-FFF2-40B4-BE49-F238E27FC236}">
              <a16:creationId xmlns:a16="http://schemas.microsoft.com/office/drawing/2014/main" id="{D286FD25-410D-4E99-B62B-FABD6FA6694A}"/>
            </a:ext>
          </a:extLst>
        </xdr:cNvPr>
        <xdr:cNvSpPr/>
      </xdr:nvSpPr>
      <xdr:spPr>
        <a:xfrm>
          <a:off x="12659995" y="9378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62" name="テキスト ボックス 261">
          <a:extLst>
            <a:ext uri="{FF2B5EF4-FFF2-40B4-BE49-F238E27FC236}">
              <a16:creationId xmlns:a16="http://schemas.microsoft.com/office/drawing/2014/main" id="{8C868047-4B3E-46C8-8B4E-17550B3C5A28}"/>
            </a:ext>
          </a:extLst>
        </xdr:cNvPr>
        <xdr:cNvSpPr txBox="1"/>
      </xdr:nvSpPr>
      <xdr:spPr>
        <a:xfrm>
          <a:off x="12364085"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a:extLst>
            <a:ext uri="{FF2B5EF4-FFF2-40B4-BE49-F238E27FC236}">
              <a16:creationId xmlns:a16="http://schemas.microsoft.com/office/drawing/2014/main" id="{15EE2109-FBEC-4C27-B4B4-270DC24C1E42}"/>
            </a:ext>
          </a:extLst>
        </xdr:cNvPr>
        <xdr:cNvSpPr/>
      </xdr:nvSpPr>
      <xdr:spPr>
        <a:xfrm>
          <a:off x="11856720" y="937895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64" name="テキスト ボックス 263">
          <a:extLst>
            <a:ext uri="{FF2B5EF4-FFF2-40B4-BE49-F238E27FC236}">
              <a16:creationId xmlns:a16="http://schemas.microsoft.com/office/drawing/2014/main" id="{6EE1C494-BD8C-4E9A-8324-6DE27618B322}"/>
            </a:ext>
          </a:extLst>
        </xdr:cNvPr>
        <xdr:cNvSpPr txBox="1"/>
      </xdr:nvSpPr>
      <xdr:spPr>
        <a:xfrm>
          <a:off x="11543665"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EFA1E454-0ED4-4682-BB08-DC824F67D97B}"/>
            </a:ext>
          </a:extLst>
        </xdr:cNvPr>
        <xdr:cNvSpPr txBox="1"/>
      </xdr:nvSpPr>
      <xdr:spPr>
        <a:xfrm>
          <a:off x="1490535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81779C5B-B366-4A83-8D46-E8410815D52C}"/>
            </a:ext>
          </a:extLst>
        </xdr:cNvPr>
        <xdr:cNvSpPr txBox="1"/>
      </xdr:nvSpPr>
      <xdr:spPr>
        <a:xfrm>
          <a:off x="1413573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BC6EA57B-443C-4D56-B707-E781B8A70673}"/>
            </a:ext>
          </a:extLst>
        </xdr:cNvPr>
        <xdr:cNvSpPr txBox="1"/>
      </xdr:nvSpPr>
      <xdr:spPr>
        <a:xfrm>
          <a:off x="1333246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AD10B7DB-B9E3-4834-B782-C6531F6CB68E}"/>
            </a:ext>
          </a:extLst>
        </xdr:cNvPr>
        <xdr:cNvSpPr txBox="1"/>
      </xdr:nvSpPr>
      <xdr:spPr>
        <a:xfrm>
          <a:off x="1251204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B3DE4CCB-C064-4EED-BB7B-0737E0DE7608}"/>
            </a:ext>
          </a:extLst>
        </xdr:cNvPr>
        <xdr:cNvSpPr txBox="1"/>
      </xdr:nvSpPr>
      <xdr:spPr>
        <a:xfrm>
          <a:off x="1170114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146050</xdr:rowOff>
    </xdr:from>
    <xdr:to>
      <xdr:col>82</xdr:col>
      <xdr:colOff>158750</xdr:colOff>
      <xdr:row>56</xdr:row>
      <xdr:rowOff>76200</xdr:rowOff>
    </xdr:to>
    <xdr:sp macro="" textlink="">
      <xdr:nvSpPr>
        <xdr:cNvPr id="270" name="楕円 269">
          <a:extLst>
            <a:ext uri="{FF2B5EF4-FFF2-40B4-BE49-F238E27FC236}">
              <a16:creationId xmlns:a16="http://schemas.microsoft.com/office/drawing/2014/main" id="{A5F5CDFE-C2CD-4DA6-9579-B198BC50E083}"/>
            </a:ext>
          </a:extLst>
        </xdr:cNvPr>
        <xdr:cNvSpPr/>
      </xdr:nvSpPr>
      <xdr:spPr>
        <a:xfrm>
          <a:off x="15053310" y="9366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162577</xdr:rowOff>
    </xdr:from>
    <xdr:ext cx="762000" cy="259045"/>
    <xdr:sp macro="" textlink="">
      <xdr:nvSpPr>
        <xdr:cNvPr id="271" name="その他該当値テキスト">
          <a:extLst>
            <a:ext uri="{FF2B5EF4-FFF2-40B4-BE49-F238E27FC236}">
              <a16:creationId xmlns:a16="http://schemas.microsoft.com/office/drawing/2014/main" id="{5809B7EF-3990-49C5-9DA2-1538757C8AD7}"/>
            </a:ext>
          </a:extLst>
        </xdr:cNvPr>
        <xdr:cNvSpPr txBox="1"/>
      </xdr:nvSpPr>
      <xdr:spPr>
        <a:xfrm>
          <a:off x="15177770" y="921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120650</xdr:rowOff>
    </xdr:from>
    <xdr:to>
      <xdr:col>78</xdr:col>
      <xdr:colOff>120650</xdr:colOff>
      <xdr:row>56</xdr:row>
      <xdr:rowOff>50800</xdr:rowOff>
    </xdr:to>
    <xdr:sp macro="" textlink="">
      <xdr:nvSpPr>
        <xdr:cNvPr id="272" name="楕円 271">
          <a:extLst>
            <a:ext uri="{FF2B5EF4-FFF2-40B4-BE49-F238E27FC236}">
              <a16:creationId xmlns:a16="http://schemas.microsoft.com/office/drawing/2014/main" id="{82FCA8E1-268E-47E5-92A6-9A7E95B8EA39}"/>
            </a:ext>
          </a:extLst>
        </xdr:cNvPr>
        <xdr:cNvSpPr/>
      </xdr:nvSpPr>
      <xdr:spPr>
        <a:xfrm>
          <a:off x="14283690" y="9340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60977</xdr:rowOff>
    </xdr:from>
    <xdr:ext cx="736600" cy="259045"/>
    <xdr:sp macro="" textlink="">
      <xdr:nvSpPr>
        <xdr:cNvPr id="273" name="テキスト ボックス 272">
          <a:extLst>
            <a:ext uri="{FF2B5EF4-FFF2-40B4-BE49-F238E27FC236}">
              <a16:creationId xmlns:a16="http://schemas.microsoft.com/office/drawing/2014/main" id="{3D831D4D-20F4-42D2-A1B3-4130E0197442}"/>
            </a:ext>
          </a:extLst>
        </xdr:cNvPr>
        <xdr:cNvSpPr txBox="1"/>
      </xdr:nvSpPr>
      <xdr:spPr>
        <a:xfrm>
          <a:off x="13987780" y="9113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107950</xdr:rowOff>
    </xdr:from>
    <xdr:to>
      <xdr:col>74</xdr:col>
      <xdr:colOff>31750</xdr:colOff>
      <xdr:row>56</xdr:row>
      <xdr:rowOff>38100</xdr:rowOff>
    </xdr:to>
    <xdr:sp macro="" textlink="">
      <xdr:nvSpPr>
        <xdr:cNvPr id="274" name="楕円 273">
          <a:extLst>
            <a:ext uri="{FF2B5EF4-FFF2-40B4-BE49-F238E27FC236}">
              <a16:creationId xmlns:a16="http://schemas.microsoft.com/office/drawing/2014/main" id="{0C251B97-AA12-41A9-9ECF-60D77C7A7C29}"/>
            </a:ext>
          </a:extLst>
        </xdr:cNvPr>
        <xdr:cNvSpPr/>
      </xdr:nvSpPr>
      <xdr:spPr>
        <a:xfrm>
          <a:off x="13480415" y="932815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48277</xdr:rowOff>
    </xdr:from>
    <xdr:ext cx="762000" cy="259045"/>
    <xdr:sp macro="" textlink="">
      <xdr:nvSpPr>
        <xdr:cNvPr id="275" name="テキスト ボックス 274">
          <a:extLst>
            <a:ext uri="{FF2B5EF4-FFF2-40B4-BE49-F238E27FC236}">
              <a16:creationId xmlns:a16="http://schemas.microsoft.com/office/drawing/2014/main" id="{812F779F-8128-45D0-83B0-567D8CB820C2}"/>
            </a:ext>
          </a:extLst>
        </xdr:cNvPr>
        <xdr:cNvSpPr txBox="1"/>
      </xdr:nvSpPr>
      <xdr:spPr>
        <a:xfrm>
          <a:off x="13167360" y="910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120650</xdr:rowOff>
    </xdr:from>
    <xdr:to>
      <xdr:col>69</xdr:col>
      <xdr:colOff>142875</xdr:colOff>
      <xdr:row>56</xdr:row>
      <xdr:rowOff>50800</xdr:rowOff>
    </xdr:to>
    <xdr:sp macro="" textlink="">
      <xdr:nvSpPr>
        <xdr:cNvPr id="276" name="楕円 275">
          <a:extLst>
            <a:ext uri="{FF2B5EF4-FFF2-40B4-BE49-F238E27FC236}">
              <a16:creationId xmlns:a16="http://schemas.microsoft.com/office/drawing/2014/main" id="{1B22C4FF-7C85-450A-BC73-928C9FAF1DBF}"/>
            </a:ext>
          </a:extLst>
        </xdr:cNvPr>
        <xdr:cNvSpPr/>
      </xdr:nvSpPr>
      <xdr:spPr>
        <a:xfrm>
          <a:off x="12659995" y="9340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60977</xdr:rowOff>
    </xdr:from>
    <xdr:ext cx="762000" cy="259045"/>
    <xdr:sp macro="" textlink="">
      <xdr:nvSpPr>
        <xdr:cNvPr id="277" name="テキスト ボックス 276">
          <a:extLst>
            <a:ext uri="{FF2B5EF4-FFF2-40B4-BE49-F238E27FC236}">
              <a16:creationId xmlns:a16="http://schemas.microsoft.com/office/drawing/2014/main" id="{00811A21-0C5E-4315-883D-6B12832D247D}"/>
            </a:ext>
          </a:extLst>
        </xdr:cNvPr>
        <xdr:cNvSpPr txBox="1"/>
      </xdr:nvSpPr>
      <xdr:spPr>
        <a:xfrm>
          <a:off x="12364085" y="911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6350</xdr:rowOff>
    </xdr:from>
    <xdr:to>
      <xdr:col>65</xdr:col>
      <xdr:colOff>53975</xdr:colOff>
      <xdr:row>55</xdr:row>
      <xdr:rowOff>107950</xdr:rowOff>
    </xdr:to>
    <xdr:sp macro="" textlink="">
      <xdr:nvSpPr>
        <xdr:cNvPr id="278" name="楕円 277">
          <a:extLst>
            <a:ext uri="{FF2B5EF4-FFF2-40B4-BE49-F238E27FC236}">
              <a16:creationId xmlns:a16="http://schemas.microsoft.com/office/drawing/2014/main" id="{E35BB878-2F43-4353-B2A5-414DFC2193C0}"/>
            </a:ext>
          </a:extLst>
        </xdr:cNvPr>
        <xdr:cNvSpPr/>
      </xdr:nvSpPr>
      <xdr:spPr>
        <a:xfrm>
          <a:off x="11856720" y="92265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118127</xdr:rowOff>
    </xdr:from>
    <xdr:ext cx="762000" cy="259045"/>
    <xdr:sp macro="" textlink="">
      <xdr:nvSpPr>
        <xdr:cNvPr id="279" name="テキスト ボックス 278">
          <a:extLst>
            <a:ext uri="{FF2B5EF4-FFF2-40B4-BE49-F238E27FC236}">
              <a16:creationId xmlns:a16="http://schemas.microsoft.com/office/drawing/2014/main" id="{EF7FAE7B-B354-4695-A76E-8AFC740394E8}"/>
            </a:ext>
          </a:extLst>
        </xdr:cNvPr>
        <xdr:cNvSpPr txBox="1"/>
      </xdr:nvSpPr>
      <xdr:spPr>
        <a:xfrm>
          <a:off x="11543665" y="9003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91042482-1925-4ECE-BB3E-9993376CED22}"/>
            </a:ext>
          </a:extLst>
        </xdr:cNvPr>
        <xdr:cNvSpPr/>
      </xdr:nvSpPr>
      <xdr:spPr>
        <a:xfrm>
          <a:off x="11383010"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6DA847FE-C5E8-4534-802E-4F2ACC79A8FD}"/>
            </a:ext>
          </a:extLst>
        </xdr:cNvPr>
        <xdr:cNvSpPr/>
      </xdr:nvSpPr>
      <xdr:spPr>
        <a:xfrm>
          <a:off x="1562417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D7090D5E-1864-4104-B925-3494D9B0C824}"/>
            </a:ext>
          </a:extLst>
        </xdr:cNvPr>
        <xdr:cNvSpPr/>
      </xdr:nvSpPr>
      <xdr:spPr>
        <a:xfrm>
          <a:off x="1562417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19B9F4E6-A899-49D3-BB38-D8048C816FE4}"/>
            </a:ext>
          </a:extLst>
        </xdr:cNvPr>
        <xdr:cNvSpPr/>
      </xdr:nvSpPr>
      <xdr:spPr>
        <a:xfrm>
          <a:off x="1717611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4D22F4DB-2A2B-45C4-ADCD-921D4CA79843}"/>
            </a:ext>
          </a:extLst>
        </xdr:cNvPr>
        <xdr:cNvSpPr/>
      </xdr:nvSpPr>
      <xdr:spPr>
        <a:xfrm>
          <a:off x="1717611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C748005-6DB8-4B6C-BB6D-90804F234518}"/>
            </a:ext>
          </a:extLst>
        </xdr:cNvPr>
        <xdr:cNvSpPr/>
      </xdr:nvSpPr>
      <xdr:spPr>
        <a:xfrm>
          <a:off x="1865185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6EAAA6C0-398F-4855-8FA7-777AB22D9B49}"/>
            </a:ext>
          </a:extLst>
        </xdr:cNvPr>
        <xdr:cNvSpPr/>
      </xdr:nvSpPr>
      <xdr:spPr>
        <a:xfrm>
          <a:off x="1865185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7536B101-284F-4E35-AB40-7A6B41A58233}"/>
            </a:ext>
          </a:extLst>
        </xdr:cNvPr>
        <xdr:cNvSpPr/>
      </xdr:nvSpPr>
      <xdr:spPr>
        <a:xfrm>
          <a:off x="11383010"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C1560EDE-B18A-4F9E-B238-2BECAE5B6863}"/>
            </a:ext>
          </a:extLst>
        </xdr:cNvPr>
        <xdr:cNvSpPr/>
      </xdr:nvSpPr>
      <xdr:spPr>
        <a:xfrm>
          <a:off x="15909290" y="51562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5D8511BB-276D-432E-9491-88628682F012}"/>
            </a:ext>
          </a:extLst>
        </xdr:cNvPr>
        <xdr:cNvSpPr/>
      </xdr:nvSpPr>
      <xdr:spPr>
        <a:xfrm>
          <a:off x="15970885" y="51562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4FB52A9C-B746-402C-9817-2C62FC34B522}"/>
            </a:ext>
          </a:extLst>
        </xdr:cNvPr>
        <xdr:cNvSpPr txBox="1"/>
      </xdr:nvSpPr>
      <xdr:spPr>
        <a:xfrm>
          <a:off x="1600898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分母を構成する経常一般財源等が増加したことに加え、下水道事業補助金などの減により経常収支比率の分子となる補助費等が減少したため、同比率は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ポイント良化した。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従来、補助費等の経常収支比率が類似団体平均より悪い傾向にあったのは、下水道事業をはじめとした公営企業会計への負担金・補助金が多額になっているためと考えられるが、類似団体平均との乖離幅は縮小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今後も、公営企業会計への負担金・補助金やその他の補助金などについて、より効果的な補助のあり方などを検討し、見直しを進めていく。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D13A8CD3-9D4F-4202-944D-1DAB17083091}"/>
            </a:ext>
          </a:extLst>
        </xdr:cNvPr>
        <xdr:cNvSpPr txBox="1"/>
      </xdr:nvSpPr>
      <xdr:spPr>
        <a:xfrm>
          <a:off x="11344910"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2849B053-F1E9-493A-BA1E-6BD49F30EC22}"/>
            </a:ext>
          </a:extLst>
        </xdr:cNvPr>
        <xdr:cNvCxnSpPr/>
      </xdr:nvCxnSpPr>
      <xdr:spPr>
        <a:xfrm>
          <a:off x="11383010"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CBC83F3-3B38-4119-967F-8843CAE0219F}"/>
            </a:ext>
          </a:extLst>
        </xdr:cNvPr>
        <xdr:cNvSpPr txBox="1"/>
      </xdr:nvSpPr>
      <xdr:spPr>
        <a:xfrm>
          <a:off x="1092644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A6E520DB-C51C-4EC1-83D9-B6B31F7BF9C7}"/>
            </a:ext>
          </a:extLst>
        </xdr:cNvPr>
        <xdr:cNvCxnSpPr/>
      </xdr:nvCxnSpPr>
      <xdr:spPr>
        <a:xfrm>
          <a:off x="11383010" y="70192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B61CE0BB-FA47-4418-AC92-0DAFEFA9ECB5}"/>
            </a:ext>
          </a:extLst>
        </xdr:cNvPr>
        <xdr:cNvSpPr txBox="1"/>
      </xdr:nvSpPr>
      <xdr:spPr>
        <a:xfrm>
          <a:off x="10926445" y="68770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E852A67F-1079-4828-A745-812B0E032FDC}"/>
            </a:ext>
          </a:extLst>
        </xdr:cNvPr>
        <xdr:cNvCxnSpPr/>
      </xdr:nvCxnSpPr>
      <xdr:spPr>
        <a:xfrm>
          <a:off x="11383010" y="66459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19854353-901B-4A05-A715-65EB0CE7AF13}"/>
            </a:ext>
          </a:extLst>
        </xdr:cNvPr>
        <xdr:cNvSpPr txBox="1"/>
      </xdr:nvSpPr>
      <xdr:spPr>
        <a:xfrm>
          <a:off x="10926445" y="65074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33CDF467-F5FC-4607-B9B2-51E81EA7DA6C}"/>
            </a:ext>
          </a:extLst>
        </xdr:cNvPr>
        <xdr:cNvCxnSpPr/>
      </xdr:nvCxnSpPr>
      <xdr:spPr>
        <a:xfrm>
          <a:off x="11383010" y="62725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DFED70A2-F0CF-4D17-A130-E31B495C3A45}"/>
            </a:ext>
          </a:extLst>
        </xdr:cNvPr>
        <xdr:cNvSpPr txBox="1"/>
      </xdr:nvSpPr>
      <xdr:spPr>
        <a:xfrm>
          <a:off x="10926445" y="61341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3972218F-B7D7-422F-8DB0-CFD8ACB70B46}"/>
            </a:ext>
          </a:extLst>
        </xdr:cNvPr>
        <xdr:cNvCxnSpPr/>
      </xdr:nvCxnSpPr>
      <xdr:spPr>
        <a:xfrm>
          <a:off x="11383010" y="58991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2915E471-FE06-48B8-BEED-88C113F21567}"/>
            </a:ext>
          </a:extLst>
        </xdr:cNvPr>
        <xdr:cNvSpPr txBox="1"/>
      </xdr:nvSpPr>
      <xdr:spPr>
        <a:xfrm>
          <a:off x="10926445" y="57607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9C0E30DC-8DDE-4816-A4E5-472860F4F06A}"/>
            </a:ext>
          </a:extLst>
        </xdr:cNvPr>
        <xdr:cNvCxnSpPr/>
      </xdr:nvCxnSpPr>
      <xdr:spPr>
        <a:xfrm>
          <a:off x="11383010" y="55295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4D4A784-8CF3-423D-87D2-D28818A2C134}"/>
            </a:ext>
          </a:extLst>
        </xdr:cNvPr>
        <xdr:cNvSpPr txBox="1"/>
      </xdr:nvSpPr>
      <xdr:spPr>
        <a:xfrm>
          <a:off x="10926445" y="53873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458D4344-A2A7-4DA1-8E16-44F9279BBEEF}"/>
            </a:ext>
          </a:extLst>
        </xdr:cNvPr>
        <xdr:cNvCxnSpPr/>
      </xdr:nvCxnSpPr>
      <xdr:spPr>
        <a:xfrm>
          <a:off x="11383010"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790ACF15-6DFC-4D4D-B5E6-19321F991479}"/>
            </a:ext>
          </a:extLst>
        </xdr:cNvPr>
        <xdr:cNvSpPr txBox="1"/>
      </xdr:nvSpPr>
      <xdr:spPr>
        <a:xfrm>
          <a:off x="1092644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47D31CF9-1D42-4113-A121-77FC790176BB}"/>
            </a:ext>
          </a:extLst>
        </xdr:cNvPr>
        <xdr:cNvSpPr/>
      </xdr:nvSpPr>
      <xdr:spPr>
        <a:xfrm>
          <a:off x="11383010"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58420</xdr:rowOff>
    </xdr:from>
    <xdr:to>
      <xdr:col>82</xdr:col>
      <xdr:colOff>107950</xdr:colOff>
      <xdr:row>40</xdr:row>
      <xdr:rowOff>81280</xdr:rowOff>
    </xdr:to>
    <xdr:cxnSp macro="">
      <xdr:nvCxnSpPr>
        <xdr:cNvPr id="307" name="直線コネクタ 306">
          <a:extLst>
            <a:ext uri="{FF2B5EF4-FFF2-40B4-BE49-F238E27FC236}">
              <a16:creationId xmlns:a16="http://schemas.microsoft.com/office/drawing/2014/main" id="{2E97F1C5-E3CF-4E4D-9DDB-FE22B91174AD}"/>
            </a:ext>
          </a:extLst>
        </xdr:cNvPr>
        <xdr:cNvCxnSpPr/>
      </xdr:nvCxnSpPr>
      <xdr:spPr>
        <a:xfrm flipV="1">
          <a:off x="15104110" y="54229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53357</xdr:rowOff>
    </xdr:from>
    <xdr:ext cx="762000" cy="259045"/>
    <xdr:sp macro="" textlink="">
      <xdr:nvSpPr>
        <xdr:cNvPr id="308" name="補助費等最小値テキスト">
          <a:extLst>
            <a:ext uri="{FF2B5EF4-FFF2-40B4-BE49-F238E27FC236}">
              <a16:creationId xmlns:a16="http://schemas.microsoft.com/office/drawing/2014/main" id="{C6A4CEB7-D49E-4F0D-A6D7-ACDB568FF522}"/>
            </a:ext>
          </a:extLst>
        </xdr:cNvPr>
        <xdr:cNvSpPr txBox="1"/>
      </xdr:nvSpPr>
      <xdr:spPr>
        <a:xfrm>
          <a:off x="15177770" y="675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81280</xdr:rowOff>
    </xdr:from>
    <xdr:to>
      <xdr:col>82</xdr:col>
      <xdr:colOff>196850</xdr:colOff>
      <xdr:row>40</xdr:row>
      <xdr:rowOff>81280</xdr:rowOff>
    </xdr:to>
    <xdr:cxnSp macro="">
      <xdr:nvCxnSpPr>
        <xdr:cNvPr id="309" name="直線コネクタ 308">
          <a:extLst>
            <a:ext uri="{FF2B5EF4-FFF2-40B4-BE49-F238E27FC236}">
              <a16:creationId xmlns:a16="http://schemas.microsoft.com/office/drawing/2014/main" id="{528E0C17-83D2-4DBA-B1E9-2E9A618AC730}"/>
            </a:ext>
          </a:extLst>
        </xdr:cNvPr>
        <xdr:cNvCxnSpPr/>
      </xdr:nvCxnSpPr>
      <xdr:spPr>
        <a:xfrm>
          <a:off x="15015210" y="678688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144797</xdr:rowOff>
    </xdr:from>
    <xdr:ext cx="762000" cy="259045"/>
    <xdr:sp macro="" textlink="">
      <xdr:nvSpPr>
        <xdr:cNvPr id="310" name="補助費等最大値テキスト">
          <a:extLst>
            <a:ext uri="{FF2B5EF4-FFF2-40B4-BE49-F238E27FC236}">
              <a16:creationId xmlns:a16="http://schemas.microsoft.com/office/drawing/2014/main" id="{96D3382D-0DC9-47C7-A902-E48FC44FADEE}"/>
            </a:ext>
          </a:extLst>
        </xdr:cNvPr>
        <xdr:cNvSpPr txBox="1"/>
      </xdr:nvSpPr>
      <xdr:spPr>
        <a:xfrm>
          <a:off x="15177770" y="517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58420</xdr:rowOff>
    </xdr:from>
    <xdr:to>
      <xdr:col>82</xdr:col>
      <xdr:colOff>196850</xdr:colOff>
      <xdr:row>32</xdr:row>
      <xdr:rowOff>58420</xdr:rowOff>
    </xdr:to>
    <xdr:cxnSp macro="">
      <xdr:nvCxnSpPr>
        <xdr:cNvPr id="311" name="直線コネクタ 310">
          <a:extLst>
            <a:ext uri="{FF2B5EF4-FFF2-40B4-BE49-F238E27FC236}">
              <a16:creationId xmlns:a16="http://schemas.microsoft.com/office/drawing/2014/main" id="{4E65664E-5ED1-4AA2-BBFC-2419520551F5}"/>
            </a:ext>
          </a:extLst>
        </xdr:cNvPr>
        <xdr:cNvCxnSpPr/>
      </xdr:nvCxnSpPr>
      <xdr:spPr>
        <a:xfrm>
          <a:off x="15015210" y="542290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142240</xdr:rowOff>
    </xdr:from>
    <xdr:to>
      <xdr:col>82</xdr:col>
      <xdr:colOff>107950</xdr:colOff>
      <xdr:row>35</xdr:row>
      <xdr:rowOff>16510</xdr:rowOff>
    </xdr:to>
    <xdr:cxnSp macro="">
      <xdr:nvCxnSpPr>
        <xdr:cNvPr id="312" name="直線コネクタ 311">
          <a:extLst>
            <a:ext uri="{FF2B5EF4-FFF2-40B4-BE49-F238E27FC236}">
              <a16:creationId xmlns:a16="http://schemas.microsoft.com/office/drawing/2014/main" id="{850027DE-D624-4CB3-B0B7-81907AB784F8}"/>
            </a:ext>
          </a:extLst>
        </xdr:cNvPr>
        <xdr:cNvCxnSpPr/>
      </xdr:nvCxnSpPr>
      <xdr:spPr>
        <a:xfrm flipV="1">
          <a:off x="14334490" y="5842000"/>
          <a:ext cx="7696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71137</xdr:rowOff>
    </xdr:from>
    <xdr:ext cx="762000" cy="259045"/>
    <xdr:sp macro="" textlink="">
      <xdr:nvSpPr>
        <xdr:cNvPr id="313" name="補助費等平均値テキスト">
          <a:extLst>
            <a:ext uri="{FF2B5EF4-FFF2-40B4-BE49-F238E27FC236}">
              <a16:creationId xmlns:a16="http://schemas.microsoft.com/office/drawing/2014/main" id="{C3DA0D67-B82D-42CB-8A85-B3FF524F2555}"/>
            </a:ext>
          </a:extLst>
        </xdr:cNvPr>
        <xdr:cNvSpPr txBox="1"/>
      </xdr:nvSpPr>
      <xdr:spPr>
        <a:xfrm>
          <a:off x="15177770" y="577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14" name="フローチャート: 判断 313">
          <a:extLst>
            <a:ext uri="{FF2B5EF4-FFF2-40B4-BE49-F238E27FC236}">
              <a16:creationId xmlns:a16="http://schemas.microsoft.com/office/drawing/2014/main" id="{72B3A3F1-54F6-4EC5-A7F3-ED0C57EB63F3}"/>
            </a:ext>
          </a:extLst>
        </xdr:cNvPr>
        <xdr:cNvSpPr/>
      </xdr:nvSpPr>
      <xdr:spPr>
        <a:xfrm>
          <a:off x="15053310" y="5798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16510</xdr:rowOff>
    </xdr:from>
    <xdr:to>
      <xdr:col>78</xdr:col>
      <xdr:colOff>69850</xdr:colOff>
      <xdr:row>35</xdr:row>
      <xdr:rowOff>16510</xdr:rowOff>
    </xdr:to>
    <xdr:cxnSp macro="">
      <xdr:nvCxnSpPr>
        <xdr:cNvPr id="315" name="直線コネクタ 314">
          <a:extLst>
            <a:ext uri="{FF2B5EF4-FFF2-40B4-BE49-F238E27FC236}">
              <a16:creationId xmlns:a16="http://schemas.microsoft.com/office/drawing/2014/main" id="{9BF04B06-8116-41C0-9A08-0223C1EDE721}"/>
            </a:ext>
          </a:extLst>
        </xdr:cNvPr>
        <xdr:cNvCxnSpPr/>
      </xdr:nvCxnSpPr>
      <xdr:spPr>
        <a:xfrm>
          <a:off x="13531215" y="5883910"/>
          <a:ext cx="8032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137160</xdr:rowOff>
    </xdr:from>
    <xdr:to>
      <xdr:col>78</xdr:col>
      <xdr:colOff>120650</xdr:colOff>
      <xdr:row>35</xdr:row>
      <xdr:rowOff>67310</xdr:rowOff>
    </xdr:to>
    <xdr:sp macro="" textlink="">
      <xdr:nvSpPr>
        <xdr:cNvPr id="316" name="フローチャート: 判断 315">
          <a:extLst>
            <a:ext uri="{FF2B5EF4-FFF2-40B4-BE49-F238E27FC236}">
              <a16:creationId xmlns:a16="http://schemas.microsoft.com/office/drawing/2014/main" id="{5262CAF5-F3BB-4374-9D6A-9F0F42B39641}"/>
            </a:ext>
          </a:extLst>
        </xdr:cNvPr>
        <xdr:cNvSpPr/>
      </xdr:nvSpPr>
      <xdr:spPr>
        <a:xfrm>
          <a:off x="14283690" y="5836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77487</xdr:rowOff>
    </xdr:from>
    <xdr:ext cx="736600" cy="259045"/>
    <xdr:sp macro="" textlink="">
      <xdr:nvSpPr>
        <xdr:cNvPr id="317" name="テキスト ボックス 316">
          <a:extLst>
            <a:ext uri="{FF2B5EF4-FFF2-40B4-BE49-F238E27FC236}">
              <a16:creationId xmlns:a16="http://schemas.microsoft.com/office/drawing/2014/main" id="{75016DD0-0639-4CC7-BA0A-564F030D12D6}"/>
            </a:ext>
          </a:extLst>
        </xdr:cNvPr>
        <xdr:cNvSpPr txBox="1"/>
      </xdr:nvSpPr>
      <xdr:spPr>
        <a:xfrm>
          <a:off x="13987780" y="560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16510</xdr:rowOff>
    </xdr:from>
    <xdr:to>
      <xdr:col>73</xdr:col>
      <xdr:colOff>180975</xdr:colOff>
      <xdr:row>35</xdr:row>
      <xdr:rowOff>31750</xdr:rowOff>
    </xdr:to>
    <xdr:cxnSp macro="">
      <xdr:nvCxnSpPr>
        <xdr:cNvPr id="318" name="直線コネクタ 317">
          <a:extLst>
            <a:ext uri="{FF2B5EF4-FFF2-40B4-BE49-F238E27FC236}">
              <a16:creationId xmlns:a16="http://schemas.microsoft.com/office/drawing/2014/main" id="{799C7B8A-9852-41D6-A360-B08131FB1107}"/>
            </a:ext>
          </a:extLst>
        </xdr:cNvPr>
        <xdr:cNvCxnSpPr/>
      </xdr:nvCxnSpPr>
      <xdr:spPr>
        <a:xfrm flipV="1">
          <a:off x="12710795" y="5883910"/>
          <a:ext cx="8204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129540</xdr:rowOff>
    </xdr:from>
    <xdr:to>
      <xdr:col>74</xdr:col>
      <xdr:colOff>31750</xdr:colOff>
      <xdr:row>35</xdr:row>
      <xdr:rowOff>59690</xdr:rowOff>
    </xdr:to>
    <xdr:sp macro="" textlink="">
      <xdr:nvSpPr>
        <xdr:cNvPr id="319" name="フローチャート: 判断 318">
          <a:extLst>
            <a:ext uri="{FF2B5EF4-FFF2-40B4-BE49-F238E27FC236}">
              <a16:creationId xmlns:a16="http://schemas.microsoft.com/office/drawing/2014/main" id="{B49B60AC-BF29-4966-A372-AE725DD32E94}"/>
            </a:ext>
          </a:extLst>
        </xdr:cNvPr>
        <xdr:cNvSpPr/>
      </xdr:nvSpPr>
      <xdr:spPr>
        <a:xfrm>
          <a:off x="13480415" y="582930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69867</xdr:rowOff>
    </xdr:from>
    <xdr:ext cx="762000" cy="259045"/>
    <xdr:sp macro="" textlink="">
      <xdr:nvSpPr>
        <xdr:cNvPr id="320" name="テキスト ボックス 319">
          <a:extLst>
            <a:ext uri="{FF2B5EF4-FFF2-40B4-BE49-F238E27FC236}">
              <a16:creationId xmlns:a16="http://schemas.microsoft.com/office/drawing/2014/main" id="{D6C232FD-697E-4032-8146-88BBDDAC5027}"/>
            </a:ext>
          </a:extLst>
        </xdr:cNvPr>
        <xdr:cNvSpPr txBox="1"/>
      </xdr:nvSpPr>
      <xdr:spPr>
        <a:xfrm>
          <a:off x="13167360" y="56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165100</xdr:rowOff>
    </xdr:from>
    <xdr:to>
      <xdr:col>69</xdr:col>
      <xdr:colOff>92075</xdr:colOff>
      <xdr:row>35</xdr:row>
      <xdr:rowOff>31750</xdr:rowOff>
    </xdr:to>
    <xdr:cxnSp macro="">
      <xdr:nvCxnSpPr>
        <xdr:cNvPr id="321" name="直線コネクタ 320">
          <a:extLst>
            <a:ext uri="{FF2B5EF4-FFF2-40B4-BE49-F238E27FC236}">
              <a16:creationId xmlns:a16="http://schemas.microsoft.com/office/drawing/2014/main" id="{D45AF080-30D6-4C3D-86D0-BD89136EEB51}"/>
            </a:ext>
          </a:extLst>
        </xdr:cNvPr>
        <xdr:cNvCxnSpPr/>
      </xdr:nvCxnSpPr>
      <xdr:spPr>
        <a:xfrm>
          <a:off x="11890375" y="5864860"/>
          <a:ext cx="8204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121920</xdr:rowOff>
    </xdr:from>
    <xdr:to>
      <xdr:col>69</xdr:col>
      <xdr:colOff>142875</xdr:colOff>
      <xdr:row>35</xdr:row>
      <xdr:rowOff>52070</xdr:rowOff>
    </xdr:to>
    <xdr:sp macro="" textlink="">
      <xdr:nvSpPr>
        <xdr:cNvPr id="322" name="フローチャート: 判断 321">
          <a:extLst>
            <a:ext uri="{FF2B5EF4-FFF2-40B4-BE49-F238E27FC236}">
              <a16:creationId xmlns:a16="http://schemas.microsoft.com/office/drawing/2014/main" id="{449D1CFD-EF65-4B5D-81CB-D06DAE1132E9}"/>
            </a:ext>
          </a:extLst>
        </xdr:cNvPr>
        <xdr:cNvSpPr/>
      </xdr:nvSpPr>
      <xdr:spPr>
        <a:xfrm>
          <a:off x="12659995" y="5821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23" name="テキスト ボックス 322">
          <a:extLst>
            <a:ext uri="{FF2B5EF4-FFF2-40B4-BE49-F238E27FC236}">
              <a16:creationId xmlns:a16="http://schemas.microsoft.com/office/drawing/2014/main" id="{2533D1C0-B7CE-45A2-826A-B63946649360}"/>
            </a:ext>
          </a:extLst>
        </xdr:cNvPr>
        <xdr:cNvSpPr txBox="1"/>
      </xdr:nvSpPr>
      <xdr:spPr>
        <a:xfrm>
          <a:off x="12364085" y="559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24" name="フローチャート: 判断 323">
          <a:extLst>
            <a:ext uri="{FF2B5EF4-FFF2-40B4-BE49-F238E27FC236}">
              <a16:creationId xmlns:a16="http://schemas.microsoft.com/office/drawing/2014/main" id="{62825859-8263-4FD5-98F8-2D7939529724}"/>
            </a:ext>
          </a:extLst>
        </xdr:cNvPr>
        <xdr:cNvSpPr/>
      </xdr:nvSpPr>
      <xdr:spPr>
        <a:xfrm>
          <a:off x="11856720" y="576072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1287</xdr:rowOff>
    </xdr:from>
    <xdr:ext cx="762000" cy="259045"/>
    <xdr:sp macro="" textlink="">
      <xdr:nvSpPr>
        <xdr:cNvPr id="325" name="テキスト ボックス 324">
          <a:extLst>
            <a:ext uri="{FF2B5EF4-FFF2-40B4-BE49-F238E27FC236}">
              <a16:creationId xmlns:a16="http://schemas.microsoft.com/office/drawing/2014/main" id="{B52D7486-5965-44BA-957D-9DA72BB6B24E}"/>
            </a:ext>
          </a:extLst>
        </xdr:cNvPr>
        <xdr:cNvSpPr txBox="1"/>
      </xdr:nvSpPr>
      <xdr:spPr>
        <a:xfrm>
          <a:off x="11543665" y="553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2226B8EF-5BE2-4434-8623-E934CE10BE6D}"/>
            </a:ext>
          </a:extLst>
        </xdr:cNvPr>
        <xdr:cNvSpPr txBox="1"/>
      </xdr:nvSpPr>
      <xdr:spPr>
        <a:xfrm>
          <a:off x="1490535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9079F34-30E1-49BB-854E-1781E5EEC2A3}"/>
            </a:ext>
          </a:extLst>
        </xdr:cNvPr>
        <xdr:cNvSpPr txBox="1"/>
      </xdr:nvSpPr>
      <xdr:spPr>
        <a:xfrm>
          <a:off x="1413573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42195610-C300-4581-A06C-43CF81D39274}"/>
            </a:ext>
          </a:extLst>
        </xdr:cNvPr>
        <xdr:cNvSpPr txBox="1"/>
      </xdr:nvSpPr>
      <xdr:spPr>
        <a:xfrm>
          <a:off x="1333246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121CE53E-4259-47B3-A51F-E6BA0630B3F3}"/>
            </a:ext>
          </a:extLst>
        </xdr:cNvPr>
        <xdr:cNvSpPr txBox="1"/>
      </xdr:nvSpPr>
      <xdr:spPr>
        <a:xfrm>
          <a:off x="1251204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F4DD8DD7-B2ED-4B60-829A-4AD8CE4C15CF}"/>
            </a:ext>
          </a:extLst>
        </xdr:cNvPr>
        <xdr:cNvSpPr txBox="1"/>
      </xdr:nvSpPr>
      <xdr:spPr>
        <a:xfrm>
          <a:off x="1170114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91440</xdr:rowOff>
    </xdr:from>
    <xdr:to>
      <xdr:col>82</xdr:col>
      <xdr:colOff>158750</xdr:colOff>
      <xdr:row>35</xdr:row>
      <xdr:rowOff>21590</xdr:rowOff>
    </xdr:to>
    <xdr:sp macro="" textlink="">
      <xdr:nvSpPr>
        <xdr:cNvPr id="331" name="楕円 330">
          <a:extLst>
            <a:ext uri="{FF2B5EF4-FFF2-40B4-BE49-F238E27FC236}">
              <a16:creationId xmlns:a16="http://schemas.microsoft.com/office/drawing/2014/main" id="{F251F918-04BC-4430-9C6F-D25A69FBDA1A}"/>
            </a:ext>
          </a:extLst>
        </xdr:cNvPr>
        <xdr:cNvSpPr/>
      </xdr:nvSpPr>
      <xdr:spPr>
        <a:xfrm>
          <a:off x="15053310" y="5791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107967</xdr:rowOff>
    </xdr:from>
    <xdr:ext cx="762000" cy="259045"/>
    <xdr:sp macro="" textlink="">
      <xdr:nvSpPr>
        <xdr:cNvPr id="332" name="補助費等該当値テキスト">
          <a:extLst>
            <a:ext uri="{FF2B5EF4-FFF2-40B4-BE49-F238E27FC236}">
              <a16:creationId xmlns:a16="http://schemas.microsoft.com/office/drawing/2014/main" id="{CA48544B-C1E5-42E7-A8AE-C9F7701C690A}"/>
            </a:ext>
          </a:extLst>
        </xdr:cNvPr>
        <xdr:cNvSpPr txBox="1"/>
      </xdr:nvSpPr>
      <xdr:spPr>
        <a:xfrm>
          <a:off x="15177770" y="564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137160</xdr:rowOff>
    </xdr:from>
    <xdr:to>
      <xdr:col>78</xdr:col>
      <xdr:colOff>120650</xdr:colOff>
      <xdr:row>35</xdr:row>
      <xdr:rowOff>67310</xdr:rowOff>
    </xdr:to>
    <xdr:sp macro="" textlink="">
      <xdr:nvSpPr>
        <xdr:cNvPr id="333" name="楕円 332">
          <a:extLst>
            <a:ext uri="{FF2B5EF4-FFF2-40B4-BE49-F238E27FC236}">
              <a16:creationId xmlns:a16="http://schemas.microsoft.com/office/drawing/2014/main" id="{69BF6E9A-7431-4D8D-B834-53ECCD14BD12}"/>
            </a:ext>
          </a:extLst>
        </xdr:cNvPr>
        <xdr:cNvSpPr/>
      </xdr:nvSpPr>
      <xdr:spPr>
        <a:xfrm>
          <a:off x="14283690" y="5836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52087</xdr:rowOff>
    </xdr:from>
    <xdr:ext cx="736600" cy="259045"/>
    <xdr:sp macro="" textlink="">
      <xdr:nvSpPr>
        <xdr:cNvPr id="334" name="テキスト ボックス 333">
          <a:extLst>
            <a:ext uri="{FF2B5EF4-FFF2-40B4-BE49-F238E27FC236}">
              <a16:creationId xmlns:a16="http://schemas.microsoft.com/office/drawing/2014/main" id="{03F6BEEA-CE0D-4727-8EB1-DF5E881CF74B}"/>
            </a:ext>
          </a:extLst>
        </xdr:cNvPr>
        <xdr:cNvSpPr txBox="1"/>
      </xdr:nvSpPr>
      <xdr:spPr>
        <a:xfrm>
          <a:off x="13987780" y="591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137160</xdr:rowOff>
    </xdr:from>
    <xdr:to>
      <xdr:col>74</xdr:col>
      <xdr:colOff>31750</xdr:colOff>
      <xdr:row>35</xdr:row>
      <xdr:rowOff>67310</xdr:rowOff>
    </xdr:to>
    <xdr:sp macro="" textlink="">
      <xdr:nvSpPr>
        <xdr:cNvPr id="335" name="楕円 334">
          <a:extLst>
            <a:ext uri="{FF2B5EF4-FFF2-40B4-BE49-F238E27FC236}">
              <a16:creationId xmlns:a16="http://schemas.microsoft.com/office/drawing/2014/main" id="{A76677A9-B264-44A5-8C3B-902E5FDCB0B0}"/>
            </a:ext>
          </a:extLst>
        </xdr:cNvPr>
        <xdr:cNvSpPr/>
      </xdr:nvSpPr>
      <xdr:spPr>
        <a:xfrm>
          <a:off x="13480415" y="583692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52087</xdr:rowOff>
    </xdr:from>
    <xdr:ext cx="762000" cy="259045"/>
    <xdr:sp macro="" textlink="">
      <xdr:nvSpPr>
        <xdr:cNvPr id="336" name="テキスト ボックス 335">
          <a:extLst>
            <a:ext uri="{FF2B5EF4-FFF2-40B4-BE49-F238E27FC236}">
              <a16:creationId xmlns:a16="http://schemas.microsoft.com/office/drawing/2014/main" id="{305BA0CC-8AA7-4559-8C44-281BD3BD9473}"/>
            </a:ext>
          </a:extLst>
        </xdr:cNvPr>
        <xdr:cNvSpPr txBox="1"/>
      </xdr:nvSpPr>
      <xdr:spPr>
        <a:xfrm>
          <a:off x="13167360" y="591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152400</xdr:rowOff>
    </xdr:from>
    <xdr:to>
      <xdr:col>69</xdr:col>
      <xdr:colOff>142875</xdr:colOff>
      <xdr:row>35</xdr:row>
      <xdr:rowOff>82550</xdr:rowOff>
    </xdr:to>
    <xdr:sp macro="" textlink="">
      <xdr:nvSpPr>
        <xdr:cNvPr id="337" name="楕円 336">
          <a:extLst>
            <a:ext uri="{FF2B5EF4-FFF2-40B4-BE49-F238E27FC236}">
              <a16:creationId xmlns:a16="http://schemas.microsoft.com/office/drawing/2014/main" id="{67C2B0DD-16A7-4C7A-89A4-6596046AC5D0}"/>
            </a:ext>
          </a:extLst>
        </xdr:cNvPr>
        <xdr:cNvSpPr/>
      </xdr:nvSpPr>
      <xdr:spPr>
        <a:xfrm>
          <a:off x="12659995" y="5852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67327</xdr:rowOff>
    </xdr:from>
    <xdr:ext cx="762000" cy="259045"/>
    <xdr:sp macro="" textlink="">
      <xdr:nvSpPr>
        <xdr:cNvPr id="338" name="テキスト ボックス 337">
          <a:extLst>
            <a:ext uri="{FF2B5EF4-FFF2-40B4-BE49-F238E27FC236}">
              <a16:creationId xmlns:a16="http://schemas.microsoft.com/office/drawing/2014/main" id="{03638A47-E367-454E-B6C3-6A7400307660}"/>
            </a:ext>
          </a:extLst>
        </xdr:cNvPr>
        <xdr:cNvSpPr txBox="1"/>
      </xdr:nvSpPr>
      <xdr:spPr>
        <a:xfrm>
          <a:off x="12364085" y="593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114300</xdr:rowOff>
    </xdr:from>
    <xdr:to>
      <xdr:col>65</xdr:col>
      <xdr:colOff>53975</xdr:colOff>
      <xdr:row>35</xdr:row>
      <xdr:rowOff>44450</xdr:rowOff>
    </xdr:to>
    <xdr:sp macro="" textlink="">
      <xdr:nvSpPr>
        <xdr:cNvPr id="339" name="楕円 338">
          <a:extLst>
            <a:ext uri="{FF2B5EF4-FFF2-40B4-BE49-F238E27FC236}">
              <a16:creationId xmlns:a16="http://schemas.microsoft.com/office/drawing/2014/main" id="{7110537F-61AA-46A7-A661-0E75D37B72C9}"/>
            </a:ext>
          </a:extLst>
        </xdr:cNvPr>
        <xdr:cNvSpPr/>
      </xdr:nvSpPr>
      <xdr:spPr>
        <a:xfrm>
          <a:off x="11856720" y="581406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29227</xdr:rowOff>
    </xdr:from>
    <xdr:ext cx="762000" cy="259045"/>
    <xdr:sp macro="" textlink="">
      <xdr:nvSpPr>
        <xdr:cNvPr id="340" name="テキスト ボックス 339">
          <a:extLst>
            <a:ext uri="{FF2B5EF4-FFF2-40B4-BE49-F238E27FC236}">
              <a16:creationId xmlns:a16="http://schemas.microsoft.com/office/drawing/2014/main" id="{EB012D5F-9527-40E1-BFF2-14C16753F41E}"/>
            </a:ext>
          </a:extLst>
        </xdr:cNvPr>
        <xdr:cNvSpPr txBox="1"/>
      </xdr:nvSpPr>
      <xdr:spPr>
        <a:xfrm>
          <a:off x="11543665" y="58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1C427B13-D460-4EC0-B430-9716AE15633B}"/>
            </a:ext>
          </a:extLst>
        </xdr:cNvPr>
        <xdr:cNvSpPr/>
      </xdr:nvSpPr>
      <xdr:spPr>
        <a:xfrm>
          <a:off x="710565"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459CA310-49C4-4005-9EFD-31FB10BDC299}"/>
            </a:ext>
          </a:extLst>
        </xdr:cNvPr>
        <xdr:cNvSpPr/>
      </xdr:nvSpPr>
      <xdr:spPr>
        <a:xfrm>
          <a:off x="4936490" y="113652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16D3B23C-1E2F-460D-9D4F-C31A132F1A59}"/>
            </a:ext>
          </a:extLst>
        </xdr:cNvPr>
        <xdr:cNvSpPr/>
      </xdr:nvSpPr>
      <xdr:spPr>
        <a:xfrm>
          <a:off x="4936490" y="115519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2FFDBF3F-9661-415E-81E4-D8D42DFC2C77}"/>
            </a:ext>
          </a:extLst>
        </xdr:cNvPr>
        <xdr:cNvSpPr/>
      </xdr:nvSpPr>
      <xdr:spPr>
        <a:xfrm>
          <a:off x="648652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A2AB1FB7-7DCA-4450-BC57-370D8EE9BB92}"/>
            </a:ext>
          </a:extLst>
        </xdr:cNvPr>
        <xdr:cNvSpPr/>
      </xdr:nvSpPr>
      <xdr:spPr>
        <a:xfrm>
          <a:off x="648652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1296EC2C-E678-45FD-9D76-A523FCF801DC}"/>
            </a:ext>
          </a:extLst>
        </xdr:cNvPr>
        <xdr:cNvSpPr/>
      </xdr:nvSpPr>
      <xdr:spPr>
        <a:xfrm>
          <a:off x="796226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7F536335-4200-485D-8070-1DB542C7195D}"/>
            </a:ext>
          </a:extLst>
        </xdr:cNvPr>
        <xdr:cNvSpPr/>
      </xdr:nvSpPr>
      <xdr:spPr>
        <a:xfrm>
          <a:off x="796226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56A60FBD-8512-4DD3-A6B1-DA89CF0AA39E}"/>
            </a:ext>
          </a:extLst>
        </xdr:cNvPr>
        <xdr:cNvSpPr/>
      </xdr:nvSpPr>
      <xdr:spPr>
        <a:xfrm>
          <a:off x="710565"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97E5F77B-4B18-4971-910D-633704DE8399}"/>
            </a:ext>
          </a:extLst>
        </xdr:cNvPr>
        <xdr:cNvSpPr/>
      </xdr:nvSpPr>
      <xdr:spPr>
        <a:xfrm>
          <a:off x="5234940" y="118618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F4AC1DE2-B45B-4AFA-A34A-843238F02AB7}"/>
            </a:ext>
          </a:extLst>
        </xdr:cNvPr>
        <xdr:cNvSpPr/>
      </xdr:nvSpPr>
      <xdr:spPr>
        <a:xfrm>
          <a:off x="5298440" y="118618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9DEE30C4-03B6-4D65-963C-47C754BCDD30}"/>
            </a:ext>
          </a:extLst>
        </xdr:cNvPr>
        <xdr:cNvSpPr txBox="1"/>
      </xdr:nvSpPr>
      <xdr:spPr>
        <a:xfrm>
          <a:off x="531939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　公債費については、元利償還金が増加したものの、経常一般財源総額も増加したため、平成</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年度に引き続いて</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12.3%</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となった。類似団体平均値と比べても</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ポイント良好で高い水準を維持している。</a:t>
          </a:r>
          <a:endParaRPr lang="ja-JP" altLang="ja-JP" sz="8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　地方債の現在高は、合併特例事業がピークを迎え残高が減少したため、全体でも一旦は減少に転じた。今後は、単年度の借入額が、臨時財政対策債の増加の影響により、元金償還額を上回る高い水準で推移していくため、全体としても増加していく見込みである。</a:t>
          </a:r>
          <a:endParaRPr lang="ja-JP" altLang="ja-JP" sz="8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　元金償還金についても、残高の増加に伴い、今後一定期間は増加していく見込みである。</a:t>
          </a:r>
          <a:endParaRPr lang="ja-JP" altLang="ja-JP" sz="8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　一方、利子償還金については、高金利の借入分の償還が順次終了する一方で、新規借入分が低金利に置き換わっていることから、地方債の現在高の増加に反して、引き続き減少していく見込みである。</a:t>
          </a:r>
          <a:endParaRPr lang="ja-JP" altLang="ja-JP" sz="8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　利子償還金の減少幅以上に元金償還金の増加幅が大きいため、公債費全体としては増加傾向が続く見込みである。今後も、計画的な借入を行い、地方債発行及び公債費の抑制に努めていく。</a:t>
          </a:r>
          <a:endParaRPr lang="ja-JP" altLang="ja-JP" sz="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5A8A5495-641B-4740-A641-BF7DAAD56D69}"/>
            </a:ext>
          </a:extLst>
        </xdr:cNvPr>
        <xdr:cNvSpPr txBox="1"/>
      </xdr:nvSpPr>
      <xdr:spPr>
        <a:xfrm>
          <a:off x="672465"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250B39A3-ADEF-440E-BCB2-4F48FD5E5736}"/>
            </a:ext>
          </a:extLst>
        </xdr:cNvPr>
        <xdr:cNvCxnSpPr/>
      </xdr:nvCxnSpPr>
      <xdr:spPr>
        <a:xfrm>
          <a:off x="710565"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84E92840-2D08-4D47-A9BD-998C7DF5C94B}"/>
            </a:ext>
          </a:extLst>
        </xdr:cNvPr>
        <xdr:cNvSpPr txBox="1"/>
      </xdr:nvSpPr>
      <xdr:spPr>
        <a:xfrm>
          <a:off x="23685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a:extLst>
            <a:ext uri="{FF2B5EF4-FFF2-40B4-BE49-F238E27FC236}">
              <a16:creationId xmlns:a16="http://schemas.microsoft.com/office/drawing/2014/main" id="{3F088BC8-AB38-46E4-9D58-CF81BA4C857C}"/>
            </a:ext>
          </a:extLst>
        </xdr:cNvPr>
        <xdr:cNvCxnSpPr/>
      </xdr:nvCxnSpPr>
      <xdr:spPr>
        <a:xfrm>
          <a:off x="710565" y="13775509"/>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a:extLst>
            <a:ext uri="{FF2B5EF4-FFF2-40B4-BE49-F238E27FC236}">
              <a16:creationId xmlns:a16="http://schemas.microsoft.com/office/drawing/2014/main" id="{E0BED9BB-1B57-4004-BC19-AAF92E97963D}"/>
            </a:ext>
          </a:extLst>
        </xdr:cNvPr>
        <xdr:cNvSpPr txBox="1"/>
      </xdr:nvSpPr>
      <xdr:spPr>
        <a:xfrm>
          <a:off x="236855" y="1363709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a:extLst>
            <a:ext uri="{FF2B5EF4-FFF2-40B4-BE49-F238E27FC236}">
              <a16:creationId xmlns:a16="http://schemas.microsoft.com/office/drawing/2014/main" id="{45C43F2F-9016-49C4-81DF-496D6D830185}"/>
            </a:ext>
          </a:extLst>
        </xdr:cNvPr>
        <xdr:cNvCxnSpPr/>
      </xdr:nvCxnSpPr>
      <xdr:spPr>
        <a:xfrm>
          <a:off x="710565" y="134565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a:extLst>
            <a:ext uri="{FF2B5EF4-FFF2-40B4-BE49-F238E27FC236}">
              <a16:creationId xmlns:a16="http://schemas.microsoft.com/office/drawing/2014/main" id="{E6187A11-0E6D-419C-A9B2-93CBE7EC8ECC}"/>
            </a:ext>
          </a:extLst>
        </xdr:cNvPr>
        <xdr:cNvSpPr txBox="1"/>
      </xdr:nvSpPr>
      <xdr:spPr>
        <a:xfrm>
          <a:off x="236855" y="133181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a:extLst>
            <a:ext uri="{FF2B5EF4-FFF2-40B4-BE49-F238E27FC236}">
              <a16:creationId xmlns:a16="http://schemas.microsoft.com/office/drawing/2014/main" id="{DDA4A998-E504-4DB4-A359-D8CC873A80F1}"/>
            </a:ext>
          </a:extLst>
        </xdr:cNvPr>
        <xdr:cNvCxnSpPr/>
      </xdr:nvCxnSpPr>
      <xdr:spPr>
        <a:xfrm>
          <a:off x="710565" y="13137606"/>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a:extLst>
            <a:ext uri="{FF2B5EF4-FFF2-40B4-BE49-F238E27FC236}">
              <a16:creationId xmlns:a16="http://schemas.microsoft.com/office/drawing/2014/main" id="{6CAC8D83-AAE8-419D-BC2C-E3A98297A594}"/>
            </a:ext>
          </a:extLst>
        </xdr:cNvPr>
        <xdr:cNvSpPr txBox="1"/>
      </xdr:nvSpPr>
      <xdr:spPr>
        <a:xfrm>
          <a:off x="236855" y="1299919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a:extLst>
            <a:ext uri="{FF2B5EF4-FFF2-40B4-BE49-F238E27FC236}">
              <a16:creationId xmlns:a16="http://schemas.microsoft.com/office/drawing/2014/main" id="{088CE7E4-2AD6-4160-8D55-2D891F658060}"/>
            </a:ext>
          </a:extLst>
        </xdr:cNvPr>
        <xdr:cNvCxnSpPr/>
      </xdr:nvCxnSpPr>
      <xdr:spPr>
        <a:xfrm>
          <a:off x="710565" y="12818654"/>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a:extLst>
            <a:ext uri="{FF2B5EF4-FFF2-40B4-BE49-F238E27FC236}">
              <a16:creationId xmlns:a16="http://schemas.microsoft.com/office/drawing/2014/main" id="{45BC9AB6-0CD1-437C-8A05-587431D02256}"/>
            </a:ext>
          </a:extLst>
        </xdr:cNvPr>
        <xdr:cNvSpPr txBox="1"/>
      </xdr:nvSpPr>
      <xdr:spPr>
        <a:xfrm>
          <a:off x="236855" y="126802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a:extLst>
            <a:ext uri="{FF2B5EF4-FFF2-40B4-BE49-F238E27FC236}">
              <a16:creationId xmlns:a16="http://schemas.microsoft.com/office/drawing/2014/main" id="{CD0C9CEE-70B5-4E9D-BCD9-6E404895C6BA}"/>
            </a:ext>
          </a:extLst>
        </xdr:cNvPr>
        <xdr:cNvCxnSpPr/>
      </xdr:nvCxnSpPr>
      <xdr:spPr>
        <a:xfrm>
          <a:off x="710565" y="124997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a:extLst>
            <a:ext uri="{FF2B5EF4-FFF2-40B4-BE49-F238E27FC236}">
              <a16:creationId xmlns:a16="http://schemas.microsoft.com/office/drawing/2014/main" id="{39F999B7-5A14-4754-B449-ED332716646F}"/>
            </a:ext>
          </a:extLst>
        </xdr:cNvPr>
        <xdr:cNvSpPr txBox="1"/>
      </xdr:nvSpPr>
      <xdr:spPr>
        <a:xfrm>
          <a:off x="236855" y="123612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a:extLst>
            <a:ext uri="{FF2B5EF4-FFF2-40B4-BE49-F238E27FC236}">
              <a16:creationId xmlns:a16="http://schemas.microsoft.com/office/drawing/2014/main" id="{3CC79C2F-4669-41A2-B3E3-27254482825D}"/>
            </a:ext>
          </a:extLst>
        </xdr:cNvPr>
        <xdr:cNvCxnSpPr/>
      </xdr:nvCxnSpPr>
      <xdr:spPr>
        <a:xfrm>
          <a:off x="710565" y="12180752"/>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a:extLst>
            <a:ext uri="{FF2B5EF4-FFF2-40B4-BE49-F238E27FC236}">
              <a16:creationId xmlns:a16="http://schemas.microsoft.com/office/drawing/2014/main" id="{23DE7505-9CFA-45E2-A4D4-04E957E4E608}"/>
            </a:ext>
          </a:extLst>
        </xdr:cNvPr>
        <xdr:cNvSpPr txBox="1"/>
      </xdr:nvSpPr>
      <xdr:spPr>
        <a:xfrm>
          <a:off x="236855" y="1204233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88DBAC1C-EFAE-4522-9BFF-AAA20EA7C850}"/>
            </a:ext>
          </a:extLst>
        </xdr:cNvPr>
        <xdr:cNvCxnSpPr/>
      </xdr:nvCxnSpPr>
      <xdr:spPr>
        <a:xfrm>
          <a:off x="710565"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A9007C18-FEC9-4FA3-8DFC-CA74564B80A4}"/>
            </a:ext>
          </a:extLst>
        </xdr:cNvPr>
        <xdr:cNvSpPr txBox="1"/>
      </xdr:nvSpPr>
      <xdr:spPr>
        <a:xfrm>
          <a:off x="23685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3AB2FEEA-E998-4857-974F-A2ABF05E1DA6}"/>
            </a:ext>
          </a:extLst>
        </xdr:cNvPr>
        <xdr:cNvSpPr/>
      </xdr:nvSpPr>
      <xdr:spPr>
        <a:xfrm>
          <a:off x="710565"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102507</xdr:rowOff>
    </xdr:from>
    <xdr:to>
      <xdr:col>24</xdr:col>
      <xdr:colOff>25400</xdr:colOff>
      <xdr:row>81</xdr:row>
      <xdr:rowOff>102507</xdr:rowOff>
    </xdr:to>
    <xdr:cxnSp macro="">
      <xdr:nvCxnSpPr>
        <xdr:cNvPr id="370" name="直線コネクタ 369">
          <a:extLst>
            <a:ext uri="{FF2B5EF4-FFF2-40B4-BE49-F238E27FC236}">
              <a16:creationId xmlns:a16="http://schemas.microsoft.com/office/drawing/2014/main" id="{1020B09D-2CE5-4BCD-B6A4-09A07A607BD6}"/>
            </a:ext>
          </a:extLst>
        </xdr:cNvPr>
        <xdr:cNvCxnSpPr/>
      </xdr:nvCxnSpPr>
      <xdr:spPr>
        <a:xfrm flipV="1">
          <a:off x="4414520" y="12340227"/>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71" name="公債費最小値テキスト">
          <a:extLst>
            <a:ext uri="{FF2B5EF4-FFF2-40B4-BE49-F238E27FC236}">
              <a16:creationId xmlns:a16="http://schemas.microsoft.com/office/drawing/2014/main" id="{320EA3EF-8102-4637-A2B1-12B68523F798}"/>
            </a:ext>
          </a:extLst>
        </xdr:cNvPr>
        <xdr:cNvSpPr txBox="1"/>
      </xdr:nvSpPr>
      <xdr:spPr>
        <a:xfrm>
          <a:off x="4503420" y="1365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72" name="直線コネクタ 371">
          <a:extLst>
            <a:ext uri="{FF2B5EF4-FFF2-40B4-BE49-F238E27FC236}">
              <a16:creationId xmlns:a16="http://schemas.microsoft.com/office/drawing/2014/main" id="{FA4CFD0F-606E-4D0A-998E-C76E944B2475}"/>
            </a:ext>
          </a:extLst>
        </xdr:cNvPr>
        <xdr:cNvCxnSpPr/>
      </xdr:nvCxnSpPr>
      <xdr:spPr>
        <a:xfrm>
          <a:off x="4342765" y="13681347"/>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17434</xdr:rowOff>
    </xdr:from>
    <xdr:ext cx="762000" cy="259045"/>
    <xdr:sp macro="" textlink="">
      <xdr:nvSpPr>
        <xdr:cNvPr id="373" name="公債費最大値テキスト">
          <a:extLst>
            <a:ext uri="{FF2B5EF4-FFF2-40B4-BE49-F238E27FC236}">
              <a16:creationId xmlns:a16="http://schemas.microsoft.com/office/drawing/2014/main" id="{5E1149FC-D450-4DE4-A8B5-4838633B9BD6}"/>
            </a:ext>
          </a:extLst>
        </xdr:cNvPr>
        <xdr:cNvSpPr txBox="1"/>
      </xdr:nvSpPr>
      <xdr:spPr>
        <a:xfrm>
          <a:off x="4503420" y="1208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102507</xdr:rowOff>
    </xdr:from>
    <xdr:to>
      <xdr:col>24</xdr:col>
      <xdr:colOff>114300</xdr:colOff>
      <xdr:row>73</xdr:row>
      <xdr:rowOff>102507</xdr:rowOff>
    </xdr:to>
    <xdr:cxnSp macro="">
      <xdr:nvCxnSpPr>
        <xdr:cNvPr id="374" name="直線コネクタ 373">
          <a:extLst>
            <a:ext uri="{FF2B5EF4-FFF2-40B4-BE49-F238E27FC236}">
              <a16:creationId xmlns:a16="http://schemas.microsoft.com/office/drawing/2014/main" id="{1550A63A-2A0A-4DCA-835F-E6AB4DE794DD}"/>
            </a:ext>
          </a:extLst>
        </xdr:cNvPr>
        <xdr:cNvCxnSpPr/>
      </xdr:nvCxnSpPr>
      <xdr:spPr>
        <a:xfrm>
          <a:off x="4342765" y="12340227"/>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110671</xdr:rowOff>
    </xdr:from>
    <xdr:to>
      <xdr:col>24</xdr:col>
      <xdr:colOff>25400</xdr:colOff>
      <xdr:row>76</xdr:row>
      <xdr:rowOff>110671</xdr:rowOff>
    </xdr:to>
    <xdr:cxnSp macro="">
      <xdr:nvCxnSpPr>
        <xdr:cNvPr id="375" name="直線コネクタ 374">
          <a:extLst>
            <a:ext uri="{FF2B5EF4-FFF2-40B4-BE49-F238E27FC236}">
              <a16:creationId xmlns:a16="http://schemas.microsoft.com/office/drawing/2014/main" id="{8E8996F4-8B4A-4752-9B2B-6170B1891069}"/>
            </a:ext>
          </a:extLst>
        </xdr:cNvPr>
        <xdr:cNvCxnSpPr/>
      </xdr:nvCxnSpPr>
      <xdr:spPr>
        <a:xfrm>
          <a:off x="3654425" y="12851311"/>
          <a:ext cx="7600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140806</xdr:rowOff>
    </xdr:from>
    <xdr:ext cx="762000" cy="259045"/>
    <xdr:sp macro="" textlink="">
      <xdr:nvSpPr>
        <xdr:cNvPr id="376" name="公債費平均値テキスト">
          <a:extLst>
            <a:ext uri="{FF2B5EF4-FFF2-40B4-BE49-F238E27FC236}">
              <a16:creationId xmlns:a16="http://schemas.microsoft.com/office/drawing/2014/main" id="{73CF3998-124D-4BF7-948B-7E5056C3FBD3}"/>
            </a:ext>
          </a:extLst>
        </xdr:cNvPr>
        <xdr:cNvSpPr txBox="1"/>
      </xdr:nvSpPr>
      <xdr:spPr>
        <a:xfrm>
          <a:off x="4503420" y="12881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168729</xdr:rowOff>
    </xdr:from>
    <xdr:to>
      <xdr:col>24</xdr:col>
      <xdr:colOff>76200</xdr:colOff>
      <xdr:row>77</xdr:row>
      <xdr:rowOff>98879</xdr:rowOff>
    </xdr:to>
    <xdr:sp macro="" textlink="">
      <xdr:nvSpPr>
        <xdr:cNvPr id="377" name="フローチャート: 判断 376">
          <a:extLst>
            <a:ext uri="{FF2B5EF4-FFF2-40B4-BE49-F238E27FC236}">
              <a16:creationId xmlns:a16="http://schemas.microsoft.com/office/drawing/2014/main" id="{215CEB3F-5C4B-4976-80E0-1C62E51542EF}"/>
            </a:ext>
          </a:extLst>
        </xdr:cNvPr>
        <xdr:cNvSpPr/>
      </xdr:nvSpPr>
      <xdr:spPr>
        <a:xfrm>
          <a:off x="4380865" y="12909369"/>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110671</xdr:rowOff>
    </xdr:from>
    <xdr:to>
      <xdr:col>19</xdr:col>
      <xdr:colOff>187325</xdr:colOff>
      <xdr:row>76</xdr:row>
      <xdr:rowOff>110671</xdr:rowOff>
    </xdr:to>
    <xdr:cxnSp macro="">
      <xdr:nvCxnSpPr>
        <xdr:cNvPr id="378" name="直線コネクタ 377">
          <a:extLst>
            <a:ext uri="{FF2B5EF4-FFF2-40B4-BE49-F238E27FC236}">
              <a16:creationId xmlns:a16="http://schemas.microsoft.com/office/drawing/2014/main" id="{F4420E2F-ECE3-4AF6-BAA4-D0121C817AA9}"/>
            </a:ext>
          </a:extLst>
        </xdr:cNvPr>
        <xdr:cNvCxnSpPr/>
      </xdr:nvCxnSpPr>
      <xdr:spPr>
        <a:xfrm>
          <a:off x="2841625" y="12851311"/>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62593</xdr:rowOff>
    </xdr:from>
    <xdr:to>
      <xdr:col>20</xdr:col>
      <xdr:colOff>38100</xdr:colOff>
      <xdr:row>77</xdr:row>
      <xdr:rowOff>164193</xdr:rowOff>
    </xdr:to>
    <xdr:sp macro="" textlink="">
      <xdr:nvSpPr>
        <xdr:cNvPr id="379" name="フローチャート: 判断 378">
          <a:extLst>
            <a:ext uri="{FF2B5EF4-FFF2-40B4-BE49-F238E27FC236}">
              <a16:creationId xmlns:a16="http://schemas.microsoft.com/office/drawing/2014/main" id="{316CFC1B-A14E-4D16-BC08-821751CA686B}"/>
            </a:ext>
          </a:extLst>
        </xdr:cNvPr>
        <xdr:cNvSpPr/>
      </xdr:nvSpPr>
      <xdr:spPr>
        <a:xfrm>
          <a:off x="3611245" y="12970873"/>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148970</xdr:rowOff>
    </xdr:from>
    <xdr:ext cx="736600" cy="259045"/>
    <xdr:sp macro="" textlink="">
      <xdr:nvSpPr>
        <xdr:cNvPr id="380" name="テキスト ボックス 379">
          <a:extLst>
            <a:ext uri="{FF2B5EF4-FFF2-40B4-BE49-F238E27FC236}">
              <a16:creationId xmlns:a16="http://schemas.microsoft.com/office/drawing/2014/main" id="{45CD4C83-83F8-462B-B6F8-5DA3458A2381}"/>
            </a:ext>
          </a:extLst>
        </xdr:cNvPr>
        <xdr:cNvSpPr txBox="1"/>
      </xdr:nvSpPr>
      <xdr:spPr>
        <a:xfrm>
          <a:off x="3298190" y="13057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56243</xdr:rowOff>
    </xdr:from>
    <xdr:to>
      <xdr:col>15</xdr:col>
      <xdr:colOff>98425</xdr:colOff>
      <xdr:row>76</xdr:row>
      <xdr:rowOff>110671</xdr:rowOff>
    </xdr:to>
    <xdr:cxnSp macro="">
      <xdr:nvCxnSpPr>
        <xdr:cNvPr id="381" name="直線コネクタ 380">
          <a:extLst>
            <a:ext uri="{FF2B5EF4-FFF2-40B4-BE49-F238E27FC236}">
              <a16:creationId xmlns:a16="http://schemas.microsoft.com/office/drawing/2014/main" id="{2A4A611B-5E9E-4406-94AA-4C252C3ABCAE}"/>
            </a:ext>
          </a:extLst>
        </xdr:cNvPr>
        <xdr:cNvCxnSpPr/>
      </xdr:nvCxnSpPr>
      <xdr:spPr>
        <a:xfrm>
          <a:off x="2021205" y="12796883"/>
          <a:ext cx="82042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82" name="フローチャート: 判断 381">
          <a:extLst>
            <a:ext uri="{FF2B5EF4-FFF2-40B4-BE49-F238E27FC236}">
              <a16:creationId xmlns:a16="http://schemas.microsoft.com/office/drawing/2014/main" id="{3B7F90E6-2CE4-4C6D-9B3E-437926F9AF86}"/>
            </a:ext>
          </a:extLst>
        </xdr:cNvPr>
        <xdr:cNvSpPr/>
      </xdr:nvSpPr>
      <xdr:spPr>
        <a:xfrm>
          <a:off x="2790825" y="130579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64606</xdr:rowOff>
    </xdr:from>
    <xdr:ext cx="762000" cy="259045"/>
    <xdr:sp macro="" textlink="">
      <xdr:nvSpPr>
        <xdr:cNvPr id="383" name="テキスト ボックス 382">
          <a:extLst>
            <a:ext uri="{FF2B5EF4-FFF2-40B4-BE49-F238E27FC236}">
              <a16:creationId xmlns:a16="http://schemas.microsoft.com/office/drawing/2014/main" id="{B7B519D1-B98D-47F1-97F3-583D4C14FE92}"/>
            </a:ext>
          </a:extLst>
        </xdr:cNvPr>
        <xdr:cNvSpPr txBox="1"/>
      </xdr:nvSpPr>
      <xdr:spPr>
        <a:xfrm>
          <a:off x="2494915"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1814</xdr:rowOff>
    </xdr:from>
    <xdr:to>
      <xdr:col>11</xdr:col>
      <xdr:colOff>9525</xdr:colOff>
      <xdr:row>76</xdr:row>
      <xdr:rowOff>56243</xdr:rowOff>
    </xdr:to>
    <xdr:cxnSp macro="">
      <xdr:nvCxnSpPr>
        <xdr:cNvPr id="384" name="直線コネクタ 383">
          <a:extLst>
            <a:ext uri="{FF2B5EF4-FFF2-40B4-BE49-F238E27FC236}">
              <a16:creationId xmlns:a16="http://schemas.microsoft.com/office/drawing/2014/main" id="{2C121402-6C35-4057-80A1-E5C02BA9BBA8}"/>
            </a:ext>
          </a:extLst>
        </xdr:cNvPr>
        <xdr:cNvCxnSpPr/>
      </xdr:nvCxnSpPr>
      <xdr:spPr>
        <a:xfrm>
          <a:off x="1217930" y="12742454"/>
          <a:ext cx="803275"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5" name="フローチャート: 判断 384">
          <a:extLst>
            <a:ext uri="{FF2B5EF4-FFF2-40B4-BE49-F238E27FC236}">
              <a16:creationId xmlns:a16="http://schemas.microsoft.com/office/drawing/2014/main" id="{B66784EE-C680-4317-9AF9-453DEB335639}"/>
            </a:ext>
          </a:extLst>
        </xdr:cNvPr>
        <xdr:cNvSpPr/>
      </xdr:nvSpPr>
      <xdr:spPr>
        <a:xfrm>
          <a:off x="1987550" y="13108577"/>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119034</xdr:rowOff>
    </xdr:from>
    <xdr:ext cx="762000" cy="259045"/>
    <xdr:sp macro="" textlink="">
      <xdr:nvSpPr>
        <xdr:cNvPr id="386" name="テキスト ボックス 385">
          <a:extLst>
            <a:ext uri="{FF2B5EF4-FFF2-40B4-BE49-F238E27FC236}">
              <a16:creationId xmlns:a16="http://schemas.microsoft.com/office/drawing/2014/main" id="{91E4561E-BAC9-4EEA-BBD2-D5E64A7F3915}"/>
            </a:ext>
          </a:extLst>
        </xdr:cNvPr>
        <xdr:cNvSpPr txBox="1"/>
      </xdr:nvSpPr>
      <xdr:spPr>
        <a:xfrm>
          <a:off x="1674495" y="1319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387" name="フローチャート: 判断 386">
          <a:extLst>
            <a:ext uri="{FF2B5EF4-FFF2-40B4-BE49-F238E27FC236}">
              <a16:creationId xmlns:a16="http://schemas.microsoft.com/office/drawing/2014/main" id="{ECDAACAA-8310-4773-9F10-F70F8A9799C7}"/>
            </a:ext>
          </a:extLst>
        </xdr:cNvPr>
        <xdr:cNvSpPr/>
      </xdr:nvSpPr>
      <xdr:spPr>
        <a:xfrm>
          <a:off x="116713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129920</xdr:rowOff>
    </xdr:from>
    <xdr:ext cx="762000" cy="259045"/>
    <xdr:sp macro="" textlink="">
      <xdr:nvSpPr>
        <xdr:cNvPr id="388" name="テキスト ボックス 387">
          <a:extLst>
            <a:ext uri="{FF2B5EF4-FFF2-40B4-BE49-F238E27FC236}">
              <a16:creationId xmlns:a16="http://schemas.microsoft.com/office/drawing/2014/main" id="{3510FBBB-988F-4E46-AE3B-33EBB6B8907C}"/>
            </a:ext>
          </a:extLst>
        </xdr:cNvPr>
        <xdr:cNvSpPr txBox="1"/>
      </xdr:nvSpPr>
      <xdr:spPr>
        <a:xfrm>
          <a:off x="87122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8D369338-3577-495D-B348-EEA4A45FD5F1}"/>
            </a:ext>
          </a:extLst>
        </xdr:cNvPr>
        <xdr:cNvSpPr txBox="1"/>
      </xdr:nvSpPr>
      <xdr:spPr>
        <a:xfrm>
          <a:off x="421576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E5871D8D-724A-41C6-A868-A4AB2253D56D}"/>
            </a:ext>
          </a:extLst>
        </xdr:cNvPr>
        <xdr:cNvSpPr txBox="1"/>
      </xdr:nvSpPr>
      <xdr:spPr>
        <a:xfrm>
          <a:off x="346329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C1CE305A-E5DF-48E5-A3DA-4C6257F9BD78}"/>
            </a:ext>
          </a:extLst>
        </xdr:cNvPr>
        <xdr:cNvSpPr txBox="1"/>
      </xdr:nvSpPr>
      <xdr:spPr>
        <a:xfrm>
          <a:off x="264287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F33A8397-BB3A-463C-8311-AB0FBDC77358}"/>
            </a:ext>
          </a:extLst>
        </xdr:cNvPr>
        <xdr:cNvSpPr txBox="1"/>
      </xdr:nvSpPr>
      <xdr:spPr>
        <a:xfrm>
          <a:off x="18319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82FCA165-CB1D-4DFF-A2C0-71FE284CA8C8}"/>
            </a:ext>
          </a:extLst>
        </xdr:cNvPr>
        <xdr:cNvSpPr txBox="1"/>
      </xdr:nvSpPr>
      <xdr:spPr>
        <a:xfrm>
          <a:off x="10191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94" name="楕円 393">
          <a:extLst>
            <a:ext uri="{FF2B5EF4-FFF2-40B4-BE49-F238E27FC236}">
              <a16:creationId xmlns:a16="http://schemas.microsoft.com/office/drawing/2014/main" id="{5C4FB681-DDAD-4482-A2EE-5A4D47DAFD42}"/>
            </a:ext>
          </a:extLst>
        </xdr:cNvPr>
        <xdr:cNvSpPr/>
      </xdr:nvSpPr>
      <xdr:spPr>
        <a:xfrm>
          <a:off x="4380865" y="12800511"/>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76399</xdr:rowOff>
    </xdr:from>
    <xdr:ext cx="762000" cy="259045"/>
    <xdr:sp macro="" textlink="">
      <xdr:nvSpPr>
        <xdr:cNvPr id="395" name="公債費該当値テキスト">
          <a:extLst>
            <a:ext uri="{FF2B5EF4-FFF2-40B4-BE49-F238E27FC236}">
              <a16:creationId xmlns:a16="http://schemas.microsoft.com/office/drawing/2014/main" id="{C2373EDD-865B-45B5-8777-9B2F0C2B4B18}"/>
            </a:ext>
          </a:extLst>
        </xdr:cNvPr>
        <xdr:cNvSpPr txBox="1"/>
      </xdr:nvSpPr>
      <xdr:spPr>
        <a:xfrm>
          <a:off x="4503420" y="1264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59871</xdr:rowOff>
    </xdr:from>
    <xdr:to>
      <xdr:col>20</xdr:col>
      <xdr:colOff>38100</xdr:colOff>
      <xdr:row>76</xdr:row>
      <xdr:rowOff>161471</xdr:rowOff>
    </xdr:to>
    <xdr:sp macro="" textlink="">
      <xdr:nvSpPr>
        <xdr:cNvPr id="396" name="楕円 395">
          <a:extLst>
            <a:ext uri="{FF2B5EF4-FFF2-40B4-BE49-F238E27FC236}">
              <a16:creationId xmlns:a16="http://schemas.microsoft.com/office/drawing/2014/main" id="{42B43EFE-25C0-4739-BD7C-7282D1B66AD2}"/>
            </a:ext>
          </a:extLst>
        </xdr:cNvPr>
        <xdr:cNvSpPr/>
      </xdr:nvSpPr>
      <xdr:spPr>
        <a:xfrm>
          <a:off x="3611245" y="12800511"/>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397" name="テキスト ボックス 396">
          <a:extLst>
            <a:ext uri="{FF2B5EF4-FFF2-40B4-BE49-F238E27FC236}">
              <a16:creationId xmlns:a16="http://schemas.microsoft.com/office/drawing/2014/main" id="{86779D5C-5A8E-4190-B10D-A7400E3CC117}"/>
            </a:ext>
          </a:extLst>
        </xdr:cNvPr>
        <xdr:cNvSpPr txBox="1"/>
      </xdr:nvSpPr>
      <xdr:spPr>
        <a:xfrm>
          <a:off x="3298190" y="12573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59871</xdr:rowOff>
    </xdr:from>
    <xdr:to>
      <xdr:col>15</xdr:col>
      <xdr:colOff>149225</xdr:colOff>
      <xdr:row>76</xdr:row>
      <xdr:rowOff>161471</xdr:rowOff>
    </xdr:to>
    <xdr:sp macro="" textlink="">
      <xdr:nvSpPr>
        <xdr:cNvPr id="398" name="楕円 397">
          <a:extLst>
            <a:ext uri="{FF2B5EF4-FFF2-40B4-BE49-F238E27FC236}">
              <a16:creationId xmlns:a16="http://schemas.microsoft.com/office/drawing/2014/main" id="{92F19196-6DEB-456D-903E-87168930B28F}"/>
            </a:ext>
          </a:extLst>
        </xdr:cNvPr>
        <xdr:cNvSpPr/>
      </xdr:nvSpPr>
      <xdr:spPr>
        <a:xfrm>
          <a:off x="2790825" y="1280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199</xdr:rowOff>
    </xdr:from>
    <xdr:ext cx="762000" cy="259045"/>
    <xdr:sp macro="" textlink="">
      <xdr:nvSpPr>
        <xdr:cNvPr id="399" name="テキスト ボックス 398">
          <a:extLst>
            <a:ext uri="{FF2B5EF4-FFF2-40B4-BE49-F238E27FC236}">
              <a16:creationId xmlns:a16="http://schemas.microsoft.com/office/drawing/2014/main" id="{5C006628-8E47-4164-B5C1-30B83839DA30}"/>
            </a:ext>
          </a:extLst>
        </xdr:cNvPr>
        <xdr:cNvSpPr txBox="1"/>
      </xdr:nvSpPr>
      <xdr:spPr>
        <a:xfrm>
          <a:off x="2494915" y="12573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5443</xdr:rowOff>
    </xdr:from>
    <xdr:to>
      <xdr:col>11</xdr:col>
      <xdr:colOff>60325</xdr:colOff>
      <xdr:row>76</xdr:row>
      <xdr:rowOff>107043</xdr:rowOff>
    </xdr:to>
    <xdr:sp macro="" textlink="">
      <xdr:nvSpPr>
        <xdr:cNvPr id="400" name="楕円 399">
          <a:extLst>
            <a:ext uri="{FF2B5EF4-FFF2-40B4-BE49-F238E27FC236}">
              <a16:creationId xmlns:a16="http://schemas.microsoft.com/office/drawing/2014/main" id="{4A299A3E-C02B-463F-845E-59E1D9858C78}"/>
            </a:ext>
          </a:extLst>
        </xdr:cNvPr>
        <xdr:cNvSpPr/>
      </xdr:nvSpPr>
      <xdr:spPr>
        <a:xfrm>
          <a:off x="1987550" y="12746083"/>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117220</xdr:rowOff>
    </xdr:from>
    <xdr:ext cx="762000" cy="259045"/>
    <xdr:sp macro="" textlink="">
      <xdr:nvSpPr>
        <xdr:cNvPr id="401" name="テキスト ボックス 400">
          <a:extLst>
            <a:ext uri="{FF2B5EF4-FFF2-40B4-BE49-F238E27FC236}">
              <a16:creationId xmlns:a16="http://schemas.microsoft.com/office/drawing/2014/main" id="{18FF247A-803F-421F-AC84-43BD8793C84F}"/>
            </a:ext>
          </a:extLst>
        </xdr:cNvPr>
        <xdr:cNvSpPr txBox="1"/>
      </xdr:nvSpPr>
      <xdr:spPr>
        <a:xfrm>
          <a:off x="1674495" y="1252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122465</xdr:rowOff>
    </xdr:from>
    <xdr:to>
      <xdr:col>6</xdr:col>
      <xdr:colOff>171450</xdr:colOff>
      <xdr:row>76</xdr:row>
      <xdr:rowOff>52614</xdr:rowOff>
    </xdr:to>
    <xdr:sp macro="" textlink="">
      <xdr:nvSpPr>
        <xdr:cNvPr id="402" name="楕円 401">
          <a:extLst>
            <a:ext uri="{FF2B5EF4-FFF2-40B4-BE49-F238E27FC236}">
              <a16:creationId xmlns:a16="http://schemas.microsoft.com/office/drawing/2014/main" id="{B4FF7174-EFC4-4EEF-AABE-A072DA18BF39}"/>
            </a:ext>
          </a:extLst>
        </xdr:cNvPr>
        <xdr:cNvSpPr/>
      </xdr:nvSpPr>
      <xdr:spPr>
        <a:xfrm>
          <a:off x="1167130" y="12695465"/>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62792</xdr:rowOff>
    </xdr:from>
    <xdr:ext cx="762000" cy="259045"/>
    <xdr:sp macro="" textlink="">
      <xdr:nvSpPr>
        <xdr:cNvPr id="403" name="テキスト ボックス 402">
          <a:extLst>
            <a:ext uri="{FF2B5EF4-FFF2-40B4-BE49-F238E27FC236}">
              <a16:creationId xmlns:a16="http://schemas.microsoft.com/office/drawing/2014/main" id="{7AC5CDE1-0020-4621-BD8F-E266856B3F33}"/>
            </a:ext>
          </a:extLst>
        </xdr:cNvPr>
        <xdr:cNvSpPr txBox="1"/>
      </xdr:nvSpPr>
      <xdr:spPr>
        <a:xfrm>
          <a:off x="871220" y="1246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FBABC4E4-988F-4B42-98B8-FB6872B40B5F}"/>
            </a:ext>
          </a:extLst>
        </xdr:cNvPr>
        <xdr:cNvSpPr/>
      </xdr:nvSpPr>
      <xdr:spPr>
        <a:xfrm>
          <a:off x="11383010"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4115C156-9BF5-46D6-84F8-B4AF3962D5B0}"/>
            </a:ext>
          </a:extLst>
        </xdr:cNvPr>
        <xdr:cNvSpPr/>
      </xdr:nvSpPr>
      <xdr:spPr>
        <a:xfrm>
          <a:off x="1562417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6D903BFF-FC29-44AF-A8D8-FE1F42937B92}"/>
            </a:ext>
          </a:extLst>
        </xdr:cNvPr>
        <xdr:cNvSpPr/>
      </xdr:nvSpPr>
      <xdr:spPr>
        <a:xfrm>
          <a:off x="1562417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E7545CA8-88A8-4197-8BB5-E94313805E31}"/>
            </a:ext>
          </a:extLst>
        </xdr:cNvPr>
        <xdr:cNvSpPr/>
      </xdr:nvSpPr>
      <xdr:spPr>
        <a:xfrm>
          <a:off x="1717611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AA5EB148-D17A-41CA-B295-5EDB0E8CF886}"/>
            </a:ext>
          </a:extLst>
        </xdr:cNvPr>
        <xdr:cNvSpPr/>
      </xdr:nvSpPr>
      <xdr:spPr>
        <a:xfrm>
          <a:off x="1717611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C3B43FB7-52DA-4057-A4D3-EFD5979DE98E}"/>
            </a:ext>
          </a:extLst>
        </xdr:cNvPr>
        <xdr:cNvSpPr/>
      </xdr:nvSpPr>
      <xdr:spPr>
        <a:xfrm>
          <a:off x="1865185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D3FAF11C-E490-4309-9646-BFF09E26BCC8}"/>
            </a:ext>
          </a:extLst>
        </xdr:cNvPr>
        <xdr:cNvSpPr/>
      </xdr:nvSpPr>
      <xdr:spPr>
        <a:xfrm>
          <a:off x="1865185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73A45D0F-0F0F-40B3-8639-DE7D0EADE37A}"/>
            </a:ext>
          </a:extLst>
        </xdr:cNvPr>
        <xdr:cNvSpPr/>
      </xdr:nvSpPr>
      <xdr:spPr>
        <a:xfrm>
          <a:off x="11383010"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62EA5584-38C4-4B1F-8EE8-89EDA130AD5A}"/>
            </a:ext>
          </a:extLst>
        </xdr:cNvPr>
        <xdr:cNvSpPr/>
      </xdr:nvSpPr>
      <xdr:spPr>
        <a:xfrm>
          <a:off x="15909290" y="118618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CA8B477A-34F8-4C54-B282-8E3EA4BFF69B}"/>
            </a:ext>
          </a:extLst>
        </xdr:cNvPr>
        <xdr:cNvSpPr/>
      </xdr:nvSpPr>
      <xdr:spPr>
        <a:xfrm>
          <a:off x="15970885" y="118618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D5FF466B-70B8-45A5-98C4-B2ACF5B2238C}"/>
            </a:ext>
          </a:extLst>
        </xdr:cNvPr>
        <xdr:cNvSpPr txBox="1"/>
      </xdr:nvSpPr>
      <xdr:spPr>
        <a:xfrm>
          <a:off x="1600898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公債費以外については、扶助費・人件費が大きく増加したことを受け</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ポイントの悪化となったものの、類似団体内順位は前年度の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位から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位に上昇した。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今後も社会保障関係経費が増加することが見込まれる中、財政構造の弾力性を図るため、定員管理や職員給与の適正化、各事業の見直しなど、経常経費の削減に努めていく。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219036F1-3A6C-4582-AF2B-E01A205B24ED}"/>
            </a:ext>
          </a:extLst>
        </xdr:cNvPr>
        <xdr:cNvSpPr txBox="1"/>
      </xdr:nvSpPr>
      <xdr:spPr>
        <a:xfrm>
          <a:off x="11344910"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D50ACB5E-3BC8-407E-9AB4-342CBFD21720}"/>
            </a:ext>
          </a:extLst>
        </xdr:cNvPr>
        <xdr:cNvCxnSpPr/>
      </xdr:nvCxnSpPr>
      <xdr:spPr>
        <a:xfrm>
          <a:off x="11383010"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EC529782-F113-4F83-9C69-1FCA1FEA0A1A}"/>
            </a:ext>
          </a:extLst>
        </xdr:cNvPr>
        <xdr:cNvSpPr txBox="1"/>
      </xdr:nvSpPr>
      <xdr:spPr>
        <a:xfrm>
          <a:off x="1092644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B273EAF6-4AF5-4968-9CE7-77977F857301}"/>
            </a:ext>
          </a:extLst>
        </xdr:cNvPr>
        <xdr:cNvCxnSpPr/>
      </xdr:nvCxnSpPr>
      <xdr:spPr>
        <a:xfrm>
          <a:off x="11383010" y="136486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5797703B-F1FD-4850-98C9-A78EB85E8649}"/>
            </a:ext>
          </a:extLst>
        </xdr:cNvPr>
        <xdr:cNvSpPr txBox="1"/>
      </xdr:nvSpPr>
      <xdr:spPr>
        <a:xfrm>
          <a:off x="10926445"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C722A569-66BE-4DA2-B6A1-06763451EC9B}"/>
            </a:ext>
          </a:extLst>
        </xdr:cNvPr>
        <xdr:cNvCxnSpPr/>
      </xdr:nvCxnSpPr>
      <xdr:spPr>
        <a:xfrm>
          <a:off x="11383010" y="132029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E5D07A9E-5E72-497C-BDBD-DFDE73A12AFE}"/>
            </a:ext>
          </a:extLst>
        </xdr:cNvPr>
        <xdr:cNvSpPr txBox="1"/>
      </xdr:nvSpPr>
      <xdr:spPr>
        <a:xfrm>
          <a:off x="10926445" y="130645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B23EBC67-E769-441B-873B-59C05282355E}"/>
            </a:ext>
          </a:extLst>
        </xdr:cNvPr>
        <xdr:cNvCxnSpPr/>
      </xdr:nvCxnSpPr>
      <xdr:spPr>
        <a:xfrm>
          <a:off x="11383010" y="127533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947DFE6-1001-45E1-A803-BB51831EDB63}"/>
            </a:ext>
          </a:extLst>
        </xdr:cNvPr>
        <xdr:cNvSpPr txBox="1"/>
      </xdr:nvSpPr>
      <xdr:spPr>
        <a:xfrm>
          <a:off x="10926445" y="1261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CD6AAB1B-BE70-4675-9205-B9C2F8B39C12}"/>
            </a:ext>
          </a:extLst>
        </xdr:cNvPr>
        <xdr:cNvCxnSpPr/>
      </xdr:nvCxnSpPr>
      <xdr:spPr>
        <a:xfrm>
          <a:off x="11383010" y="123075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2656FCDB-3E17-41D8-AA8C-43629C32BB47}"/>
            </a:ext>
          </a:extLst>
        </xdr:cNvPr>
        <xdr:cNvSpPr txBox="1"/>
      </xdr:nvSpPr>
      <xdr:spPr>
        <a:xfrm>
          <a:off x="10926445" y="12169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C162CB13-AEC5-414C-91DD-791C543C8261}"/>
            </a:ext>
          </a:extLst>
        </xdr:cNvPr>
        <xdr:cNvCxnSpPr/>
      </xdr:nvCxnSpPr>
      <xdr:spPr>
        <a:xfrm>
          <a:off x="11383010"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B391A20E-0CEE-4329-96AD-D300AF60222F}"/>
            </a:ext>
          </a:extLst>
        </xdr:cNvPr>
        <xdr:cNvSpPr txBox="1"/>
      </xdr:nvSpPr>
      <xdr:spPr>
        <a:xfrm>
          <a:off x="1092644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2B7465F7-BB6D-4A15-8E2F-5BEFC4FD9B53}"/>
            </a:ext>
          </a:extLst>
        </xdr:cNvPr>
        <xdr:cNvSpPr/>
      </xdr:nvSpPr>
      <xdr:spPr>
        <a:xfrm>
          <a:off x="11383010"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168148</xdr:rowOff>
    </xdr:from>
    <xdr:to>
      <xdr:col>82</xdr:col>
      <xdr:colOff>107950</xdr:colOff>
      <xdr:row>81</xdr:row>
      <xdr:rowOff>33274</xdr:rowOff>
    </xdr:to>
    <xdr:cxnSp macro="">
      <xdr:nvCxnSpPr>
        <xdr:cNvPr id="429" name="直線コネクタ 428">
          <a:extLst>
            <a:ext uri="{FF2B5EF4-FFF2-40B4-BE49-F238E27FC236}">
              <a16:creationId xmlns:a16="http://schemas.microsoft.com/office/drawing/2014/main" id="{238B5133-7F68-4581-8B42-EC5835E9586C}"/>
            </a:ext>
          </a:extLst>
        </xdr:cNvPr>
        <xdr:cNvCxnSpPr/>
      </xdr:nvCxnSpPr>
      <xdr:spPr>
        <a:xfrm flipV="1">
          <a:off x="15104110" y="12573508"/>
          <a:ext cx="0" cy="103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5351</xdr:rowOff>
    </xdr:from>
    <xdr:ext cx="762000" cy="259045"/>
    <xdr:sp macro="" textlink="">
      <xdr:nvSpPr>
        <xdr:cNvPr id="430" name="公債費以外最小値テキスト">
          <a:extLst>
            <a:ext uri="{FF2B5EF4-FFF2-40B4-BE49-F238E27FC236}">
              <a16:creationId xmlns:a16="http://schemas.microsoft.com/office/drawing/2014/main" id="{1F08E988-89F3-44CF-B786-32D9CA6AA829}"/>
            </a:ext>
          </a:extLst>
        </xdr:cNvPr>
        <xdr:cNvSpPr txBox="1"/>
      </xdr:nvSpPr>
      <xdr:spPr>
        <a:xfrm>
          <a:off x="15177770" y="1358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33274</xdr:rowOff>
    </xdr:from>
    <xdr:to>
      <xdr:col>82</xdr:col>
      <xdr:colOff>196850</xdr:colOff>
      <xdr:row>81</xdr:row>
      <xdr:rowOff>33274</xdr:rowOff>
    </xdr:to>
    <xdr:cxnSp macro="">
      <xdr:nvCxnSpPr>
        <xdr:cNvPr id="431" name="直線コネクタ 430">
          <a:extLst>
            <a:ext uri="{FF2B5EF4-FFF2-40B4-BE49-F238E27FC236}">
              <a16:creationId xmlns:a16="http://schemas.microsoft.com/office/drawing/2014/main" id="{8682F867-252F-4E8F-8B79-9F0FC3FADEF3}"/>
            </a:ext>
          </a:extLst>
        </xdr:cNvPr>
        <xdr:cNvCxnSpPr/>
      </xdr:nvCxnSpPr>
      <xdr:spPr>
        <a:xfrm>
          <a:off x="15015210" y="13612114"/>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83075</xdr:rowOff>
    </xdr:from>
    <xdr:ext cx="762000" cy="259045"/>
    <xdr:sp macro="" textlink="">
      <xdr:nvSpPr>
        <xdr:cNvPr id="432" name="公債費以外最大値テキスト">
          <a:extLst>
            <a:ext uri="{FF2B5EF4-FFF2-40B4-BE49-F238E27FC236}">
              <a16:creationId xmlns:a16="http://schemas.microsoft.com/office/drawing/2014/main" id="{9C9C06A9-37D6-4CBD-AA5C-70F0C6A93FF0}"/>
            </a:ext>
          </a:extLst>
        </xdr:cNvPr>
        <xdr:cNvSpPr txBox="1"/>
      </xdr:nvSpPr>
      <xdr:spPr>
        <a:xfrm>
          <a:off x="15177770" y="1232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168148</xdr:rowOff>
    </xdr:from>
    <xdr:to>
      <xdr:col>82</xdr:col>
      <xdr:colOff>196850</xdr:colOff>
      <xdr:row>74</xdr:row>
      <xdr:rowOff>168148</xdr:rowOff>
    </xdr:to>
    <xdr:cxnSp macro="">
      <xdr:nvCxnSpPr>
        <xdr:cNvPr id="433" name="直線コネクタ 432">
          <a:extLst>
            <a:ext uri="{FF2B5EF4-FFF2-40B4-BE49-F238E27FC236}">
              <a16:creationId xmlns:a16="http://schemas.microsoft.com/office/drawing/2014/main" id="{34750A89-DF18-4BDE-A980-44B3DC56747E}"/>
            </a:ext>
          </a:extLst>
        </xdr:cNvPr>
        <xdr:cNvCxnSpPr/>
      </xdr:nvCxnSpPr>
      <xdr:spPr>
        <a:xfrm>
          <a:off x="15015210" y="12573508"/>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40132</xdr:rowOff>
    </xdr:from>
    <xdr:to>
      <xdr:col>82</xdr:col>
      <xdr:colOff>107950</xdr:colOff>
      <xdr:row>78</xdr:row>
      <xdr:rowOff>104139</xdr:rowOff>
    </xdr:to>
    <xdr:cxnSp macro="">
      <xdr:nvCxnSpPr>
        <xdr:cNvPr id="434" name="直線コネクタ 433">
          <a:extLst>
            <a:ext uri="{FF2B5EF4-FFF2-40B4-BE49-F238E27FC236}">
              <a16:creationId xmlns:a16="http://schemas.microsoft.com/office/drawing/2014/main" id="{3C8B821C-1785-4149-B928-4F59FD2335D2}"/>
            </a:ext>
          </a:extLst>
        </xdr:cNvPr>
        <xdr:cNvCxnSpPr/>
      </xdr:nvCxnSpPr>
      <xdr:spPr>
        <a:xfrm>
          <a:off x="14334490" y="13116052"/>
          <a:ext cx="76962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65295</xdr:rowOff>
    </xdr:from>
    <xdr:ext cx="762000" cy="259045"/>
    <xdr:sp macro="" textlink="">
      <xdr:nvSpPr>
        <xdr:cNvPr id="435" name="公債費以外平均値テキスト">
          <a:extLst>
            <a:ext uri="{FF2B5EF4-FFF2-40B4-BE49-F238E27FC236}">
              <a16:creationId xmlns:a16="http://schemas.microsoft.com/office/drawing/2014/main" id="{6018C710-4EE7-408A-A506-F6B46D239083}"/>
            </a:ext>
          </a:extLst>
        </xdr:cNvPr>
        <xdr:cNvSpPr txBox="1"/>
      </xdr:nvSpPr>
      <xdr:spPr>
        <a:xfrm>
          <a:off x="15177770" y="12973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36" name="フローチャート: 判断 435">
          <a:extLst>
            <a:ext uri="{FF2B5EF4-FFF2-40B4-BE49-F238E27FC236}">
              <a16:creationId xmlns:a16="http://schemas.microsoft.com/office/drawing/2014/main" id="{70CDFA6A-8A69-4DAE-8F4D-472314E8417C}"/>
            </a:ext>
          </a:extLst>
        </xdr:cNvPr>
        <xdr:cNvSpPr/>
      </xdr:nvSpPr>
      <xdr:spPr>
        <a:xfrm>
          <a:off x="15053310" y="1312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30987</xdr:rowOff>
    </xdr:from>
    <xdr:to>
      <xdr:col>78</xdr:col>
      <xdr:colOff>69850</xdr:colOff>
      <xdr:row>78</xdr:row>
      <xdr:rowOff>40132</xdr:rowOff>
    </xdr:to>
    <xdr:cxnSp macro="">
      <xdr:nvCxnSpPr>
        <xdr:cNvPr id="437" name="直線コネクタ 436">
          <a:extLst>
            <a:ext uri="{FF2B5EF4-FFF2-40B4-BE49-F238E27FC236}">
              <a16:creationId xmlns:a16="http://schemas.microsoft.com/office/drawing/2014/main" id="{BF07AED0-AD7B-42E5-BEFE-A42012CC1CB9}"/>
            </a:ext>
          </a:extLst>
        </xdr:cNvPr>
        <xdr:cNvCxnSpPr/>
      </xdr:nvCxnSpPr>
      <xdr:spPr>
        <a:xfrm>
          <a:off x="13531215" y="13106907"/>
          <a:ext cx="803275"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160782</xdr:rowOff>
    </xdr:from>
    <xdr:to>
      <xdr:col>78</xdr:col>
      <xdr:colOff>120650</xdr:colOff>
      <xdr:row>78</xdr:row>
      <xdr:rowOff>90932</xdr:rowOff>
    </xdr:to>
    <xdr:sp macro="" textlink="">
      <xdr:nvSpPr>
        <xdr:cNvPr id="438" name="フローチャート: 判断 437">
          <a:extLst>
            <a:ext uri="{FF2B5EF4-FFF2-40B4-BE49-F238E27FC236}">
              <a16:creationId xmlns:a16="http://schemas.microsoft.com/office/drawing/2014/main" id="{79AE9E9F-1246-42D7-8F16-8524F6AC9FB9}"/>
            </a:ext>
          </a:extLst>
        </xdr:cNvPr>
        <xdr:cNvSpPr/>
      </xdr:nvSpPr>
      <xdr:spPr>
        <a:xfrm>
          <a:off x="14283690" y="130690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101109</xdr:rowOff>
    </xdr:from>
    <xdr:ext cx="736600" cy="259045"/>
    <xdr:sp macro="" textlink="">
      <xdr:nvSpPr>
        <xdr:cNvPr id="439" name="テキスト ボックス 438">
          <a:extLst>
            <a:ext uri="{FF2B5EF4-FFF2-40B4-BE49-F238E27FC236}">
              <a16:creationId xmlns:a16="http://schemas.microsoft.com/office/drawing/2014/main" id="{A65BC8CE-902E-4A7A-BFAD-9B21848CE360}"/>
            </a:ext>
          </a:extLst>
        </xdr:cNvPr>
        <xdr:cNvSpPr txBox="1"/>
      </xdr:nvSpPr>
      <xdr:spPr>
        <a:xfrm>
          <a:off x="13987780" y="1284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xdr:rowOff>
    </xdr:from>
    <xdr:to>
      <xdr:col>73</xdr:col>
      <xdr:colOff>180975</xdr:colOff>
      <xdr:row>78</xdr:row>
      <xdr:rowOff>30987</xdr:rowOff>
    </xdr:to>
    <xdr:cxnSp macro="">
      <xdr:nvCxnSpPr>
        <xdr:cNvPr id="440" name="直線コネクタ 439">
          <a:extLst>
            <a:ext uri="{FF2B5EF4-FFF2-40B4-BE49-F238E27FC236}">
              <a16:creationId xmlns:a16="http://schemas.microsoft.com/office/drawing/2014/main" id="{656D47A7-197E-4C20-960C-B19F5DFF1034}"/>
            </a:ext>
          </a:extLst>
        </xdr:cNvPr>
        <xdr:cNvCxnSpPr/>
      </xdr:nvCxnSpPr>
      <xdr:spPr>
        <a:xfrm>
          <a:off x="12710795" y="13084048"/>
          <a:ext cx="8204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137922</xdr:rowOff>
    </xdr:from>
    <xdr:to>
      <xdr:col>74</xdr:col>
      <xdr:colOff>31750</xdr:colOff>
      <xdr:row>78</xdr:row>
      <xdr:rowOff>68072</xdr:rowOff>
    </xdr:to>
    <xdr:sp macro="" textlink="">
      <xdr:nvSpPr>
        <xdr:cNvPr id="441" name="フローチャート: 判断 440">
          <a:extLst>
            <a:ext uri="{FF2B5EF4-FFF2-40B4-BE49-F238E27FC236}">
              <a16:creationId xmlns:a16="http://schemas.microsoft.com/office/drawing/2014/main" id="{A2E0FDD4-31EB-470B-A5B8-671570DEFCD2}"/>
            </a:ext>
          </a:extLst>
        </xdr:cNvPr>
        <xdr:cNvSpPr/>
      </xdr:nvSpPr>
      <xdr:spPr>
        <a:xfrm>
          <a:off x="13480415" y="13046202"/>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78249</xdr:rowOff>
    </xdr:from>
    <xdr:ext cx="762000" cy="259045"/>
    <xdr:sp macro="" textlink="">
      <xdr:nvSpPr>
        <xdr:cNvPr id="442" name="テキスト ボックス 441">
          <a:extLst>
            <a:ext uri="{FF2B5EF4-FFF2-40B4-BE49-F238E27FC236}">
              <a16:creationId xmlns:a16="http://schemas.microsoft.com/office/drawing/2014/main" id="{7BF79F01-00C2-4E45-999C-A490877567FF}"/>
            </a:ext>
          </a:extLst>
        </xdr:cNvPr>
        <xdr:cNvSpPr txBox="1"/>
      </xdr:nvSpPr>
      <xdr:spPr>
        <a:xfrm>
          <a:off x="1316736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37846</xdr:rowOff>
    </xdr:from>
    <xdr:to>
      <xdr:col>69</xdr:col>
      <xdr:colOff>92075</xdr:colOff>
      <xdr:row>78</xdr:row>
      <xdr:rowOff>8128</xdr:rowOff>
    </xdr:to>
    <xdr:cxnSp macro="">
      <xdr:nvCxnSpPr>
        <xdr:cNvPr id="443" name="直線コネクタ 442">
          <a:extLst>
            <a:ext uri="{FF2B5EF4-FFF2-40B4-BE49-F238E27FC236}">
              <a16:creationId xmlns:a16="http://schemas.microsoft.com/office/drawing/2014/main" id="{C1B3A229-6EE9-4D7E-AA26-D23B258DFA05}"/>
            </a:ext>
          </a:extLst>
        </xdr:cNvPr>
        <xdr:cNvCxnSpPr/>
      </xdr:nvCxnSpPr>
      <xdr:spPr>
        <a:xfrm>
          <a:off x="11890375" y="12946126"/>
          <a:ext cx="820420" cy="13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4" name="フローチャート: 判断 443">
          <a:extLst>
            <a:ext uri="{FF2B5EF4-FFF2-40B4-BE49-F238E27FC236}">
              <a16:creationId xmlns:a16="http://schemas.microsoft.com/office/drawing/2014/main" id="{DF004A28-44A3-45F7-B622-12B4AB94855B}"/>
            </a:ext>
          </a:extLst>
        </xdr:cNvPr>
        <xdr:cNvSpPr/>
      </xdr:nvSpPr>
      <xdr:spPr>
        <a:xfrm>
          <a:off x="12659995" y="13041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45" name="テキスト ボックス 444">
          <a:extLst>
            <a:ext uri="{FF2B5EF4-FFF2-40B4-BE49-F238E27FC236}">
              <a16:creationId xmlns:a16="http://schemas.microsoft.com/office/drawing/2014/main" id="{DB4C1686-858B-4A9B-A158-D49FB9A5ACC3}"/>
            </a:ext>
          </a:extLst>
        </xdr:cNvPr>
        <xdr:cNvSpPr txBox="1"/>
      </xdr:nvSpPr>
      <xdr:spPr>
        <a:xfrm>
          <a:off x="12364085"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6" name="フローチャート: 判断 445">
          <a:extLst>
            <a:ext uri="{FF2B5EF4-FFF2-40B4-BE49-F238E27FC236}">
              <a16:creationId xmlns:a16="http://schemas.microsoft.com/office/drawing/2014/main" id="{D48F71AE-B12E-4B92-A3FF-B7F4417A4621}"/>
            </a:ext>
          </a:extLst>
        </xdr:cNvPr>
        <xdr:cNvSpPr/>
      </xdr:nvSpPr>
      <xdr:spPr>
        <a:xfrm>
          <a:off x="11856720" y="12918186"/>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47" name="テキスト ボックス 446">
          <a:extLst>
            <a:ext uri="{FF2B5EF4-FFF2-40B4-BE49-F238E27FC236}">
              <a16:creationId xmlns:a16="http://schemas.microsoft.com/office/drawing/2014/main" id="{69FF9769-E34C-47CB-90BB-04878D71545F}"/>
            </a:ext>
          </a:extLst>
        </xdr:cNvPr>
        <xdr:cNvSpPr txBox="1"/>
      </xdr:nvSpPr>
      <xdr:spPr>
        <a:xfrm>
          <a:off x="11543665" y="1300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377CBA74-6BD6-4827-836B-19F601991649}"/>
            </a:ext>
          </a:extLst>
        </xdr:cNvPr>
        <xdr:cNvSpPr txBox="1"/>
      </xdr:nvSpPr>
      <xdr:spPr>
        <a:xfrm>
          <a:off x="1490535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286C1558-032F-48E0-A274-54B366175524}"/>
            </a:ext>
          </a:extLst>
        </xdr:cNvPr>
        <xdr:cNvSpPr txBox="1"/>
      </xdr:nvSpPr>
      <xdr:spPr>
        <a:xfrm>
          <a:off x="1413573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DD1F46C8-9ED1-4889-A2B3-96075E226D8A}"/>
            </a:ext>
          </a:extLst>
        </xdr:cNvPr>
        <xdr:cNvSpPr txBox="1"/>
      </xdr:nvSpPr>
      <xdr:spPr>
        <a:xfrm>
          <a:off x="1333246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FDB05B42-E61E-49BB-9ED8-F21A1F0A08EF}"/>
            </a:ext>
          </a:extLst>
        </xdr:cNvPr>
        <xdr:cNvSpPr txBox="1"/>
      </xdr:nvSpPr>
      <xdr:spPr>
        <a:xfrm>
          <a:off x="1251204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FD61E96C-E867-4FCD-BF55-D4A6DB983BC9}"/>
            </a:ext>
          </a:extLst>
        </xdr:cNvPr>
        <xdr:cNvSpPr txBox="1"/>
      </xdr:nvSpPr>
      <xdr:spPr>
        <a:xfrm>
          <a:off x="1170114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53" name="楕円 452">
          <a:extLst>
            <a:ext uri="{FF2B5EF4-FFF2-40B4-BE49-F238E27FC236}">
              <a16:creationId xmlns:a16="http://schemas.microsoft.com/office/drawing/2014/main" id="{1755F283-A22E-467D-8510-2F7A480DFB1B}"/>
            </a:ext>
          </a:extLst>
        </xdr:cNvPr>
        <xdr:cNvSpPr/>
      </xdr:nvSpPr>
      <xdr:spPr>
        <a:xfrm>
          <a:off x="15053310" y="1312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54" name="公債費以外該当値テキスト">
          <a:extLst>
            <a:ext uri="{FF2B5EF4-FFF2-40B4-BE49-F238E27FC236}">
              <a16:creationId xmlns:a16="http://schemas.microsoft.com/office/drawing/2014/main" id="{3F742143-A8C7-4479-81E9-EBBF1E4CC1B1}"/>
            </a:ext>
          </a:extLst>
        </xdr:cNvPr>
        <xdr:cNvSpPr txBox="1"/>
      </xdr:nvSpPr>
      <xdr:spPr>
        <a:xfrm>
          <a:off x="15177770" y="1310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160782</xdr:rowOff>
    </xdr:from>
    <xdr:to>
      <xdr:col>78</xdr:col>
      <xdr:colOff>120650</xdr:colOff>
      <xdr:row>78</xdr:row>
      <xdr:rowOff>90932</xdr:rowOff>
    </xdr:to>
    <xdr:sp macro="" textlink="">
      <xdr:nvSpPr>
        <xdr:cNvPr id="455" name="楕円 454">
          <a:extLst>
            <a:ext uri="{FF2B5EF4-FFF2-40B4-BE49-F238E27FC236}">
              <a16:creationId xmlns:a16="http://schemas.microsoft.com/office/drawing/2014/main" id="{C6C7F15D-D724-4120-834A-5B586CEDF17F}"/>
            </a:ext>
          </a:extLst>
        </xdr:cNvPr>
        <xdr:cNvSpPr/>
      </xdr:nvSpPr>
      <xdr:spPr>
        <a:xfrm>
          <a:off x="14283690" y="130690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75709</xdr:rowOff>
    </xdr:from>
    <xdr:ext cx="736600" cy="259045"/>
    <xdr:sp macro="" textlink="">
      <xdr:nvSpPr>
        <xdr:cNvPr id="456" name="テキスト ボックス 455">
          <a:extLst>
            <a:ext uri="{FF2B5EF4-FFF2-40B4-BE49-F238E27FC236}">
              <a16:creationId xmlns:a16="http://schemas.microsoft.com/office/drawing/2014/main" id="{39966C69-B244-4DB5-BB0A-73DD3180C73B}"/>
            </a:ext>
          </a:extLst>
        </xdr:cNvPr>
        <xdr:cNvSpPr txBox="1"/>
      </xdr:nvSpPr>
      <xdr:spPr>
        <a:xfrm>
          <a:off x="1398778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151637</xdr:rowOff>
    </xdr:from>
    <xdr:to>
      <xdr:col>74</xdr:col>
      <xdr:colOff>31750</xdr:colOff>
      <xdr:row>78</xdr:row>
      <xdr:rowOff>81787</xdr:rowOff>
    </xdr:to>
    <xdr:sp macro="" textlink="">
      <xdr:nvSpPr>
        <xdr:cNvPr id="457" name="楕円 456">
          <a:extLst>
            <a:ext uri="{FF2B5EF4-FFF2-40B4-BE49-F238E27FC236}">
              <a16:creationId xmlns:a16="http://schemas.microsoft.com/office/drawing/2014/main" id="{D10A0A57-0629-4A40-84F1-F5F63645CC9C}"/>
            </a:ext>
          </a:extLst>
        </xdr:cNvPr>
        <xdr:cNvSpPr/>
      </xdr:nvSpPr>
      <xdr:spPr>
        <a:xfrm>
          <a:off x="13480415" y="13059917"/>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66564</xdr:rowOff>
    </xdr:from>
    <xdr:ext cx="762000" cy="259045"/>
    <xdr:sp macro="" textlink="">
      <xdr:nvSpPr>
        <xdr:cNvPr id="458" name="テキスト ボックス 457">
          <a:extLst>
            <a:ext uri="{FF2B5EF4-FFF2-40B4-BE49-F238E27FC236}">
              <a16:creationId xmlns:a16="http://schemas.microsoft.com/office/drawing/2014/main" id="{A12C75F2-616A-447C-AD27-6EDAF41022C3}"/>
            </a:ext>
          </a:extLst>
        </xdr:cNvPr>
        <xdr:cNvSpPr txBox="1"/>
      </xdr:nvSpPr>
      <xdr:spPr>
        <a:xfrm>
          <a:off x="13167360" y="13142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128778</xdr:rowOff>
    </xdr:from>
    <xdr:to>
      <xdr:col>69</xdr:col>
      <xdr:colOff>142875</xdr:colOff>
      <xdr:row>78</xdr:row>
      <xdr:rowOff>58928</xdr:rowOff>
    </xdr:to>
    <xdr:sp macro="" textlink="">
      <xdr:nvSpPr>
        <xdr:cNvPr id="459" name="楕円 458">
          <a:extLst>
            <a:ext uri="{FF2B5EF4-FFF2-40B4-BE49-F238E27FC236}">
              <a16:creationId xmlns:a16="http://schemas.microsoft.com/office/drawing/2014/main" id="{1F6C52CE-A0CD-4F7C-871F-06B93DB714F7}"/>
            </a:ext>
          </a:extLst>
        </xdr:cNvPr>
        <xdr:cNvSpPr/>
      </xdr:nvSpPr>
      <xdr:spPr>
        <a:xfrm>
          <a:off x="12659995" y="130370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69105</xdr:rowOff>
    </xdr:from>
    <xdr:ext cx="762000" cy="259045"/>
    <xdr:sp macro="" textlink="">
      <xdr:nvSpPr>
        <xdr:cNvPr id="460" name="テキスト ボックス 459">
          <a:extLst>
            <a:ext uri="{FF2B5EF4-FFF2-40B4-BE49-F238E27FC236}">
              <a16:creationId xmlns:a16="http://schemas.microsoft.com/office/drawing/2014/main" id="{700AAD5E-6086-42DE-8A62-84E6778869D8}"/>
            </a:ext>
          </a:extLst>
        </xdr:cNvPr>
        <xdr:cNvSpPr txBox="1"/>
      </xdr:nvSpPr>
      <xdr:spPr>
        <a:xfrm>
          <a:off x="12364085" y="12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61" name="楕円 460">
          <a:extLst>
            <a:ext uri="{FF2B5EF4-FFF2-40B4-BE49-F238E27FC236}">
              <a16:creationId xmlns:a16="http://schemas.microsoft.com/office/drawing/2014/main" id="{0BF4BD78-80D9-46ED-8DE5-6189FCF2B28D}"/>
            </a:ext>
          </a:extLst>
        </xdr:cNvPr>
        <xdr:cNvSpPr/>
      </xdr:nvSpPr>
      <xdr:spPr>
        <a:xfrm>
          <a:off x="11856720" y="12899136"/>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62" name="テキスト ボックス 461">
          <a:extLst>
            <a:ext uri="{FF2B5EF4-FFF2-40B4-BE49-F238E27FC236}">
              <a16:creationId xmlns:a16="http://schemas.microsoft.com/office/drawing/2014/main" id="{B5B094FC-99ED-4699-ADB6-B9A9734B4AAC}"/>
            </a:ext>
          </a:extLst>
        </xdr:cNvPr>
        <xdr:cNvSpPr txBox="1"/>
      </xdr:nvSpPr>
      <xdr:spPr>
        <a:xfrm>
          <a:off x="11543665" y="1267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48242</xdr:rowOff>
    </xdr:from>
    <xdr:to>
      <xdr:col>29</xdr:col>
      <xdr:colOff>127000</xdr:colOff>
      <xdr:row>19</xdr:row>
      <xdr:rowOff>21430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81817"/>
          <a:ext cx="0" cy="13447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31607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3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21430</xdr:rowOff>
    </xdr:from>
    <xdr:to>
      <xdr:col>30</xdr:col>
      <xdr:colOff>25400</xdr:colOff>
      <xdr:row>19</xdr:row>
      <xdr:rowOff>21430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266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134619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25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48242</xdr:rowOff>
    </xdr:from>
    <xdr:to>
      <xdr:col>30</xdr:col>
      <xdr:colOff>25400</xdr:colOff>
      <xdr:row>11</xdr:row>
      <xdr:rowOff>48242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81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21430</xdr:rowOff>
    </xdr:from>
    <xdr:to>
      <xdr:col>29</xdr:col>
      <xdr:colOff>127000</xdr:colOff>
      <xdr:row>19</xdr:row>
      <xdr:rowOff>37857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26605"/>
          <a:ext cx="647700" cy="16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171278</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192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154751</xdr:rowOff>
    </xdr:from>
    <xdr:to>
      <xdr:col>29</xdr:col>
      <xdr:colOff>177800</xdr:colOff>
      <xdr:row>16</xdr:row>
      <xdr:rowOff>84901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74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37857</xdr:rowOff>
    </xdr:from>
    <xdr:to>
      <xdr:col>26</xdr:col>
      <xdr:colOff>50800</xdr:colOff>
      <xdr:row>19</xdr:row>
      <xdr:rowOff>59901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43032"/>
          <a:ext cx="698500" cy="22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7794</xdr:rowOff>
    </xdr:from>
    <xdr:to>
      <xdr:col>26</xdr:col>
      <xdr:colOff>101600</xdr:colOff>
      <xdr:row>16</xdr:row>
      <xdr:rowOff>109394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9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119571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67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59901</xdr:rowOff>
    </xdr:from>
    <xdr:to>
      <xdr:col>22</xdr:col>
      <xdr:colOff>114300</xdr:colOff>
      <xdr:row>19</xdr:row>
      <xdr:rowOff>84753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65076"/>
          <a:ext cx="698500" cy="24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31275</xdr:rowOff>
    </xdr:from>
    <xdr:to>
      <xdr:col>22</xdr:col>
      <xdr:colOff>165100</xdr:colOff>
      <xdr:row>16</xdr:row>
      <xdr:rowOff>132875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22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143052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84753</xdr:rowOff>
    </xdr:from>
    <xdr:to>
      <xdr:col>18</xdr:col>
      <xdr:colOff>177800</xdr:colOff>
      <xdr:row>19</xdr:row>
      <xdr:rowOff>86026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89928"/>
          <a:ext cx="698500" cy="1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60111</xdr:rowOff>
    </xdr:from>
    <xdr:to>
      <xdr:col>19</xdr:col>
      <xdr:colOff>38100</xdr:colOff>
      <xdr:row>16</xdr:row>
      <xdr:rowOff>161711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438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1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39994</xdr:rowOff>
    </xdr:from>
    <xdr:to>
      <xdr:col>15</xdr:col>
      <xdr:colOff>101600</xdr:colOff>
      <xdr:row>16</xdr:row>
      <xdr:rowOff>141594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151771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59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142080</xdr:rowOff>
    </xdr:from>
    <xdr:to>
      <xdr:col>29</xdr:col>
      <xdr:colOff>177800</xdr:colOff>
      <xdr:row>19</xdr:row>
      <xdr:rowOff>72230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75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50657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8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158507</xdr:rowOff>
    </xdr:from>
    <xdr:to>
      <xdr:col>26</xdr:col>
      <xdr:colOff>101600</xdr:colOff>
      <xdr:row>19</xdr:row>
      <xdr:rowOff>88657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92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73434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78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9101</xdr:rowOff>
    </xdr:from>
    <xdr:to>
      <xdr:col>22</xdr:col>
      <xdr:colOff>165100</xdr:colOff>
      <xdr:row>19</xdr:row>
      <xdr:rowOff>110701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14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95478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0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33953</xdr:rowOff>
    </xdr:from>
    <xdr:to>
      <xdr:col>19</xdr:col>
      <xdr:colOff>38100</xdr:colOff>
      <xdr:row>19</xdr:row>
      <xdr:rowOff>135553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39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120330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2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35226</xdr:rowOff>
    </xdr:from>
    <xdr:to>
      <xdr:col>15</xdr:col>
      <xdr:colOff>101600</xdr:colOff>
      <xdr:row>19</xdr:row>
      <xdr:rowOff>136826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40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121603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26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162700</xdr:rowOff>
    </xdr:from>
    <xdr:to>
      <xdr:col>29</xdr:col>
      <xdr:colOff>127000</xdr:colOff>
      <xdr:row>37</xdr:row>
      <xdr:rowOff>207048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87250"/>
          <a:ext cx="0" cy="12444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179125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207048</xdr:rowOff>
    </xdr:from>
    <xdr:to>
      <xdr:col>30</xdr:col>
      <xdr:colOff>25400</xdr:colOff>
      <xdr:row>37</xdr:row>
      <xdr:rowOff>207048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31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77627</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3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162700</xdr:rowOff>
    </xdr:from>
    <xdr:to>
      <xdr:col>30</xdr:col>
      <xdr:colOff>25400</xdr:colOff>
      <xdr:row>33</xdr:row>
      <xdr:rowOff>162700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87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342456</xdr:rowOff>
    </xdr:from>
    <xdr:to>
      <xdr:col>29</xdr:col>
      <xdr:colOff>127000</xdr:colOff>
      <xdr:row>36</xdr:row>
      <xdr:rowOff>4394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952806"/>
          <a:ext cx="647700" cy="4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115625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2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270548</xdr:rowOff>
    </xdr:from>
    <xdr:to>
      <xdr:col>29</xdr:col>
      <xdr:colOff>177800</xdr:colOff>
      <xdr:row>36</xdr:row>
      <xdr:rowOff>29248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342456</xdr:rowOff>
    </xdr:from>
    <xdr:to>
      <xdr:col>26</xdr:col>
      <xdr:colOff>50800</xdr:colOff>
      <xdr:row>36</xdr:row>
      <xdr:rowOff>4318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52806"/>
          <a:ext cx="698500" cy="4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258051</xdr:rowOff>
    </xdr:from>
    <xdr:to>
      <xdr:col>26</xdr:col>
      <xdr:colOff>101600</xdr:colOff>
      <xdr:row>36</xdr:row>
      <xdr:rowOff>16751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26928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7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4318</xdr:rowOff>
    </xdr:from>
    <xdr:to>
      <xdr:col>22</xdr:col>
      <xdr:colOff>114300</xdr:colOff>
      <xdr:row>36</xdr:row>
      <xdr:rowOff>21425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57568"/>
          <a:ext cx="698500" cy="17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190767</xdr:rowOff>
    </xdr:from>
    <xdr:to>
      <xdr:col>22</xdr:col>
      <xdr:colOff>165100</xdr:colOff>
      <xdr:row>35</xdr:row>
      <xdr:rowOff>292367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302544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21425</xdr:rowOff>
    </xdr:from>
    <xdr:to>
      <xdr:col>18</xdr:col>
      <xdr:colOff>177800</xdr:colOff>
      <xdr:row>36</xdr:row>
      <xdr:rowOff>28473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74675"/>
          <a:ext cx="698500" cy="7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181089</xdr:rowOff>
    </xdr:from>
    <xdr:to>
      <xdr:col>19</xdr:col>
      <xdr:colOff>38100</xdr:colOff>
      <xdr:row>35</xdr:row>
      <xdr:rowOff>282689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292866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137198</xdr:rowOff>
    </xdr:from>
    <xdr:to>
      <xdr:col>15</xdr:col>
      <xdr:colOff>101600</xdr:colOff>
      <xdr:row>35</xdr:row>
      <xdr:rowOff>238798</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248975</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296494</xdr:rowOff>
    </xdr:from>
    <xdr:to>
      <xdr:col>29</xdr:col>
      <xdr:colOff>177800</xdr:colOff>
      <xdr:row>36</xdr:row>
      <xdr:rowOff>55194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06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268571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291656</xdr:rowOff>
    </xdr:from>
    <xdr:to>
      <xdr:col>26</xdr:col>
      <xdr:colOff>101600</xdr:colOff>
      <xdr:row>36</xdr:row>
      <xdr:rowOff>50356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02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35133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88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296418</xdr:rowOff>
    </xdr:from>
    <xdr:to>
      <xdr:col>22</xdr:col>
      <xdr:colOff>165100</xdr:colOff>
      <xdr:row>36</xdr:row>
      <xdr:rowOff>55118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06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39895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9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313525</xdr:rowOff>
    </xdr:from>
    <xdr:to>
      <xdr:col>19</xdr:col>
      <xdr:colOff>38100</xdr:colOff>
      <xdr:row>36</xdr:row>
      <xdr:rowOff>72225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23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57002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1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320573</xdr:rowOff>
    </xdr:from>
    <xdr:to>
      <xdr:col>15</xdr:col>
      <xdr:colOff>101600</xdr:colOff>
      <xdr:row>36</xdr:row>
      <xdr:rowOff>79273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30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64050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385,228
378,354
113.82
117,918,694
115,213,501
2,641,699
72,362,696
107,279,451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134842</xdr:rowOff>
    </xdr:from>
    <xdr:to>
      <xdr:col>24</xdr:col>
      <xdr:colOff>62865</xdr:colOff>
      <xdr:row>38</xdr:row>
      <xdr:rowOff>127041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78342"/>
          <a:ext cx="1270" cy="136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130868</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127041</xdr:rowOff>
    </xdr:from>
    <xdr:to>
      <xdr:col>24</xdr:col>
      <xdr:colOff>152400</xdr:colOff>
      <xdr:row>38</xdr:row>
      <xdr:rowOff>127041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81519</xdr:rowOff>
    </xdr:from>
    <xdr:ext cx="534377"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5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134842</xdr:rowOff>
    </xdr:from>
    <xdr:to>
      <xdr:col>24</xdr:col>
      <xdr:colOff>152400</xdr:colOff>
      <xdr:row>30</xdr:row>
      <xdr:rowOff>134842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7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38459</xdr:rowOff>
    </xdr:from>
    <xdr:to>
      <xdr:col>24</xdr:col>
      <xdr:colOff>63500</xdr:colOff>
      <xdr:row>37</xdr:row>
      <xdr:rowOff>64605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382109"/>
          <a:ext cx="838200" cy="2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26852</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56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3975</xdr:rowOff>
    </xdr:from>
    <xdr:to>
      <xdr:col>24</xdr:col>
      <xdr:colOff>114300</xdr:colOff>
      <xdr:row>35</xdr:row>
      <xdr:rowOff>105575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0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64605</xdr:rowOff>
    </xdr:from>
    <xdr:to>
      <xdr:col>19</xdr:col>
      <xdr:colOff>177800</xdr:colOff>
      <xdr:row>37</xdr:row>
      <xdr:rowOff>81778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408255"/>
          <a:ext cx="889000" cy="1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17891</xdr:rowOff>
    </xdr:from>
    <xdr:to>
      <xdr:col>20</xdr:col>
      <xdr:colOff>38100</xdr:colOff>
      <xdr:row>35</xdr:row>
      <xdr:rowOff>119491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136018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79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81778</xdr:rowOff>
    </xdr:from>
    <xdr:to>
      <xdr:col>15</xdr:col>
      <xdr:colOff>50800</xdr:colOff>
      <xdr:row>37</xdr:row>
      <xdr:rowOff>88151</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425428"/>
          <a:ext cx="889000" cy="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147591</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80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88151</xdr:rowOff>
    </xdr:from>
    <xdr:to>
      <xdr:col>10</xdr:col>
      <xdr:colOff>114300</xdr:colOff>
      <xdr:row>37</xdr:row>
      <xdr:rowOff>92866</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431801"/>
          <a:ext cx="889000" cy="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37008</xdr:rowOff>
    </xdr:from>
    <xdr:to>
      <xdr:col>10</xdr:col>
      <xdr:colOff>165100</xdr:colOff>
      <xdr:row>35</xdr:row>
      <xdr:rowOff>138608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03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155135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81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162281</xdr:rowOff>
    </xdr:from>
    <xdr:to>
      <xdr:col>6</xdr:col>
      <xdr:colOff>38100</xdr:colOff>
      <xdr:row>35</xdr:row>
      <xdr:rowOff>92431</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59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108958</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76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159109</xdr:rowOff>
    </xdr:from>
    <xdr:to>
      <xdr:col>24</xdr:col>
      <xdr:colOff>114300</xdr:colOff>
      <xdr:row>37</xdr:row>
      <xdr:rowOff>89259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33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137536</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30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13805</xdr:rowOff>
    </xdr:from>
    <xdr:to>
      <xdr:col>20</xdr:col>
      <xdr:colOff>38100</xdr:colOff>
      <xdr:row>37</xdr:row>
      <xdr:rowOff>115405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35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106532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4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30978</xdr:rowOff>
    </xdr:from>
    <xdr:to>
      <xdr:col>15</xdr:col>
      <xdr:colOff>101600</xdr:colOff>
      <xdr:row>37</xdr:row>
      <xdr:rowOff>132578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37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123705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46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37351</xdr:rowOff>
    </xdr:from>
    <xdr:to>
      <xdr:col>10</xdr:col>
      <xdr:colOff>165100</xdr:colOff>
      <xdr:row>37</xdr:row>
      <xdr:rowOff>138951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38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130077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47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42066</xdr:rowOff>
    </xdr:from>
    <xdr:to>
      <xdr:col>6</xdr:col>
      <xdr:colOff>38100</xdr:colOff>
      <xdr:row>37</xdr:row>
      <xdr:rowOff>143666</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38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134793</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47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99603</xdr:rowOff>
    </xdr:from>
    <xdr:to>
      <xdr:col>24</xdr:col>
      <xdr:colOff>62865</xdr:colOff>
      <xdr:row>58</xdr:row>
      <xdr:rowOff>94345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43553"/>
          <a:ext cx="1270" cy="119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98172</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4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94345</xdr:rowOff>
    </xdr:from>
    <xdr:to>
      <xdr:col>24</xdr:col>
      <xdr:colOff>152400</xdr:colOff>
      <xdr:row>58</xdr:row>
      <xdr:rowOff>94345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3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46280</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61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99603</xdr:rowOff>
    </xdr:from>
    <xdr:to>
      <xdr:col>24</xdr:col>
      <xdr:colOff>152400</xdr:colOff>
      <xdr:row>51</xdr:row>
      <xdr:rowOff>99603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4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139197</xdr:rowOff>
    </xdr:from>
    <xdr:to>
      <xdr:col>24</xdr:col>
      <xdr:colOff>63500</xdr:colOff>
      <xdr:row>58</xdr:row>
      <xdr:rowOff>10358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11847"/>
          <a:ext cx="838200" cy="4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46077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04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23200</xdr:rowOff>
    </xdr:from>
    <xdr:to>
      <xdr:col>24</xdr:col>
      <xdr:colOff>114300</xdr:colOff>
      <xdr:row>55</xdr:row>
      <xdr:rowOff>124800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10358</xdr:rowOff>
    </xdr:from>
    <xdr:to>
      <xdr:col>19</xdr:col>
      <xdr:colOff>177800</xdr:colOff>
      <xdr:row>58</xdr:row>
      <xdr:rowOff>28098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54458"/>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6604</xdr:rowOff>
    </xdr:from>
    <xdr:to>
      <xdr:col>20</xdr:col>
      <xdr:colOff>38100</xdr:colOff>
      <xdr:row>56</xdr:row>
      <xdr:rowOff>108204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124731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8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155565</xdr:rowOff>
    </xdr:from>
    <xdr:to>
      <xdr:col>15</xdr:col>
      <xdr:colOff>50800</xdr:colOff>
      <xdr:row>58</xdr:row>
      <xdr:rowOff>28098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928215"/>
          <a:ext cx="889000" cy="4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62657</xdr:rowOff>
    </xdr:from>
    <xdr:to>
      <xdr:col>15</xdr:col>
      <xdr:colOff>101600</xdr:colOff>
      <xdr:row>56</xdr:row>
      <xdr:rowOff>164257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9334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3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148113</xdr:rowOff>
    </xdr:from>
    <xdr:to>
      <xdr:col>10</xdr:col>
      <xdr:colOff>114300</xdr:colOff>
      <xdr:row>57</xdr:row>
      <xdr:rowOff>155565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920763"/>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81676</xdr:rowOff>
    </xdr:from>
    <xdr:to>
      <xdr:col>10</xdr:col>
      <xdr:colOff>165100</xdr:colOff>
      <xdr:row>57</xdr:row>
      <xdr:rowOff>11826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28353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5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102982</xdr:rowOff>
    </xdr:from>
    <xdr:to>
      <xdr:col>6</xdr:col>
      <xdr:colOff>38100</xdr:colOff>
      <xdr:row>57</xdr:row>
      <xdr:rowOff>33132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49659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47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88397</xdr:rowOff>
    </xdr:from>
    <xdr:to>
      <xdr:col>24</xdr:col>
      <xdr:colOff>114300</xdr:colOff>
      <xdr:row>58</xdr:row>
      <xdr:rowOff>18547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6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3324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7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131008</xdr:rowOff>
    </xdr:from>
    <xdr:to>
      <xdr:col>20</xdr:col>
      <xdr:colOff>38100</xdr:colOff>
      <xdr:row>58</xdr:row>
      <xdr:rowOff>61158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0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52285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9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148748</xdr:rowOff>
    </xdr:from>
    <xdr:to>
      <xdr:col>15</xdr:col>
      <xdr:colOff>101600</xdr:colOff>
      <xdr:row>58</xdr:row>
      <xdr:rowOff>78898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2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70025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1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104765</xdr:rowOff>
    </xdr:from>
    <xdr:to>
      <xdr:col>10</xdr:col>
      <xdr:colOff>165100</xdr:colOff>
      <xdr:row>58</xdr:row>
      <xdr:rowOff>34915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7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26042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7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97313</xdr:rowOff>
    </xdr:from>
    <xdr:to>
      <xdr:col>6</xdr:col>
      <xdr:colOff>38100</xdr:colOff>
      <xdr:row>58</xdr:row>
      <xdr:rowOff>27463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6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18590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6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24312</xdr:rowOff>
    </xdr:from>
    <xdr:to>
      <xdr:col>24</xdr:col>
      <xdr:colOff>62865</xdr:colOff>
      <xdr:row>79</xdr:row>
      <xdr:rowOff>34327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25812"/>
          <a:ext cx="1270" cy="1553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38154</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82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34327</xdr:rowOff>
    </xdr:from>
    <xdr:to>
      <xdr:col>24</xdr:col>
      <xdr:colOff>152400</xdr:colOff>
      <xdr:row>79</xdr:row>
      <xdr:rowOff>34327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7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142439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24312</xdr:rowOff>
    </xdr:from>
    <xdr:to>
      <xdr:col>24</xdr:col>
      <xdr:colOff>152400</xdr:colOff>
      <xdr:row>70</xdr:row>
      <xdr:rowOff>24312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2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45321</xdr:rowOff>
    </xdr:from>
    <xdr:to>
      <xdr:col>24</xdr:col>
      <xdr:colOff>63500</xdr:colOff>
      <xdr:row>78</xdr:row>
      <xdr:rowOff>56642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418421"/>
          <a:ext cx="838200" cy="1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81950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9407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59074</xdr:rowOff>
    </xdr:from>
    <xdr:to>
      <xdr:col>24</xdr:col>
      <xdr:colOff>114300</xdr:colOff>
      <xdr:row>76</xdr:row>
      <xdr:rowOff>160674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08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44233</xdr:rowOff>
    </xdr:from>
    <xdr:to>
      <xdr:col>19</xdr:col>
      <xdr:colOff>177800</xdr:colOff>
      <xdr:row>78</xdr:row>
      <xdr:rowOff>45321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417333"/>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71918</xdr:rowOff>
    </xdr:from>
    <xdr:to>
      <xdr:col>20</xdr:col>
      <xdr:colOff>38100</xdr:colOff>
      <xdr:row>77</xdr:row>
      <xdr:rowOff>2068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18595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87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9942</xdr:rowOff>
    </xdr:from>
    <xdr:to>
      <xdr:col>15</xdr:col>
      <xdr:colOff>50800</xdr:colOff>
      <xdr:row>78</xdr:row>
      <xdr:rowOff>44233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38304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161289</xdr:rowOff>
    </xdr:from>
    <xdr:to>
      <xdr:col>15</xdr:col>
      <xdr:colOff>101600</xdr:colOff>
      <xdr:row>76</xdr:row>
      <xdr:rowOff>91439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02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107967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79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9942</xdr:rowOff>
    </xdr:from>
    <xdr:to>
      <xdr:col>10</xdr:col>
      <xdr:colOff>114300</xdr:colOff>
      <xdr:row>78</xdr:row>
      <xdr:rowOff>33347</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383042"/>
          <a:ext cx="889000" cy="2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67019</xdr:rowOff>
    </xdr:from>
    <xdr:to>
      <xdr:col>10</xdr:col>
      <xdr:colOff>165100</xdr:colOff>
      <xdr:row>76</xdr:row>
      <xdr:rowOff>168619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09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13697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8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100983</xdr:rowOff>
    </xdr:from>
    <xdr:to>
      <xdr:col>6</xdr:col>
      <xdr:colOff>38100</xdr:colOff>
      <xdr:row>77</xdr:row>
      <xdr:rowOff>31133</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1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47660</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90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5842</xdr:rowOff>
    </xdr:from>
    <xdr:to>
      <xdr:col>24</xdr:col>
      <xdr:colOff>114300</xdr:colOff>
      <xdr:row>78</xdr:row>
      <xdr:rowOff>107442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7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155719</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5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165971</xdr:rowOff>
    </xdr:from>
    <xdr:to>
      <xdr:col>20</xdr:col>
      <xdr:colOff>38100</xdr:colOff>
      <xdr:row>78</xdr:row>
      <xdr:rowOff>96121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6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87248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6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164883</xdr:rowOff>
    </xdr:from>
    <xdr:to>
      <xdr:col>15</xdr:col>
      <xdr:colOff>101600</xdr:colOff>
      <xdr:row>78</xdr:row>
      <xdr:rowOff>95033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6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86160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5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130592</xdr:rowOff>
    </xdr:from>
    <xdr:to>
      <xdr:col>10</xdr:col>
      <xdr:colOff>165100</xdr:colOff>
      <xdr:row>78</xdr:row>
      <xdr:rowOff>60742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3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51869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2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153997</xdr:rowOff>
    </xdr:from>
    <xdr:to>
      <xdr:col>6</xdr:col>
      <xdr:colOff>38100</xdr:colOff>
      <xdr:row>78</xdr:row>
      <xdr:rowOff>84147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5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75274</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4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69386</xdr:rowOff>
    </xdr:from>
    <xdr:to>
      <xdr:col>24</xdr:col>
      <xdr:colOff>62865</xdr:colOff>
      <xdr:row>97</xdr:row>
      <xdr:rowOff>141376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99886"/>
          <a:ext cx="1270" cy="127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145203</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7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141376</xdr:rowOff>
    </xdr:from>
    <xdr:to>
      <xdr:col>24</xdr:col>
      <xdr:colOff>152400</xdr:colOff>
      <xdr:row>97</xdr:row>
      <xdr:rowOff>141376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7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16063</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69386</xdr:rowOff>
    </xdr:from>
    <xdr:to>
      <xdr:col>24</xdr:col>
      <xdr:colOff>152400</xdr:colOff>
      <xdr:row>90</xdr:row>
      <xdr:rowOff>69386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35325</xdr:rowOff>
    </xdr:from>
    <xdr:to>
      <xdr:col>24</xdr:col>
      <xdr:colOff>63500</xdr:colOff>
      <xdr:row>96</xdr:row>
      <xdr:rowOff>151758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94525"/>
          <a:ext cx="838200" cy="11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80706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9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57829</xdr:rowOff>
    </xdr:from>
    <xdr:to>
      <xdr:col>24</xdr:col>
      <xdr:colOff>114300</xdr:colOff>
      <xdr:row>95</xdr:row>
      <xdr:rowOff>159429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149453</xdr:rowOff>
    </xdr:from>
    <xdr:to>
      <xdr:col>19</xdr:col>
      <xdr:colOff>177800</xdr:colOff>
      <xdr:row>96</xdr:row>
      <xdr:rowOff>151758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608653"/>
          <a:ext cx="889000"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106750</xdr:rowOff>
    </xdr:from>
    <xdr:to>
      <xdr:col>20</xdr:col>
      <xdr:colOff>38100</xdr:colOff>
      <xdr:row>96</xdr:row>
      <xdr:rowOff>36900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53427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1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149453</xdr:rowOff>
    </xdr:from>
    <xdr:to>
      <xdr:col>15</xdr:col>
      <xdr:colOff>50800</xdr:colOff>
      <xdr:row>97</xdr:row>
      <xdr:rowOff>24561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08653"/>
          <a:ext cx="889000" cy="4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52933</xdr:rowOff>
    </xdr:from>
    <xdr:to>
      <xdr:col>15</xdr:col>
      <xdr:colOff>101600</xdr:colOff>
      <xdr:row>95</xdr:row>
      <xdr:rowOff>154533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171060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24561</xdr:rowOff>
    </xdr:from>
    <xdr:to>
      <xdr:col>10</xdr:col>
      <xdr:colOff>114300</xdr:colOff>
      <xdr:row>97</xdr:row>
      <xdr:rowOff>105924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655211"/>
          <a:ext cx="889000" cy="8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98406</xdr:rowOff>
    </xdr:from>
    <xdr:to>
      <xdr:col>10</xdr:col>
      <xdr:colOff>165100</xdr:colOff>
      <xdr:row>96</xdr:row>
      <xdr:rowOff>28556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45083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154546</xdr:rowOff>
    </xdr:from>
    <xdr:to>
      <xdr:col>6</xdr:col>
      <xdr:colOff>38100</xdr:colOff>
      <xdr:row>96</xdr:row>
      <xdr:rowOff>84696</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101223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155975</xdr:rowOff>
    </xdr:from>
    <xdr:to>
      <xdr:col>24</xdr:col>
      <xdr:colOff>114300</xdr:colOff>
      <xdr:row>96</xdr:row>
      <xdr:rowOff>86125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4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134402</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2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100958</xdr:rowOff>
    </xdr:from>
    <xdr:to>
      <xdr:col>20</xdr:col>
      <xdr:colOff>38100</xdr:colOff>
      <xdr:row>97</xdr:row>
      <xdr:rowOff>31108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6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22235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65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98653</xdr:rowOff>
    </xdr:from>
    <xdr:to>
      <xdr:col>15</xdr:col>
      <xdr:colOff>101600</xdr:colOff>
      <xdr:row>97</xdr:row>
      <xdr:rowOff>28803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5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19930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6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145211</xdr:rowOff>
    </xdr:from>
    <xdr:to>
      <xdr:col>10</xdr:col>
      <xdr:colOff>165100</xdr:colOff>
      <xdr:row>97</xdr:row>
      <xdr:rowOff>75361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0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66488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69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55124</xdr:rowOff>
    </xdr:from>
    <xdr:to>
      <xdr:col>6</xdr:col>
      <xdr:colOff>38100</xdr:colOff>
      <xdr:row>97</xdr:row>
      <xdr:rowOff>156724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147851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77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96233</xdr:rowOff>
    </xdr:from>
    <xdr:to>
      <xdr:col>54</xdr:col>
      <xdr:colOff>189865</xdr:colOff>
      <xdr:row>38</xdr:row>
      <xdr:rowOff>129413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239733"/>
          <a:ext cx="1270" cy="140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133240</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129413</xdr:rowOff>
    </xdr:from>
    <xdr:to>
      <xdr:col>55</xdr:col>
      <xdr:colOff>88900</xdr:colOff>
      <xdr:row>38</xdr:row>
      <xdr:rowOff>129413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42910</xdr:rowOff>
    </xdr:from>
    <xdr:ext cx="534377"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0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96233</xdr:rowOff>
    </xdr:from>
    <xdr:to>
      <xdr:col>55</xdr:col>
      <xdr:colOff>88900</xdr:colOff>
      <xdr:row>30</xdr:row>
      <xdr:rowOff>96233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23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46333</xdr:rowOff>
    </xdr:from>
    <xdr:to>
      <xdr:col>55</xdr:col>
      <xdr:colOff>0</xdr:colOff>
      <xdr:row>36</xdr:row>
      <xdr:rowOff>53453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6218533"/>
          <a:ext cx="838200" cy="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20239</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584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168812</xdr:rowOff>
    </xdr:from>
    <xdr:to>
      <xdr:col>55</xdr:col>
      <xdr:colOff>50800</xdr:colOff>
      <xdr:row>35</xdr:row>
      <xdr:rowOff>98962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59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18117</xdr:rowOff>
    </xdr:from>
    <xdr:to>
      <xdr:col>50</xdr:col>
      <xdr:colOff>114300</xdr:colOff>
      <xdr:row>36</xdr:row>
      <xdr:rowOff>46333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6190317"/>
          <a:ext cx="889000" cy="2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11699</xdr:rowOff>
    </xdr:from>
    <xdr:to>
      <xdr:col>50</xdr:col>
      <xdr:colOff>165100</xdr:colOff>
      <xdr:row>35</xdr:row>
      <xdr:rowOff>113299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0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129826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578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18117</xdr:rowOff>
    </xdr:from>
    <xdr:to>
      <xdr:col>45</xdr:col>
      <xdr:colOff>177800</xdr:colOff>
      <xdr:row>36</xdr:row>
      <xdr:rowOff>42937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6190317"/>
          <a:ext cx="8890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31097</xdr:rowOff>
    </xdr:from>
    <xdr:to>
      <xdr:col>46</xdr:col>
      <xdr:colOff>38100</xdr:colOff>
      <xdr:row>35</xdr:row>
      <xdr:rowOff>132697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603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149224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83111" y="580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142051</xdr:rowOff>
    </xdr:from>
    <xdr:to>
      <xdr:col>41</xdr:col>
      <xdr:colOff>50800</xdr:colOff>
      <xdr:row>36</xdr:row>
      <xdr:rowOff>42937</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142801"/>
          <a:ext cx="889000" cy="7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27635</xdr:rowOff>
    </xdr:from>
    <xdr:to>
      <xdr:col>41</xdr:col>
      <xdr:colOff>101600</xdr:colOff>
      <xdr:row>35</xdr:row>
      <xdr:rowOff>129235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145762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580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52585</xdr:rowOff>
    </xdr:from>
    <xdr:to>
      <xdr:col>36</xdr:col>
      <xdr:colOff>165100</xdr:colOff>
      <xdr:row>35</xdr:row>
      <xdr:rowOff>154185</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05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170712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582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2653</xdr:rowOff>
    </xdr:from>
    <xdr:to>
      <xdr:col>55</xdr:col>
      <xdr:colOff>50800</xdr:colOff>
      <xdr:row>36</xdr:row>
      <xdr:rowOff>104253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17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152530</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15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166983</xdr:rowOff>
    </xdr:from>
    <xdr:to>
      <xdr:col>50</xdr:col>
      <xdr:colOff>165100</xdr:colOff>
      <xdr:row>36</xdr:row>
      <xdr:rowOff>97133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16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88260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26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138767</xdr:rowOff>
    </xdr:from>
    <xdr:to>
      <xdr:col>46</xdr:col>
      <xdr:colOff>38100</xdr:colOff>
      <xdr:row>36</xdr:row>
      <xdr:rowOff>68917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613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60044</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623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163587</xdr:rowOff>
    </xdr:from>
    <xdr:to>
      <xdr:col>41</xdr:col>
      <xdr:colOff>101600</xdr:colOff>
      <xdr:row>36</xdr:row>
      <xdr:rowOff>93737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16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84864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25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91251</xdr:rowOff>
    </xdr:from>
    <xdr:to>
      <xdr:col>36</xdr:col>
      <xdr:colOff>165100</xdr:colOff>
      <xdr:row>36</xdr:row>
      <xdr:rowOff>21401</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09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12528</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18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a:extLst>
            <a:ext uri="{FF2B5EF4-FFF2-40B4-BE49-F238E27FC236}">
              <a16:creationId xmlns:a16="http://schemas.microsoft.com/office/drawing/2014/main" id="{00000000-0008-0000-06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99509</xdr:rowOff>
    </xdr:from>
    <xdr:to>
      <xdr:col>54</xdr:col>
      <xdr:colOff>189865</xdr:colOff>
      <xdr:row>58</xdr:row>
      <xdr:rowOff>146886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10475595" y="8672009"/>
          <a:ext cx="1270" cy="1418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150713</xdr:rowOff>
    </xdr:from>
    <xdr:ext cx="534377" cy="259045"/>
    <xdr:sp macro="" textlink="">
      <xdr:nvSpPr>
        <xdr:cNvPr id="355" name="普通建設事業費最小値テキスト">
          <a:extLst>
            <a:ext uri="{FF2B5EF4-FFF2-40B4-BE49-F238E27FC236}">
              <a16:creationId xmlns:a16="http://schemas.microsoft.com/office/drawing/2014/main" id="{00000000-0008-0000-0600-000063010000}"/>
            </a:ext>
          </a:extLst>
        </xdr:cNvPr>
        <xdr:cNvSpPr txBox="1"/>
      </xdr:nvSpPr>
      <xdr:spPr>
        <a:xfrm>
          <a:off x="10528300" y="1009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146886</xdr:rowOff>
    </xdr:from>
    <xdr:to>
      <xdr:col>55</xdr:col>
      <xdr:colOff>88900</xdr:colOff>
      <xdr:row>58</xdr:row>
      <xdr:rowOff>146886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10090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46186</xdr:rowOff>
    </xdr:from>
    <xdr:ext cx="599010" cy="259045"/>
    <xdr:sp macro="" textlink="">
      <xdr:nvSpPr>
        <xdr:cNvPr id="357" name="普通建設事業費最大値テキスト">
          <a:extLst>
            <a:ext uri="{FF2B5EF4-FFF2-40B4-BE49-F238E27FC236}">
              <a16:creationId xmlns:a16="http://schemas.microsoft.com/office/drawing/2014/main" id="{00000000-0008-0000-0600-000065010000}"/>
            </a:ext>
          </a:extLst>
        </xdr:cNvPr>
        <xdr:cNvSpPr txBox="1"/>
      </xdr:nvSpPr>
      <xdr:spPr>
        <a:xfrm>
          <a:off x="10528300" y="844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99509</xdr:rowOff>
    </xdr:from>
    <xdr:to>
      <xdr:col>55</xdr:col>
      <xdr:colOff>88900</xdr:colOff>
      <xdr:row>50</xdr:row>
      <xdr:rowOff>99509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10388600" y="8672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137028</xdr:rowOff>
    </xdr:from>
    <xdr:to>
      <xdr:col>55</xdr:col>
      <xdr:colOff>0</xdr:colOff>
      <xdr:row>57</xdr:row>
      <xdr:rowOff>114082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9639300" y="9738228"/>
          <a:ext cx="838200" cy="14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139852</xdr:rowOff>
    </xdr:from>
    <xdr:ext cx="534377" cy="259045"/>
    <xdr:sp macro="" textlink="">
      <xdr:nvSpPr>
        <xdr:cNvPr id="360" name="普通建設事業費平均値テキスト">
          <a:extLst>
            <a:ext uri="{FF2B5EF4-FFF2-40B4-BE49-F238E27FC236}">
              <a16:creationId xmlns:a16="http://schemas.microsoft.com/office/drawing/2014/main" id="{00000000-0008-0000-0600-000068010000}"/>
            </a:ext>
          </a:extLst>
        </xdr:cNvPr>
        <xdr:cNvSpPr txBox="1"/>
      </xdr:nvSpPr>
      <xdr:spPr>
        <a:xfrm>
          <a:off x="10528300" y="939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116975</xdr:rowOff>
    </xdr:from>
    <xdr:to>
      <xdr:col>55</xdr:col>
      <xdr:colOff>50800</xdr:colOff>
      <xdr:row>56</xdr:row>
      <xdr:rowOff>47125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10426700" y="95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137028</xdr:rowOff>
    </xdr:from>
    <xdr:to>
      <xdr:col>50</xdr:col>
      <xdr:colOff>114300</xdr:colOff>
      <xdr:row>56</xdr:row>
      <xdr:rowOff>145329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8750300" y="9738228"/>
          <a:ext cx="889000" cy="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131448</xdr:rowOff>
    </xdr:from>
    <xdr:to>
      <xdr:col>50</xdr:col>
      <xdr:colOff>165100</xdr:colOff>
      <xdr:row>56</xdr:row>
      <xdr:rowOff>61598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9588500" y="95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78125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33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118283</xdr:rowOff>
    </xdr:from>
    <xdr:to>
      <xdr:col>45</xdr:col>
      <xdr:colOff>177800</xdr:colOff>
      <xdr:row>56</xdr:row>
      <xdr:rowOff>145329</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7861300" y="9719483"/>
          <a:ext cx="889000" cy="2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125676</xdr:rowOff>
    </xdr:from>
    <xdr:to>
      <xdr:col>46</xdr:col>
      <xdr:colOff>38100</xdr:colOff>
      <xdr:row>56</xdr:row>
      <xdr:rowOff>55826</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8699500" y="955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72353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33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33744</xdr:rowOff>
    </xdr:from>
    <xdr:to>
      <xdr:col>41</xdr:col>
      <xdr:colOff>50800</xdr:colOff>
      <xdr:row>56</xdr:row>
      <xdr:rowOff>118283</xdr:rowOff>
    </xdr:to>
    <xdr:cxnSp macro="">
      <xdr:nvCxnSpPr>
        <xdr:cNvPr id="368" name="直線コネクタ 367">
          <a:extLst>
            <a:ext uri="{FF2B5EF4-FFF2-40B4-BE49-F238E27FC236}">
              <a16:creationId xmlns:a16="http://schemas.microsoft.com/office/drawing/2014/main" id="{00000000-0008-0000-0600-000070010000}"/>
            </a:ext>
          </a:extLst>
        </xdr:cNvPr>
        <xdr:cNvCxnSpPr/>
      </xdr:nvCxnSpPr>
      <xdr:spPr>
        <a:xfrm>
          <a:off x="6972300" y="9634944"/>
          <a:ext cx="889000" cy="8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166324</xdr:rowOff>
    </xdr:from>
    <xdr:to>
      <xdr:col>41</xdr:col>
      <xdr:colOff>101600</xdr:colOff>
      <xdr:row>56</xdr:row>
      <xdr:rowOff>96474</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7810500" y="959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113001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37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152422</xdr:rowOff>
    </xdr:from>
    <xdr:to>
      <xdr:col>36</xdr:col>
      <xdr:colOff>165100</xdr:colOff>
      <xdr:row>56</xdr:row>
      <xdr:rowOff>82572</xdr:rowOff>
    </xdr:to>
    <xdr:sp macro="" textlink="">
      <xdr:nvSpPr>
        <xdr:cNvPr id="371" name="フローチャート: 判断 370">
          <a:extLst>
            <a:ext uri="{FF2B5EF4-FFF2-40B4-BE49-F238E27FC236}">
              <a16:creationId xmlns:a16="http://schemas.microsoft.com/office/drawing/2014/main" id="{00000000-0008-0000-0600-000073010000}"/>
            </a:ext>
          </a:extLst>
        </xdr:cNvPr>
        <xdr:cNvSpPr/>
      </xdr:nvSpPr>
      <xdr:spPr>
        <a:xfrm>
          <a:off x="6921500" y="958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99099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35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63282</xdr:rowOff>
    </xdr:from>
    <xdr:to>
      <xdr:col>55</xdr:col>
      <xdr:colOff>50800</xdr:colOff>
      <xdr:row>57</xdr:row>
      <xdr:rowOff>164882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10426700" y="983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41709</xdr:rowOff>
    </xdr:from>
    <xdr:ext cx="534377" cy="259045"/>
    <xdr:sp macro="" textlink="">
      <xdr:nvSpPr>
        <xdr:cNvPr id="379" name="普通建設事業費該当値テキスト">
          <a:extLst>
            <a:ext uri="{FF2B5EF4-FFF2-40B4-BE49-F238E27FC236}">
              <a16:creationId xmlns:a16="http://schemas.microsoft.com/office/drawing/2014/main" id="{00000000-0008-0000-0600-00007B010000}"/>
            </a:ext>
          </a:extLst>
        </xdr:cNvPr>
        <xdr:cNvSpPr txBox="1"/>
      </xdr:nvSpPr>
      <xdr:spPr>
        <a:xfrm>
          <a:off x="10528300" y="981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86228</xdr:rowOff>
    </xdr:from>
    <xdr:to>
      <xdr:col>50</xdr:col>
      <xdr:colOff>165100</xdr:colOff>
      <xdr:row>57</xdr:row>
      <xdr:rowOff>16378</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9588500" y="968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7505</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9372111" y="978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94529</xdr:rowOff>
    </xdr:from>
    <xdr:to>
      <xdr:col>46</xdr:col>
      <xdr:colOff>38100</xdr:colOff>
      <xdr:row>57</xdr:row>
      <xdr:rowOff>24679</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8699500" y="969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15806</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8483111" y="978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67483</xdr:rowOff>
    </xdr:from>
    <xdr:to>
      <xdr:col>41</xdr:col>
      <xdr:colOff>101600</xdr:colOff>
      <xdr:row>56</xdr:row>
      <xdr:rowOff>169083</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7810500" y="966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160210</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7594111" y="976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154394</xdr:rowOff>
    </xdr:from>
    <xdr:to>
      <xdr:col>36</xdr:col>
      <xdr:colOff>165100</xdr:colOff>
      <xdr:row>56</xdr:row>
      <xdr:rowOff>84544</xdr:rowOff>
    </xdr:to>
    <xdr:sp macro="" textlink="">
      <xdr:nvSpPr>
        <xdr:cNvPr id="386" name="楕円 385">
          <a:extLst>
            <a:ext uri="{FF2B5EF4-FFF2-40B4-BE49-F238E27FC236}">
              <a16:creationId xmlns:a16="http://schemas.microsoft.com/office/drawing/2014/main" id="{00000000-0008-0000-0600-000082010000}"/>
            </a:ext>
          </a:extLst>
        </xdr:cNvPr>
        <xdr:cNvSpPr/>
      </xdr:nvSpPr>
      <xdr:spPr>
        <a:xfrm>
          <a:off x="6921500" y="958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75671</xdr:rowOff>
    </xdr:from>
    <xdr:ext cx="534377"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705111" y="96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a:extLst>
            <a:ext uri="{FF2B5EF4-FFF2-40B4-BE49-F238E27FC236}">
              <a16:creationId xmlns:a16="http://schemas.microsoft.com/office/drawing/2014/main" id="{00000000-0008-0000-0600-00009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138919</xdr:rowOff>
    </xdr:from>
    <xdr:to>
      <xdr:col>54</xdr:col>
      <xdr:colOff>189865</xdr:colOff>
      <xdr:row>79</xdr:row>
      <xdr:rowOff>28505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10475595" y="12140419"/>
          <a:ext cx="1270" cy="1432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32332</xdr:rowOff>
    </xdr:from>
    <xdr:ext cx="378565" cy="259045"/>
    <xdr:sp macro="" textlink="">
      <xdr:nvSpPr>
        <xdr:cNvPr id="412" name="普通建設事業費 （ うち新規整備　）最小値テキスト">
          <a:extLst>
            <a:ext uri="{FF2B5EF4-FFF2-40B4-BE49-F238E27FC236}">
              <a16:creationId xmlns:a16="http://schemas.microsoft.com/office/drawing/2014/main" id="{00000000-0008-0000-0600-00009C010000}"/>
            </a:ext>
          </a:extLst>
        </xdr:cNvPr>
        <xdr:cNvSpPr txBox="1"/>
      </xdr:nvSpPr>
      <xdr:spPr>
        <a:xfrm>
          <a:off x="10528300" y="13576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28505</xdr:rowOff>
    </xdr:from>
    <xdr:to>
      <xdr:col>55</xdr:col>
      <xdr:colOff>88900</xdr:colOff>
      <xdr:row>79</xdr:row>
      <xdr:rowOff>28505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3573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85596</xdr:rowOff>
    </xdr:from>
    <xdr:ext cx="534377" cy="259045"/>
    <xdr:sp macro="" textlink="">
      <xdr:nvSpPr>
        <xdr:cNvPr id="414" name="普通建設事業費 （ うち新規整備　）最大値テキスト">
          <a:extLst>
            <a:ext uri="{FF2B5EF4-FFF2-40B4-BE49-F238E27FC236}">
              <a16:creationId xmlns:a16="http://schemas.microsoft.com/office/drawing/2014/main" id="{00000000-0008-0000-0600-00009E010000}"/>
            </a:ext>
          </a:extLst>
        </xdr:cNvPr>
        <xdr:cNvSpPr txBox="1"/>
      </xdr:nvSpPr>
      <xdr:spPr>
        <a:xfrm>
          <a:off x="10528300" y="1191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138919</xdr:rowOff>
    </xdr:from>
    <xdr:to>
      <xdr:col>55</xdr:col>
      <xdr:colOff>88900</xdr:colOff>
      <xdr:row>70</xdr:row>
      <xdr:rowOff>138919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10388600" y="12140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28505</xdr:rowOff>
    </xdr:from>
    <xdr:to>
      <xdr:col>55</xdr:col>
      <xdr:colOff>0</xdr:colOff>
      <xdr:row>79</xdr:row>
      <xdr:rowOff>37745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9639300" y="13573055"/>
          <a:ext cx="838200" cy="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118102</xdr:rowOff>
    </xdr:from>
    <xdr:ext cx="534377" cy="259045"/>
    <xdr:sp macro="" textlink="">
      <xdr:nvSpPr>
        <xdr:cNvPr id="417" name="普通建設事業費 （ うち新規整備　）平均値テキスト">
          <a:extLst>
            <a:ext uri="{FF2B5EF4-FFF2-40B4-BE49-F238E27FC236}">
              <a16:creationId xmlns:a16="http://schemas.microsoft.com/office/drawing/2014/main" id="{00000000-0008-0000-0600-0000A1010000}"/>
            </a:ext>
          </a:extLst>
        </xdr:cNvPr>
        <xdr:cNvSpPr txBox="1"/>
      </xdr:nvSpPr>
      <xdr:spPr>
        <a:xfrm>
          <a:off x="10528300" y="13148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95225</xdr:rowOff>
    </xdr:from>
    <xdr:to>
      <xdr:col>55</xdr:col>
      <xdr:colOff>50800</xdr:colOff>
      <xdr:row>78</xdr:row>
      <xdr:rowOff>25375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10426700" y="132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15990</xdr:rowOff>
    </xdr:from>
    <xdr:to>
      <xdr:col>50</xdr:col>
      <xdr:colOff>114300</xdr:colOff>
      <xdr:row>79</xdr:row>
      <xdr:rowOff>37745</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8750300" y="13560540"/>
          <a:ext cx="8890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126276</xdr:rowOff>
    </xdr:from>
    <xdr:to>
      <xdr:col>50</xdr:col>
      <xdr:colOff>165100</xdr:colOff>
      <xdr:row>78</xdr:row>
      <xdr:rowOff>56426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9588500" y="1332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72953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1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170504</xdr:rowOff>
    </xdr:from>
    <xdr:to>
      <xdr:col>45</xdr:col>
      <xdr:colOff>177800</xdr:colOff>
      <xdr:row>79</xdr:row>
      <xdr:rowOff>15990</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7861300" y="13543604"/>
          <a:ext cx="889000" cy="1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92100</xdr:rowOff>
    </xdr:from>
    <xdr:to>
      <xdr:col>46</xdr:col>
      <xdr:colOff>38100</xdr:colOff>
      <xdr:row>78</xdr:row>
      <xdr:rowOff>22250</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8699500" y="132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38777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0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38030</xdr:rowOff>
    </xdr:from>
    <xdr:to>
      <xdr:col>41</xdr:col>
      <xdr:colOff>50800</xdr:colOff>
      <xdr:row>78</xdr:row>
      <xdr:rowOff>170504</xdr:rowOff>
    </xdr:to>
    <xdr:cxnSp macro="">
      <xdr:nvCxnSpPr>
        <xdr:cNvPr id="425" name="直線コネクタ 424">
          <a:extLst>
            <a:ext uri="{FF2B5EF4-FFF2-40B4-BE49-F238E27FC236}">
              <a16:creationId xmlns:a16="http://schemas.microsoft.com/office/drawing/2014/main" id="{00000000-0008-0000-0600-0000A9010000}"/>
            </a:ext>
          </a:extLst>
        </xdr:cNvPr>
        <xdr:cNvCxnSpPr/>
      </xdr:nvCxnSpPr>
      <xdr:spPr>
        <a:xfrm>
          <a:off x="6972300" y="13411130"/>
          <a:ext cx="889000" cy="13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92577</xdr:rowOff>
    </xdr:from>
    <xdr:to>
      <xdr:col>41</xdr:col>
      <xdr:colOff>101600</xdr:colOff>
      <xdr:row>78</xdr:row>
      <xdr:rowOff>22727</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7810500" y="1329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39254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0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21882</xdr:rowOff>
    </xdr:from>
    <xdr:to>
      <xdr:col>36</xdr:col>
      <xdr:colOff>165100</xdr:colOff>
      <xdr:row>77</xdr:row>
      <xdr:rowOff>123482</xdr:rowOff>
    </xdr:to>
    <xdr:sp macro="" textlink="">
      <xdr:nvSpPr>
        <xdr:cNvPr id="428" name="フローチャート: 判断 427">
          <a:extLst>
            <a:ext uri="{FF2B5EF4-FFF2-40B4-BE49-F238E27FC236}">
              <a16:creationId xmlns:a16="http://schemas.microsoft.com/office/drawing/2014/main" id="{00000000-0008-0000-0600-0000AC010000}"/>
            </a:ext>
          </a:extLst>
        </xdr:cNvPr>
        <xdr:cNvSpPr/>
      </xdr:nvSpPr>
      <xdr:spPr>
        <a:xfrm>
          <a:off x="6921500" y="1322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140009</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29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149155</xdr:rowOff>
    </xdr:from>
    <xdr:to>
      <xdr:col>55</xdr:col>
      <xdr:colOff>50800</xdr:colOff>
      <xdr:row>79</xdr:row>
      <xdr:rowOff>79305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10426700" y="1352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64082</xdr:rowOff>
    </xdr:from>
    <xdr:ext cx="378565" cy="259045"/>
    <xdr:sp macro="" textlink="">
      <xdr:nvSpPr>
        <xdr:cNvPr id="436" name="普通建設事業費 （ うち新規整備　）該当値テキスト">
          <a:extLst>
            <a:ext uri="{FF2B5EF4-FFF2-40B4-BE49-F238E27FC236}">
              <a16:creationId xmlns:a16="http://schemas.microsoft.com/office/drawing/2014/main" id="{00000000-0008-0000-0600-0000B4010000}"/>
            </a:ext>
          </a:extLst>
        </xdr:cNvPr>
        <xdr:cNvSpPr txBox="1"/>
      </xdr:nvSpPr>
      <xdr:spPr>
        <a:xfrm>
          <a:off x="10528300" y="13437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158395</xdr:rowOff>
    </xdr:from>
    <xdr:to>
      <xdr:col>50</xdr:col>
      <xdr:colOff>165100</xdr:colOff>
      <xdr:row>79</xdr:row>
      <xdr:rowOff>88545</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9588500" y="1353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79672</xdr:rowOff>
    </xdr:from>
    <xdr:ext cx="378565"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9450017" y="13624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136640</xdr:rowOff>
    </xdr:from>
    <xdr:to>
      <xdr:col>46</xdr:col>
      <xdr:colOff>38100</xdr:colOff>
      <xdr:row>79</xdr:row>
      <xdr:rowOff>66790</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8699500" y="1350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57917</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8515428" y="1360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119704</xdr:rowOff>
    </xdr:from>
    <xdr:to>
      <xdr:col>41</xdr:col>
      <xdr:colOff>101600</xdr:colOff>
      <xdr:row>79</xdr:row>
      <xdr:rowOff>49854</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7810500" y="1349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40981</xdr:rowOff>
    </xdr:from>
    <xdr:ext cx="469744"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7626428" y="13585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158680</xdr:rowOff>
    </xdr:from>
    <xdr:to>
      <xdr:col>36</xdr:col>
      <xdr:colOff>165100</xdr:colOff>
      <xdr:row>78</xdr:row>
      <xdr:rowOff>88830</xdr:rowOff>
    </xdr:to>
    <xdr:sp macro="" textlink="">
      <xdr:nvSpPr>
        <xdr:cNvPr id="443" name="楕円 442">
          <a:extLst>
            <a:ext uri="{FF2B5EF4-FFF2-40B4-BE49-F238E27FC236}">
              <a16:creationId xmlns:a16="http://schemas.microsoft.com/office/drawing/2014/main" id="{00000000-0008-0000-0600-0000BB010000}"/>
            </a:ext>
          </a:extLst>
        </xdr:cNvPr>
        <xdr:cNvSpPr/>
      </xdr:nvSpPr>
      <xdr:spPr>
        <a:xfrm>
          <a:off x="6921500" y="133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79957</xdr:rowOff>
    </xdr:from>
    <xdr:ext cx="469744"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737428" y="134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a:extLst>
            <a:ext uri="{FF2B5EF4-FFF2-40B4-BE49-F238E27FC236}">
              <a16:creationId xmlns:a16="http://schemas.microsoft.com/office/drawing/2014/main" id="{00000000-0008-0000-06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143472</xdr:rowOff>
    </xdr:from>
    <xdr:to>
      <xdr:col>54</xdr:col>
      <xdr:colOff>189865</xdr:colOff>
      <xdr:row>98</xdr:row>
      <xdr:rowOff>109925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10475595" y="15745422"/>
          <a:ext cx="1270" cy="1166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113752</xdr:rowOff>
    </xdr:from>
    <xdr:ext cx="469744" cy="259045"/>
    <xdr:sp macro="" textlink="">
      <xdr:nvSpPr>
        <xdr:cNvPr id="469" name="普通建設事業費 （ うち更新整備　）最小値テキスト">
          <a:extLst>
            <a:ext uri="{FF2B5EF4-FFF2-40B4-BE49-F238E27FC236}">
              <a16:creationId xmlns:a16="http://schemas.microsoft.com/office/drawing/2014/main" id="{00000000-0008-0000-0600-0000D5010000}"/>
            </a:ext>
          </a:extLst>
        </xdr:cNvPr>
        <xdr:cNvSpPr txBox="1"/>
      </xdr:nvSpPr>
      <xdr:spPr>
        <a:xfrm>
          <a:off x="10528300" y="1691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109925</xdr:rowOff>
    </xdr:from>
    <xdr:to>
      <xdr:col>55</xdr:col>
      <xdr:colOff>88900</xdr:colOff>
      <xdr:row>98</xdr:row>
      <xdr:rowOff>109925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691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90149</xdr:rowOff>
    </xdr:from>
    <xdr:ext cx="534377" cy="259045"/>
    <xdr:sp macro="" textlink="">
      <xdr:nvSpPr>
        <xdr:cNvPr id="471" name="普通建設事業費 （ うち更新整備　）最大値テキスト">
          <a:extLst>
            <a:ext uri="{FF2B5EF4-FFF2-40B4-BE49-F238E27FC236}">
              <a16:creationId xmlns:a16="http://schemas.microsoft.com/office/drawing/2014/main" id="{00000000-0008-0000-0600-0000D7010000}"/>
            </a:ext>
          </a:extLst>
        </xdr:cNvPr>
        <xdr:cNvSpPr txBox="1"/>
      </xdr:nvSpPr>
      <xdr:spPr>
        <a:xfrm>
          <a:off x="10528300" y="1552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143472</xdr:rowOff>
    </xdr:from>
    <xdr:to>
      <xdr:col>55</xdr:col>
      <xdr:colOff>88900</xdr:colOff>
      <xdr:row>91</xdr:row>
      <xdr:rowOff>143472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10388600" y="157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111868</xdr:rowOff>
    </xdr:from>
    <xdr:to>
      <xdr:col>55</xdr:col>
      <xdr:colOff>0</xdr:colOff>
      <xdr:row>96</xdr:row>
      <xdr:rowOff>157302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9639300" y="16399618"/>
          <a:ext cx="838200" cy="2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61637</xdr:rowOff>
    </xdr:from>
    <xdr:ext cx="534377" cy="259045"/>
    <xdr:sp macro="" textlink="">
      <xdr:nvSpPr>
        <xdr:cNvPr id="474" name="普通建設事業費 （ うち更新整備　）平均値テキスト">
          <a:extLst>
            <a:ext uri="{FF2B5EF4-FFF2-40B4-BE49-F238E27FC236}">
              <a16:creationId xmlns:a16="http://schemas.microsoft.com/office/drawing/2014/main" id="{00000000-0008-0000-0600-0000DA010000}"/>
            </a:ext>
          </a:extLst>
        </xdr:cNvPr>
        <xdr:cNvSpPr txBox="1"/>
      </xdr:nvSpPr>
      <xdr:spPr>
        <a:xfrm>
          <a:off x="10528300" y="1634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38760</xdr:rowOff>
    </xdr:from>
    <xdr:to>
      <xdr:col>55</xdr:col>
      <xdr:colOff>50800</xdr:colOff>
      <xdr:row>96</xdr:row>
      <xdr:rowOff>140360</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10426700" y="164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111868</xdr:rowOff>
    </xdr:from>
    <xdr:to>
      <xdr:col>50</xdr:col>
      <xdr:colOff>114300</xdr:colOff>
      <xdr:row>95</xdr:row>
      <xdr:rowOff>126955</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8750300" y="16399618"/>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33159</xdr:rowOff>
    </xdr:from>
    <xdr:to>
      <xdr:col>50</xdr:col>
      <xdr:colOff>165100</xdr:colOff>
      <xdr:row>96</xdr:row>
      <xdr:rowOff>134759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9588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125886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58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126955</xdr:rowOff>
    </xdr:from>
    <xdr:to>
      <xdr:col>45</xdr:col>
      <xdr:colOff>177800</xdr:colOff>
      <xdr:row>95</xdr:row>
      <xdr:rowOff>136767</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7861300" y="16414705"/>
          <a:ext cx="8890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61640</xdr:rowOff>
    </xdr:from>
    <xdr:to>
      <xdr:col>46</xdr:col>
      <xdr:colOff>38100</xdr:colOff>
      <xdr:row>96</xdr:row>
      <xdr:rowOff>163240</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8699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154367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136767</xdr:rowOff>
    </xdr:from>
    <xdr:to>
      <xdr:col>41</xdr:col>
      <xdr:colOff>50800</xdr:colOff>
      <xdr:row>95</xdr:row>
      <xdr:rowOff>154673</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flipV="1">
          <a:off x="6972300" y="16424517"/>
          <a:ext cx="8890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106521</xdr:rowOff>
    </xdr:from>
    <xdr:to>
      <xdr:col>41</xdr:col>
      <xdr:colOff>101600</xdr:colOff>
      <xdr:row>97</xdr:row>
      <xdr:rowOff>36671</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7810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27798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6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153918</xdr:rowOff>
    </xdr:from>
    <xdr:to>
      <xdr:col>36</xdr:col>
      <xdr:colOff>165100</xdr:colOff>
      <xdr:row>97</xdr:row>
      <xdr:rowOff>84068</xdr:rowOff>
    </xdr:to>
    <xdr:sp macro="" textlink="">
      <xdr:nvSpPr>
        <xdr:cNvPr id="485" name="フローチャート: 判断 484">
          <a:extLst>
            <a:ext uri="{FF2B5EF4-FFF2-40B4-BE49-F238E27FC236}">
              <a16:creationId xmlns:a16="http://schemas.microsoft.com/office/drawing/2014/main" id="{00000000-0008-0000-0600-0000E5010000}"/>
            </a:ext>
          </a:extLst>
        </xdr:cNvPr>
        <xdr:cNvSpPr/>
      </xdr:nvSpPr>
      <xdr:spPr>
        <a:xfrm>
          <a:off x="6921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75195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106502</xdr:rowOff>
    </xdr:from>
    <xdr:to>
      <xdr:col>55</xdr:col>
      <xdr:colOff>50800</xdr:colOff>
      <xdr:row>97</xdr:row>
      <xdr:rowOff>36652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10426700" y="1656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84929</xdr:rowOff>
    </xdr:from>
    <xdr:ext cx="534377" cy="259045"/>
    <xdr:sp macro="" textlink="">
      <xdr:nvSpPr>
        <xdr:cNvPr id="493" name="普通建設事業費 （ うち更新整備　）該当値テキスト">
          <a:extLst>
            <a:ext uri="{FF2B5EF4-FFF2-40B4-BE49-F238E27FC236}">
              <a16:creationId xmlns:a16="http://schemas.microsoft.com/office/drawing/2014/main" id="{00000000-0008-0000-0600-0000ED010000}"/>
            </a:ext>
          </a:extLst>
        </xdr:cNvPr>
        <xdr:cNvSpPr txBox="1"/>
      </xdr:nvSpPr>
      <xdr:spPr>
        <a:xfrm>
          <a:off x="10528300" y="1654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61068</xdr:rowOff>
    </xdr:from>
    <xdr:to>
      <xdr:col>50</xdr:col>
      <xdr:colOff>165100</xdr:colOff>
      <xdr:row>95</xdr:row>
      <xdr:rowOff>162668</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9588500" y="163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7745</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9372111" y="1612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76155</xdr:rowOff>
    </xdr:from>
    <xdr:to>
      <xdr:col>46</xdr:col>
      <xdr:colOff>38100</xdr:colOff>
      <xdr:row>96</xdr:row>
      <xdr:rowOff>6305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8699500" y="1636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22832</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8483111" y="1613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85967</xdr:rowOff>
    </xdr:from>
    <xdr:to>
      <xdr:col>41</xdr:col>
      <xdr:colOff>101600</xdr:colOff>
      <xdr:row>96</xdr:row>
      <xdr:rowOff>16117</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7810500" y="163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32644</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7594111" y="1614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103873</xdr:rowOff>
    </xdr:from>
    <xdr:to>
      <xdr:col>36</xdr:col>
      <xdr:colOff>165100</xdr:colOff>
      <xdr:row>96</xdr:row>
      <xdr:rowOff>34023</xdr:rowOff>
    </xdr:to>
    <xdr:sp macro="" textlink="">
      <xdr:nvSpPr>
        <xdr:cNvPr id="500" name="楕円 499">
          <a:extLst>
            <a:ext uri="{FF2B5EF4-FFF2-40B4-BE49-F238E27FC236}">
              <a16:creationId xmlns:a16="http://schemas.microsoft.com/office/drawing/2014/main" id="{00000000-0008-0000-0600-0000F4010000}"/>
            </a:ext>
          </a:extLst>
        </xdr:cNvPr>
        <xdr:cNvSpPr/>
      </xdr:nvSpPr>
      <xdr:spPr>
        <a:xfrm>
          <a:off x="6921500" y="163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50550</xdr:rowOff>
    </xdr:from>
    <xdr:ext cx="534377"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6705111" y="161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a:extLst>
            <a:ext uri="{FF2B5EF4-FFF2-40B4-BE49-F238E27FC236}">
              <a16:creationId xmlns:a16="http://schemas.microsoft.com/office/drawing/2014/main" id="{00000000-0008-0000-06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156845</xdr:rowOff>
    </xdr:from>
    <xdr:to>
      <xdr:col>85</xdr:col>
      <xdr:colOff>126364</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6317595" y="5300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a:extLst>
            <a:ext uri="{FF2B5EF4-FFF2-40B4-BE49-F238E27FC236}">
              <a16:creationId xmlns:a16="http://schemas.microsoft.com/office/drawing/2014/main" id="{00000000-0008-0000-0600-00000C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103522</xdr:rowOff>
    </xdr:from>
    <xdr:ext cx="469744" cy="259045"/>
    <xdr:sp macro="" textlink="">
      <xdr:nvSpPr>
        <xdr:cNvPr id="526" name="災害復旧事業費最大値テキスト">
          <a:extLst>
            <a:ext uri="{FF2B5EF4-FFF2-40B4-BE49-F238E27FC236}">
              <a16:creationId xmlns:a16="http://schemas.microsoft.com/office/drawing/2014/main" id="{00000000-0008-0000-0600-00000E020000}"/>
            </a:ext>
          </a:extLst>
        </xdr:cNvPr>
        <xdr:cNvSpPr txBox="1"/>
      </xdr:nvSpPr>
      <xdr:spPr>
        <a:xfrm>
          <a:off x="16370300" y="507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156845</xdr:rowOff>
    </xdr:from>
    <xdr:to>
      <xdr:col>86</xdr:col>
      <xdr:colOff>25400</xdr:colOff>
      <xdr:row>30</xdr:row>
      <xdr:rowOff>156845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530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136923</xdr:rowOff>
    </xdr:from>
    <xdr:ext cx="378565" cy="259045"/>
    <xdr:sp macro="" textlink="">
      <xdr:nvSpPr>
        <xdr:cNvPr id="529" name="災害復旧事業費平均値テキスト">
          <a:extLst>
            <a:ext uri="{FF2B5EF4-FFF2-40B4-BE49-F238E27FC236}">
              <a16:creationId xmlns:a16="http://schemas.microsoft.com/office/drawing/2014/main" id="{00000000-0008-0000-0600-000011020000}"/>
            </a:ext>
          </a:extLst>
        </xdr:cNvPr>
        <xdr:cNvSpPr txBox="1"/>
      </xdr:nvSpPr>
      <xdr:spPr>
        <a:xfrm>
          <a:off x="16370300" y="63091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114046</xdr:rowOff>
    </xdr:from>
    <xdr:to>
      <xdr:col>85</xdr:col>
      <xdr:colOff>177800</xdr:colOff>
      <xdr:row>38</xdr:row>
      <xdr:rowOff>44196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6268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101016</xdr:rowOff>
    </xdr:from>
    <xdr:to>
      <xdr:col>81</xdr:col>
      <xdr:colOff>101600</xdr:colOff>
      <xdr:row>38</xdr:row>
      <xdr:rowOff>31166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5430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47693</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2017" y="6219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28549</xdr:rowOff>
    </xdr:from>
    <xdr:to>
      <xdr:col>76</xdr:col>
      <xdr:colOff>165100</xdr:colOff>
      <xdr:row>38</xdr:row>
      <xdr:rowOff>130149</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4541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146676</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3017" y="63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64897</xdr:rowOff>
    </xdr:from>
    <xdr:to>
      <xdr:col>72</xdr:col>
      <xdr:colOff>38100</xdr:colOff>
      <xdr:row>38</xdr:row>
      <xdr:rowOff>166497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3652500" y="657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11574</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355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19177</xdr:rowOff>
    </xdr:from>
    <xdr:to>
      <xdr:col>67</xdr:col>
      <xdr:colOff>101600</xdr:colOff>
      <xdr:row>38</xdr:row>
      <xdr:rowOff>120777</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2763500" y="653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137304</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309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8" name="災害復旧事業費該当値テキスト">
          <a:extLst>
            <a:ext uri="{FF2B5EF4-FFF2-40B4-BE49-F238E27FC236}">
              <a16:creationId xmlns:a16="http://schemas.microsoft.com/office/drawing/2014/main" id="{00000000-0008-0000-0600-000024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a:extLst>
            <a:ext uri="{FF2B5EF4-FFF2-40B4-BE49-F238E27FC236}">
              <a16:creationId xmlns:a16="http://schemas.microsoft.com/office/drawing/2014/main" id="{00000000-0008-0000-06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a:extLst>
            <a:ext uri="{FF2B5EF4-FFF2-40B4-BE49-F238E27FC236}">
              <a16:creationId xmlns:a16="http://schemas.microsoft.com/office/drawing/2014/main" id="{00000000-0008-0000-0600-00003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a:extLst>
            <a:ext uri="{FF2B5EF4-FFF2-40B4-BE49-F238E27FC236}">
              <a16:creationId xmlns:a16="http://schemas.microsoft.com/office/drawing/2014/main" id="{00000000-0008-0000-0600-00003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a:extLst>
            <a:ext uri="{FF2B5EF4-FFF2-40B4-BE49-F238E27FC236}">
              <a16:creationId xmlns:a16="http://schemas.microsoft.com/office/drawing/2014/main" id="{00000000-0008-0000-0600-00004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a:extLst>
            <a:ext uri="{FF2B5EF4-FFF2-40B4-BE49-F238E27FC236}">
              <a16:creationId xmlns:a16="http://schemas.microsoft.com/office/drawing/2014/main" id="{00000000-0008-0000-0600-00005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143945</xdr:rowOff>
    </xdr:from>
    <xdr:to>
      <xdr:col>85</xdr:col>
      <xdr:colOff>126364</xdr:colOff>
      <xdr:row>78</xdr:row>
      <xdr:rowOff>119583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6317595" y="11973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123410</xdr:rowOff>
    </xdr:from>
    <xdr:ext cx="534377" cy="259045"/>
    <xdr:sp macro="" textlink="">
      <xdr:nvSpPr>
        <xdr:cNvPr id="633" name="公債費最小値テキスト">
          <a:extLst>
            <a:ext uri="{FF2B5EF4-FFF2-40B4-BE49-F238E27FC236}">
              <a16:creationId xmlns:a16="http://schemas.microsoft.com/office/drawing/2014/main" id="{00000000-0008-0000-0600-000079020000}"/>
            </a:ext>
          </a:extLst>
        </xdr:cNvPr>
        <xdr:cNvSpPr txBox="1"/>
      </xdr:nvSpPr>
      <xdr:spPr>
        <a:xfrm>
          <a:off x="16370300" y="134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119583</xdr:rowOff>
    </xdr:from>
    <xdr:to>
      <xdr:col>86</xdr:col>
      <xdr:colOff>25400</xdr:colOff>
      <xdr:row>78</xdr:row>
      <xdr:rowOff>119583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349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90622</xdr:rowOff>
    </xdr:from>
    <xdr:ext cx="534377" cy="259045"/>
    <xdr:sp macro="" textlink="">
      <xdr:nvSpPr>
        <xdr:cNvPr id="635" name="公債費最大値テキスト">
          <a:extLst>
            <a:ext uri="{FF2B5EF4-FFF2-40B4-BE49-F238E27FC236}">
              <a16:creationId xmlns:a16="http://schemas.microsoft.com/office/drawing/2014/main" id="{00000000-0008-0000-0600-00007B020000}"/>
            </a:ext>
          </a:extLst>
        </xdr:cNvPr>
        <xdr:cNvSpPr txBox="1"/>
      </xdr:nvSpPr>
      <xdr:spPr>
        <a:xfrm>
          <a:off x="16370300" y="117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143945</xdr:rowOff>
    </xdr:from>
    <xdr:to>
      <xdr:col>86</xdr:col>
      <xdr:colOff>25400</xdr:colOff>
      <xdr:row>69</xdr:row>
      <xdr:rowOff>143945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1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166805</xdr:rowOff>
    </xdr:from>
    <xdr:to>
      <xdr:col>85</xdr:col>
      <xdr:colOff>127000</xdr:colOff>
      <xdr:row>76</xdr:row>
      <xdr:rowOff>170724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5481300" y="13197005"/>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155897</xdr:rowOff>
    </xdr:from>
    <xdr:ext cx="534377" cy="259045"/>
    <xdr:sp macro="" textlink="">
      <xdr:nvSpPr>
        <xdr:cNvPr id="638" name="公債費平均値テキスト">
          <a:extLst>
            <a:ext uri="{FF2B5EF4-FFF2-40B4-BE49-F238E27FC236}">
              <a16:creationId xmlns:a16="http://schemas.microsoft.com/office/drawing/2014/main" id="{00000000-0008-0000-0600-00007E020000}"/>
            </a:ext>
          </a:extLst>
        </xdr:cNvPr>
        <xdr:cNvSpPr txBox="1"/>
      </xdr:nvSpPr>
      <xdr:spPr>
        <a:xfrm>
          <a:off x="16370300" y="12843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133020</xdr:rowOff>
    </xdr:from>
    <xdr:to>
      <xdr:col>85</xdr:col>
      <xdr:colOff>177800</xdr:colOff>
      <xdr:row>76</xdr:row>
      <xdr:rowOff>63170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6268700" y="129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170724</xdr:rowOff>
    </xdr:from>
    <xdr:to>
      <xdr:col>81</xdr:col>
      <xdr:colOff>50800</xdr:colOff>
      <xdr:row>77</xdr:row>
      <xdr:rowOff>8875</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4592300" y="13200924"/>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91839</xdr:rowOff>
    </xdr:from>
    <xdr:to>
      <xdr:col>81</xdr:col>
      <xdr:colOff>101600</xdr:colOff>
      <xdr:row>76</xdr:row>
      <xdr:rowOff>21989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54305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38516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72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8875</xdr:rowOff>
    </xdr:from>
    <xdr:to>
      <xdr:col>76</xdr:col>
      <xdr:colOff>114300</xdr:colOff>
      <xdr:row>77</xdr:row>
      <xdr:rowOff>56947</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3703300" y="13210525"/>
          <a:ext cx="889000" cy="4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35048</xdr:rowOff>
    </xdr:from>
    <xdr:to>
      <xdr:col>76</xdr:col>
      <xdr:colOff>165100</xdr:colOff>
      <xdr:row>75</xdr:row>
      <xdr:rowOff>136648</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4541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153175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56947</xdr:rowOff>
    </xdr:from>
    <xdr:to>
      <xdr:col>71</xdr:col>
      <xdr:colOff>177800</xdr:colOff>
      <xdr:row>77</xdr:row>
      <xdr:rowOff>61356</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2814300" y="13258597"/>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19438</xdr:rowOff>
    </xdr:from>
    <xdr:to>
      <xdr:col>72</xdr:col>
      <xdr:colOff>38100</xdr:colOff>
      <xdr:row>75</xdr:row>
      <xdr:rowOff>121038</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3652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137565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6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136678</xdr:rowOff>
    </xdr:from>
    <xdr:to>
      <xdr:col>67</xdr:col>
      <xdr:colOff>101600</xdr:colOff>
      <xdr:row>75</xdr:row>
      <xdr:rowOff>66828</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2763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83355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116005</xdr:rowOff>
    </xdr:from>
    <xdr:to>
      <xdr:col>85</xdr:col>
      <xdr:colOff>177800</xdr:colOff>
      <xdr:row>77</xdr:row>
      <xdr:rowOff>46155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6268700" y="1314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94432</xdr:rowOff>
    </xdr:from>
    <xdr:ext cx="534377" cy="259045"/>
    <xdr:sp macro="" textlink="">
      <xdr:nvSpPr>
        <xdr:cNvPr id="657" name="公債費該当値テキスト">
          <a:extLst>
            <a:ext uri="{FF2B5EF4-FFF2-40B4-BE49-F238E27FC236}">
              <a16:creationId xmlns:a16="http://schemas.microsoft.com/office/drawing/2014/main" id="{00000000-0008-0000-0600-000091020000}"/>
            </a:ext>
          </a:extLst>
        </xdr:cNvPr>
        <xdr:cNvSpPr txBox="1"/>
      </xdr:nvSpPr>
      <xdr:spPr>
        <a:xfrm>
          <a:off x="16370300" y="1312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119924</xdr:rowOff>
    </xdr:from>
    <xdr:to>
      <xdr:col>81</xdr:col>
      <xdr:colOff>101600</xdr:colOff>
      <xdr:row>77</xdr:row>
      <xdr:rowOff>50074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5430500" y="1315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41201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5214111" y="1324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129525</xdr:rowOff>
    </xdr:from>
    <xdr:to>
      <xdr:col>76</xdr:col>
      <xdr:colOff>165100</xdr:colOff>
      <xdr:row>77</xdr:row>
      <xdr:rowOff>59675</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4541500" y="1315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50802</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325111" y="1325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6147</xdr:rowOff>
    </xdr:from>
    <xdr:to>
      <xdr:col>72</xdr:col>
      <xdr:colOff>38100</xdr:colOff>
      <xdr:row>77</xdr:row>
      <xdr:rowOff>107747</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3652500" y="1320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98874</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36111" y="133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10556</xdr:rowOff>
    </xdr:from>
    <xdr:to>
      <xdr:col>67</xdr:col>
      <xdr:colOff>101600</xdr:colOff>
      <xdr:row>77</xdr:row>
      <xdr:rowOff>112156</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2763500" y="1321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103283</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47111" y="1330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10587</xdr:rowOff>
    </xdr:from>
    <xdr:to>
      <xdr:col>85</xdr:col>
      <xdr:colOff>126364</xdr:colOff>
      <xdr:row>98</xdr:row>
      <xdr:rowOff>135951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783987"/>
          <a:ext cx="1269" cy="115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139778</xdr:rowOff>
    </xdr:from>
    <xdr:ext cx="313932"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135951</xdr:rowOff>
    </xdr:from>
    <xdr:to>
      <xdr:col>86</xdr:col>
      <xdr:colOff>25400</xdr:colOff>
      <xdr:row>98</xdr:row>
      <xdr:rowOff>135951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128714</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55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10587</xdr:rowOff>
    </xdr:from>
    <xdr:to>
      <xdr:col>86</xdr:col>
      <xdr:colOff>25400</xdr:colOff>
      <xdr:row>92</xdr:row>
      <xdr:rowOff>10587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783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107285</xdr:rowOff>
    </xdr:from>
    <xdr:to>
      <xdr:col>85</xdr:col>
      <xdr:colOff>127000</xdr:colOff>
      <xdr:row>97</xdr:row>
      <xdr:rowOff>16622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566485"/>
          <a:ext cx="838200" cy="8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85020</xdr:rowOff>
    </xdr:from>
    <xdr:ext cx="469744"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544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106593</xdr:rowOff>
    </xdr:from>
    <xdr:to>
      <xdr:col>85</xdr:col>
      <xdr:colOff>177800</xdr:colOff>
      <xdr:row>97</xdr:row>
      <xdr:rowOff>36743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16622</xdr:rowOff>
    </xdr:from>
    <xdr:to>
      <xdr:col>81</xdr:col>
      <xdr:colOff>50800</xdr:colOff>
      <xdr:row>97</xdr:row>
      <xdr:rowOff>143174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647272"/>
          <a:ext cx="889000" cy="12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88900</xdr:rowOff>
    </xdr:from>
    <xdr:to>
      <xdr:col>81</xdr:col>
      <xdr:colOff>101600</xdr:colOff>
      <xdr:row>97</xdr:row>
      <xdr:rowOff>19050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35577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55530</xdr:rowOff>
    </xdr:from>
    <xdr:to>
      <xdr:col>76</xdr:col>
      <xdr:colOff>114300</xdr:colOff>
      <xdr:row>97</xdr:row>
      <xdr:rowOff>143174</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686180"/>
          <a:ext cx="889000" cy="8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22743</xdr:rowOff>
    </xdr:from>
    <xdr:to>
      <xdr:col>76</xdr:col>
      <xdr:colOff>165100</xdr:colOff>
      <xdr:row>97</xdr:row>
      <xdr:rowOff>124343</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140870</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55530</xdr:rowOff>
    </xdr:from>
    <xdr:to>
      <xdr:col>71</xdr:col>
      <xdr:colOff>177800</xdr:colOff>
      <xdr:row>97</xdr:row>
      <xdr:rowOff>148158</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6686180"/>
          <a:ext cx="889000" cy="9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171379</xdr:rowOff>
    </xdr:from>
    <xdr:to>
      <xdr:col>72</xdr:col>
      <xdr:colOff>38100</xdr:colOff>
      <xdr:row>97</xdr:row>
      <xdr:rowOff>101529</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118056</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97129</xdr:rowOff>
    </xdr:from>
    <xdr:to>
      <xdr:col>67</xdr:col>
      <xdr:colOff>101600</xdr:colOff>
      <xdr:row>97</xdr:row>
      <xdr:rowOff>27279</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43806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5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79362</xdr:rowOff>
    </xdr:from>
    <xdr:ext cx="469744"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36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137272</xdr:rowOff>
    </xdr:from>
    <xdr:to>
      <xdr:col>81</xdr:col>
      <xdr:colOff>101600</xdr:colOff>
      <xdr:row>97</xdr:row>
      <xdr:rowOff>67422</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59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58549</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46428" y="1668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92374</xdr:rowOff>
    </xdr:from>
    <xdr:to>
      <xdr:col>76</xdr:col>
      <xdr:colOff>165100</xdr:colOff>
      <xdr:row>98</xdr:row>
      <xdr:rowOff>22524</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72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13651</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428" y="1681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4730</xdr:rowOff>
    </xdr:from>
    <xdr:to>
      <xdr:col>72</xdr:col>
      <xdr:colOff>38100</xdr:colOff>
      <xdr:row>97</xdr:row>
      <xdr:rowOff>106330</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63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97457</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672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97358</xdr:rowOff>
    </xdr:from>
    <xdr:to>
      <xdr:col>67</xdr:col>
      <xdr:colOff>101600</xdr:colOff>
      <xdr:row>98</xdr:row>
      <xdr:rowOff>27508</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72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18635</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682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152136"/>
          <a:ext cx="1269" cy="1578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126763</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492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8636</xdr:rowOff>
    </xdr:from>
    <xdr:to>
      <xdr:col>116</xdr:col>
      <xdr:colOff>152400</xdr:colOff>
      <xdr:row>30</xdr:row>
      <xdr:rowOff>8636</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131191</xdr:rowOff>
    </xdr:from>
    <xdr:to>
      <xdr:col>116</xdr:col>
      <xdr:colOff>63500</xdr:colOff>
      <xdr:row>39</xdr:row>
      <xdr:rowOff>20828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1323300" y="6646291"/>
          <a:ext cx="838200" cy="6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2430</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346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151003</xdr:rowOff>
    </xdr:from>
    <xdr:to>
      <xdr:col>116</xdr:col>
      <xdr:colOff>114300</xdr:colOff>
      <xdr:row>38</xdr:row>
      <xdr:rowOff>81153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49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11811</xdr:rowOff>
    </xdr:from>
    <xdr:to>
      <xdr:col>111</xdr:col>
      <xdr:colOff>177800</xdr:colOff>
      <xdr:row>39</xdr:row>
      <xdr:rowOff>20828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698361"/>
          <a:ext cx="889000" cy="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24511</xdr:rowOff>
    </xdr:from>
    <xdr:to>
      <xdr:col>112</xdr:col>
      <xdr:colOff>38100</xdr:colOff>
      <xdr:row>38</xdr:row>
      <xdr:rowOff>126111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53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142638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31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11811</xdr:rowOff>
    </xdr:from>
    <xdr:to>
      <xdr:col>107</xdr:col>
      <xdr:colOff>50800</xdr:colOff>
      <xdr:row>39</xdr:row>
      <xdr:rowOff>14224</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9545300" y="669836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16383</xdr:rowOff>
    </xdr:from>
    <xdr:to>
      <xdr:col>107</xdr:col>
      <xdr:colOff>101600</xdr:colOff>
      <xdr:row>38</xdr:row>
      <xdr:rowOff>117983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134510</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2921</xdr:rowOff>
    </xdr:from>
    <xdr:to>
      <xdr:col>102</xdr:col>
      <xdr:colOff>114300</xdr:colOff>
      <xdr:row>39</xdr:row>
      <xdr:rowOff>14224</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656300" y="6689471"/>
          <a:ext cx="8890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168656</xdr:rowOff>
    </xdr:from>
    <xdr:to>
      <xdr:col>102</xdr:col>
      <xdr:colOff>165100</xdr:colOff>
      <xdr:row>38</xdr:row>
      <xdr:rowOff>98806</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115333</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162179</xdr:rowOff>
    </xdr:from>
    <xdr:to>
      <xdr:col>98</xdr:col>
      <xdr:colOff>38100</xdr:colOff>
      <xdr:row>38</xdr:row>
      <xdr:rowOff>92329</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50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108856</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80391</xdr:rowOff>
    </xdr:from>
    <xdr:to>
      <xdr:col>116</xdr:col>
      <xdr:colOff>114300</xdr:colOff>
      <xdr:row>39</xdr:row>
      <xdr:rowOff>10541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59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166768</xdr:rowOff>
    </xdr:from>
    <xdr:ext cx="378565"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51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141478</xdr:rowOff>
    </xdr:from>
    <xdr:to>
      <xdr:col>112</xdr:col>
      <xdr:colOff>38100</xdr:colOff>
      <xdr:row>39</xdr:row>
      <xdr:rowOff>71628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62755</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4017" y="6749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132461</xdr:rowOff>
    </xdr:from>
    <xdr:to>
      <xdr:col>107</xdr:col>
      <xdr:colOff>101600</xdr:colOff>
      <xdr:row>39</xdr:row>
      <xdr:rowOff>62611</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64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53738</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245017" y="6740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134874</xdr:rowOff>
    </xdr:from>
    <xdr:to>
      <xdr:col>102</xdr:col>
      <xdr:colOff>165100</xdr:colOff>
      <xdr:row>39</xdr:row>
      <xdr:rowOff>65024</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6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56151</xdr:rowOff>
    </xdr:from>
    <xdr:ext cx="378565"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356017" y="674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123571</xdr:rowOff>
    </xdr:from>
    <xdr:to>
      <xdr:col>98</xdr:col>
      <xdr:colOff>38100</xdr:colOff>
      <xdr:row>39</xdr:row>
      <xdr:rowOff>53721</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63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44848</xdr:rowOff>
    </xdr:from>
    <xdr:ext cx="378565"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467017" y="6731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123835</xdr:rowOff>
    </xdr:from>
    <xdr:to>
      <xdr:col>116</xdr:col>
      <xdr:colOff>62864</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696335"/>
          <a:ext cx="1269" cy="138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70512</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47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123835</xdr:rowOff>
    </xdr:from>
    <xdr:to>
      <xdr:col>116</xdr:col>
      <xdr:colOff>152400</xdr:colOff>
      <xdr:row>50</xdr:row>
      <xdr:rowOff>123835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69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170149</xdr:rowOff>
    </xdr:from>
    <xdr:to>
      <xdr:col>116</xdr:col>
      <xdr:colOff>63500</xdr:colOff>
      <xdr:row>57</xdr:row>
      <xdr:rowOff>170287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1323300" y="9942799"/>
          <a:ext cx="8382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68663</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669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45786</xdr:rowOff>
    </xdr:from>
    <xdr:to>
      <xdr:col>116</xdr:col>
      <xdr:colOff>114300</xdr:colOff>
      <xdr:row>57</xdr:row>
      <xdr:rowOff>147386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170287</xdr:rowOff>
    </xdr:from>
    <xdr:to>
      <xdr:col>111</xdr:col>
      <xdr:colOff>177800</xdr:colOff>
      <xdr:row>57</xdr:row>
      <xdr:rowOff>170835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0434300" y="9942937"/>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4135</xdr:rowOff>
    </xdr:from>
    <xdr:to>
      <xdr:col>112</xdr:col>
      <xdr:colOff>38100</xdr:colOff>
      <xdr:row>57</xdr:row>
      <xdr:rowOff>105735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122262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55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170515</xdr:rowOff>
    </xdr:from>
    <xdr:to>
      <xdr:col>107</xdr:col>
      <xdr:colOff>50800</xdr:colOff>
      <xdr:row>57</xdr:row>
      <xdr:rowOff>170835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9943165"/>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134894</xdr:rowOff>
    </xdr:from>
    <xdr:to>
      <xdr:col>107</xdr:col>
      <xdr:colOff>101600</xdr:colOff>
      <xdr:row>57</xdr:row>
      <xdr:rowOff>65044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81571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5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142992</xdr:rowOff>
    </xdr:from>
    <xdr:to>
      <xdr:col>102</xdr:col>
      <xdr:colOff>114300</xdr:colOff>
      <xdr:row>57</xdr:row>
      <xdr:rowOff>170515</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9915642"/>
          <a:ext cx="889000" cy="2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103896</xdr:rowOff>
    </xdr:from>
    <xdr:to>
      <xdr:col>102</xdr:col>
      <xdr:colOff>165100</xdr:colOff>
      <xdr:row>57</xdr:row>
      <xdr:rowOff>34046</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50573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48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44506</xdr:rowOff>
    </xdr:from>
    <xdr:to>
      <xdr:col>98</xdr:col>
      <xdr:colOff>38100</xdr:colOff>
      <xdr:row>56</xdr:row>
      <xdr:rowOff>146106</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64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162633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42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119349</xdr:rowOff>
    </xdr:from>
    <xdr:to>
      <xdr:col>116</xdr:col>
      <xdr:colOff>114300</xdr:colOff>
      <xdr:row>58</xdr:row>
      <xdr:rowOff>49499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989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97776</xdr:rowOff>
    </xdr:from>
    <xdr:ext cx="469744"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87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119487</xdr:rowOff>
    </xdr:from>
    <xdr:to>
      <xdr:col>112</xdr:col>
      <xdr:colOff>38100</xdr:colOff>
      <xdr:row>58</xdr:row>
      <xdr:rowOff>49637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989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40764</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998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120035</xdr:rowOff>
    </xdr:from>
    <xdr:to>
      <xdr:col>107</xdr:col>
      <xdr:colOff>101600</xdr:colOff>
      <xdr:row>58</xdr:row>
      <xdr:rowOff>50185</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98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41312</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998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119715</xdr:rowOff>
    </xdr:from>
    <xdr:to>
      <xdr:col>102</xdr:col>
      <xdr:colOff>165100</xdr:colOff>
      <xdr:row>58</xdr:row>
      <xdr:rowOff>49865</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989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40992</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998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92192</xdr:rowOff>
    </xdr:from>
    <xdr:to>
      <xdr:col>98</xdr:col>
      <xdr:colOff>38100</xdr:colOff>
      <xdr:row>58</xdr:row>
      <xdr:rowOff>22342</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986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13469</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21428" y="9957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71386</xdr:rowOff>
    </xdr:from>
    <xdr:to>
      <xdr:col>116</xdr:col>
      <xdr:colOff>62864</xdr:colOff>
      <xdr:row>77</xdr:row>
      <xdr:rowOff>136689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072886"/>
          <a:ext cx="1269" cy="12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140516</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34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136689</xdr:rowOff>
    </xdr:from>
    <xdr:to>
      <xdr:col>116</xdr:col>
      <xdr:colOff>152400</xdr:colOff>
      <xdr:row>77</xdr:row>
      <xdr:rowOff>136689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33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18063</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8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71386</xdr:rowOff>
    </xdr:from>
    <xdr:to>
      <xdr:col>116</xdr:col>
      <xdr:colOff>152400</xdr:colOff>
      <xdr:row>70</xdr:row>
      <xdr:rowOff>71386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07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110325</xdr:rowOff>
    </xdr:from>
    <xdr:to>
      <xdr:col>116</xdr:col>
      <xdr:colOff>63500</xdr:colOff>
      <xdr:row>76</xdr:row>
      <xdr:rowOff>137452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3140525"/>
          <a:ext cx="8382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50169</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908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27293</xdr:rowOff>
    </xdr:from>
    <xdr:to>
      <xdr:col>116</xdr:col>
      <xdr:colOff>114300</xdr:colOff>
      <xdr:row>76</xdr:row>
      <xdr:rowOff>128893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137452</xdr:rowOff>
    </xdr:from>
    <xdr:to>
      <xdr:col>111</xdr:col>
      <xdr:colOff>177800</xdr:colOff>
      <xdr:row>76</xdr:row>
      <xdr:rowOff>167666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3167652"/>
          <a:ext cx="889000" cy="3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46495</xdr:rowOff>
    </xdr:from>
    <xdr:to>
      <xdr:col>112</xdr:col>
      <xdr:colOff>38100</xdr:colOff>
      <xdr:row>76</xdr:row>
      <xdr:rowOff>148095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164622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8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167666</xdr:rowOff>
    </xdr:from>
    <xdr:to>
      <xdr:col>107</xdr:col>
      <xdr:colOff>50800</xdr:colOff>
      <xdr:row>77</xdr:row>
      <xdr:rowOff>19952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3197866"/>
          <a:ext cx="889000" cy="2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27330</xdr:rowOff>
    </xdr:from>
    <xdr:to>
      <xdr:col>107</xdr:col>
      <xdr:colOff>101600</xdr:colOff>
      <xdr:row>76</xdr:row>
      <xdr:rowOff>128930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145457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10579</xdr:rowOff>
    </xdr:from>
    <xdr:to>
      <xdr:col>102</xdr:col>
      <xdr:colOff>114300</xdr:colOff>
      <xdr:row>77</xdr:row>
      <xdr:rowOff>19952</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656300" y="13212229"/>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156414</xdr:rowOff>
    </xdr:from>
    <xdr:to>
      <xdr:col>102</xdr:col>
      <xdr:colOff>165100</xdr:colOff>
      <xdr:row>76</xdr:row>
      <xdr:rowOff>86564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103090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97472</xdr:rowOff>
    </xdr:from>
    <xdr:to>
      <xdr:col>98</xdr:col>
      <xdr:colOff>38100</xdr:colOff>
      <xdr:row>76</xdr:row>
      <xdr:rowOff>27623</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44149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59525</xdr:rowOff>
    </xdr:from>
    <xdr:to>
      <xdr:col>116</xdr:col>
      <xdr:colOff>114300</xdr:colOff>
      <xdr:row>76</xdr:row>
      <xdr:rowOff>161125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308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37952</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306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86652</xdr:rowOff>
    </xdr:from>
    <xdr:to>
      <xdr:col>112</xdr:col>
      <xdr:colOff>38100</xdr:colOff>
      <xdr:row>77</xdr:row>
      <xdr:rowOff>16802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311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7929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320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116866</xdr:rowOff>
    </xdr:from>
    <xdr:to>
      <xdr:col>107</xdr:col>
      <xdr:colOff>101600</xdr:colOff>
      <xdr:row>77</xdr:row>
      <xdr:rowOff>47016</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314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38143</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32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140602</xdr:rowOff>
    </xdr:from>
    <xdr:to>
      <xdr:col>102</xdr:col>
      <xdr:colOff>165100</xdr:colOff>
      <xdr:row>77</xdr:row>
      <xdr:rowOff>70752</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31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61879</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326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131229</xdr:rowOff>
    </xdr:from>
    <xdr:to>
      <xdr:col>98</xdr:col>
      <xdr:colOff>38100</xdr:colOff>
      <xdr:row>77</xdr:row>
      <xdr:rowOff>61379</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316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52506</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325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歳出決算額は、住民一人当たり</a:t>
          </a:r>
          <a:r>
            <a:rPr kumimoji="1" lang="en-US" altLang="ja-JP" sz="900">
              <a:latin typeface="ＭＳ Ｐゴシック" panose="020B0600070205080204" pitchFamily="50" charset="-128"/>
              <a:ea typeface="ＭＳ Ｐゴシック" panose="020B0600070205080204" pitchFamily="50" charset="-128"/>
            </a:rPr>
            <a:t>299,079</a:t>
          </a:r>
          <a:r>
            <a:rPr kumimoji="1" lang="ja-JP" altLang="en-US" sz="900">
              <a:latin typeface="ＭＳ Ｐゴシック" panose="020B0600070205080204" pitchFamily="50" charset="-128"/>
              <a:ea typeface="ＭＳ Ｐゴシック" panose="020B0600070205080204" pitchFamily="50" charset="-128"/>
            </a:rPr>
            <a:t>円となっており、前年度の</a:t>
          </a:r>
          <a:r>
            <a:rPr kumimoji="1" lang="en-US" altLang="ja-JP" sz="900">
              <a:latin typeface="ＭＳ Ｐゴシック" panose="020B0600070205080204" pitchFamily="50" charset="-128"/>
              <a:ea typeface="ＭＳ Ｐゴシック" panose="020B0600070205080204" pitchFamily="50" charset="-128"/>
            </a:rPr>
            <a:t>298,754</a:t>
          </a:r>
          <a:r>
            <a:rPr kumimoji="1" lang="ja-JP" altLang="en-US" sz="900">
              <a:latin typeface="ＭＳ Ｐゴシック" panose="020B0600070205080204" pitchFamily="50" charset="-128"/>
              <a:ea typeface="ＭＳ Ｐゴシック" panose="020B0600070205080204" pitchFamily="50" charset="-128"/>
            </a:rPr>
            <a:t>円を上回った。人口がピークを過ぎ、緩やかな減少に転じている中、扶助費、積立金、物件費を中心に歳出総額が増加したためである。</a:t>
          </a:r>
        </a:p>
        <a:p>
          <a:r>
            <a:rPr kumimoji="1" lang="ja-JP" altLang="en-US" sz="900">
              <a:latin typeface="ＭＳ Ｐゴシック" panose="020B0600070205080204" pitchFamily="50" charset="-128"/>
              <a:ea typeface="ＭＳ Ｐゴシック" panose="020B0600070205080204" pitchFamily="50" charset="-128"/>
            </a:rPr>
            <a:t>　類似団体と比較して人口規模が大きいため、財政調整基金の影響により増加した積立金を除いて、一人当たりコストは下回って推移している。</a:t>
          </a:r>
        </a:p>
        <a:p>
          <a:r>
            <a:rPr kumimoji="1" lang="ja-JP" altLang="en-US" sz="900">
              <a:latin typeface="ＭＳ Ｐゴシック" panose="020B0600070205080204" pitchFamily="50" charset="-128"/>
              <a:ea typeface="ＭＳ Ｐゴシック" panose="020B0600070205080204" pitchFamily="50" charset="-128"/>
            </a:rPr>
            <a:t>　扶助費については、対象者数の減による児童手当費や生活保護費など一部で減少したものの、幼保無償化による幼稚園施設等利用給付費、支給サイクルの見直しによる児童扶養手当費、利用増による居宅介護事業給付費や放課後等デイサービス事業給付費等がそれを上回り増加したため、大きく伸びた。その結果、扶助費全体では、一人当たりで</a:t>
          </a:r>
          <a:r>
            <a:rPr kumimoji="1" lang="en-US" altLang="ja-JP" sz="900">
              <a:latin typeface="ＭＳ Ｐゴシック" panose="020B0600070205080204" pitchFamily="50" charset="-128"/>
              <a:ea typeface="ＭＳ Ｐゴシック" panose="020B0600070205080204" pitchFamily="50" charset="-128"/>
            </a:rPr>
            <a:t>6,112</a:t>
          </a:r>
          <a:r>
            <a:rPr kumimoji="1" lang="ja-JP" altLang="en-US" sz="900">
              <a:latin typeface="ＭＳ Ｐゴシック" panose="020B0600070205080204" pitchFamily="50" charset="-128"/>
              <a:ea typeface="ＭＳ Ｐゴシック" panose="020B0600070205080204" pitchFamily="50" charset="-128"/>
            </a:rPr>
            <a:t>円増加（</a:t>
          </a:r>
          <a:r>
            <a:rPr kumimoji="1" lang="en-US" altLang="ja-JP" sz="900">
              <a:latin typeface="ＭＳ Ｐゴシック" panose="020B0600070205080204" pitchFamily="50" charset="-128"/>
              <a:ea typeface="ＭＳ Ｐゴシック" panose="020B0600070205080204" pitchFamily="50" charset="-128"/>
            </a:rPr>
            <a:t>81,367→87,479</a:t>
          </a:r>
          <a:r>
            <a:rPr kumimoji="1" lang="ja-JP" altLang="en-US" sz="900">
              <a:latin typeface="ＭＳ Ｐゴシック" panose="020B0600070205080204" pitchFamily="50" charset="-128"/>
              <a:ea typeface="ＭＳ Ｐゴシック" panose="020B0600070205080204" pitchFamily="50" charset="-128"/>
            </a:rPr>
            <a:t>円）した。</a:t>
          </a:r>
        </a:p>
        <a:p>
          <a:r>
            <a:rPr kumimoji="1" lang="ja-JP" altLang="en-US" sz="900">
              <a:latin typeface="ＭＳ Ｐゴシック" panose="020B0600070205080204" pitchFamily="50" charset="-128"/>
              <a:ea typeface="ＭＳ Ｐゴシック" panose="020B0600070205080204" pitchFamily="50" charset="-128"/>
            </a:rPr>
            <a:t>　積立金については、収入不足や災害などに備える財政調整基金の積立てが大幅に増加したことにより、一人当たりで</a:t>
          </a:r>
          <a:r>
            <a:rPr kumimoji="1" lang="en-US" altLang="ja-JP" sz="900">
              <a:latin typeface="ＭＳ Ｐゴシック" panose="020B0600070205080204" pitchFamily="50" charset="-128"/>
              <a:ea typeface="ＭＳ Ｐゴシック" panose="020B0600070205080204" pitchFamily="50" charset="-128"/>
            </a:rPr>
            <a:t>1,767</a:t>
          </a:r>
          <a:r>
            <a:rPr kumimoji="1" lang="ja-JP" altLang="en-US" sz="900">
              <a:latin typeface="ＭＳ Ｐゴシック" panose="020B0600070205080204" pitchFamily="50" charset="-128"/>
              <a:ea typeface="ＭＳ Ｐゴシック" panose="020B0600070205080204" pitchFamily="50" charset="-128"/>
            </a:rPr>
            <a:t>円増加（</a:t>
          </a:r>
          <a:r>
            <a:rPr kumimoji="1" lang="en-US" altLang="ja-JP" sz="900">
              <a:latin typeface="ＭＳ Ｐゴシック" panose="020B0600070205080204" pitchFamily="50" charset="-128"/>
              <a:ea typeface="ＭＳ Ｐゴシック" panose="020B0600070205080204" pitchFamily="50" charset="-128"/>
            </a:rPr>
            <a:t>6,442→8,209</a:t>
          </a:r>
          <a:r>
            <a:rPr kumimoji="1" lang="ja-JP" altLang="en-US" sz="900">
              <a:latin typeface="ＭＳ Ｐゴシック" panose="020B0600070205080204" pitchFamily="50" charset="-128"/>
              <a:ea typeface="ＭＳ Ｐゴシック" panose="020B0600070205080204" pitchFamily="50" charset="-128"/>
            </a:rPr>
            <a:t>円）した。</a:t>
          </a:r>
        </a:p>
        <a:p>
          <a:r>
            <a:rPr kumimoji="1" lang="ja-JP" altLang="en-US" sz="900">
              <a:latin typeface="ＭＳ Ｐゴシック" panose="020B0600070205080204" pitchFamily="50" charset="-128"/>
              <a:ea typeface="ＭＳ Ｐゴシック" panose="020B0600070205080204" pitchFamily="50" charset="-128"/>
            </a:rPr>
            <a:t>　物件費については、基幹系システム仮想化基盤移行業務委託料で大きく減少したものの、小学校教科書改訂、プレミアム付商品券事業委託料、リサイクルセンター火災による不燃物収集処理手数料といった臨時経費が増加したため、全体で一人当たり</a:t>
          </a:r>
          <a:r>
            <a:rPr kumimoji="1" lang="en-US" altLang="ja-JP" sz="900">
              <a:latin typeface="ＭＳ Ｐゴシック" panose="020B0600070205080204" pitchFamily="50" charset="-128"/>
              <a:ea typeface="ＭＳ Ｐゴシック" panose="020B0600070205080204" pitchFamily="50" charset="-128"/>
            </a:rPr>
            <a:t>932</a:t>
          </a:r>
          <a:r>
            <a:rPr kumimoji="1" lang="ja-JP" altLang="en-US" sz="900">
              <a:latin typeface="ＭＳ Ｐゴシック" panose="020B0600070205080204" pitchFamily="50" charset="-128"/>
              <a:ea typeface="ＭＳ Ｐゴシック" panose="020B0600070205080204" pitchFamily="50" charset="-128"/>
            </a:rPr>
            <a:t>円増加（</a:t>
          </a:r>
          <a:r>
            <a:rPr kumimoji="1" lang="en-US" altLang="ja-JP" sz="900">
              <a:latin typeface="ＭＳ Ｐゴシック" panose="020B0600070205080204" pitchFamily="50" charset="-128"/>
              <a:ea typeface="ＭＳ Ｐゴシック" panose="020B0600070205080204" pitchFamily="50" charset="-128"/>
            </a:rPr>
            <a:t>42,829→43,761</a:t>
          </a:r>
          <a:r>
            <a:rPr kumimoji="1" lang="ja-JP" altLang="en-US" sz="900">
              <a:latin typeface="ＭＳ Ｐゴシック" panose="020B0600070205080204" pitchFamily="50" charset="-128"/>
              <a:ea typeface="ＭＳ Ｐゴシック" panose="020B0600070205080204" pitchFamily="50" charset="-128"/>
            </a:rPr>
            <a:t>円）した。</a:t>
          </a:r>
        </a:p>
        <a:p>
          <a:r>
            <a:rPr kumimoji="1" lang="ja-JP" altLang="en-US" sz="900">
              <a:latin typeface="ＭＳ Ｐゴシック" panose="020B0600070205080204" pitchFamily="50" charset="-128"/>
              <a:ea typeface="ＭＳ Ｐゴシック" panose="020B0600070205080204" pitchFamily="50" charset="-128"/>
            </a:rPr>
            <a:t>　人件費については、退職手当の増加により、一人当たりで</a:t>
          </a:r>
          <a:r>
            <a:rPr kumimoji="1" lang="en-US" altLang="ja-JP" sz="900">
              <a:latin typeface="ＭＳ Ｐゴシック" panose="020B0600070205080204" pitchFamily="50" charset="-128"/>
              <a:ea typeface="ＭＳ Ｐゴシック" panose="020B0600070205080204" pitchFamily="50" charset="-128"/>
            </a:rPr>
            <a:t>915</a:t>
          </a:r>
          <a:r>
            <a:rPr kumimoji="1" lang="ja-JP" altLang="en-US" sz="900">
              <a:latin typeface="ＭＳ Ｐゴシック" panose="020B0600070205080204" pitchFamily="50" charset="-128"/>
              <a:ea typeface="ＭＳ Ｐゴシック" panose="020B0600070205080204" pitchFamily="50" charset="-128"/>
            </a:rPr>
            <a:t>円増加（</a:t>
          </a:r>
          <a:r>
            <a:rPr kumimoji="1" lang="en-US" altLang="ja-JP" sz="900">
              <a:latin typeface="ＭＳ Ｐゴシック" panose="020B0600070205080204" pitchFamily="50" charset="-128"/>
              <a:ea typeface="ＭＳ Ｐゴシック" panose="020B0600070205080204" pitchFamily="50" charset="-128"/>
            </a:rPr>
            <a:t>44,628→45,543</a:t>
          </a:r>
          <a:r>
            <a:rPr kumimoji="1" lang="ja-JP" altLang="en-US" sz="900">
              <a:latin typeface="ＭＳ Ｐゴシック" panose="020B0600070205080204" pitchFamily="50" charset="-128"/>
              <a:ea typeface="ＭＳ Ｐゴシック" panose="020B0600070205080204" pitchFamily="50" charset="-128"/>
            </a:rPr>
            <a:t>円）した。</a:t>
          </a:r>
        </a:p>
        <a:p>
          <a:r>
            <a:rPr kumimoji="1" lang="ja-JP" altLang="en-US" sz="900">
              <a:latin typeface="ＭＳ Ｐゴシック" panose="020B0600070205080204" pitchFamily="50" charset="-128"/>
              <a:ea typeface="ＭＳ Ｐゴシック" panose="020B0600070205080204" pitchFamily="50" charset="-128"/>
            </a:rPr>
            <a:t>　普通建設事業費については、平成</a:t>
          </a:r>
          <a:r>
            <a:rPr kumimoji="1" lang="en-US" altLang="ja-JP" sz="900">
              <a:latin typeface="ＭＳ Ｐゴシック" panose="020B0600070205080204" pitchFamily="50" charset="-128"/>
              <a:ea typeface="ＭＳ Ｐゴシック" panose="020B0600070205080204" pitchFamily="50" charset="-128"/>
            </a:rPr>
            <a:t>24</a:t>
          </a:r>
          <a:r>
            <a:rPr kumimoji="1" lang="ja-JP" altLang="en-US" sz="900">
              <a:latin typeface="ＭＳ Ｐゴシック" panose="020B0600070205080204" pitchFamily="50" charset="-128"/>
              <a:ea typeface="ＭＳ Ｐゴシック" panose="020B0600070205080204" pitchFamily="50" charset="-128"/>
            </a:rPr>
            <a:t>年度の駅前ビル建設事業、平成</a:t>
          </a:r>
          <a:r>
            <a:rPr kumimoji="1" lang="en-US" altLang="ja-JP" sz="900">
              <a:latin typeface="ＭＳ Ｐゴシック" panose="020B0600070205080204" pitchFamily="50" charset="-128"/>
              <a:ea typeface="ＭＳ Ｐゴシック" panose="020B0600070205080204" pitchFamily="50" charset="-128"/>
            </a:rPr>
            <a:t>25</a:t>
          </a:r>
          <a:r>
            <a:rPr kumimoji="1" lang="ja-JP" altLang="en-US" sz="900">
              <a:latin typeface="ＭＳ Ｐゴシック" panose="020B0600070205080204" pitchFamily="50" charset="-128"/>
              <a:ea typeface="ＭＳ Ｐゴシック" panose="020B0600070205080204" pitchFamily="50" charset="-128"/>
            </a:rPr>
            <a:t>年度の新庁舎建設事業、平成</a:t>
          </a:r>
          <a:r>
            <a:rPr kumimoji="1" lang="en-US" altLang="ja-JP" sz="900">
              <a:latin typeface="ＭＳ Ｐゴシック" panose="020B0600070205080204" pitchFamily="50" charset="-128"/>
              <a:ea typeface="ＭＳ Ｐゴシック" panose="020B0600070205080204" pitchFamily="50" charset="-128"/>
            </a:rPr>
            <a:t>27</a:t>
          </a:r>
          <a:r>
            <a:rPr kumimoji="1" lang="ja-JP" altLang="en-US" sz="900">
              <a:latin typeface="ＭＳ Ｐゴシック" panose="020B0600070205080204" pitchFamily="50" charset="-128"/>
              <a:ea typeface="ＭＳ Ｐゴシック" panose="020B0600070205080204" pitchFamily="50" charset="-128"/>
            </a:rPr>
            <a:t>年度の新庁舎周辺整備事業、平成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の小中学校の空調設備の一斉整備等合併特例事業に伴う事業規模の影響を大きく受け推移してきた。令和元年度は、小学校空調設備購入費、小信調整池増設工事請負費、公民館の施設整備等大型事業が終了したため、一人当たりで</a:t>
          </a:r>
          <a:r>
            <a:rPr kumimoji="1" lang="en-US" altLang="ja-JP" sz="900">
              <a:latin typeface="ＭＳ Ｐゴシック" panose="020B0600070205080204" pitchFamily="50" charset="-128"/>
              <a:ea typeface="ＭＳ Ｐゴシック" panose="020B0600070205080204" pitchFamily="50" charset="-128"/>
            </a:rPr>
            <a:t>10,394</a:t>
          </a:r>
          <a:r>
            <a:rPr kumimoji="1" lang="ja-JP" altLang="en-US" sz="900">
              <a:latin typeface="ＭＳ Ｐゴシック" panose="020B0600070205080204" pitchFamily="50" charset="-128"/>
              <a:ea typeface="ＭＳ Ｐゴシック" panose="020B0600070205080204" pitchFamily="50" charset="-128"/>
            </a:rPr>
            <a:t>円減少（</a:t>
          </a:r>
          <a:r>
            <a:rPr kumimoji="1" lang="en-US" altLang="ja-JP" sz="900">
              <a:latin typeface="ＭＳ Ｐゴシック" panose="020B0600070205080204" pitchFamily="50" charset="-128"/>
              <a:ea typeface="ＭＳ Ｐゴシック" panose="020B0600070205080204" pitchFamily="50" charset="-128"/>
            </a:rPr>
            <a:t>36,187→25,793</a:t>
          </a:r>
          <a:r>
            <a:rPr kumimoji="1" lang="ja-JP" altLang="en-US" sz="900">
              <a:latin typeface="ＭＳ Ｐゴシック" panose="020B0600070205080204" pitchFamily="50" charset="-128"/>
              <a:ea typeface="ＭＳ Ｐゴシック" panose="020B0600070205080204" pitchFamily="50" charset="-128"/>
            </a:rPr>
            <a:t>円）した。</a:t>
          </a:r>
        </a:p>
        <a:p>
          <a:r>
            <a:rPr kumimoji="1" lang="ja-JP" altLang="en-US" sz="900">
              <a:latin typeface="ＭＳ Ｐゴシック" panose="020B0600070205080204" pitchFamily="50" charset="-128"/>
              <a:ea typeface="ＭＳ Ｐゴシック" panose="020B0600070205080204" pitchFamily="50" charset="-128"/>
            </a:rPr>
            <a:t>　今後は、年々増加している扶助費に加えて、地方債残高増加の影響を受ける公債費、会計年度任用職員への制度移行や中核市移行等増加要因が生じる人件費といった義務的経費の増加が避けられないため、公共施設等総合管理計画の下、施設の統廃合及び維持管理を経済的、効率的に進め、歳出の圧縮に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385,228
378,354
113.82
117,918,694
115,213,501
2,641,699
72,362,696
107,279,451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142966</xdr:rowOff>
    </xdr:from>
    <xdr:to>
      <xdr:col>24</xdr:col>
      <xdr:colOff>62865</xdr:colOff>
      <xdr:row>38</xdr:row>
      <xdr:rowOff>84183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15016"/>
          <a:ext cx="127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88010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0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84183</xdr:rowOff>
    </xdr:from>
    <xdr:to>
      <xdr:col>24</xdr:col>
      <xdr:colOff>152400</xdr:colOff>
      <xdr:row>38</xdr:row>
      <xdr:rowOff>84183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9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89643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9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142966</xdr:rowOff>
    </xdr:from>
    <xdr:to>
      <xdr:col>24</xdr:col>
      <xdr:colOff>152400</xdr:colOff>
      <xdr:row>29</xdr:row>
      <xdr:rowOff>142966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1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40096</xdr:rowOff>
    </xdr:from>
    <xdr:to>
      <xdr:col>24</xdr:col>
      <xdr:colOff>63500</xdr:colOff>
      <xdr:row>38</xdr:row>
      <xdr:rowOff>66222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55519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152599</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10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129722</xdr:rowOff>
    </xdr:from>
    <xdr:to>
      <xdr:col>24</xdr:col>
      <xdr:colOff>114300</xdr:colOff>
      <xdr:row>35</xdr:row>
      <xdr:rowOff>59872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9072</xdr:rowOff>
    </xdr:from>
    <xdr:to>
      <xdr:col>19</xdr:col>
      <xdr:colOff>177800</xdr:colOff>
      <xdr:row>38</xdr:row>
      <xdr:rowOff>40096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52417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162378</xdr:rowOff>
    </xdr:from>
    <xdr:to>
      <xdr:col>20</xdr:col>
      <xdr:colOff>38100</xdr:colOff>
      <xdr:row>34</xdr:row>
      <xdr:rowOff>92528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109055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9072</xdr:rowOff>
    </xdr:from>
    <xdr:to>
      <xdr:col>15</xdr:col>
      <xdr:colOff>50800</xdr:colOff>
      <xdr:row>38</xdr:row>
      <xdr:rowOff>22134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52417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160746</xdr:rowOff>
    </xdr:from>
    <xdr:to>
      <xdr:col>15</xdr:col>
      <xdr:colOff>101600</xdr:colOff>
      <xdr:row>34</xdr:row>
      <xdr:rowOff>90896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107423</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59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76019</xdr:rowOff>
    </xdr:from>
    <xdr:to>
      <xdr:col>10</xdr:col>
      <xdr:colOff>114300</xdr:colOff>
      <xdr:row>38</xdr:row>
      <xdr:rowOff>22134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419669"/>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146050</xdr:rowOff>
    </xdr:from>
    <xdr:to>
      <xdr:col>10</xdr:col>
      <xdr:colOff>165100</xdr:colOff>
      <xdr:row>34</xdr:row>
      <xdr:rowOff>76200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92727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21953</xdr:rowOff>
    </xdr:from>
    <xdr:to>
      <xdr:col>6</xdr:col>
      <xdr:colOff>38100</xdr:colOff>
      <xdr:row>32</xdr:row>
      <xdr:rowOff>123553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50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140080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28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15422</xdr:rowOff>
    </xdr:from>
    <xdr:to>
      <xdr:col>24</xdr:col>
      <xdr:colOff>114300</xdr:colOff>
      <xdr:row>38</xdr:row>
      <xdr:rowOff>117022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53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101799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4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160746</xdr:rowOff>
    </xdr:from>
    <xdr:to>
      <xdr:col>20</xdr:col>
      <xdr:colOff>38100</xdr:colOff>
      <xdr:row>38</xdr:row>
      <xdr:rowOff>90896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50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82023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9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129722</xdr:rowOff>
    </xdr:from>
    <xdr:to>
      <xdr:col>15</xdr:col>
      <xdr:colOff>101600</xdr:colOff>
      <xdr:row>38</xdr:row>
      <xdr:rowOff>59872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7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50999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6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142784</xdr:rowOff>
    </xdr:from>
    <xdr:to>
      <xdr:col>10</xdr:col>
      <xdr:colOff>165100</xdr:colOff>
      <xdr:row>38</xdr:row>
      <xdr:rowOff>72934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8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64061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7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25219</xdr:rowOff>
    </xdr:from>
    <xdr:to>
      <xdr:col>6</xdr:col>
      <xdr:colOff>38100</xdr:colOff>
      <xdr:row>37</xdr:row>
      <xdr:rowOff>126819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6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117946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26886</xdr:rowOff>
    </xdr:from>
    <xdr:to>
      <xdr:col>24</xdr:col>
      <xdr:colOff>62865</xdr:colOff>
      <xdr:row>57</xdr:row>
      <xdr:rowOff>88684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599386"/>
          <a:ext cx="1270" cy="1261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92511</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986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88684</xdr:rowOff>
    </xdr:from>
    <xdr:to>
      <xdr:col>24</xdr:col>
      <xdr:colOff>152400</xdr:colOff>
      <xdr:row>57</xdr:row>
      <xdr:rowOff>88684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861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145013</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37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26886</xdr:rowOff>
    </xdr:from>
    <xdr:to>
      <xdr:col>24</xdr:col>
      <xdr:colOff>152400</xdr:colOff>
      <xdr:row>50</xdr:row>
      <xdr:rowOff>26886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5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52908</xdr:rowOff>
    </xdr:from>
    <xdr:to>
      <xdr:col>24</xdr:col>
      <xdr:colOff>63500</xdr:colOff>
      <xdr:row>57</xdr:row>
      <xdr:rowOff>153568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825558"/>
          <a:ext cx="838200" cy="10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140352</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227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117475</xdr:rowOff>
    </xdr:from>
    <xdr:to>
      <xdr:col>24</xdr:col>
      <xdr:colOff>114300</xdr:colOff>
      <xdr:row>55</xdr:row>
      <xdr:rowOff>47625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37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153568</xdr:rowOff>
    </xdr:from>
    <xdr:to>
      <xdr:col>19</xdr:col>
      <xdr:colOff>177800</xdr:colOff>
      <xdr:row>58</xdr:row>
      <xdr:rowOff>85065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926218"/>
          <a:ext cx="889000" cy="10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143649</xdr:rowOff>
    </xdr:from>
    <xdr:to>
      <xdr:col>20</xdr:col>
      <xdr:colOff>38100</xdr:colOff>
      <xdr:row>55</xdr:row>
      <xdr:rowOff>73799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40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90326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17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130670</xdr:rowOff>
    </xdr:from>
    <xdr:to>
      <xdr:col>15</xdr:col>
      <xdr:colOff>50800</xdr:colOff>
      <xdr:row>58</xdr:row>
      <xdr:rowOff>85065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9903320"/>
          <a:ext cx="889000" cy="12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60287</xdr:rowOff>
    </xdr:from>
    <xdr:to>
      <xdr:col>15</xdr:col>
      <xdr:colOff>101600</xdr:colOff>
      <xdr:row>55</xdr:row>
      <xdr:rowOff>161887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49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26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8255</xdr:rowOff>
    </xdr:from>
    <xdr:to>
      <xdr:col>10</xdr:col>
      <xdr:colOff>114300</xdr:colOff>
      <xdr:row>57</xdr:row>
      <xdr:rowOff>130670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609455"/>
          <a:ext cx="889000" cy="29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65278</xdr:rowOff>
    </xdr:from>
    <xdr:to>
      <xdr:col>10</xdr:col>
      <xdr:colOff>165100</xdr:colOff>
      <xdr:row>55</xdr:row>
      <xdr:rowOff>166878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495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11955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27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68935</xdr:rowOff>
    </xdr:from>
    <xdr:to>
      <xdr:col>6</xdr:col>
      <xdr:colOff>38100</xdr:colOff>
      <xdr:row>54</xdr:row>
      <xdr:rowOff>170535</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3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15612</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10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2108</xdr:rowOff>
    </xdr:from>
    <xdr:to>
      <xdr:col>24</xdr:col>
      <xdr:colOff>114300</xdr:colOff>
      <xdr:row>57</xdr:row>
      <xdr:rowOff>103708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77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88485</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6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102768</xdr:rowOff>
    </xdr:from>
    <xdr:to>
      <xdr:col>20</xdr:col>
      <xdr:colOff>38100</xdr:colOff>
      <xdr:row>58</xdr:row>
      <xdr:rowOff>32918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87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24045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96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34265</xdr:rowOff>
    </xdr:from>
    <xdr:to>
      <xdr:col>15</xdr:col>
      <xdr:colOff>101600</xdr:colOff>
      <xdr:row>58</xdr:row>
      <xdr:rowOff>135865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7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126992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79870</xdr:rowOff>
    </xdr:from>
    <xdr:to>
      <xdr:col>10</xdr:col>
      <xdr:colOff>165100</xdr:colOff>
      <xdr:row>58</xdr:row>
      <xdr:rowOff>10020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85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1147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94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128905</xdr:rowOff>
    </xdr:from>
    <xdr:to>
      <xdr:col>6</xdr:col>
      <xdr:colOff>38100</xdr:colOff>
      <xdr:row>56</xdr:row>
      <xdr:rowOff>59055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55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50182</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65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8617</xdr:rowOff>
    </xdr:from>
    <xdr:to>
      <xdr:col>24</xdr:col>
      <xdr:colOff>62865</xdr:colOff>
      <xdr:row>78</xdr:row>
      <xdr:rowOff>158750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81567"/>
          <a:ext cx="1270" cy="1350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162577</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158750</xdr:rowOff>
    </xdr:from>
    <xdr:to>
      <xdr:col>24</xdr:col>
      <xdr:colOff>152400</xdr:colOff>
      <xdr:row>78</xdr:row>
      <xdr:rowOff>158750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3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126744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5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8617</xdr:rowOff>
    </xdr:from>
    <xdr:to>
      <xdr:col>24</xdr:col>
      <xdr:colOff>152400</xdr:colOff>
      <xdr:row>71</xdr:row>
      <xdr:rowOff>8617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8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149206</xdr:rowOff>
    </xdr:from>
    <xdr:to>
      <xdr:col>24</xdr:col>
      <xdr:colOff>63500</xdr:colOff>
      <xdr:row>77</xdr:row>
      <xdr:rowOff>82569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179406"/>
          <a:ext cx="838200" cy="10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63790</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922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40914</xdr:rowOff>
    </xdr:from>
    <xdr:to>
      <xdr:col>24</xdr:col>
      <xdr:colOff>114300</xdr:colOff>
      <xdr:row>76</xdr:row>
      <xdr:rowOff>142514</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72510</xdr:rowOff>
    </xdr:from>
    <xdr:to>
      <xdr:col>19</xdr:col>
      <xdr:colOff>177800</xdr:colOff>
      <xdr:row>77</xdr:row>
      <xdr:rowOff>82569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3274160"/>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88900</xdr:rowOff>
    </xdr:from>
    <xdr:to>
      <xdr:col>20</xdr:col>
      <xdr:colOff>38100</xdr:colOff>
      <xdr:row>77</xdr:row>
      <xdr:rowOff>19050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35577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89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72510</xdr:rowOff>
    </xdr:from>
    <xdr:to>
      <xdr:col>15</xdr:col>
      <xdr:colOff>50800</xdr:colOff>
      <xdr:row>77</xdr:row>
      <xdr:rowOff>127888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274160"/>
          <a:ext cx="889000" cy="5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5442</xdr:rowOff>
    </xdr:from>
    <xdr:to>
      <xdr:col>15</xdr:col>
      <xdr:colOff>101600</xdr:colOff>
      <xdr:row>76</xdr:row>
      <xdr:rowOff>107042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123569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127888</xdr:rowOff>
    </xdr:from>
    <xdr:to>
      <xdr:col>10</xdr:col>
      <xdr:colOff>114300</xdr:colOff>
      <xdr:row>78</xdr:row>
      <xdr:rowOff>81007</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329538"/>
          <a:ext cx="889000" cy="12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66839</xdr:rowOff>
    </xdr:from>
    <xdr:to>
      <xdr:col>10</xdr:col>
      <xdr:colOff>165100</xdr:colOff>
      <xdr:row>76</xdr:row>
      <xdr:rowOff>168439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13517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138601</xdr:rowOff>
    </xdr:from>
    <xdr:to>
      <xdr:col>6</xdr:col>
      <xdr:colOff>38100</xdr:colOff>
      <xdr:row>77</xdr:row>
      <xdr:rowOff>68751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85279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98406</xdr:rowOff>
    </xdr:from>
    <xdr:to>
      <xdr:col>24</xdr:col>
      <xdr:colOff>114300</xdr:colOff>
      <xdr:row>77</xdr:row>
      <xdr:rowOff>28556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12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76833</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10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31769</xdr:rowOff>
    </xdr:from>
    <xdr:to>
      <xdr:col>20</xdr:col>
      <xdr:colOff>38100</xdr:colOff>
      <xdr:row>77</xdr:row>
      <xdr:rowOff>133369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23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124496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32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21710</xdr:rowOff>
    </xdr:from>
    <xdr:to>
      <xdr:col>15</xdr:col>
      <xdr:colOff>101600</xdr:colOff>
      <xdr:row>77</xdr:row>
      <xdr:rowOff>123310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22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114437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31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77088</xdr:rowOff>
    </xdr:from>
    <xdr:to>
      <xdr:col>10</xdr:col>
      <xdr:colOff>165100</xdr:colOff>
      <xdr:row>78</xdr:row>
      <xdr:rowOff>7238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27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169815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37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30207</xdr:rowOff>
    </xdr:from>
    <xdr:to>
      <xdr:col>6</xdr:col>
      <xdr:colOff>38100</xdr:colOff>
      <xdr:row>78</xdr:row>
      <xdr:rowOff>131807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4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122934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49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24806</xdr:rowOff>
    </xdr:from>
    <xdr:to>
      <xdr:col>24</xdr:col>
      <xdr:colOff>62865</xdr:colOff>
      <xdr:row>98</xdr:row>
      <xdr:rowOff>86779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5306"/>
          <a:ext cx="1270" cy="1433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90606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86779</xdr:rowOff>
    </xdr:from>
    <xdr:to>
      <xdr:col>24</xdr:col>
      <xdr:colOff>152400</xdr:colOff>
      <xdr:row>98</xdr:row>
      <xdr:rowOff>86779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8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142933</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24806</xdr:rowOff>
    </xdr:from>
    <xdr:to>
      <xdr:col>24</xdr:col>
      <xdr:colOff>152400</xdr:colOff>
      <xdr:row>90</xdr:row>
      <xdr:rowOff>24806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36373</xdr:rowOff>
    </xdr:from>
    <xdr:to>
      <xdr:col>24</xdr:col>
      <xdr:colOff>63500</xdr:colOff>
      <xdr:row>98</xdr:row>
      <xdr:rowOff>64559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38473"/>
          <a:ext cx="838200" cy="2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83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72396</xdr:rowOff>
    </xdr:from>
    <xdr:to>
      <xdr:col>24</xdr:col>
      <xdr:colOff>114300</xdr:colOff>
      <xdr:row>97</xdr:row>
      <xdr:rowOff>2546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69771</xdr:rowOff>
    </xdr:from>
    <xdr:to>
      <xdr:col>19</xdr:col>
      <xdr:colOff>177800</xdr:colOff>
      <xdr:row>98</xdr:row>
      <xdr:rowOff>64559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00421"/>
          <a:ext cx="889000" cy="16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149433</xdr:rowOff>
    </xdr:from>
    <xdr:to>
      <xdr:col>20</xdr:col>
      <xdr:colOff>38100</xdr:colOff>
      <xdr:row>97</xdr:row>
      <xdr:rowOff>79583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96110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69771</xdr:rowOff>
    </xdr:from>
    <xdr:to>
      <xdr:col>15</xdr:col>
      <xdr:colOff>50800</xdr:colOff>
      <xdr:row>97</xdr:row>
      <xdr:rowOff>100107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00421"/>
          <a:ext cx="889000" cy="3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165756</xdr:rowOff>
    </xdr:from>
    <xdr:to>
      <xdr:col>15</xdr:col>
      <xdr:colOff>101600</xdr:colOff>
      <xdr:row>97</xdr:row>
      <xdr:rowOff>95906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112433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4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77338</xdr:rowOff>
    </xdr:from>
    <xdr:to>
      <xdr:col>10</xdr:col>
      <xdr:colOff>114300</xdr:colOff>
      <xdr:row>97</xdr:row>
      <xdr:rowOff>100107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07988"/>
          <a:ext cx="889000" cy="2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152085</xdr:rowOff>
    </xdr:from>
    <xdr:to>
      <xdr:col>10</xdr:col>
      <xdr:colOff>165100</xdr:colOff>
      <xdr:row>97</xdr:row>
      <xdr:rowOff>82235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98762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8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12182</xdr:rowOff>
    </xdr:from>
    <xdr:to>
      <xdr:col>6</xdr:col>
      <xdr:colOff>38100</xdr:colOff>
      <xdr:row>97</xdr:row>
      <xdr:rowOff>113782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130309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157023</xdr:rowOff>
    </xdr:from>
    <xdr:to>
      <xdr:col>24</xdr:col>
      <xdr:colOff>114300</xdr:colOff>
      <xdr:row>98</xdr:row>
      <xdr:rowOff>87173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8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71950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13759</xdr:rowOff>
    </xdr:from>
    <xdr:to>
      <xdr:col>20</xdr:col>
      <xdr:colOff>38100</xdr:colOff>
      <xdr:row>98</xdr:row>
      <xdr:rowOff>115359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1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106486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18971</xdr:rowOff>
    </xdr:from>
    <xdr:to>
      <xdr:col>15</xdr:col>
      <xdr:colOff>101600</xdr:colOff>
      <xdr:row>97</xdr:row>
      <xdr:rowOff>120571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4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111698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4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49307</xdr:rowOff>
    </xdr:from>
    <xdr:to>
      <xdr:col>10</xdr:col>
      <xdr:colOff>165100</xdr:colOff>
      <xdr:row>97</xdr:row>
      <xdr:rowOff>150907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7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142034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7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26538</xdr:rowOff>
    </xdr:from>
    <xdr:to>
      <xdr:col>6</xdr:col>
      <xdr:colOff>38100</xdr:colOff>
      <xdr:row>97</xdr:row>
      <xdr:rowOff>128138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5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119265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4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64262</xdr:rowOff>
    </xdr:from>
    <xdr:to>
      <xdr:col>54</xdr:col>
      <xdr:colOff>189865</xdr:colOff>
      <xdr:row>38</xdr:row>
      <xdr:rowOff>162941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79212"/>
          <a:ext cx="1270" cy="129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166768</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162941</xdr:rowOff>
    </xdr:from>
    <xdr:to>
      <xdr:col>55</xdr:col>
      <xdr:colOff>88900</xdr:colOff>
      <xdr:row>38</xdr:row>
      <xdr:rowOff>162941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10939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64262</xdr:rowOff>
    </xdr:from>
    <xdr:to>
      <xdr:col>55</xdr:col>
      <xdr:colOff>88900</xdr:colOff>
      <xdr:row>31</xdr:row>
      <xdr:rowOff>64262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45974</xdr:rowOff>
    </xdr:from>
    <xdr:to>
      <xdr:col>55</xdr:col>
      <xdr:colOff>0</xdr:colOff>
      <xdr:row>38</xdr:row>
      <xdr:rowOff>52832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56107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52341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245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29464</xdr:rowOff>
    </xdr:from>
    <xdr:to>
      <xdr:col>55</xdr:col>
      <xdr:colOff>50800</xdr:colOff>
      <xdr:row>37</xdr:row>
      <xdr:rowOff>131064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44069</xdr:rowOff>
    </xdr:from>
    <xdr:to>
      <xdr:col>50</xdr:col>
      <xdr:colOff>114300</xdr:colOff>
      <xdr:row>38</xdr:row>
      <xdr:rowOff>45974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55916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162814</xdr:rowOff>
    </xdr:from>
    <xdr:to>
      <xdr:col>50</xdr:col>
      <xdr:colOff>165100</xdr:colOff>
      <xdr:row>37</xdr:row>
      <xdr:rowOff>92964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109491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110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39497</xdr:rowOff>
    </xdr:from>
    <xdr:to>
      <xdr:col>45</xdr:col>
      <xdr:colOff>177800</xdr:colOff>
      <xdr:row>38</xdr:row>
      <xdr:rowOff>44069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55459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136525</xdr:rowOff>
    </xdr:from>
    <xdr:to>
      <xdr:col>46</xdr:col>
      <xdr:colOff>38100</xdr:colOff>
      <xdr:row>37</xdr:row>
      <xdr:rowOff>66675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83202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083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10541</xdr:rowOff>
    </xdr:from>
    <xdr:to>
      <xdr:col>41</xdr:col>
      <xdr:colOff>50800</xdr:colOff>
      <xdr:row>38</xdr:row>
      <xdr:rowOff>39497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354191"/>
          <a:ext cx="889000" cy="20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90805</xdr:rowOff>
    </xdr:from>
    <xdr:to>
      <xdr:col>41</xdr:col>
      <xdr:colOff>101600</xdr:colOff>
      <xdr:row>37</xdr:row>
      <xdr:rowOff>20955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6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37482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03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158242</xdr:rowOff>
    </xdr:from>
    <xdr:to>
      <xdr:col>36</xdr:col>
      <xdr:colOff>165100</xdr:colOff>
      <xdr:row>36</xdr:row>
      <xdr:rowOff>88392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104919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93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2032</xdr:rowOff>
    </xdr:from>
    <xdr:to>
      <xdr:col>55</xdr:col>
      <xdr:colOff>50800</xdr:colOff>
      <xdr:row>38</xdr:row>
      <xdr:rowOff>103632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88409</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32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166624</xdr:rowOff>
    </xdr:from>
    <xdr:to>
      <xdr:col>50</xdr:col>
      <xdr:colOff>165100</xdr:colOff>
      <xdr:row>38</xdr:row>
      <xdr:rowOff>96774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87901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164719</xdr:rowOff>
    </xdr:from>
    <xdr:to>
      <xdr:col>46</xdr:col>
      <xdr:colOff>38100</xdr:colOff>
      <xdr:row>38</xdr:row>
      <xdr:rowOff>94869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85996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01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160147</xdr:rowOff>
    </xdr:from>
    <xdr:to>
      <xdr:col>41</xdr:col>
      <xdr:colOff>101600</xdr:colOff>
      <xdr:row>38</xdr:row>
      <xdr:rowOff>90297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0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81424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596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131191</xdr:rowOff>
    </xdr:from>
    <xdr:to>
      <xdr:col>36</xdr:col>
      <xdr:colOff>165100</xdr:colOff>
      <xdr:row>37</xdr:row>
      <xdr:rowOff>61341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3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52468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39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155519</xdr:rowOff>
    </xdr:from>
    <xdr:to>
      <xdr:col>54</xdr:col>
      <xdr:colOff>189865</xdr:colOff>
      <xdr:row>58</xdr:row>
      <xdr:rowOff>130876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99469"/>
          <a:ext cx="1270" cy="117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134703</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78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130876</xdr:rowOff>
    </xdr:from>
    <xdr:to>
      <xdr:col>55</xdr:col>
      <xdr:colOff>88900</xdr:colOff>
      <xdr:row>58</xdr:row>
      <xdr:rowOff>130876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74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102196</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7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155519</xdr:rowOff>
    </xdr:from>
    <xdr:to>
      <xdr:col>55</xdr:col>
      <xdr:colOff>88900</xdr:colOff>
      <xdr:row>51</xdr:row>
      <xdr:rowOff>155519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9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101112</xdr:rowOff>
    </xdr:from>
    <xdr:to>
      <xdr:col>55</xdr:col>
      <xdr:colOff>0</xdr:colOff>
      <xdr:row>57</xdr:row>
      <xdr:rowOff>113731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873762"/>
          <a:ext cx="838200" cy="1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55313</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5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32436</xdr:rowOff>
    </xdr:from>
    <xdr:to>
      <xdr:col>55</xdr:col>
      <xdr:colOff>50800</xdr:colOff>
      <xdr:row>57</xdr:row>
      <xdr:rowOff>134036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101112</xdr:rowOff>
    </xdr:from>
    <xdr:to>
      <xdr:col>50</xdr:col>
      <xdr:colOff>114300</xdr:colOff>
      <xdr:row>57</xdr:row>
      <xdr:rowOff>113045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73762"/>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23475</xdr:rowOff>
    </xdr:from>
    <xdr:to>
      <xdr:col>50</xdr:col>
      <xdr:colOff>165100</xdr:colOff>
      <xdr:row>57</xdr:row>
      <xdr:rowOff>125075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141602</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88402</xdr:rowOff>
    </xdr:from>
    <xdr:to>
      <xdr:col>45</xdr:col>
      <xdr:colOff>177800</xdr:colOff>
      <xdr:row>57</xdr:row>
      <xdr:rowOff>113045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861052"/>
          <a:ext cx="889000" cy="2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30835</xdr:rowOff>
    </xdr:from>
    <xdr:to>
      <xdr:col>46</xdr:col>
      <xdr:colOff>38100</xdr:colOff>
      <xdr:row>57</xdr:row>
      <xdr:rowOff>132435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148962</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88402</xdr:rowOff>
    </xdr:from>
    <xdr:to>
      <xdr:col>41</xdr:col>
      <xdr:colOff>50800</xdr:colOff>
      <xdr:row>57</xdr:row>
      <xdr:rowOff>90780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61052"/>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18948</xdr:rowOff>
    </xdr:from>
    <xdr:to>
      <xdr:col>41</xdr:col>
      <xdr:colOff>101600</xdr:colOff>
      <xdr:row>57</xdr:row>
      <xdr:rowOff>120548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137075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159812</xdr:rowOff>
    </xdr:from>
    <xdr:to>
      <xdr:col>36</xdr:col>
      <xdr:colOff>165100</xdr:colOff>
      <xdr:row>57</xdr:row>
      <xdr:rowOff>89962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106489</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62931</xdr:rowOff>
    </xdr:from>
    <xdr:to>
      <xdr:col>55</xdr:col>
      <xdr:colOff>50800</xdr:colOff>
      <xdr:row>57</xdr:row>
      <xdr:rowOff>164531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3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41358</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14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50312</xdr:rowOff>
    </xdr:from>
    <xdr:to>
      <xdr:col>50</xdr:col>
      <xdr:colOff>165100</xdr:colOff>
      <xdr:row>57</xdr:row>
      <xdr:rowOff>151912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2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143039</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991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62245</xdr:rowOff>
    </xdr:from>
    <xdr:to>
      <xdr:col>46</xdr:col>
      <xdr:colOff>38100</xdr:colOff>
      <xdr:row>57</xdr:row>
      <xdr:rowOff>163845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3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154972</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992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37602</xdr:rowOff>
    </xdr:from>
    <xdr:to>
      <xdr:col>41</xdr:col>
      <xdr:colOff>101600</xdr:colOff>
      <xdr:row>57</xdr:row>
      <xdr:rowOff>139202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1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130329</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990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39980</xdr:rowOff>
    </xdr:from>
    <xdr:to>
      <xdr:col>36</xdr:col>
      <xdr:colOff>165100</xdr:colOff>
      <xdr:row>57</xdr:row>
      <xdr:rowOff>141580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1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132707</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990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71943</xdr:rowOff>
    </xdr:from>
    <xdr:to>
      <xdr:col>54</xdr:col>
      <xdr:colOff>189865</xdr:colOff>
      <xdr:row>78</xdr:row>
      <xdr:rowOff>39115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44893"/>
          <a:ext cx="1270" cy="116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42942</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39115</xdr:rowOff>
    </xdr:from>
    <xdr:to>
      <xdr:col>55</xdr:col>
      <xdr:colOff>88900</xdr:colOff>
      <xdr:row>78</xdr:row>
      <xdr:rowOff>39115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18620</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2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71943</xdr:rowOff>
    </xdr:from>
    <xdr:to>
      <xdr:col>55</xdr:col>
      <xdr:colOff>88900</xdr:colOff>
      <xdr:row>71</xdr:row>
      <xdr:rowOff>71943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4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6243</xdr:rowOff>
    </xdr:from>
    <xdr:to>
      <xdr:col>55</xdr:col>
      <xdr:colOff>0</xdr:colOff>
      <xdr:row>77</xdr:row>
      <xdr:rowOff>43506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207893"/>
          <a:ext cx="838200" cy="3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84985</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43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62108</xdr:rowOff>
    </xdr:from>
    <xdr:to>
      <xdr:col>55</xdr:col>
      <xdr:colOff>50800</xdr:colOff>
      <xdr:row>76</xdr:row>
      <xdr:rowOff>163708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40396</xdr:rowOff>
    </xdr:from>
    <xdr:to>
      <xdr:col>50</xdr:col>
      <xdr:colOff>114300</xdr:colOff>
      <xdr:row>77</xdr:row>
      <xdr:rowOff>43506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242046"/>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85013</xdr:rowOff>
    </xdr:from>
    <xdr:to>
      <xdr:col>50</xdr:col>
      <xdr:colOff>165100</xdr:colOff>
      <xdr:row>77</xdr:row>
      <xdr:rowOff>15163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31690</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289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38385</xdr:rowOff>
    </xdr:from>
    <xdr:to>
      <xdr:col>45</xdr:col>
      <xdr:colOff>177800</xdr:colOff>
      <xdr:row>77</xdr:row>
      <xdr:rowOff>40396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24003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50495</xdr:rowOff>
    </xdr:from>
    <xdr:to>
      <xdr:col>46</xdr:col>
      <xdr:colOff>38100</xdr:colOff>
      <xdr:row>76</xdr:row>
      <xdr:rowOff>152095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168622</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144318</xdr:rowOff>
    </xdr:from>
    <xdr:to>
      <xdr:col>41</xdr:col>
      <xdr:colOff>50800</xdr:colOff>
      <xdr:row>77</xdr:row>
      <xdr:rowOff>38385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174518"/>
          <a:ext cx="889000" cy="6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13554</xdr:rowOff>
    </xdr:from>
    <xdr:to>
      <xdr:col>41</xdr:col>
      <xdr:colOff>101600</xdr:colOff>
      <xdr:row>76</xdr:row>
      <xdr:rowOff>115154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131680</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95941</xdr:rowOff>
    </xdr:from>
    <xdr:to>
      <xdr:col>36</xdr:col>
      <xdr:colOff>165100</xdr:colOff>
      <xdr:row>76</xdr:row>
      <xdr:rowOff>26091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42618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126893</xdr:rowOff>
    </xdr:from>
    <xdr:to>
      <xdr:col>55</xdr:col>
      <xdr:colOff>50800</xdr:colOff>
      <xdr:row>77</xdr:row>
      <xdr:rowOff>57043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5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105320</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35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164156</xdr:rowOff>
    </xdr:from>
    <xdr:to>
      <xdr:col>50</xdr:col>
      <xdr:colOff>165100</xdr:colOff>
      <xdr:row>77</xdr:row>
      <xdr:rowOff>94306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9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85433</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28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161046</xdr:rowOff>
    </xdr:from>
    <xdr:to>
      <xdr:col>46</xdr:col>
      <xdr:colOff>38100</xdr:colOff>
      <xdr:row>77</xdr:row>
      <xdr:rowOff>91196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9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82323</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28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159035</xdr:rowOff>
    </xdr:from>
    <xdr:to>
      <xdr:col>41</xdr:col>
      <xdr:colOff>101600</xdr:colOff>
      <xdr:row>77</xdr:row>
      <xdr:rowOff>89185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80312</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28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93518</xdr:rowOff>
    </xdr:from>
    <xdr:to>
      <xdr:col>36</xdr:col>
      <xdr:colOff>165100</xdr:colOff>
      <xdr:row>77</xdr:row>
      <xdr:rowOff>23668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12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14795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21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144577</xdr:rowOff>
    </xdr:from>
    <xdr:to>
      <xdr:col>54</xdr:col>
      <xdr:colOff>189865</xdr:colOff>
      <xdr:row>99</xdr:row>
      <xdr:rowOff>12827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746527"/>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16654</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9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12827</xdr:rowOff>
    </xdr:from>
    <xdr:to>
      <xdr:col>55</xdr:col>
      <xdr:colOff>88900</xdr:colOff>
      <xdr:row>99</xdr:row>
      <xdr:rowOff>12827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8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91254</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144577</xdr:rowOff>
    </xdr:from>
    <xdr:to>
      <xdr:col>55</xdr:col>
      <xdr:colOff>88900</xdr:colOff>
      <xdr:row>91</xdr:row>
      <xdr:rowOff>144577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74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142881</xdr:rowOff>
    </xdr:from>
    <xdr:to>
      <xdr:col>55</xdr:col>
      <xdr:colOff>0</xdr:colOff>
      <xdr:row>98</xdr:row>
      <xdr:rowOff>22313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773531"/>
          <a:ext cx="838200" cy="5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159497</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447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136620</xdr:rowOff>
    </xdr:from>
    <xdr:to>
      <xdr:col>55</xdr:col>
      <xdr:colOff>50800</xdr:colOff>
      <xdr:row>97</xdr:row>
      <xdr:rowOff>66770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142881</xdr:rowOff>
    </xdr:from>
    <xdr:to>
      <xdr:col>50</xdr:col>
      <xdr:colOff>114300</xdr:colOff>
      <xdr:row>98</xdr:row>
      <xdr:rowOff>7474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773531"/>
          <a:ext cx="8890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88500</xdr:rowOff>
    </xdr:from>
    <xdr:to>
      <xdr:col>50</xdr:col>
      <xdr:colOff>165100</xdr:colOff>
      <xdr:row>97</xdr:row>
      <xdr:rowOff>18650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35177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157111</xdr:rowOff>
    </xdr:from>
    <xdr:to>
      <xdr:col>45</xdr:col>
      <xdr:colOff>177800</xdr:colOff>
      <xdr:row>98</xdr:row>
      <xdr:rowOff>7474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787761"/>
          <a:ext cx="889000" cy="2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99168</xdr:rowOff>
    </xdr:from>
    <xdr:to>
      <xdr:col>46</xdr:col>
      <xdr:colOff>38100</xdr:colOff>
      <xdr:row>97</xdr:row>
      <xdr:rowOff>29318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45845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146862</xdr:rowOff>
    </xdr:from>
    <xdr:to>
      <xdr:col>41</xdr:col>
      <xdr:colOff>50800</xdr:colOff>
      <xdr:row>97</xdr:row>
      <xdr:rowOff>157111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777512"/>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115494</xdr:rowOff>
    </xdr:from>
    <xdr:to>
      <xdr:col>41</xdr:col>
      <xdr:colOff>101600</xdr:colOff>
      <xdr:row>97</xdr:row>
      <xdr:rowOff>45644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62171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116866</xdr:rowOff>
    </xdr:from>
    <xdr:to>
      <xdr:col>36</xdr:col>
      <xdr:colOff>165100</xdr:colOff>
      <xdr:row>97</xdr:row>
      <xdr:rowOff>47016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142963</xdr:rowOff>
    </xdr:from>
    <xdr:to>
      <xdr:col>55</xdr:col>
      <xdr:colOff>50800</xdr:colOff>
      <xdr:row>98</xdr:row>
      <xdr:rowOff>73113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7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121390</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7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92081</xdr:rowOff>
    </xdr:from>
    <xdr:to>
      <xdr:col>50</xdr:col>
      <xdr:colOff>165100</xdr:colOff>
      <xdr:row>98</xdr:row>
      <xdr:rowOff>22231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72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13358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81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128124</xdr:rowOff>
    </xdr:from>
    <xdr:to>
      <xdr:col>46</xdr:col>
      <xdr:colOff>38100</xdr:colOff>
      <xdr:row>98</xdr:row>
      <xdr:rowOff>58274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75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49401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85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106311</xdr:rowOff>
    </xdr:from>
    <xdr:to>
      <xdr:col>41</xdr:col>
      <xdr:colOff>101600</xdr:colOff>
      <xdr:row>98</xdr:row>
      <xdr:rowOff>36461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27588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82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96062</xdr:rowOff>
    </xdr:from>
    <xdr:to>
      <xdr:col>36</xdr:col>
      <xdr:colOff>165100</xdr:colOff>
      <xdr:row>98</xdr:row>
      <xdr:rowOff>26212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2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17339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1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53232</xdr:rowOff>
    </xdr:from>
    <xdr:to>
      <xdr:col>85</xdr:col>
      <xdr:colOff>126364</xdr:colOff>
      <xdr:row>38</xdr:row>
      <xdr:rowOff>58318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368182"/>
          <a:ext cx="1269" cy="120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62145</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58318</xdr:rowOff>
    </xdr:from>
    <xdr:to>
      <xdr:col>86</xdr:col>
      <xdr:colOff>25400</xdr:colOff>
      <xdr:row>38</xdr:row>
      <xdr:rowOff>58318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171359</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14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53232</xdr:rowOff>
    </xdr:from>
    <xdr:to>
      <xdr:col>86</xdr:col>
      <xdr:colOff>25400</xdr:colOff>
      <xdr:row>31</xdr:row>
      <xdr:rowOff>53232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36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147815</xdr:rowOff>
    </xdr:from>
    <xdr:to>
      <xdr:col>85</xdr:col>
      <xdr:colOff>127000</xdr:colOff>
      <xdr:row>38</xdr:row>
      <xdr:rowOff>7455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491465"/>
          <a:ext cx="8382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131265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108388</xdr:rowOff>
    </xdr:from>
    <xdr:to>
      <xdr:col>85</xdr:col>
      <xdr:colOff>177800</xdr:colOff>
      <xdr:row>37</xdr:row>
      <xdr:rowOff>38538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147815</xdr:rowOff>
    </xdr:from>
    <xdr:to>
      <xdr:col>81</xdr:col>
      <xdr:colOff>50800</xdr:colOff>
      <xdr:row>38</xdr:row>
      <xdr:rowOff>54546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91465"/>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157709</xdr:rowOff>
    </xdr:from>
    <xdr:to>
      <xdr:col>81</xdr:col>
      <xdr:colOff>101600</xdr:colOff>
      <xdr:row>37</xdr:row>
      <xdr:rowOff>87859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104386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0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31801</xdr:rowOff>
    </xdr:from>
    <xdr:to>
      <xdr:col>76</xdr:col>
      <xdr:colOff>114300</xdr:colOff>
      <xdr:row>38</xdr:row>
      <xdr:rowOff>54546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546901"/>
          <a:ext cx="889000" cy="2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110611</xdr:rowOff>
    </xdr:from>
    <xdr:to>
      <xdr:col>71</xdr:col>
      <xdr:colOff>177800</xdr:colOff>
      <xdr:row>38</xdr:row>
      <xdr:rowOff>31801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454261"/>
          <a:ext cx="889000" cy="9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20320</xdr:rowOff>
    </xdr:from>
    <xdr:to>
      <xdr:col>72</xdr:col>
      <xdr:colOff>38100</xdr:colOff>
      <xdr:row>37</xdr:row>
      <xdr:rowOff>121920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138447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3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141078</xdr:rowOff>
    </xdr:from>
    <xdr:to>
      <xdr:col>67</xdr:col>
      <xdr:colOff>101600</xdr:colOff>
      <xdr:row>37</xdr:row>
      <xdr:rowOff>71228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1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87755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08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128105</xdr:rowOff>
    </xdr:from>
    <xdr:to>
      <xdr:col>85</xdr:col>
      <xdr:colOff>177800</xdr:colOff>
      <xdr:row>38</xdr:row>
      <xdr:rowOff>58255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7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43032</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8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97015</xdr:rowOff>
    </xdr:from>
    <xdr:to>
      <xdr:col>81</xdr:col>
      <xdr:colOff>101600</xdr:colOff>
      <xdr:row>38</xdr:row>
      <xdr:rowOff>27166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406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18292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3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3746</xdr:rowOff>
    </xdr:from>
    <xdr:to>
      <xdr:col>76</xdr:col>
      <xdr:colOff>165100</xdr:colOff>
      <xdr:row>38</xdr:row>
      <xdr:rowOff>105346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1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96473</xdr:rowOff>
    </xdr:from>
    <xdr:ext cx="469744"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57428" y="661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152451</xdr:rowOff>
    </xdr:from>
    <xdr:to>
      <xdr:col>72</xdr:col>
      <xdr:colOff>38100</xdr:colOff>
      <xdr:row>38</xdr:row>
      <xdr:rowOff>82601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73728</xdr:rowOff>
    </xdr:from>
    <xdr:ext cx="469744"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68428"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59811</xdr:rowOff>
    </xdr:from>
    <xdr:to>
      <xdr:col>67</xdr:col>
      <xdr:colOff>101600</xdr:colOff>
      <xdr:row>37</xdr:row>
      <xdr:rowOff>161410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034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152537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4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66205</xdr:rowOff>
    </xdr:from>
    <xdr:to>
      <xdr:col>85</xdr:col>
      <xdr:colOff>126364</xdr:colOff>
      <xdr:row>57</xdr:row>
      <xdr:rowOff>146764</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10155"/>
          <a:ext cx="1269" cy="1109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150591</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2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146764</xdr:rowOff>
    </xdr:from>
    <xdr:to>
      <xdr:col>86</xdr:col>
      <xdr:colOff>25400</xdr:colOff>
      <xdr:row>57</xdr:row>
      <xdr:rowOff>146764</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1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12882</xdr:rowOff>
    </xdr:from>
    <xdr:ext cx="534377"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8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66205</xdr:rowOff>
    </xdr:from>
    <xdr:to>
      <xdr:col>86</xdr:col>
      <xdr:colOff>25400</xdr:colOff>
      <xdr:row>51</xdr:row>
      <xdr:rowOff>66205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1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170493</xdr:rowOff>
    </xdr:from>
    <xdr:to>
      <xdr:col>85</xdr:col>
      <xdr:colOff>127000</xdr:colOff>
      <xdr:row>57</xdr:row>
      <xdr:rowOff>146764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771693"/>
          <a:ext cx="838200" cy="14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101787</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360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78910</xdr:rowOff>
    </xdr:from>
    <xdr:to>
      <xdr:col>85</xdr:col>
      <xdr:colOff>177800</xdr:colOff>
      <xdr:row>56</xdr:row>
      <xdr:rowOff>9060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50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170493</xdr:rowOff>
    </xdr:from>
    <xdr:to>
      <xdr:col>81</xdr:col>
      <xdr:colOff>50800</xdr:colOff>
      <xdr:row>57</xdr:row>
      <xdr:rowOff>130442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771693"/>
          <a:ext cx="889000" cy="13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137134</xdr:rowOff>
    </xdr:from>
    <xdr:to>
      <xdr:col>81</xdr:col>
      <xdr:colOff>101600</xdr:colOff>
      <xdr:row>56</xdr:row>
      <xdr:rowOff>67284</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56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83811</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34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130442</xdr:rowOff>
    </xdr:from>
    <xdr:to>
      <xdr:col>76</xdr:col>
      <xdr:colOff>114300</xdr:colOff>
      <xdr:row>57</xdr:row>
      <xdr:rowOff>134374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903092"/>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135192</xdr:rowOff>
    </xdr:from>
    <xdr:to>
      <xdr:col>76</xdr:col>
      <xdr:colOff>165100</xdr:colOff>
      <xdr:row>56</xdr:row>
      <xdr:rowOff>65342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81869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34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134374</xdr:rowOff>
    </xdr:from>
    <xdr:to>
      <xdr:col>71</xdr:col>
      <xdr:colOff>177800</xdr:colOff>
      <xdr:row>58</xdr:row>
      <xdr:rowOff>48854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907024"/>
          <a:ext cx="889000" cy="8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5507</xdr:rowOff>
    </xdr:from>
    <xdr:to>
      <xdr:col>72</xdr:col>
      <xdr:colOff>38100</xdr:colOff>
      <xdr:row>56</xdr:row>
      <xdr:rowOff>107107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123634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19245</xdr:rowOff>
    </xdr:from>
    <xdr:to>
      <xdr:col>67</xdr:col>
      <xdr:colOff>101600</xdr:colOff>
      <xdr:row>56</xdr:row>
      <xdr:rowOff>120845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137372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39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95964</xdr:rowOff>
    </xdr:from>
    <xdr:to>
      <xdr:col>85</xdr:col>
      <xdr:colOff>177800</xdr:colOff>
      <xdr:row>58</xdr:row>
      <xdr:rowOff>26114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10891</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8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119693</xdr:rowOff>
    </xdr:from>
    <xdr:to>
      <xdr:col>81</xdr:col>
      <xdr:colOff>101600</xdr:colOff>
      <xdr:row>57</xdr:row>
      <xdr:rowOff>49843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2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40970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81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79642</xdr:rowOff>
    </xdr:from>
    <xdr:to>
      <xdr:col>76</xdr:col>
      <xdr:colOff>165100</xdr:colOff>
      <xdr:row>58</xdr:row>
      <xdr:rowOff>9792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5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919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4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83574</xdr:rowOff>
    </xdr:from>
    <xdr:to>
      <xdr:col>72</xdr:col>
      <xdr:colOff>38100</xdr:colOff>
      <xdr:row>58</xdr:row>
      <xdr:rowOff>13724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5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4851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4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169504</xdr:rowOff>
    </xdr:from>
    <xdr:to>
      <xdr:col>67</xdr:col>
      <xdr:colOff>101600</xdr:colOff>
      <xdr:row>58</xdr:row>
      <xdr:rowOff>99654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4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90781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3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156845</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58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103522</xdr:rowOff>
    </xdr:from>
    <xdr:ext cx="469744"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3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156845</xdr:rowOff>
    </xdr:from>
    <xdr:to>
      <xdr:col>86</xdr:col>
      <xdr:colOff>25400</xdr:colOff>
      <xdr:row>70</xdr:row>
      <xdr:rowOff>156845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5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136465</xdr:rowOff>
    </xdr:from>
    <xdr:ext cx="378565"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66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113588</xdr:rowOff>
    </xdr:from>
    <xdr:to>
      <xdr:col>85</xdr:col>
      <xdr:colOff>177800</xdr:colOff>
      <xdr:row>78</xdr:row>
      <xdr:rowOff>43738</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101016</xdr:rowOff>
    </xdr:from>
    <xdr:to>
      <xdr:col>81</xdr:col>
      <xdr:colOff>101600</xdr:colOff>
      <xdr:row>78</xdr:row>
      <xdr:rowOff>31166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47693</xdr:rowOff>
    </xdr:from>
    <xdr:ext cx="378565"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92017" y="1307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28550</xdr:rowOff>
    </xdr:from>
    <xdr:to>
      <xdr:col>76</xdr:col>
      <xdr:colOff>165100</xdr:colOff>
      <xdr:row>78</xdr:row>
      <xdr:rowOff>130150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146677</xdr:rowOff>
    </xdr:from>
    <xdr:ext cx="378565"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403017" y="1317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64897</xdr:rowOff>
    </xdr:from>
    <xdr:to>
      <xdr:col>72</xdr:col>
      <xdr:colOff>38100</xdr:colOff>
      <xdr:row>78</xdr:row>
      <xdr:rowOff>166497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11574</xdr:rowOff>
    </xdr:from>
    <xdr:ext cx="378565"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514017" y="1321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19177</xdr:rowOff>
    </xdr:from>
    <xdr:to>
      <xdr:col>67</xdr:col>
      <xdr:colOff>101600</xdr:colOff>
      <xdr:row>78</xdr:row>
      <xdr:rowOff>120777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9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137304</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25017" y="13167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143945</xdr:rowOff>
    </xdr:from>
    <xdr:to>
      <xdr:col>85</xdr:col>
      <xdr:colOff>126364</xdr:colOff>
      <xdr:row>98</xdr:row>
      <xdr:rowOff>119583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402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123410</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2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119583</xdr:rowOff>
    </xdr:from>
    <xdr:to>
      <xdr:col>86</xdr:col>
      <xdr:colOff>25400</xdr:colOff>
      <xdr:row>98</xdr:row>
      <xdr:rowOff>119583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90622</xdr:rowOff>
    </xdr:from>
    <xdr:ext cx="534377"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17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143945</xdr:rowOff>
    </xdr:from>
    <xdr:to>
      <xdr:col>86</xdr:col>
      <xdr:colOff>25400</xdr:colOff>
      <xdr:row>89</xdr:row>
      <xdr:rowOff>143945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4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166805</xdr:rowOff>
    </xdr:from>
    <xdr:to>
      <xdr:col>85</xdr:col>
      <xdr:colOff>127000</xdr:colOff>
      <xdr:row>96</xdr:row>
      <xdr:rowOff>170724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626005"/>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155864</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272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132987</xdr:rowOff>
    </xdr:from>
    <xdr:to>
      <xdr:col>85</xdr:col>
      <xdr:colOff>177800</xdr:colOff>
      <xdr:row>96</xdr:row>
      <xdr:rowOff>63137</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42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170724</xdr:rowOff>
    </xdr:from>
    <xdr:to>
      <xdr:col>81</xdr:col>
      <xdr:colOff>50800</xdr:colOff>
      <xdr:row>97</xdr:row>
      <xdr:rowOff>8875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629924"/>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91709</xdr:rowOff>
    </xdr:from>
    <xdr:to>
      <xdr:col>81</xdr:col>
      <xdr:colOff>101600</xdr:colOff>
      <xdr:row>96</xdr:row>
      <xdr:rowOff>21859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38386</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15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8875</xdr:rowOff>
    </xdr:from>
    <xdr:to>
      <xdr:col>76</xdr:col>
      <xdr:colOff>114300</xdr:colOff>
      <xdr:row>97</xdr:row>
      <xdr:rowOff>56947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639525"/>
          <a:ext cx="889000" cy="4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35016</xdr:rowOff>
    </xdr:from>
    <xdr:to>
      <xdr:col>76</xdr:col>
      <xdr:colOff>165100</xdr:colOff>
      <xdr:row>95</xdr:row>
      <xdr:rowOff>136616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153143</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0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56947</xdr:rowOff>
    </xdr:from>
    <xdr:to>
      <xdr:col>71</xdr:col>
      <xdr:colOff>177800</xdr:colOff>
      <xdr:row>97</xdr:row>
      <xdr:rowOff>61323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687597"/>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19372</xdr:rowOff>
    </xdr:from>
    <xdr:to>
      <xdr:col>72</xdr:col>
      <xdr:colOff>38100</xdr:colOff>
      <xdr:row>95</xdr:row>
      <xdr:rowOff>120972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137499</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0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136612</xdr:rowOff>
    </xdr:from>
    <xdr:to>
      <xdr:col>67</xdr:col>
      <xdr:colOff>101600</xdr:colOff>
      <xdr:row>95</xdr:row>
      <xdr:rowOff>66762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83289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116005</xdr:rowOff>
    </xdr:from>
    <xdr:to>
      <xdr:col>85</xdr:col>
      <xdr:colOff>177800</xdr:colOff>
      <xdr:row>97</xdr:row>
      <xdr:rowOff>46155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57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94432</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55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119924</xdr:rowOff>
    </xdr:from>
    <xdr:to>
      <xdr:col>81</xdr:col>
      <xdr:colOff>101600</xdr:colOff>
      <xdr:row>97</xdr:row>
      <xdr:rowOff>50074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57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41201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67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129525</xdr:rowOff>
    </xdr:from>
    <xdr:to>
      <xdr:col>76</xdr:col>
      <xdr:colOff>165100</xdr:colOff>
      <xdr:row>97</xdr:row>
      <xdr:rowOff>59675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58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50802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68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6147</xdr:rowOff>
    </xdr:from>
    <xdr:to>
      <xdr:col>72</xdr:col>
      <xdr:colOff>38100</xdr:colOff>
      <xdr:row>97</xdr:row>
      <xdr:rowOff>107747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63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98874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72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10523</xdr:rowOff>
    </xdr:from>
    <xdr:to>
      <xdr:col>67</xdr:col>
      <xdr:colOff>101600</xdr:colOff>
      <xdr:row>97</xdr:row>
      <xdr:rowOff>112123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64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103250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73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40640</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184140"/>
          <a:ext cx="1269"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158767</xdr:rowOff>
    </xdr:from>
    <xdr:ext cx="378565"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495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40640</xdr:rowOff>
    </xdr:from>
    <xdr:to>
      <xdr:col>116</xdr:col>
      <xdr:colOff>152400</xdr:colOff>
      <xdr:row>30</xdr:row>
      <xdr:rowOff>40640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18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36830</xdr:rowOff>
    </xdr:from>
    <xdr:to>
      <xdr:col>116</xdr:col>
      <xdr:colOff>63500</xdr:colOff>
      <xdr:row>39</xdr:row>
      <xdr:rowOff>38735</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1323300" y="672338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90822</xdr:rowOff>
    </xdr:from>
    <xdr:ext cx="313932"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3447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67945</xdr:rowOff>
    </xdr:from>
    <xdr:to>
      <xdr:col>116</xdr:col>
      <xdr:colOff>114300</xdr:colOff>
      <xdr:row>38</xdr:row>
      <xdr:rowOff>169545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36830</xdr:rowOff>
    </xdr:from>
    <xdr:to>
      <xdr:col>111</xdr:col>
      <xdr:colOff>177800</xdr:colOff>
      <xdr:row>39</xdr:row>
      <xdr:rowOff>38735</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233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58420</xdr:rowOff>
    </xdr:from>
    <xdr:to>
      <xdr:col>112</xdr:col>
      <xdr:colOff>38100</xdr:colOff>
      <xdr:row>38</xdr:row>
      <xdr:rowOff>160020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5097</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66333" y="6348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34925</xdr:rowOff>
    </xdr:from>
    <xdr:to>
      <xdr:col>107</xdr:col>
      <xdr:colOff>50800</xdr:colOff>
      <xdr:row>39</xdr:row>
      <xdr:rowOff>36830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214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153670</xdr:rowOff>
    </xdr:from>
    <xdr:to>
      <xdr:col>107</xdr:col>
      <xdr:colOff>101600</xdr:colOff>
      <xdr:row>38</xdr:row>
      <xdr:rowOff>83820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100347</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77333" y="6272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29210</xdr:rowOff>
    </xdr:from>
    <xdr:to>
      <xdr:col>102</xdr:col>
      <xdr:colOff>114300</xdr:colOff>
      <xdr:row>39</xdr:row>
      <xdr:rowOff>34925</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157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147955</xdr:rowOff>
    </xdr:from>
    <xdr:to>
      <xdr:col>102</xdr:col>
      <xdr:colOff>165100</xdr:colOff>
      <xdr:row>37</xdr:row>
      <xdr:rowOff>78105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94632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095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159385</xdr:rowOff>
    </xdr:from>
    <xdr:to>
      <xdr:col>98</xdr:col>
      <xdr:colOff>38100</xdr:colOff>
      <xdr:row>36</xdr:row>
      <xdr:rowOff>89535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106062</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5935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72407</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587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159385</xdr:rowOff>
    </xdr:from>
    <xdr:to>
      <xdr:col>112</xdr:col>
      <xdr:colOff>38100</xdr:colOff>
      <xdr:row>39</xdr:row>
      <xdr:rowOff>89535</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80662</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767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157480</xdr:rowOff>
    </xdr:from>
    <xdr:to>
      <xdr:col>107</xdr:col>
      <xdr:colOff>101600</xdr:colOff>
      <xdr:row>39</xdr:row>
      <xdr:rowOff>87630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78757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7653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155575</xdr:rowOff>
    </xdr:from>
    <xdr:to>
      <xdr:col>102</xdr:col>
      <xdr:colOff>165100</xdr:colOff>
      <xdr:row>39</xdr:row>
      <xdr:rowOff>85725</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76852</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7634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71137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757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歳出決算額は、住民一人当たり</a:t>
          </a:r>
          <a:r>
            <a:rPr kumimoji="1" lang="en-US" altLang="ja-JP" sz="1000">
              <a:latin typeface="ＭＳ Ｐゴシック" panose="020B0600070205080204" pitchFamily="50" charset="-128"/>
              <a:ea typeface="ＭＳ Ｐゴシック" panose="020B0600070205080204" pitchFamily="50" charset="-128"/>
            </a:rPr>
            <a:t>299,079</a:t>
          </a:r>
          <a:r>
            <a:rPr kumimoji="1" lang="ja-JP" altLang="en-US" sz="1000">
              <a:latin typeface="ＭＳ Ｐゴシック" panose="020B0600070205080204" pitchFamily="50" charset="-128"/>
              <a:ea typeface="ＭＳ Ｐゴシック" panose="020B0600070205080204" pitchFamily="50" charset="-128"/>
            </a:rPr>
            <a:t>円となっており、前年度の</a:t>
          </a:r>
          <a:r>
            <a:rPr kumimoji="1" lang="en-US" altLang="ja-JP" sz="1000">
              <a:latin typeface="ＭＳ Ｐゴシック" panose="020B0600070205080204" pitchFamily="50" charset="-128"/>
              <a:ea typeface="ＭＳ Ｐゴシック" panose="020B0600070205080204" pitchFamily="50" charset="-128"/>
            </a:rPr>
            <a:t>298,754</a:t>
          </a:r>
          <a:r>
            <a:rPr kumimoji="1" lang="ja-JP" altLang="en-US" sz="1000">
              <a:latin typeface="ＭＳ Ｐゴシック" panose="020B0600070205080204" pitchFamily="50" charset="-128"/>
              <a:ea typeface="ＭＳ Ｐゴシック" panose="020B0600070205080204" pitchFamily="50" charset="-128"/>
            </a:rPr>
            <a:t>円を上回った。人口がピークを過ぎ、緩やかな減少に転じている中、民生費、総務費を中心に歳出総額が増加したためである。</a:t>
          </a:r>
        </a:p>
        <a:p>
          <a:r>
            <a:rPr kumimoji="1" lang="ja-JP" altLang="en-US" sz="1000">
              <a:latin typeface="ＭＳ Ｐゴシック" panose="020B0600070205080204" pitchFamily="50" charset="-128"/>
              <a:ea typeface="ＭＳ Ｐゴシック" panose="020B0600070205080204" pitchFamily="50" charset="-128"/>
            </a:rPr>
            <a:t>　類似団体と比較して人口規模が大きいため、一人当たりコストは全ての目的別経費で下回って推移している。</a:t>
          </a:r>
        </a:p>
        <a:p>
          <a:r>
            <a:rPr kumimoji="1" lang="ja-JP" altLang="en-US" sz="1000">
              <a:latin typeface="ＭＳ Ｐゴシック" panose="020B0600070205080204" pitchFamily="50" charset="-128"/>
              <a:ea typeface="ＭＳ Ｐゴシック" panose="020B0600070205080204" pitchFamily="50" charset="-128"/>
            </a:rPr>
            <a:t>　民生費については、扶助費の経常経費に歯止めがかからない状況の中、後期高齢者医療事業療養給付費負担金、生活扶助費等一部で減少したものの、児童扶養手当費、居宅介護事業給付費等の増加により全体で一人当たりで</a:t>
          </a:r>
          <a:r>
            <a:rPr kumimoji="1" lang="en-US" altLang="ja-JP" sz="1000">
              <a:latin typeface="ＭＳ Ｐゴシック" panose="020B0600070205080204" pitchFamily="50" charset="-128"/>
              <a:ea typeface="ＭＳ Ｐゴシック" panose="020B0600070205080204" pitchFamily="50" charset="-128"/>
            </a:rPr>
            <a:t>5,502</a:t>
          </a:r>
          <a:r>
            <a:rPr kumimoji="1" lang="ja-JP" altLang="en-US" sz="1000">
              <a:latin typeface="ＭＳ Ｐゴシック" panose="020B0600070205080204" pitchFamily="50" charset="-128"/>
              <a:ea typeface="ＭＳ Ｐゴシック" panose="020B0600070205080204" pitchFamily="50" charset="-128"/>
            </a:rPr>
            <a:t>円増加（</a:t>
          </a:r>
          <a:r>
            <a:rPr kumimoji="1" lang="en-US" altLang="ja-JP" sz="1000">
              <a:latin typeface="ＭＳ Ｐゴシック" panose="020B0600070205080204" pitchFamily="50" charset="-128"/>
              <a:ea typeface="ＭＳ Ｐゴシック" panose="020B0600070205080204" pitchFamily="50" charset="-128"/>
            </a:rPr>
            <a:t>135,999→141,501</a:t>
          </a:r>
          <a:r>
            <a:rPr kumimoji="1" lang="ja-JP" altLang="en-US" sz="1000">
              <a:latin typeface="ＭＳ Ｐゴシック" panose="020B0600070205080204" pitchFamily="50" charset="-128"/>
              <a:ea typeface="ＭＳ Ｐゴシック" panose="020B0600070205080204" pitchFamily="50" charset="-128"/>
            </a:rPr>
            <a:t>円）した。</a:t>
          </a:r>
        </a:p>
        <a:p>
          <a:r>
            <a:rPr kumimoji="1" lang="ja-JP" altLang="en-US" sz="1000">
              <a:latin typeface="ＭＳ Ｐゴシック" panose="020B0600070205080204" pitchFamily="50" charset="-128"/>
              <a:ea typeface="ＭＳ Ｐゴシック" panose="020B0600070205080204" pitchFamily="50" charset="-128"/>
            </a:rPr>
            <a:t>　総務費については、基幹系システム仮想化基盤移行業務委託料で大きく減少したものの、収入不足や災害などに備える財政調整基金の積立てや退職手当が大幅に増加したことにより、一人当たりで</a:t>
          </a:r>
          <a:r>
            <a:rPr kumimoji="1" lang="en-US" altLang="ja-JP" sz="1000">
              <a:latin typeface="ＭＳ Ｐゴシック" panose="020B0600070205080204" pitchFamily="50" charset="-128"/>
              <a:ea typeface="ＭＳ Ｐゴシック" panose="020B0600070205080204" pitchFamily="50" charset="-128"/>
            </a:rPr>
            <a:t>2,642</a:t>
          </a:r>
          <a:r>
            <a:rPr kumimoji="1" lang="ja-JP" altLang="en-US" sz="1000">
              <a:latin typeface="ＭＳ Ｐゴシック" panose="020B0600070205080204" pitchFamily="50" charset="-128"/>
              <a:ea typeface="ＭＳ Ｐゴシック" panose="020B0600070205080204" pitchFamily="50" charset="-128"/>
            </a:rPr>
            <a:t>円増加（</a:t>
          </a:r>
          <a:r>
            <a:rPr kumimoji="1" lang="en-US" altLang="ja-JP" sz="1000">
              <a:latin typeface="ＭＳ Ｐゴシック" panose="020B0600070205080204" pitchFamily="50" charset="-128"/>
              <a:ea typeface="ＭＳ Ｐゴシック" panose="020B0600070205080204" pitchFamily="50" charset="-128"/>
            </a:rPr>
            <a:t>26,136→28,778</a:t>
          </a:r>
          <a:r>
            <a:rPr kumimoji="1" lang="ja-JP" altLang="en-US" sz="1000">
              <a:latin typeface="ＭＳ Ｐゴシック" panose="020B0600070205080204" pitchFamily="50" charset="-128"/>
              <a:ea typeface="ＭＳ Ｐゴシック" panose="020B0600070205080204" pitchFamily="50" charset="-128"/>
            </a:rPr>
            <a:t>円）した。</a:t>
          </a:r>
        </a:p>
        <a:p>
          <a:r>
            <a:rPr kumimoji="1" lang="ja-JP" altLang="en-US" sz="1000">
              <a:latin typeface="ＭＳ Ｐゴシック" panose="020B0600070205080204" pitchFamily="50" charset="-128"/>
              <a:ea typeface="ＭＳ Ｐゴシック" panose="020B0600070205080204" pitchFamily="50" charset="-128"/>
            </a:rPr>
            <a:t>　衛生費については、長寿命化を目的に平成</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年度から</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年度にかけて実施したごみ焼却施設基幹的設備改良事業の完了後、蒸気タービンローター取替修繕をはじめとした環境センターの施設修繕料が増加したことにより、一人当たりで</a:t>
          </a:r>
          <a:r>
            <a:rPr kumimoji="1" lang="en-US" altLang="ja-JP" sz="1000">
              <a:latin typeface="ＭＳ Ｐゴシック" panose="020B0600070205080204" pitchFamily="50" charset="-128"/>
              <a:ea typeface="ＭＳ Ｐゴシック" panose="020B0600070205080204" pitchFamily="50" charset="-128"/>
            </a:rPr>
            <a:t>1,233</a:t>
          </a:r>
          <a:r>
            <a:rPr kumimoji="1" lang="ja-JP" altLang="en-US" sz="1000">
              <a:latin typeface="ＭＳ Ｐゴシック" panose="020B0600070205080204" pitchFamily="50" charset="-128"/>
              <a:ea typeface="ＭＳ Ｐゴシック" panose="020B0600070205080204" pitchFamily="50" charset="-128"/>
            </a:rPr>
            <a:t>円増加（</a:t>
          </a:r>
          <a:r>
            <a:rPr kumimoji="1" lang="en-US" altLang="ja-JP" sz="1000">
              <a:latin typeface="ＭＳ Ｐゴシック" panose="020B0600070205080204" pitchFamily="50" charset="-128"/>
              <a:ea typeface="ＭＳ Ｐゴシック" panose="020B0600070205080204" pitchFamily="50" charset="-128"/>
            </a:rPr>
            <a:t>23,287→24,520</a:t>
          </a:r>
          <a:r>
            <a:rPr kumimoji="1" lang="ja-JP" altLang="en-US" sz="1000">
              <a:latin typeface="ＭＳ Ｐゴシック" panose="020B0600070205080204" pitchFamily="50" charset="-128"/>
              <a:ea typeface="ＭＳ Ｐゴシック" panose="020B0600070205080204" pitchFamily="50" charset="-128"/>
            </a:rPr>
            <a:t>円）した。</a:t>
          </a:r>
        </a:p>
        <a:p>
          <a:r>
            <a:rPr kumimoji="1" lang="ja-JP" altLang="en-US" sz="1000">
              <a:latin typeface="ＭＳ Ｐゴシック" panose="020B0600070205080204" pitchFamily="50" charset="-128"/>
              <a:ea typeface="ＭＳ Ｐゴシック" panose="020B0600070205080204" pitchFamily="50" charset="-128"/>
            </a:rPr>
            <a:t>　教育費については、幼保無償化による幼稚園施設等利用給付費等で増加したものの、小学校全普通教室に対する空調設備購入費、公民館の施設整備等が大幅に減少し、一人当たりで</a:t>
          </a:r>
          <a:r>
            <a:rPr kumimoji="1" lang="en-US" altLang="ja-JP" sz="1000">
              <a:latin typeface="ＭＳ Ｐゴシック" panose="020B0600070205080204" pitchFamily="50" charset="-128"/>
              <a:ea typeface="ＭＳ Ｐゴシック" panose="020B0600070205080204" pitchFamily="50" charset="-128"/>
            </a:rPr>
            <a:t>6,462</a:t>
          </a:r>
          <a:r>
            <a:rPr kumimoji="1" lang="ja-JP" altLang="en-US" sz="1000">
              <a:latin typeface="ＭＳ Ｐゴシック" panose="020B0600070205080204" pitchFamily="50" charset="-128"/>
              <a:ea typeface="ＭＳ Ｐゴシック" panose="020B0600070205080204" pitchFamily="50" charset="-128"/>
            </a:rPr>
            <a:t>円減少（</a:t>
          </a:r>
          <a:r>
            <a:rPr kumimoji="1" lang="en-US" altLang="ja-JP" sz="1000">
              <a:latin typeface="ＭＳ Ｐゴシック" panose="020B0600070205080204" pitchFamily="50" charset="-128"/>
              <a:ea typeface="ＭＳ Ｐゴシック" panose="020B0600070205080204" pitchFamily="50" charset="-128"/>
            </a:rPr>
            <a:t>33,653→27,191</a:t>
          </a:r>
          <a:r>
            <a:rPr kumimoji="1" lang="ja-JP" altLang="en-US" sz="1000">
              <a:latin typeface="ＭＳ Ｐゴシック" panose="020B0600070205080204" pitchFamily="50" charset="-128"/>
              <a:ea typeface="ＭＳ Ｐゴシック" panose="020B0600070205080204" pitchFamily="50" charset="-128"/>
            </a:rPr>
            <a:t>円）した。</a:t>
          </a:r>
        </a:p>
        <a:p>
          <a:r>
            <a:rPr kumimoji="1" lang="ja-JP" altLang="en-US" sz="1000">
              <a:latin typeface="ＭＳ Ｐゴシック" panose="020B0600070205080204" pitchFamily="50" charset="-128"/>
              <a:ea typeface="ＭＳ Ｐゴシック" panose="020B0600070205080204" pitchFamily="50" charset="-128"/>
            </a:rPr>
            <a:t>　土木費については、福塚・今伊勢北方線道路改築事業が佳境を迎え用地取得等で一部増加したものの、平成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年度で完了した小信調整池増設工事請負費、市営住宅耐震改修工事請負費の減少により、一人当たりで</a:t>
          </a:r>
          <a:r>
            <a:rPr kumimoji="1" lang="en-US" altLang="ja-JP" sz="1000">
              <a:latin typeface="ＭＳ Ｐゴシック" panose="020B0600070205080204" pitchFamily="50" charset="-128"/>
              <a:ea typeface="ＭＳ Ｐゴシック" panose="020B0600070205080204" pitchFamily="50" charset="-128"/>
            </a:rPr>
            <a:t>2,671</a:t>
          </a:r>
          <a:r>
            <a:rPr kumimoji="1" lang="ja-JP" altLang="en-US" sz="1000">
              <a:latin typeface="ＭＳ Ｐゴシック" panose="020B0600070205080204" pitchFamily="50" charset="-128"/>
              <a:ea typeface="ＭＳ Ｐゴシック" panose="020B0600070205080204" pitchFamily="50" charset="-128"/>
            </a:rPr>
            <a:t>円減少（</a:t>
          </a:r>
          <a:r>
            <a:rPr kumimoji="1" lang="en-US" altLang="ja-JP" sz="1000">
              <a:latin typeface="ＭＳ Ｐゴシック" panose="020B0600070205080204" pitchFamily="50" charset="-128"/>
              <a:ea typeface="ＭＳ Ｐゴシック" panose="020B0600070205080204" pitchFamily="50" charset="-128"/>
            </a:rPr>
            <a:t>32,833→30,162</a:t>
          </a:r>
          <a:r>
            <a:rPr kumimoji="1" lang="ja-JP" altLang="en-US" sz="1000">
              <a:latin typeface="ＭＳ Ｐゴシック" panose="020B0600070205080204" pitchFamily="50" charset="-128"/>
              <a:ea typeface="ＭＳ Ｐゴシック" panose="020B0600070205080204" pitchFamily="50" charset="-128"/>
            </a:rPr>
            <a:t>円）した。</a:t>
          </a:r>
        </a:p>
        <a:p>
          <a:r>
            <a:rPr kumimoji="1" lang="ja-JP" altLang="en-US" sz="1000">
              <a:latin typeface="ＭＳ Ｐゴシック" panose="020B0600070205080204" pitchFamily="50" charset="-128"/>
              <a:ea typeface="ＭＳ Ｐゴシック" panose="020B0600070205080204" pitchFamily="50" charset="-128"/>
            </a:rPr>
            <a:t>　今後は、扶助費の伸びが避けられない民生費や臨時財政対策債を中心に増加を辿る地方債残高の影響に伴う公債費の増加が見込まれる中、公共施設等総合管理計画の下、施設の統廃合及び維持管理を経済的、効率的に進め、歳出の圧縮に努め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愛知県一宮市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度当初予算で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億円を取り崩したものの、補正予算で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積み立て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たことに</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より、標準財政規模の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超を維持している。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実質収支額については、歳出面で</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、積立金、繰出金、</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費などが増加となったものの、歳入面で</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地方特例交付金、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地方税</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、国庫支出金、県支出金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などが増加したことで、歳出を上回る増となり、平成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年度に比べ標準財政規模比で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合併後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年が経過し、令和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で終了する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普通交付税の合併算定替による減収に備え、今後も財政調整基金の適正水準の維持に努める。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7A92FB64-AC1D-48BD-98EA-A67143B4F5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F09A514C-81CE-40C0-8BF5-07BEFCB9AB52}"/>
            </a:ext>
          </a:extLst>
        </xdr:cNvPr>
        <xdr:cNvSpPr>
          <a:spLocks noChangeArrowheads="1"/>
        </xdr:cNvSpPr>
      </xdr:nvSpPr>
      <xdr:spPr bwMode="auto">
        <a:xfrm>
          <a:off x="10273665" y="677418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C80C4871-5E00-4532-BA4C-4EE88E88600B}"/>
            </a:ext>
          </a:extLst>
        </xdr:cNvPr>
        <xdr:cNvSpPr txBox="1">
          <a:spLocks noChangeArrowheads="1"/>
        </xdr:cNvSpPr>
      </xdr:nvSpPr>
      <xdr:spPr bwMode="auto">
        <a:xfrm>
          <a:off x="10340340" y="6802755"/>
          <a:ext cx="14097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7C50B1BC-6B10-4F53-8429-81994B7F04B0}"/>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8AE81828-2B31-428F-9633-DC9657CB25C6}"/>
            </a:ext>
          </a:extLst>
        </xdr:cNvPr>
        <xdr:cNvSpPr>
          <a:spLocks noChangeArrowheads="1"/>
        </xdr:cNvSpPr>
      </xdr:nvSpPr>
      <xdr:spPr bwMode="auto">
        <a:xfrm>
          <a:off x="142875" y="142875"/>
          <a:ext cx="9359265"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CD34D9F3-B037-4647-A0D6-CCE55479846C}"/>
            </a:ext>
          </a:extLst>
        </xdr:cNvPr>
        <xdr:cNvSpPr>
          <a:spLocks noChangeArrowheads="1"/>
        </xdr:cNvSpPr>
      </xdr:nvSpPr>
      <xdr:spPr bwMode="auto">
        <a:xfrm>
          <a:off x="9806940" y="234315"/>
          <a:ext cx="222885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B9742822-ED2A-4889-BF4E-DE43268479B6}"/>
            </a:ext>
          </a:extLst>
        </xdr:cNvPr>
        <xdr:cNvSpPr>
          <a:spLocks noChangeArrowheads="1"/>
        </xdr:cNvSpPr>
      </xdr:nvSpPr>
      <xdr:spPr bwMode="auto">
        <a:xfrm>
          <a:off x="12521565" y="234315"/>
          <a:ext cx="346710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愛知県一宮市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6F95402D-E6A0-49DE-B3C8-B9AE8006D849}"/>
            </a:ext>
          </a:extLst>
        </xdr:cNvPr>
        <xdr:cNvSpPr txBox="1">
          <a:spLocks noChangeArrowheads="1"/>
        </xdr:cNvSpPr>
      </xdr:nvSpPr>
      <xdr:spPr bwMode="auto">
        <a:xfrm>
          <a:off x="457200" y="645795"/>
          <a:ext cx="3977640" cy="37719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8DFEB9F0-E9DE-4C20-B15A-7FF1B20379FC}"/>
            </a:ext>
          </a:extLst>
        </xdr:cNvPr>
        <xdr:cNvSpPr txBox="1"/>
      </xdr:nvSpPr>
      <xdr:spPr>
        <a:xfrm>
          <a:off x="10407015" y="7126605"/>
          <a:ext cx="54673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令和元年度の国民健康保険事業特別会計は、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年連続で赤字（歳入歳出差引額がマイナス）となったが、国庫補助金の精算返還金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億円という臨時的な支出があった前年度と比較し、赤字額は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億円縮小した。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主要な事業費である保険給付費についてみると、前年度に比べて給付費総額は減少している。これは、ボリュームの大きい高齢者層が後期高齢者へ移行しており被保険者数が減少しているためと考えられるが、医療の高度化などにより被保険者</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人あたりの給付費（一般被保険者分）では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保険税率・賦課限度額の見直し等を継続的に行い、適切な水準の被保険者負担に基づいた保険税財源を確保するとともに、給付費抑制のため特定健診受診率向上等の取組みを進め、健全な財政運営を図る。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それ以外の会計は、赤字もなく良好に推移している。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69D3DA2F-3833-4CC6-8225-49FEA9A5CCFB}"/>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DE352EF0-026D-4E32-9315-EFFD411175BB}"/>
            </a:ext>
          </a:extLst>
        </xdr:cNvPr>
        <xdr:cNvSpPr/>
      </xdr:nvSpPr>
      <xdr:spPr bwMode="auto">
        <a:xfrm>
          <a:off x="587375" y="735838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12454664-7A4E-46E1-917C-062E7E9C8E6B}"/>
            </a:ext>
          </a:extLst>
        </xdr:cNvPr>
        <xdr:cNvSpPr/>
      </xdr:nvSpPr>
      <xdr:spPr bwMode="auto">
        <a:xfrm>
          <a:off x="587375" y="785368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F274015B-D637-4E34-A62D-6A678D27114A}"/>
            </a:ext>
          </a:extLst>
        </xdr:cNvPr>
        <xdr:cNvSpPr/>
      </xdr:nvSpPr>
      <xdr:spPr bwMode="auto">
        <a:xfrm>
          <a:off x="587375" y="834898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AD78B32E-58C7-47E7-9930-53F3139084F9}"/>
            </a:ext>
          </a:extLst>
        </xdr:cNvPr>
        <xdr:cNvSpPr/>
      </xdr:nvSpPr>
      <xdr:spPr bwMode="auto">
        <a:xfrm>
          <a:off x="587375" y="884428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2AB41663-7FAE-4BDF-8B0D-73EE54028017}"/>
            </a:ext>
          </a:extLst>
        </xdr:cNvPr>
        <xdr:cNvSpPr/>
      </xdr:nvSpPr>
      <xdr:spPr bwMode="auto">
        <a:xfrm>
          <a:off x="587375" y="933958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1E8466C4-06B9-4B89-8F73-44831C8CDB9B}"/>
            </a:ext>
          </a:extLst>
        </xdr:cNvPr>
        <xdr:cNvSpPr/>
      </xdr:nvSpPr>
      <xdr:spPr bwMode="auto">
        <a:xfrm>
          <a:off x="587375" y="983488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EF48AB4A-725E-4A20-992F-2892C0AFE1D0}"/>
            </a:ext>
          </a:extLst>
        </xdr:cNvPr>
        <xdr:cNvSpPr/>
      </xdr:nvSpPr>
      <xdr:spPr bwMode="auto">
        <a:xfrm>
          <a:off x="587375" y="1033018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C504A3B-3108-4621-AC5F-741C1F6526DB}"/>
            </a:ext>
          </a:extLst>
        </xdr:cNvPr>
        <xdr:cNvSpPr/>
      </xdr:nvSpPr>
      <xdr:spPr bwMode="auto">
        <a:xfrm>
          <a:off x="587375" y="1082548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83593B4E-51B4-4803-AEC9-4C54A626DD68}"/>
            </a:ext>
          </a:extLst>
        </xdr:cNvPr>
        <xdr:cNvSpPr/>
      </xdr:nvSpPr>
      <xdr:spPr bwMode="auto">
        <a:xfrm>
          <a:off x="587375" y="1132078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8C63BF00-B992-418B-BE37-C8BAB2AB006B}"/>
            </a:ext>
          </a:extLst>
        </xdr:cNvPr>
        <xdr:cNvSpPr/>
      </xdr:nvSpPr>
      <xdr:spPr bwMode="auto">
        <a:xfrm>
          <a:off x="587375" y="1181608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0007372\Desktop\00&#12304;&#36001;&#25919;&#29366;&#27841;&#36039;&#26009;&#38598;&#12305;_232033_&#19968;&#23470;&#24066;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5">
          <cell r="B25" t="str">
            <v>H27</v>
          </cell>
          <cell r="D25" t="str">
            <v>H28</v>
          </cell>
          <cell r="F25" t="str">
            <v>H29</v>
          </cell>
          <cell r="H25" t="str">
            <v>H30</v>
          </cell>
          <cell r="J25" t="str">
            <v>R01</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0.12</v>
          </cell>
          <cell r="D27" t="e">
            <v>#N/A</v>
          </cell>
          <cell r="E27">
            <v>0.17</v>
          </cell>
          <cell r="F27" t="e">
            <v>#N/A</v>
          </cell>
          <cell r="G27">
            <v>0.11</v>
          </cell>
          <cell r="H27" t="e">
            <v>#N/A</v>
          </cell>
          <cell r="I27">
            <v>0.03</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公共駐車場事業特別会計</v>
          </cell>
          <cell r="B29" t="e">
            <v>#N/A</v>
          </cell>
          <cell r="C29">
            <v>0</v>
          </cell>
          <cell r="D29" t="e">
            <v>#N/A</v>
          </cell>
          <cell r="E29">
            <v>0</v>
          </cell>
          <cell r="F29" t="e">
            <v>#N/A</v>
          </cell>
          <cell r="G29">
            <v>0</v>
          </cell>
          <cell r="H29" t="e">
            <v>#N/A</v>
          </cell>
          <cell r="I29">
            <v>0</v>
          </cell>
          <cell r="J29" t="e">
            <v>#N/A</v>
          </cell>
          <cell r="K29">
            <v>0</v>
          </cell>
        </row>
        <row r="30">
          <cell r="A30" t="str">
            <v>後期高齢者医療事業特別会計</v>
          </cell>
          <cell r="B30" t="e">
            <v>#N/A</v>
          </cell>
          <cell r="C30">
            <v>0.02</v>
          </cell>
          <cell r="D30" t="e">
            <v>#N/A</v>
          </cell>
          <cell r="E30">
            <v>0.06</v>
          </cell>
          <cell r="F30" t="e">
            <v>#N/A</v>
          </cell>
          <cell r="G30">
            <v>0.12</v>
          </cell>
          <cell r="H30" t="e">
            <v>#N/A</v>
          </cell>
          <cell r="I30">
            <v>0.02</v>
          </cell>
          <cell r="J30" t="e">
            <v>#N/A</v>
          </cell>
          <cell r="K30">
            <v>0.15</v>
          </cell>
        </row>
        <row r="31">
          <cell r="A31" t="str">
            <v>介護保険事業特別会計</v>
          </cell>
          <cell r="B31" t="e">
            <v>#N/A</v>
          </cell>
          <cell r="C31">
            <v>0.56000000000000005</v>
          </cell>
          <cell r="D31" t="e">
            <v>#N/A</v>
          </cell>
          <cell r="E31">
            <v>0.75</v>
          </cell>
          <cell r="F31" t="e">
            <v>#N/A</v>
          </cell>
          <cell r="G31">
            <v>1.24</v>
          </cell>
          <cell r="H31" t="e">
            <v>#N/A</v>
          </cell>
          <cell r="I31">
            <v>1.0900000000000001</v>
          </cell>
          <cell r="J31" t="e">
            <v>#N/A</v>
          </cell>
          <cell r="K31">
            <v>1.31</v>
          </cell>
        </row>
        <row r="32">
          <cell r="A32" t="str">
            <v>一般会計</v>
          </cell>
          <cell r="B32" t="e">
            <v>#N/A</v>
          </cell>
          <cell r="C32">
            <v>3.98</v>
          </cell>
          <cell r="D32" t="e">
            <v>#N/A</v>
          </cell>
          <cell r="E32">
            <v>2.97</v>
          </cell>
          <cell r="F32" t="e">
            <v>#N/A</v>
          </cell>
          <cell r="G32">
            <v>3.5</v>
          </cell>
          <cell r="H32" t="e">
            <v>#N/A</v>
          </cell>
          <cell r="I32">
            <v>3.62</v>
          </cell>
          <cell r="J32" t="e">
            <v>#N/A</v>
          </cell>
          <cell r="K32">
            <v>3.65</v>
          </cell>
        </row>
        <row r="33">
          <cell r="A33" t="str">
            <v>水道事業会計</v>
          </cell>
          <cell r="B33" t="e">
            <v>#N/A</v>
          </cell>
          <cell r="C33">
            <v>6.31</v>
          </cell>
          <cell r="D33" t="e">
            <v>#N/A</v>
          </cell>
          <cell r="E33">
            <v>6.15</v>
          </cell>
          <cell r="F33" t="e">
            <v>#N/A</v>
          </cell>
          <cell r="G33">
            <v>5.9</v>
          </cell>
          <cell r="H33" t="e">
            <v>#N/A</v>
          </cell>
          <cell r="I33">
            <v>5.35</v>
          </cell>
          <cell r="J33" t="e">
            <v>#N/A</v>
          </cell>
          <cell r="K33">
            <v>5.13</v>
          </cell>
        </row>
        <row r="34">
          <cell r="A34" t="str">
            <v>病院事業会計</v>
          </cell>
          <cell r="B34" t="e">
            <v>#N/A</v>
          </cell>
          <cell r="C34">
            <v>10.94</v>
          </cell>
          <cell r="D34" t="e">
            <v>#N/A</v>
          </cell>
          <cell r="E34">
            <v>14.14</v>
          </cell>
          <cell r="F34" t="e">
            <v>#N/A</v>
          </cell>
          <cell r="G34">
            <v>13.85</v>
          </cell>
          <cell r="H34" t="e">
            <v>#N/A</v>
          </cell>
          <cell r="I34">
            <v>8.6199999999999992</v>
          </cell>
          <cell r="J34" t="e">
            <v>#N/A</v>
          </cell>
          <cell r="K34">
            <v>6.65</v>
          </cell>
        </row>
        <row r="35">
          <cell r="A35" t="str">
            <v>下水道事業会計</v>
          </cell>
          <cell r="B35" t="e">
            <v>#N/A</v>
          </cell>
          <cell r="C35">
            <v>7.22</v>
          </cell>
          <cell r="D35" t="e">
            <v>#N/A</v>
          </cell>
          <cell r="E35">
            <v>6.89</v>
          </cell>
          <cell r="F35" t="e">
            <v>#N/A</v>
          </cell>
          <cell r="G35">
            <v>6.64</v>
          </cell>
          <cell r="H35" t="e">
            <v>#N/A</v>
          </cell>
          <cell r="I35">
            <v>7.21</v>
          </cell>
          <cell r="J35" t="e">
            <v>#N/A</v>
          </cell>
          <cell r="K35">
            <v>7.28</v>
          </cell>
        </row>
        <row r="36">
          <cell r="A36" t="str">
            <v>国民健康保険事業特別会計</v>
          </cell>
          <cell r="B36">
            <v>1.31</v>
          </cell>
          <cell r="C36" t="e">
            <v>#N/A</v>
          </cell>
          <cell r="D36">
            <v>1.49</v>
          </cell>
          <cell r="E36" t="e">
            <v>#N/A</v>
          </cell>
          <cell r="F36">
            <v>1.05</v>
          </cell>
          <cell r="G36" t="e">
            <v>#N/A</v>
          </cell>
          <cell r="H36">
            <v>1.0900000000000001</v>
          </cell>
          <cell r="I36" t="e">
            <v>#N/A</v>
          </cell>
          <cell r="J36">
            <v>0.44</v>
          </cell>
          <cell r="K36" t="e">
            <v>#N/A</v>
          </cell>
        </row>
        <row r="40">
          <cell r="B40" t="str">
            <v>H27</v>
          </cell>
          <cell r="E40" t="str">
            <v>H28</v>
          </cell>
          <cell r="H40" t="str">
            <v>H29</v>
          </cell>
          <cell r="K40" t="str">
            <v>H30</v>
          </cell>
          <cell r="N40" t="str">
            <v>R01</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10580</v>
          </cell>
          <cell r="G42">
            <v>10519</v>
          </cell>
          <cell r="J42">
            <v>10703</v>
          </cell>
          <cell r="M42">
            <v>10730</v>
          </cell>
          <cell r="P42">
            <v>10736</v>
          </cell>
        </row>
        <row r="43">
          <cell r="A43" t="str">
            <v>一時借入金の利子</v>
          </cell>
          <cell r="B43" t="str">
            <v>-</v>
          </cell>
          <cell r="E43" t="str">
            <v>-</v>
          </cell>
          <cell r="H43" t="str">
            <v>-</v>
          </cell>
          <cell r="K43" t="str">
            <v>-</v>
          </cell>
          <cell r="N43" t="str">
            <v>-</v>
          </cell>
        </row>
        <row r="44">
          <cell r="A44" t="str">
            <v>債務負担行為に基づく支出額</v>
          </cell>
          <cell r="B44">
            <v>10</v>
          </cell>
          <cell r="E44">
            <v>134</v>
          </cell>
          <cell r="H44">
            <v>0</v>
          </cell>
          <cell r="K44">
            <v>3</v>
          </cell>
          <cell r="N44">
            <v>11</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4170</v>
          </cell>
          <cell r="E46">
            <v>4007</v>
          </cell>
          <cell r="H46">
            <v>3931</v>
          </cell>
          <cell r="K46">
            <v>3900</v>
          </cell>
          <cell r="N46">
            <v>3809</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8364</v>
          </cell>
          <cell r="E49">
            <v>8413</v>
          </cell>
          <cell r="H49">
            <v>8980</v>
          </cell>
          <cell r="K49">
            <v>9081</v>
          </cell>
          <cell r="N49">
            <v>9118</v>
          </cell>
        </row>
        <row r="50">
          <cell r="A50" t="str">
            <v>実質公債費比率の分子</v>
          </cell>
          <cell r="B50" t="e">
            <v>#N/A</v>
          </cell>
          <cell r="C50">
            <v>1964</v>
          </cell>
          <cell r="D50" t="e">
            <v>#N/A</v>
          </cell>
          <cell r="E50" t="e">
            <v>#N/A</v>
          </cell>
          <cell r="F50">
            <v>2035</v>
          </cell>
          <cell r="G50" t="e">
            <v>#N/A</v>
          </cell>
          <cell r="H50" t="e">
            <v>#N/A</v>
          </cell>
          <cell r="I50">
            <v>2208</v>
          </cell>
          <cell r="J50" t="e">
            <v>#N/A</v>
          </cell>
          <cell r="K50" t="e">
            <v>#N/A</v>
          </cell>
          <cell r="L50">
            <v>2254</v>
          </cell>
          <cell r="M50" t="e">
            <v>#N/A</v>
          </cell>
          <cell r="N50" t="e">
            <v>#N/A</v>
          </cell>
          <cell r="O50">
            <v>2202</v>
          </cell>
          <cell r="P50"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424" t="s">
        <v>213</v>
      </c>
      <c r="DI1" s="425"/>
      <c r="DJ1" s="425"/>
      <c r="DK1" s="425"/>
      <c r="DL1" s="425"/>
      <c r="DM1" s="425"/>
      <c r="DN1" s="426"/>
      <c r="DO1" s="226"/>
      <c r="DP1" s="424" t="s">
        <v>214</v>
      </c>
      <c r="DQ1" s="425"/>
      <c r="DR1" s="425"/>
      <c r="DS1" s="425"/>
      <c r="DT1" s="425"/>
      <c r="DU1" s="425"/>
      <c r="DV1" s="425"/>
      <c r="DW1" s="425"/>
      <c r="DX1" s="425"/>
      <c r="DY1" s="425"/>
      <c r="DZ1" s="425"/>
      <c r="EA1" s="425"/>
      <c r="EB1" s="425"/>
      <c r="EC1" s="426"/>
      <c r="ED1" s="224"/>
      <c r="EE1" s="224"/>
      <c r="EF1" s="224"/>
      <c r="EG1" s="224"/>
      <c r="EH1" s="224"/>
      <c r="EI1" s="224"/>
      <c r="EJ1" s="224"/>
      <c r="EK1" s="224"/>
      <c r="EL1" s="224"/>
      <c r="EM1" s="224"/>
    </row>
    <row r="2" spans="2:143" ht="22.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427" t="s">
        <v>216</v>
      </c>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8"/>
      <c r="AN3" s="428"/>
      <c r="AO3" s="428"/>
      <c r="AP3" s="427" t="s">
        <v>217</v>
      </c>
      <c r="AQ3" s="428"/>
      <c r="AR3" s="428"/>
      <c r="AS3" s="428"/>
      <c r="AT3" s="428"/>
      <c r="AU3" s="428"/>
      <c r="AV3" s="428"/>
      <c r="AW3" s="428"/>
      <c r="AX3" s="428"/>
      <c r="AY3" s="428"/>
      <c r="AZ3" s="428"/>
      <c r="BA3" s="428"/>
      <c r="BB3" s="428"/>
      <c r="BC3" s="428"/>
      <c r="BD3" s="428"/>
      <c r="BE3" s="428"/>
      <c r="BF3" s="428"/>
      <c r="BG3" s="428"/>
      <c r="BH3" s="428"/>
      <c r="BI3" s="428"/>
      <c r="BJ3" s="428"/>
      <c r="BK3" s="428"/>
      <c r="BL3" s="428"/>
      <c r="BM3" s="428"/>
      <c r="BN3" s="428"/>
      <c r="BO3" s="428"/>
      <c r="BP3" s="428"/>
      <c r="BQ3" s="428"/>
      <c r="BR3" s="428"/>
      <c r="BS3" s="428"/>
      <c r="BT3" s="428"/>
      <c r="BU3" s="428"/>
      <c r="BV3" s="428"/>
      <c r="BW3" s="428"/>
      <c r="BX3" s="428"/>
      <c r="BY3" s="428"/>
      <c r="BZ3" s="428"/>
      <c r="CA3" s="428"/>
      <c r="CB3" s="429"/>
      <c r="CD3" s="430" t="s">
        <v>218</v>
      </c>
      <c r="CE3" s="431"/>
      <c r="CF3" s="431"/>
      <c r="CG3" s="431"/>
      <c r="CH3" s="431"/>
      <c r="CI3" s="431"/>
      <c r="CJ3" s="431"/>
      <c r="CK3" s="431"/>
      <c r="CL3" s="431"/>
      <c r="CM3" s="431"/>
      <c r="CN3" s="431"/>
      <c r="CO3" s="431"/>
      <c r="CP3" s="431"/>
      <c r="CQ3" s="431"/>
      <c r="CR3" s="431"/>
      <c r="CS3" s="431"/>
      <c r="CT3" s="431"/>
      <c r="CU3" s="431"/>
      <c r="CV3" s="431"/>
      <c r="CW3" s="431"/>
      <c r="CX3" s="431"/>
      <c r="CY3" s="431"/>
      <c r="CZ3" s="431"/>
      <c r="DA3" s="431"/>
      <c r="DB3" s="431"/>
      <c r="DC3" s="431"/>
      <c r="DD3" s="431"/>
      <c r="DE3" s="431"/>
      <c r="DF3" s="431"/>
      <c r="DG3" s="431"/>
      <c r="DH3" s="431"/>
      <c r="DI3" s="431"/>
      <c r="DJ3" s="431"/>
      <c r="DK3" s="431"/>
      <c r="DL3" s="431"/>
      <c r="DM3" s="431"/>
      <c r="DN3" s="431"/>
      <c r="DO3" s="431"/>
      <c r="DP3" s="431"/>
      <c r="DQ3" s="431"/>
      <c r="DR3" s="431"/>
      <c r="DS3" s="431"/>
      <c r="DT3" s="431"/>
      <c r="DU3" s="431"/>
      <c r="DV3" s="431"/>
      <c r="DW3" s="431"/>
      <c r="DX3" s="431"/>
      <c r="DY3" s="431"/>
      <c r="DZ3" s="431"/>
      <c r="EA3" s="431"/>
      <c r="EB3" s="431"/>
      <c r="EC3" s="432"/>
    </row>
    <row r="4" spans="2:143" ht="11.25" customHeight="1" x14ac:dyDescent="0.2">
      <c r="B4" s="427" t="s">
        <v>1</v>
      </c>
      <c r="C4" s="428"/>
      <c r="D4" s="428"/>
      <c r="E4" s="428"/>
      <c r="F4" s="428"/>
      <c r="G4" s="428"/>
      <c r="H4" s="428"/>
      <c r="I4" s="428"/>
      <c r="J4" s="428"/>
      <c r="K4" s="428"/>
      <c r="L4" s="428"/>
      <c r="M4" s="428"/>
      <c r="N4" s="428"/>
      <c r="O4" s="428"/>
      <c r="P4" s="428"/>
      <c r="Q4" s="429"/>
      <c r="R4" s="427" t="s">
        <v>219</v>
      </c>
      <c r="S4" s="428"/>
      <c r="T4" s="428"/>
      <c r="U4" s="428"/>
      <c r="V4" s="428"/>
      <c r="W4" s="428"/>
      <c r="X4" s="428"/>
      <c r="Y4" s="429"/>
      <c r="Z4" s="427" t="s">
        <v>220</v>
      </c>
      <c r="AA4" s="428"/>
      <c r="AB4" s="428"/>
      <c r="AC4" s="429"/>
      <c r="AD4" s="427" t="s">
        <v>221</v>
      </c>
      <c r="AE4" s="428"/>
      <c r="AF4" s="428"/>
      <c r="AG4" s="428"/>
      <c r="AH4" s="428"/>
      <c r="AI4" s="428"/>
      <c r="AJ4" s="428"/>
      <c r="AK4" s="429"/>
      <c r="AL4" s="427" t="s">
        <v>220</v>
      </c>
      <c r="AM4" s="428"/>
      <c r="AN4" s="428"/>
      <c r="AO4" s="429"/>
      <c r="AP4" s="433" t="s">
        <v>222</v>
      </c>
      <c r="AQ4" s="433"/>
      <c r="AR4" s="433"/>
      <c r="AS4" s="433"/>
      <c r="AT4" s="433"/>
      <c r="AU4" s="433"/>
      <c r="AV4" s="433"/>
      <c r="AW4" s="433"/>
      <c r="AX4" s="433"/>
      <c r="AY4" s="433"/>
      <c r="AZ4" s="433"/>
      <c r="BA4" s="433"/>
      <c r="BB4" s="433"/>
      <c r="BC4" s="433"/>
      <c r="BD4" s="433"/>
      <c r="BE4" s="433"/>
      <c r="BF4" s="433"/>
      <c r="BG4" s="433" t="s">
        <v>223</v>
      </c>
      <c r="BH4" s="433"/>
      <c r="BI4" s="433"/>
      <c r="BJ4" s="433"/>
      <c r="BK4" s="433"/>
      <c r="BL4" s="433"/>
      <c r="BM4" s="433"/>
      <c r="BN4" s="433"/>
      <c r="BO4" s="433" t="s">
        <v>220</v>
      </c>
      <c r="BP4" s="433"/>
      <c r="BQ4" s="433"/>
      <c r="BR4" s="433"/>
      <c r="BS4" s="433" t="s">
        <v>224</v>
      </c>
      <c r="BT4" s="433"/>
      <c r="BU4" s="433"/>
      <c r="BV4" s="433"/>
      <c r="BW4" s="433"/>
      <c r="BX4" s="433"/>
      <c r="BY4" s="433"/>
      <c r="BZ4" s="433"/>
      <c r="CA4" s="433"/>
      <c r="CB4" s="433"/>
      <c r="CD4" s="430" t="s">
        <v>225</v>
      </c>
      <c r="CE4" s="431"/>
      <c r="CF4" s="431"/>
      <c r="CG4" s="431"/>
      <c r="CH4" s="431"/>
      <c r="CI4" s="431"/>
      <c r="CJ4" s="431"/>
      <c r="CK4" s="431"/>
      <c r="CL4" s="431"/>
      <c r="CM4" s="431"/>
      <c r="CN4" s="431"/>
      <c r="CO4" s="431"/>
      <c r="CP4" s="431"/>
      <c r="CQ4" s="431"/>
      <c r="CR4" s="431"/>
      <c r="CS4" s="431"/>
      <c r="CT4" s="431"/>
      <c r="CU4" s="431"/>
      <c r="CV4" s="431"/>
      <c r="CW4" s="431"/>
      <c r="CX4" s="431"/>
      <c r="CY4" s="431"/>
      <c r="CZ4" s="431"/>
      <c r="DA4" s="431"/>
      <c r="DB4" s="431"/>
      <c r="DC4" s="431"/>
      <c r="DD4" s="431"/>
      <c r="DE4" s="431"/>
      <c r="DF4" s="431"/>
      <c r="DG4" s="431"/>
      <c r="DH4" s="431"/>
      <c r="DI4" s="431"/>
      <c r="DJ4" s="431"/>
      <c r="DK4" s="431"/>
      <c r="DL4" s="431"/>
      <c r="DM4" s="431"/>
      <c r="DN4" s="431"/>
      <c r="DO4" s="431"/>
      <c r="DP4" s="431"/>
      <c r="DQ4" s="431"/>
      <c r="DR4" s="431"/>
      <c r="DS4" s="431"/>
      <c r="DT4" s="431"/>
      <c r="DU4" s="431"/>
      <c r="DV4" s="431"/>
      <c r="DW4" s="431"/>
      <c r="DX4" s="431"/>
      <c r="DY4" s="431"/>
      <c r="DZ4" s="431"/>
      <c r="EA4" s="431"/>
      <c r="EB4" s="431"/>
      <c r="EC4" s="432"/>
    </row>
    <row r="5" spans="2:143" s="230" customFormat="1" ht="11.25" customHeight="1" x14ac:dyDescent="0.2">
      <c r="B5" s="434" t="s">
        <v>226</v>
      </c>
      <c r="C5" s="435"/>
      <c r="D5" s="435"/>
      <c r="E5" s="435"/>
      <c r="F5" s="435"/>
      <c r="G5" s="435"/>
      <c r="H5" s="435"/>
      <c r="I5" s="435"/>
      <c r="J5" s="435"/>
      <c r="K5" s="435"/>
      <c r="L5" s="435"/>
      <c r="M5" s="435"/>
      <c r="N5" s="435"/>
      <c r="O5" s="435"/>
      <c r="P5" s="435"/>
      <c r="Q5" s="436"/>
      <c r="R5" s="437">
        <v>51226917</v>
      </c>
      <c r="S5" s="438"/>
      <c r="T5" s="438"/>
      <c r="U5" s="438"/>
      <c r="V5" s="438"/>
      <c r="W5" s="438"/>
      <c r="X5" s="438"/>
      <c r="Y5" s="439"/>
      <c r="Z5" s="440">
        <v>43.4</v>
      </c>
      <c r="AA5" s="440"/>
      <c r="AB5" s="440"/>
      <c r="AC5" s="440"/>
      <c r="AD5" s="441">
        <v>48323978</v>
      </c>
      <c r="AE5" s="441"/>
      <c r="AF5" s="441"/>
      <c r="AG5" s="441"/>
      <c r="AH5" s="441"/>
      <c r="AI5" s="441"/>
      <c r="AJ5" s="441"/>
      <c r="AK5" s="441"/>
      <c r="AL5" s="442">
        <v>70.7</v>
      </c>
      <c r="AM5" s="443"/>
      <c r="AN5" s="443"/>
      <c r="AO5" s="444"/>
      <c r="AP5" s="434" t="s">
        <v>227</v>
      </c>
      <c r="AQ5" s="435"/>
      <c r="AR5" s="435"/>
      <c r="AS5" s="435"/>
      <c r="AT5" s="435"/>
      <c r="AU5" s="435"/>
      <c r="AV5" s="435"/>
      <c r="AW5" s="435"/>
      <c r="AX5" s="435"/>
      <c r="AY5" s="435"/>
      <c r="AZ5" s="435"/>
      <c r="BA5" s="435"/>
      <c r="BB5" s="435"/>
      <c r="BC5" s="435"/>
      <c r="BD5" s="435"/>
      <c r="BE5" s="435"/>
      <c r="BF5" s="436"/>
      <c r="BG5" s="448">
        <v>47324822</v>
      </c>
      <c r="BH5" s="449"/>
      <c r="BI5" s="449"/>
      <c r="BJ5" s="449"/>
      <c r="BK5" s="449"/>
      <c r="BL5" s="449"/>
      <c r="BM5" s="449"/>
      <c r="BN5" s="450"/>
      <c r="BO5" s="451">
        <v>92.4</v>
      </c>
      <c r="BP5" s="451"/>
      <c r="BQ5" s="451"/>
      <c r="BR5" s="451"/>
      <c r="BS5" s="452" t="s">
        <v>139</v>
      </c>
      <c r="BT5" s="452"/>
      <c r="BU5" s="452"/>
      <c r="BV5" s="452"/>
      <c r="BW5" s="452"/>
      <c r="BX5" s="452"/>
      <c r="BY5" s="452"/>
      <c r="BZ5" s="452"/>
      <c r="CA5" s="452"/>
      <c r="CB5" s="456"/>
      <c r="CD5" s="430" t="s">
        <v>222</v>
      </c>
      <c r="CE5" s="431"/>
      <c r="CF5" s="431"/>
      <c r="CG5" s="431"/>
      <c r="CH5" s="431"/>
      <c r="CI5" s="431"/>
      <c r="CJ5" s="431"/>
      <c r="CK5" s="431"/>
      <c r="CL5" s="431"/>
      <c r="CM5" s="431"/>
      <c r="CN5" s="431"/>
      <c r="CO5" s="431"/>
      <c r="CP5" s="431"/>
      <c r="CQ5" s="432"/>
      <c r="CR5" s="430" t="s">
        <v>228</v>
      </c>
      <c r="CS5" s="431"/>
      <c r="CT5" s="431"/>
      <c r="CU5" s="431"/>
      <c r="CV5" s="431"/>
      <c r="CW5" s="431"/>
      <c r="CX5" s="431"/>
      <c r="CY5" s="432"/>
      <c r="CZ5" s="430" t="s">
        <v>220</v>
      </c>
      <c r="DA5" s="431"/>
      <c r="DB5" s="431"/>
      <c r="DC5" s="432"/>
      <c r="DD5" s="430" t="s">
        <v>229</v>
      </c>
      <c r="DE5" s="431"/>
      <c r="DF5" s="431"/>
      <c r="DG5" s="431"/>
      <c r="DH5" s="431"/>
      <c r="DI5" s="431"/>
      <c r="DJ5" s="431"/>
      <c r="DK5" s="431"/>
      <c r="DL5" s="431"/>
      <c r="DM5" s="431"/>
      <c r="DN5" s="431"/>
      <c r="DO5" s="431"/>
      <c r="DP5" s="432"/>
      <c r="DQ5" s="430" t="s">
        <v>230</v>
      </c>
      <c r="DR5" s="431"/>
      <c r="DS5" s="431"/>
      <c r="DT5" s="431"/>
      <c r="DU5" s="431"/>
      <c r="DV5" s="431"/>
      <c r="DW5" s="431"/>
      <c r="DX5" s="431"/>
      <c r="DY5" s="431"/>
      <c r="DZ5" s="431"/>
      <c r="EA5" s="431"/>
      <c r="EB5" s="431"/>
      <c r="EC5" s="432"/>
    </row>
    <row r="6" spans="2:143" ht="11.25" customHeight="1" x14ac:dyDescent="0.2">
      <c r="B6" s="445" t="s">
        <v>231</v>
      </c>
      <c r="C6" s="446"/>
      <c r="D6" s="446"/>
      <c r="E6" s="446"/>
      <c r="F6" s="446"/>
      <c r="G6" s="446"/>
      <c r="H6" s="446"/>
      <c r="I6" s="446"/>
      <c r="J6" s="446"/>
      <c r="K6" s="446"/>
      <c r="L6" s="446"/>
      <c r="M6" s="446"/>
      <c r="N6" s="446"/>
      <c r="O6" s="446"/>
      <c r="P6" s="446"/>
      <c r="Q6" s="447"/>
      <c r="R6" s="448">
        <v>968562</v>
      </c>
      <c r="S6" s="449"/>
      <c r="T6" s="449"/>
      <c r="U6" s="449"/>
      <c r="V6" s="449"/>
      <c r="W6" s="449"/>
      <c r="X6" s="449"/>
      <c r="Y6" s="450"/>
      <c r="Z6" s="451">
        <v>0.8</v>
      </c>
      <c r="AA6" s="451"/>
      <c r="AB6" s="451"/>
      <c r="AC6" s="451"/>
      <c r="AD6" s="452">
        <v>968562</v>
      </c>
      <c r="AE6" s="452"/>
      <c r="AF6" s="452"/>
      <c r="AG6" s="452"/>
      <c r="AH6" s="452"/>
      <c r="AI6" s="452"/>
      <c r="AJ6" s="452"/>
      <c r="AK6" s="452"/>
      <c r="AL6" s="453">
        <v>1.4</v>
      </c>
      <c r="AM6" s="454"/>
      <c r="AN6" s="454"/>
      <c r="AO6" s="455"/>
      <c r="AP6" s="445" t="s">
        <v>232</v>
      </c>
      <c r="AQ6" s="446"/>
      <c r="AR6" s="446"/>
      <c r="AS6" s="446"/>
      <c r="AT6" s="446"/>
      <c r="AU6" s="446"/>
      <c r="AV6" s="446"/>
      <c r="AW6" s="446"/>
      <c r="AX6" s="446"/>
      <c r="AY6" s="446"/>
      <c r="AZ6" s="446"/>
      <c r="BA6" s="446"/>
      <c r="BB6" s="446"/>
      <c r="BC6" s="446"/>
      <c r="BD6" s="446"/>
      <c r="BE6" s="446"/>
      <c r="BF6" s="447"/>
      <c r="BG6" s="448">
        <v>47324822</v>
      </c>
      <c r="BH6" s="449"/>
      <c r="BI6" s="449"/>
      <c r="BJ6" s="449"/>
      <c r="BK6" s="449"/>
      <c r="BL6" s="449"/>
      <c r="BM6" s="449"/>
      <c r="BN6" s="450"/>
      <c r="BO6" s="451">
        <v>92.4</v>
      </c>
      <c r="BP6" s="451"/>
      <c r="BQ6" s="451"/>
      <c r="BR6" s="451"/>
      <c r="BS6" s="452" t="s">
        <v>139</v>
      </c>
      <c r="BT6" s="452"/>
      <c r="BU6" s="452"/>
      <c r="BV6" s="452"/>
      <c r="BW6" s="452"/>
      <c r="BX6" s="452"/>
      <c r="BY6" s="452"/>
      <c r="BZ6" s="452"/>
      <c r="CA6" s="452"/>
      <c r="CB6" s="456"/>
      <c r="CD6" s="459" t="s">
        <v>233</v>
      </c>
      <c r="CE6" s="460"/>
      <c r="CF6" s="460"/>
      <c r="CG6" s="460"/>
      <c r="CH6" s="460"/>
      <c r="CI6" s="460"/>
      <c r="CJ6" s="460"/>
      <c r="CK6" s="460"/>
      <c r="CL6" s="460"/>
      <c r="CM6" s="460"/>
      <c r="CN6" s="460"/>
      <c r="CO6" s="460"/>
      <c r="CP6" s="460"/>
      <c r="CQ6" s="461"/>
      <c r="CR6" s="448">
        <v>587325</v>
      </c>
      <c r="CS6" s="449"/>
      <c r="CT6" s="449"/>
      <c r="CU6" s="449"/>
      <c r="CV6" s="449"/>
      <c r="CW6" s="449"/>
      <c r="CX6" s="449"/>
      <c r="CY6" s="450"/>
      <c r="CZ6" s="442">
        <v>0.5</v>
      </c>
      <c r="DA6" s="443"/>
      <c r="DB6" s="443"/>
      <c r="DC6" s="462"/>
      <c r="DD6" s="457" t="s">
        <v>139</v>
      </c>
      <c r="DE6" s="449"/>
      <c r="DF6" s="449"/>
      <c r="DG6" s="449"/>
      <c r="DH6" s="449"/>
      <c r="DI6" s="449"/>
      <c r="DJ6" s="449"/>
      <c r="DK6" s="449"/>
      <c r="DL6" s="449"/>
      <c r="DM6" s="449"/>
      <c r="DN6" s="449"/>
      <c r="DO6" s="449"/>
      <c r="DP6" s="450"/>
      <c r="DQ6" s="457">
        <v>587240</v>
      </c>
      <c r="DR6" s="449"/>
      <c r="DS6" s="449"/>
      <c r="DT6" s="449"/>
      <c r="DU6" s="449"/>
      <c r="DV6" s="449"/>
      <c r="DW6" s="449"/>
      <c r="DX6" s="449"/>
      <c r="DY6" s="449"/>
      <c r="DZ6" s="449"/>
      <c r="EA6" s="449"/>
      <c r="EB6" s="449"/>
      <c r="EC6" s="458"/>
    </row>
    <row r="7" spans="2:143" ht="11.25" customHeight="1" x14ac:dyDescent="0.2">
      <c r="B7" s="445" t="s">
        <v>234</v>
      </c>
      <c r="C7" s="446"/>
      <c r="D7" s="446"/>
      <c r="E7" s="446"/>
      <c r="F7" s="446"/>
      <c r="G7" s="446"/>
      <c r="H7" s="446"/>
      <c r="I7" s="446"/>
      <c r="J7" s="446"/>
      <c r="K7" s="446"/>
      <c r="L7" s="446"/>
      <c r="M7" s="446"/>
      <c r="N7" s="446"/>
      <c r="O7" s="446"/>
      <c r="P7" s="446"/>
      <c r="Q7" s="447"/>
      <c r="R7" s="448">
        <v>49227</v>
      </c>
      <c r="S7" s="449"/>
      <c r="T7" s="449"/>
      <c r="U7" s="449"/>
      <c r="V7" s="449"/>
      <c r="W7" s="449"/>
      <c r="X7" s="449"/>
      <c r="Y7" s="450"/>
      <c r="Z7" s="451">
        <v>0</v>
      </c>
      <c r="AA7" s="451"/>
      <c r="AB7" s="451"/>
      <c r="AC7" s="451"/>
      <c r="AD7" s="452">
        <v>49227</v>
      </c>
      <c r="AE7" s="452"/>
      <c r="AF7" s="452"/>
      <c r="AG7" s="452"/>
      <c r="AH7" s="452"/>
      <c r="AI7" s="452"/>
      <c r="AJ7" s="452"/>
      <c r="AK7" s="452"/>
      <c r="AL7" s="453">
        <v>0.1</v>
      </c>
      <c r="AM7" s="454"/>
      <c r="AN7" s="454"/>
      <c r="AO7" s="455"/>
      <c r="AP7" s="445" t="s">
        <v>235</v>
      </c>
      <c r="AQ7" s="446"/>
      <c r="AR7" s="446"/>
      <c r="AS7" s="446"/>
      <c r="AT7" s="446"/>
      <c r="AU7" s="446"/>
      <c r="AV7" s="446"/>
      <c r="AW7" s="446"/>
      <c r="AX7" s="446"/>
      <c r="AY7" s="446"/>
      <c r="AZ7" s="446"/>
      <c r="BA7" s="446"/>
      <c r="BB7" s="446"/>
      <c r="BC7" s="446"/>
      <c r="BD7" s="446"/>
      <c r="BE7" s="446"/>
      <c r="BF7" s="447"/>
      <c r="BG7" s="448">
        <v>24452979</v>
      </c>
      <c r="BH7" s="449"/>
      <c r="BI7" s="449"/>
      <c r="BJ7" s="449"/>
      <c r="BK7" s="449"/>
      <c r="BL7" s="449"/>
      <c r="BM7" s="449"/>
      <c r="BN7" s="450"/>
      <c r="BO7" s="451">
        <v>47.7</v>
      </c>
      <c r="BP7" s="451"/>
      <c r="BQ7" s="451"/>
      <c r="BR7" s="451"/>
      <c r="BS7" s="452" t="s">
        <v>236</v>
      </c>
      <c r="BT7" s="452"/>
      <c r="BU7" s="452"/>
      <c r="BV7" s="452"/>
      <c r="BW7" s="452"/>
      <c r="BX7" s="452"/>
      <c r="BY7" s="452"/>
      <c r="BZ7" s="452"/>
      <c r="CA7" s="452"/>
      <c r="CB7" s="456"/>
      <c r="CD7" s="463" t="s">
        <v>237</v>
      </c>
      <c r="CE7" s="464"/>
      <c r="CF7" s="464"/>
      <c r="CG7" s="464"/>
      <c r="CH7" s="464"/>
      <c r="CI7" s="464"/>
      <c r="CJ7" s="464"/>
      <c r="CK7" s="464"/>
      <c r="CL7" s="464"/>
      <c r="CM7" s="464"/>
      <c r="CN7" s="464"/>
      <c r="CO7" s="464"/>
      <c r="CP7" s="464"/>
      <c r="CQ7" s="465"/>
      <c r="CR7" s="448">
        <v>11085910</v>
      </c>
      <c r="CS7" s="449"/>
      <c r="CT7" s="449"/>
      <c r="CU7" s="449"/>
      <c r="CV7" s="449"/>
      <c r="CW7" s="449"/>
      <c r="CX7" s="449"/>
      <c r="CY7" s="450"/>
      <c r="CZ7" s="451">
        <v>9.6</v>
      </c>
      <c r="DA7" s="451"/>
      <c r="DB7" s="451"/>
      <c r="DC7" s="451"/>
      <c r="DD7" s="457">
        <v>116596</v>
      </c>
      <c r="DE7" s="449"/>
      <c r="DF7" s="449"/>
      <c r="DG7" s="449"/>
      <c r="DH7" s="449"/>
      <c r="DI7" s="449"/>
      <c r="DJ7" s="449"/>
      <c r="DK7" s="449"/>
      <c r="DL7" s="449"/>
      <c r="DM7" s="449"/>
      <c r="DN7" s="449"/>
      <c r="DO7" s="449"/>
      <c r="DP7" s="450"/>
      <c r="DQ7" s="457">
        <v>9786734</v>
      </c>
      <c r="DR7" s="449"/>
      <c r="DS7" s="449"/>
      <c r="DT7" s="449"/>
      <c r="DU7" s="449"/>
      <c r="DV7" s="449"/>
      <c r="DW7" s="449"/>
      <c r="DX7" s="449"/>
      <c r="DY7" s="449"/>
      <c r="DZ7" s="449"/>
      <c r="EA7" s="449"/>
      <c r="EB7" s="449"/>
      <c r="EC7" s="458"/>
    </row>
    <row r="8" spans="2:143" ht="11.25" customHeight="1" x14ac:dyDescent="0.2">
      <c r="B8" s="445" t="s">
        <v>238</v>
      </c>
      <c r="C8" s="446"/>
      <c r="D8" s="446"/>
      <c r="E8" s="446"/>
      <c r="F8" s="446"/>
      <c r="G8" s="446"/>
      <c r="H8" s="446"/>
      <c r="I8" s="446"/>
      <c r="J8" s="446"/>
      <c r="K8" s="446"/>
      <c r="L8" s="446"/>
      <c r="M8" s="446"/>
      <c r="N8" s="446"/>
      <c r="O8" s="446"/>
      <c r="P8" s="446"/>
      <c r="Q8" s="447"/>
      <c r="R8" s="448">
        <v>342268</v>
      </c>
      <c r="S8" s="449"/>
      <c r="T8" s="449"/>
      <c r="U8" s="449"/>
      <c r="V8" s="449"/>
      <c r="W8" s="449"/>
      <c r="X8" s="449"/>
      <c r="Y8" s="450"/>
      <c r="Z8" s="451">
        <v>0.3</v>
      </c>
      <c r="AA8" s="451"/>
      <c r="AB8" s="451"/>
      <c r="AC8" s="451"/>
      <c r="AD8" s="452">
        <v>342268</v>
      </c>
      <c r="AE8" s="452"/>
      <c r="AF8" s="452"/>
      <c r="AG8" s="452"/>
      <c r="AH8" s="452"/>
      <c r="AI8" s="452"/>
      <c r="AJ8" s="452"/>
      <c r="AK8" s="452"/>
      <c r="AL8" s="453">
        <v>0.5</v>
      </c>
      <c r="AM8" s="454"/>
      <c r="AN8" s="454"/>
      <c r="AO8" s="455"/>
      <c r="AP8" s="445" t="s">
        <v>239</v>
      </c>
      <c r="AQ8" s="446"/>
      <c r="AR8" s="446"/>
      <c r="AS8" s="446"/>
      <c r="AT8" s="446"/>
      <c r="AU8" s="446"/>
      <c r="AV8" s="446"/>
      <c r="AW8" s="446"/>
      <c r="AX8" s="446"/>
      <c r="AY8" s="446"/>
      <c r="AZ8" s="446"/>
      <c r="BA8" s="446"/>
      <c r="BB8" s="446"/>
      <c r="BC8" s="446"/>
      <c r="BD8" s="446"/>
      <c r="BE8" s="446"/>
      <c r="BF8" s="447"/>
      <c r="BG8" s="448">
        <v>669585</v>
      </c>
      <c r="BH8" s="449"/>
      <c r="BI8" s="449"/>
      <c r="BJ8" s="449"/>
      <c r="BK8" s="449"/>
      <c r="BL8" s="449"/>
      <c r="BM8" s="449"/>
      <c r="BN8" s="450"/>
      <c r="BO8" s="451">
        <v>1.3</v>
      </c>
      <c r="BP8" s="451"/>
      <c r="BQ8" s="451"/>
      <c r="BR8" s="451"/>
      <c r="BS8" s="457" t="s">
        <v>139</v>
      </c>
      <c r="BT8" s="449"/>
      <c r="BU8" s="449"/>
      <c r="BV8" s="449"/>
      <c r="BW8" s="449"/>
      <c r="BX8" s="449"/>
      <c r="BY8" s="449"/>
      <c r="BZ8" s="449"/>
      <c r="CA8" s="449"/>
      <c r="CB8" s="458"/>
      <c r="CD8" s="463" t="s">
        <v>240</v>
      </c>
      <c r="CE8" s="464"/>
      <c r="CF8" s="464"/>
      <c r="CG8" s="464"/>
      <c r="CH8" s="464"/>
      <c r="CI8" s="464"/>
      <c r="CJ8" s="464"/>
      <c r="CK8" s="464"/>
      <c r="CL8" s="464"/>
      <c r="CM8" s="464"/>
      <c r="CN8" s="464"/>
      <c r="CO8" s="464"/>
      <c r="CP8" s="464"/>
      <c r="CQ8" s="465"/>
      <c r="CR8" s="448">
        <v>54510279</v>
      </c>
      <c r="CS8" s="449"/>
      <c r="CT8" s="449"/>
      <c r="CU8" s="449"/>
      <c r="CV8" s="449"/>
      <c r="CW8" s="449"/>
      <c r="CX8" s="449"/>
      <c r="CY8" s="450"/>
      <c r="CZ8" s="451">
        <v>47.3</v>
      </c>
      <c r="DA8" s="451"/>
      <c r="DB8" s="451"/>
      <c r="DC8" s="451"/>
      <c r="DD8" s="457">
        <v>626663</v>
      </c>
      <c r="DE8" s="449"/>
      <c r="DF8" s="449"/>
      <c r="DG8" s="449"/>
      <c r="DH8" s="449"/>
      <c r="DI8" s="449"/>
      <c r="DJ8" s="449"/>
      <c r="DK8" s="449"/>
      <c r="DL8" s="449"/>
      <c r="DM8" s="449"/>
      <c r="DN8" s="449"/>
      <c r="DO8" s="449"/>
      <c r="DP8" s="450"/>
      <c r="DQ8" s="457">
        <v>29826299</v>
      </c>
      <c r="DR8" s="449"/>
      <c r="DS8" s="449"/>
      <c r="DT8" s="449"/>
      <c r="DU8" s="449"/>
      <c r="DV8" s="449"/>
      <c r="DW8" s="449"/>
      <c r="DX8" s="449"/>
      <c r="DY8" s="449"/>
      <c r="DZ8" s="449"/>
      <c r="EA8" s="449"/>
      <c r="EB8" s="449"/>
      <c r="EC8" s="458"/>
    </row>
    <row r="9" spans="2:143" ht="11.25" customHeight="1" x14ac:dyDescent="0.2">
      <c r="B9" s="445" t="s">
        <v>241</v>
      </c>
      <c r="C9" s="446"/>
      <c r="D9" s="446"/>
      <c r="E9" s="446"/>
      <c r="F9" s="446"/>
      <c r="G9" s="446"/>
      <c r="H9" s="446"/>
      <c r="I9" s="446"/>
      <c r="J9" s="446"/>
      <c r="K9" s="446"/>
      <c r="L9" s="446"/>
      <c r="M9" s="446"/>
      <c r="N9" s="446"/>
      <c r="O9" s="446"/>
      <c r="P9" s="446"/>
      <c r="Q9" s="447"/>
      <c r="R9" s="448">
        <v>176712</v>
      </c>
      <c r="S9" s="449"/>
      <c r="T9" s="449"/>
      <c r="U9" s="449"/>
      <c r="V9" s="449"/>
      <c r="W9" s="449"/>
      <c r="X9" s="449"/>
      <c r="Y9" s="450"/>
      <c r="Z9" s="451">
        <v>0.1</v>
      </c>
      <c r="AA9" s="451"/>
      <c r="AB9" s="451"/>
      <c r="AC9" s="451"/>
      <c r="AD9" s="452">
        <v>176712</v>
      </c>
      <c r="AE9" s="452"/>
      <c r="AF9" s="452"/>
      <c r="AG9" s="452"/>
      <c r="AH9" s="452"/>
      <c r="AI9" s="452"/>
      <c r="AJ9" s="452"/>
      <c r="AK9" s="452"/>
      <c r="AL9" s="453">
        <v>0.3</v>
      </c>
      <c r="AM9" s="454"/>
      <c r="AN9" s="454"/>
      <c r="AO9" s="455"/>
      <c r="AP9" s="445" t="s">
        <v>242</v>
      </c>
      <c r="AQ9" s="446"/>
      <c r="AR9" s="446"/>
      <c r="AS9" s="446"/>
      <c r="AT9" s="446"/>
      <c r="AU9" s="446"/>
      <c r="AV9" s="446"/>
      <c r="AW9" s="446"/>
      <c r="AX9" s="446"/>
      <c r="AY9" s="446"/>
      <c r="AZ9" s="446"/>
      <c r="BA9" s="446"/>
      <c r="BB9" s="446"/>
      <c r="BC9" s="446"/>
      <c r="BD9" s="446"/>
      <c r="BE9" s="446"/>
      <c r="BF9" s="447"/>
      <c r="BG9" s="448">
        <v>21138004</v>
      </c>
      <c r="BH9" s="449"/>
      <c r="BI9" s="449"/>
      <c r="BJ9" s="449"/>
      <c r="BK9" s="449"/>
      <c r="BL9" s="449"/>
      <c r="BM9" s="449"/>
      <c r="BN9" s="450"/>
      <c r="BO9" s="451">
        <v>41.3</v>
      </c>
      <c r="BP9" s="451"/>
      <c r="BQ9" s="451"/>
      <c r="BR9" s="451"/>
      <c r="BS9" s="457" t="s">
        <v>139</v>
      </c>
      <c r="BT9" s="449"/>
      <c r="BU9" s="449"/>
      <c r="BV9" s="449"/>
      <c r="BW9" s="449"/>
      <c r="BX9" s="449"/>
      <c r="BY9" s="449"/>
      <c r="BZ9" s="449"/>
      <c r="CA9" s="449"/>
      <c r="CB9" s="458"/>
      <c r="CD9" s="463" t="s">
        <v>243</v>
      </c>
      <c r="CE9" s="464"/>
      <c r="CF9" s="464"/>
      <c r="CG9" s="464"/>
      <c r="CH9" s="464"/>
      <c r="CI9" s="464"/>
      <c r="CJ9" s="464"/>
      <c r="CK9" s="464"/>
      <c r="CL9" s="464"/>
      <c r="CM9" s="464"/>
      <c r="CN9" s="464"/>
      <c r="CO9" s="464"/>
      <c r="CP9" s="464"/>
      <c r="CQ9" s="465"/>
      <c r="CR9" s="448">
        <v>9445678</v>
      </c>
      <c r="CS9" s="449"/>
      <c r="CT9" s="449"/>
      <c r="CU9" s="449"/>
      <c r="CV9" s="449"/>
      <c r="CW9" s="449"/>
      <c r="CX9" s="449"/>
      <c r="CY9" s="450"/>
      <c r="CZ9" s="451">
        <v>8.1999999999999993</v>
      </c>
      <c r="DA9" s="451"/>
      <c r="DB9" s="451"/>
      <c r="DC9" s="451"/>
      <c r="DD9" s="457">
        <v>554466</v>
      </c>
      <c r="DE9" s="449"/>
      <c r="DF9" s="449"/>
      <c r="DG9" s="449"/>
      <c r="DH9" s="449"/>
      <c r="DI9" s="449"/>
      <c r="DJ9" s="449"/>
      <c r="DK9" s="449"/>
      <c r="DL9" s="449"/>
      <c r="DM9" s="449"/>
      <c r="DN9" s="449"/>
      <c r="DO9" s="449"/>
      <c r="DP9" s="450"/>
      <c r="DQ9" s="457">
        <v>8159410</v>
      </c>
      <c r="DR9" s="449"/>
      <c r="DS9" s="449"/>
      <c r="DT9" s="449"/>
      <c r="DU9" s="449"/>
      <c r="DV9" s="449"/>
      <c r="DW9" s="449"/>
      <c r="DX9" s="449"/>
      <c r="DY9" s="449"/>
      <c r="DZ9" s="449"/>
      <c r="EA9" s="449"/>
      <c r="EB9" s="449"/>
      <c r="EC9" s="458"/>
    </row>
    <row r="10" spans="2:143" ht="11.25" customHeight="1" x14ac:dyDescent="0.2">
      <c r="B10" s="445" t="s">
        <v>244</v>
      </c>
      <c r="C10" s="446"/>
      <c r="D10" s="446"/>
      <c r="E10" s="446"/>
      <c r="F10" s="446"/>
      <c r="G10" s="446"/>
      <c r="H10" s="446"/>
      <c r="I10" s="446"/>
      <c r="J10" s="446"/>
      <c r="K10" s="446"/>
      <c r="L10" s="446"/>
      <c r="M10" s="446"/>
      <c r="N10" s="446"/>
      <c r="O10" s="446"/>
      <c r="P10" s="446"/>
      <c r="Q10" s="447"/>
      <c r="R10" s="448" t="s">
        <v>139</v>
      </c>
      <c r="S10" s="449"/>
      <c r="T10" s="449"/>
      <c r="U10" s="449"/>
      <c r="V10" s="449"/>
      <c r="W10" s="449"/>
      <c r="X10" s="449"/>
      <c r="Y10" s="450"/>
      <c r="Z10" s="451" t="s">
        <v>139</v>
      </c>
      <c r="AA10" s="451"/>
      <c r="AB10" s="451"/>
      <c r="AC10" s="451"/>
      <c r="AD10" s="452" t="s">
        <v>139</v>
      </c>
      <c r="AE10" s="452"/>
      <c r="AF10" s="452"/>
      <c r="AG10" s="452"/>
      <c r="AH10" s="452"/>
      <c r="AI10" s="452"/>
      <c r="AJ10" s="452"/>
      <c r="AK10" s="452"/>
      <c r="AL10" s="453" t="s">
        <v>236</v>
      </c>
      <c r="AM10" s="454"/>
      <c r="AN10" s="454"/>
      <c r="AO10" s="455"/>
      <c r="AP10" s="445" t="s">
        <v>245</v>
      </c>
      <c r="AQ10" s="446"/>
      <c r="AR10" s="446"/>
      <c r="AS10" s="446"/>
      <c r="AT10" s="446"/>
      <c r="AU10" s="446"/>
      <c r="AV10" s="446"/>
      <c r="AW10" s="446"/>
      <c r="AX10" s="446"/>
      <c r="AY10" s="446"/>
      <c r="AZ10" s="446"/>
      <c r="BA10" s="446"/>
      <c r="BB10" s="446"/>
      <c r="BC10" s="446"/>
      <c r="BD10" s="446"/>
      <c r="BE10" s="446"/>
      <c r="BF10" s="447"/>
      <c r="BG10" s="448">
        <v>877496</v>
      </c>
      <c r="BH10" s="449"/>
      <c r="BI10" s="449"/>
      <c r="BJ10" s="449"/>
      <c r="BK10" s="449"/>
      <c r="BL10" s="449"/>
      <c r="BM10" s="449"/>
      <c r="BN10" s="450"/>
      <c r="BO10" s="451">
        <v>1.7</v>
      </c>
      <c r="BP10" s="451"/>
      <c r="BQ10" s="451"/>
      <c r="BR10" s="451"/>
      <c r="BS10" s="457" t="s">
        <v>236</v>
      </c>
      <c r="BT10" s="449"/>
      <c r="BU10" s="449"/>
      <c r="BV10" s="449"/>
      <c r="BW10" s="449"/>
      <c r="BX10" s="449"/>
      <c r="BY10" s="449"/>
      <c r="BZ10" s="449"/>
      <c r="CA10" s="449"/>
      <c r="CB10" s="458"/>
      <c r="CD10" s="463" t="s">
        <v>246</v>
      </c>
      <c r="CE10" s="464"/>
      <c r="CF10" s="464"/>
      <c r="CG10" s="464"/>
      <c r="CH10" s="464"/>
      <c r="CI10" s="464"/>
      <c r="CJ10" s="464"/>
      <c r="CK10" s="464"/>
      <c r="CL10" s="464"/>
      <c r="CM10" s="464"/>
      <c r="CN10" s="464"/>
      <c r="CO10" s="464"/>
      <c r="CP10" s="464"/>
      <c r="CQ10" s="465"/>
      <c r="CR10" s="448">
        <v>164819</v>
      </c>
      <c r="CS10" s="449"/>
      <c r="CT10" s="449"/>
      <c r="CU10" s="449"/>
      <c r="CV10" s="449"/>
      <c r="CW10" s="449"/>
      <c r="CX10" s="449"/>
      <c r="CY10" s="450"/>
      <c r="CZ10" s="451">
        <v>0.1</v>
      </c>
      <c r="DA10" s="451"/>
      <c r="DB10" s="451"/>
      <c r="DC10" s="451"/>
      <c r="DD10" s="457">
        <v>6000</v>
      </c>
      <c r="DE10" s="449"/>
      <c r="DF10" s="449"/>
      <c r="DG10" s="449"/>
      <c r="DH10" s="449"/>
      <c r="DI10" s="449"/>
      <c r="DJ10" s="449"/>
      <c r="DK10" s="449"/>
      <c r="DL10" s="449"/>
      <c r="DM10" s="449"/>
      <c r="DN10" s="449"/>
      <c r="DO10" s="449"/>
      <c r="DP10" s="450"/>
      <c r="DQ10" s="457">
        <v>72616</v>
      </c>
      <c r="DR10" s="449"/>
      <c r="DS10" s="449"/>
      <c r="DT10" s="449"/>
      <c r="DU10" s="449"/>
      <c r="DV10" s="449"/>
      <c r="DW10" s="449"/>
      <c r="DX10" s="449"/>
      <c r="DY10" s="449"/>
      <c r="DZ10" s="449"/>
      <c r="EA10" s="449"/>
      <c r="EB10" s="449"/>
      <c r="EC10" s="458"/>
    </row>
    <row r="11" spans="2:143" ht="11.25" customHeight="1" x14ac:dyDescent="0.2">
      <c r="B11" s="445" t="s">
        <v>247</v>
      </c>
      <c r="C11" s="446"/>
      <c r="D11" s="446"/>
      <c r="E11" s="446"/>
      <c r="F11" s="446"/>
      <c r="G11" s="446"/>
      <c r="H11" s="446"/>
      <c r="I11" s="446"/>
      <c r="J11" s="446"/>
      <c r="K11" s="446"/>
      <c r="L11" s="446"/>
      <c r="M11" s="446"/>
      <c r="N11" s="446"/>
      <c r="O11" s="446"/>
      <c r="P11" s="446"/>
      <c r="Q11" s="447"/>
      <c r="R11" s="448">
        <v>6482264</v>
      </c>
      <c r="S11" s="449"/>
      <c r="T11" s="449"/>
      <c r="U11" s="449"/>
      <c r="V11" s="449"/>
      <c r="W11" s="449"/>
      <c r="X11" s="449"/>
      <c r="Y11" s="450"/>
      <c r="Z11" s="453">
        <v>5.5</v>
      </c>
      <c r="AA11" s="454"/>
      <c r="AB11" s="454"/>
      <c r="AC11" s="466"/>
      <c r="AD11" s="457">
        <v>6482264</v>
      </c>
      <c r="AE11" s="449"/>
      <c r="AF11" s="449"/>
      <c r="AG11" s="449"/>
      <c r="AH11" s="449"/>
      <c r="AI11" s="449"/>
      <c r="AJ11" s="449"/>
      <c r="AK11" s="450"/>
      <c r="AL11" s="453">
        <v>9.5</v>
      </c>
      <c r="AM11" s="454"/>
      <c r="AN11" s="454"/>
      <c r="AO11" s="455"/>
      <c r="AP11" s="445" t="s">
        <v>248</v>
      </c>
      <c r="AQ11" s="446"/>
      <c r="AR11" s="446"/>
      <c r="AS11" s="446"/>
      <c r="AT11" s="446"/>
      <c r="AU11" s="446"/>
      <c r="AV11" s="446"/>
      <c r="AW11" s="446"/>
      <c r="AX11" s="446"/>
      <c r="AY11" s="446"/>
      <c r="AZ11" s="446"/>
      <c r="BA11" s="446"/>
      <c r="BB11" s="446"/>
      <c r="BC11" s="446"/>
      <c r="BD11" s="446"/>
      <c r="BE11" s="446"/>
      <c r="BF11" s="447"/>
      <c r="BG11" s="448">
        <v>1767894</v>
      </c>
      <c r="BH11" s="449"/>
      <c r="BI11" s="449"/>
      <c r="BJ11" s="449"/>
      <c r="BK11" s="449"/>
      <c r="BL11" s="449"/>
      <c r="BM11" s="449"/>
      <c r="BN11" s="450"/>
      <c r="BO11" s="451">
        <v>3.5</v>
      </c>
      <c r="BP11" s="451"/>
      <c r="BQ11" s="451"/>
      <c r="BR11" s="451"/>
      <c r="BS11" s="457" t="s">
        <v>236</v>
      </c>
      <c r="BT11" s="449"/>
      <c r="BU11" s="449"/>
      <c r="BV11" s="449"/>
      <c r="BW11" s="449"/>
      <c r="BX11" s="449"/>
      <c r="BY11" s="449"/>
      <c r="BZ11" s="449"/>
      <c r="CA11" s="449"/>
      <c r="CB11" s="458"/>
      <c r="CD11" s="463" t="s">
        <v>249</v>
      </c>
      <c r="CE11" s="464"/>
      <c r="CF11" s="464"/>
      <c r="CG11" s="464"/>
      <c r="CH11" s="464"/>
      <c r="CI11" s="464"/>
      <c r="CJ11" s="464"/>
      <c r="CK11" s="464"/>
      <c r="CL11" s="464"/>
      <c r="CM11" s="464"/>
      <c r="CN11" s="464"/>
      <c r="CO11" s="464"/>
      <c r="CP11" s="464"/>
      <c r="CQ11" s="465"/>
      <c r="CR11" s="448">
        <v>1663280</v>
      </c>
      <c r="CS11" s="449"/>
      <c r="CT11" s="449"/>
      <c r="CU11" s="449"/>
      <c r="CV11" s="449"/>
      <c r="CW11" s="449"/>
      <c r="CX11" s="449"/>
      <c r="CY11" s="450"/>
      <c r="CZ11" s="451">
        <v>1.4</v>
      </c>
      <c r="DA11" s="451"/>
      <c r="DB11" s="451"/>
      <c r="DC11" s="451"/>
      <c r="DD11" s="457">
        <v>1229375</v>
      </c>
      <c r="DE11" s="449"/>
      <c r="DF11" s="449"/>
      <c r="DG11" s="449"/>
      <c r="DH11" s="449"/>
      <c r="DI11" s="449"/>
      <c r="DJ11" s="449"/>
      <c r="DK11" s="449"/>
      <c r="DL11" s="449"/>
      <c r="DM11" s="449"/>
      <c r="DN11" s="449"/>
      <c r="DO11" s="449"/>
      <c r="DP11" s="450"/>
      <c r="DQ11" s="457">
        <v>749692</v>
      </c>
      <c r="DR11" s="449"/>
      <c r="DS11" s="449"/>
      <c r="DT11" s="449"/>
      <c r="DU11" s="449"/>
      <c r="DV11" s="449"/>
      <c r="DW11" s="449"/>
      <c r="DX11" s="449"/>
      <c r="DY11" s="449"/>
      <c r="DZ11" s="449"/>
      <c r="EA11" s="449"/>
      <c r="EB11" s="449"/>
      <c r="EC11" s="458"/>
    </row>
    <row r="12" spans="2:143" ht="11.25" customHeight="1" x14ac:dyDescent="0.2">
      <c r="B12" s="445" t="s">
        <v>250</v>
      </c>
      <c r="C12" s="446"/>
      <c r="D12" s="446"/>
      <c r="E12" s="446"/>
      <c r="F12" s="446"/>
      <c r="G12" s="446"/>
      <c r="H12" s="446"/>
      <c r="I12" s="446"/>
      <c r="J12" s="446"/>
      <c r="K12" s="446"/>
      <c r="L12" s="446"/>
      <c r="M12" s="446"/>
      <c r="N12" s="446"/>
      <c r="O12" s="446"/>
      <c r="P12" s="446"/>
      <c r="Q12" s="447"/>
      <c r="R12" s="448" t="s">
        <v>139</v>
      </c>
      <c r="S12" s="449"/>
      <c r="T12" s="449"/>
      <c r="U12" s="449"/>
      <c r="V12" s="449"/>
      <c r="W12" s="449"/>
      <c r="X12" s="449"/>
      <c r="Y12" s="450"/>
      <c r="Z12" s="451" t="s">
        <v>236</v>
      </c>
      <c r="AA12" s="451"/>
      <c r="AB12" s="451"/>
      <c r="AC12" s="451"/>
      <c r="AD12" s="452" t="s">
        <v>139</v>
      </c>
      <c r="AE12" s="452"/>
      <c r="AF12" s="452"/>
      <c r="AG12" s="452"/>
      <c r="AH12" s="452"/>
      <c r="AI12" s="452"/>
      <c r="AJ12" s="452"/>
      <c r="AK12" s="452"/>
      <c r="AL12" s="453" t="s">
        <v>236</v>
      </c>
      <c r="AM12" s="454"/>
      <c r="AN12" s="454"/>
      <c r="AO12" s="455"/>
      <c r="AP12" s="445" t="s">
        <v>251</v>
      </c>
      <c r="AQ12" s="446"/>
      <c r="AR12" s="446"/>
      <c r="AS12" s="446"/>
      <c r="AT12" s="446"/>
      <c r="AU12" s="446"/>
      <c r="AV12" s="446"/>
      <c r="AW12" s="446"/>
      <c r="AX12" s="446"/>
      <c r="AY12" s="446"/>
      <c r="AZ12" s="446"/>
      <c r="BA12" s="446"/>
      <c r="BB12" s="446"/>
      <c r="BC12" s="446"/>
      <c r="BD12" s="446"/>
      <c r="BE12" s="446"/>
      <c r="BF12" s="447"/>
      <c r="BG12" s="448">
        <v>19913667</v>
      </c>
      <c r="BH12" s="449"/>
      <c r="BI12" s="449"/>
      <c r="BJ12" s="449"/>
      <c r="BK12" s="449"/>
      <c r="BL12" s="449"/>
      <c r="BM12" s="449"/>
      <c r="BN12" s="450"/>
      <c r="BO12" s="451">
        <v>38.9</v>
      </c>
      <c r="BP12" s="451"/>
      <c r="BQ12" s="451"/>
      <c r="BR12" s="451"/>
      <c r="BS12" s="457" t="s">
        <v>236</v>
      </c>
      <c r="BT12" s="449"/>
      <c r="BU12" s="449"/>
      <c r="BV12" s="449"/>
      <c r="BW12" s="449"/>
      <c r="BX12" s="449"/>
      <c r="BY12" s="449"/>
      <c r="BZ12" s="449"/>
      <c r="CA12" s="449"/>
      <c r="CB12" s="458"/>
      <c r="CD12" s="463" t="s">
        <v>252</v>
      </c>
      <c r="CE12" s="464"/>
      <c r="CF12" s="464"/>
      <c r="CG12" s="464"/>
      <c r="CH12" s="464"/>
      <c r="CI12" s="464"/>
      <c r="CJ12" s="464"/>
      <c r="CK12" s="464"/>
      <c r="CL12" s="464"/>
      <c r="CM12" s="464"/>
      <c r="CN12" s="464"/>
      <c r="CO12" s="464"/>
      <c r="CP12" s="464"/>
      <c r="CQ12" s="465"/>
      <c r="CR12" s="448">
        <v>2569256</v>
      </c>
      <c r="CS12" s="449"/>
      <c r="CT12" s="449"/>
      <c r="CU12" s="449"/>
      <c r="CV12" s="449"/>
      <c r="CW12" s="449"/>
      <c r="CX12" s="449"/>
      <c r="CY12" s="450"/>
      <c r="CZ12" s="451">
        <v>2.2000000000000002</v>
      </c>
      <c r="DA12" s="451"/>
      <c r="DB12" s="451"/>
      <c r="DC12" s="451"/>
      <c r="DD12" s="457">
        <v>338118</v>
      </c>
      <c r="DE12" s="449"/>
      <c r="DF12" s="449"/>
      <c r="DG12" s="449"/>
      <c r="DH12" s="449"/>
      <c r="DI12" s="449"/>
      <c r="DJ12" s="449"/>
      <c r="DK12" s="449"/>
      <c r="DL12" s="449"/>
      <c r="DM12" s="449"/>
      <c r="DN12" s="449"/>
      <c r="DO12" s="449"/>
      <c r="DP12" s="450"/>
      <c r="DQ12" s="457">
        <v>1024119</v>
      </c>
      <c r="DR12" s="449"/>
      <c r="DS12" s="449"/>
      <c r="DT12" s="449"/>
      <c r="DU12" s="449"/>
      <c r="DV12" s="449"/>
      <c r="DW12" s="449"/>
      <c r="DX12" s="449"/>
      <c r="DY12" s="449"/>
      <c r="DZ12" s="449"/>
      <c r="EA12" s="449"/>
      <c r="EB12" s="449"/>
      <c r="EC12" s="458"/>
    </row>
    <row r="13" spans="2:143" ht="11.25" customHeight="1" x14ac:dyDescent="0.2">
      <c r="B13" s="445" t="s">
        <v>253</v>
      </c>
      <c r="C13" s="446"/>
      <c r="D13" s="446"/>
      <c r="E13" s="446"/>
      <c r="F13" s="446"/>
      <c r="G13" s="446"/>
      <c r="H13" s="446"/>
      <c r="I13" s="446"/>
      <c r="J13" s="446"/>
      <c r="K13" s="446"/>
      <c r="L13" s="446"/>
      <c r="M13" s="446"/>
      <c r="N13" s="446"/>
      <c r="O13" s="446"/>
      <c r="P13" s="446"/>
      <c r="Q13" s="447"/>
      <c r="R13" s="448" t="s">
        <v>236</v>
      </c>
      <c r="S13" s="449"/>
      <c r="T13" s="449"/>
      <c r="U13" s="449"/>
      <c r="V13" s="449"/>
      <c r="W13" s="449"/>
      <c r="X13" s="449"/>
      <c r="Y13" s="450"/>
      <c r="Z13" s="451" t="s">
        <v>236</v>
      </c>
      <c r="AA13" s="451"/>
      <c r="AB13" s="451"/>
      <c r="AC13" s="451"/>
      <c r="AD13" s="452" t="s">
        <v>139</v>
      </c>
      <c r="AE13" s="452"/>
      <c r="AF13" s="452"/>
      <c r="AG13" s="452"/>
      <c r="AH13" s="452"/>
      <c r="AI13" s="452"/>
      <c r="AJ13" s="452"/>
      <c r="AK13" s="452"/>
      <c r="AL13" s="453" t="s">
        <v>139</v>
      </c>
      <c r="AM13" s="454"/>
      <c r="AN13" s="454"/>
      <c r="AO13" s="455"/>
      <c r="AP13" s="445" t="s">
        <v>254</v>
      </c>
      <c r="AQ13" s="446"/>
      <c r="AR13" s="446"/>
      <c r="AS13" s="446"/>
      <c r="AT13" s="446"/>
      <c r="AU13" s="446"/>
      <c r="AV13" s="446"/>
      <c r="AW13" s="446"/>
      <c r="AX13" s="446"/>
      <c r="AY13" s="446"/>
      <c r="AZ13" s="446"/>
      <c r="BA13" s="446"/>
      <c r="BB13" s="446"/>
      <c r="BC13" s="446"/>
      <c r="BD13" s="446"/>
      <c r="BE13" s="446"/>
      <c r="BF13" s="447"/>
      <c r="BG13" s="448">
        <v>19820954</v>
      </c>
      <c r="BH13" s="449"/>
      <c r="BI13" s="449"/>
      <c r="BJ13" s="449"/>
      <c r="BK13" s="449"/>
      <c r="BL13" s="449"/>
      <c r="BM13" s="449"/>
      <c r="BN13" s="450"/>
      <c r="BO13" s="451">
        <v>38.700000000000003</v>
      </c>
      <c r="BP13" s="451"/>
      <c r="BQ13" s="451"/>
      <c r="BR13" s="451"/>
      <c r="BS13" s="457" t="s">
        <v>139</v>
      </c>
      <c r="BT13" s="449"/>
      <c r="BU13" s="449"/>
      <c r="BV13" s="449"/>
      <c r="BW13" s="449"/>
      <c r="BX13" s="449"/>
      <c r="BY13" s="449"/>
      <c r="BZ13" s="449"/>
      <c r="CA13" s="449"/>
      <c r="CB13" s="458"/>
      <c r="CD13" s="463" t="s">
        <v>255</v>
      </c>
      <c r="CE13" s="464"/>
      <c r="CF13" s="464"/>
      <c r="CG13" s="464"/>
      <c r="CH13" s="464"/>
      <c r="CI13" s="464"/>
      <c r="CJ13" s="464"/>
      <c r="CK13" s="464"/>
      <c r="CL13" s="464"/>
      <c r="CM13" s="464"/>
      <c r="CN13" s="464"/>
      <c r="CO13" s="464"/>
      <c r="CP13" s="464"/>
      <c r="CQ13" s="465"/>
      <c r="CR13" s="448">
        <v>11619114</v>
      </c>
      <c r="CS13" s="449"/>
      <c r="CT13" s="449"/>
      <c r="CU13" s="449"/>
      <c r="CV13" s="449"/>
      <c r="CW13" s="449"/>
      <c r="CX13" s="449"/>
      <c r="CY13" s="450"/>
      <c r="CZ13" s="451">
        <v>10.1</v>
      </c>
      <c r="DA13" s="451"/>
      <c r="DB13" s="451"/>
      <c r="DC13" s="451"/>
      <c r="DD13" s="457">
        <v>3956398</v>
      </c>
      <c r="DE13" s="449"/>
      <c r="DF13" s="449"/>
      <c r="DG13" s="449"/>
      <c r="DH13" s="449"/>
      <c r="DI13" s="449"/>
      <c r="DJ13" s="449"/>
      <c r="DK13" s="449"/>
      <c r="DL13" s="449"/>
      <c r="DM13" s="449"/>
      <c r="DN13" s="449"/>
      <c r="DO13" s="449"/>
      <c r="DP13" s="450"/>
      <c r="DQ13" s="457">
        <v>9523428</v>
      </c>
      <c r="DR13" s="449"/>
      <c r="DS13" s="449"/>
      <c r="DT13" s="449"/>
      <c r="DU13" s="449"/>
      <c r="DV13" s="449"/>
      <c r="DW13" s="449"/>
      <c r="DX13" s="449"/>
      <c r="DY13" s="449"/>
      <c r="DZ13" s="449"/>
      <c r="EA13" s="449"/>
      <c r="EB13" s="449"/>
      <c r="EC13" s="458"/>
    </row>
    <row r="14" spans="2:143" ht="11.25" customHeight="1" x14ac:dyDescent="0.2">
      <c r="B14" s="445" t="s">
        <v>256</v>
      </c>
      <c r="C14" s="446"/>
      <c r="D14" s="446"/>
      <c r="E14" s="446"/>
      <c r="F14" s="446"/>
      <c r="G14" s="446"/>
      <c r="H14" s="446"/>
      <c r="I14" s="446"/>
      <c r="J14" s="446"/>
      <c r="K14" s="446"/>
      <c r="L14" s="446"/>
      <c r="M14" s="446"/>
      <c r="N14" s="446"/>
      <c r="O14" s="446"/>
      <c r="P14" s="446"/>
      <c r="Q14" s="447"/>
      <c r="R14" s="448">
        <v>287350</v>
      </c>
      <c r="S14" s="449"/>
      <c r="T14" s="449"/>
      <c r="U14" s="449"/>
      <c r="V14" s="449"/>
      <c r="W14" s="449"/>
      <c r="X14" s="449"/>
      <c r="Y14" s="450"/>
      <c r="Z14" s="451">
        <v>0.2</v>
      </c>
      <c r="AA14" s="451"/>
      <c r="AB14" s="451"/>
      <c r="AC14" s="451"/>
      <c r="AD14" s="452">
        <v>287350</v>
      </c>
      <c r="AE14" s="452"/>
      <c r="AF14" s="452"/>
      <c r="AG14" s="452"/>
      <c r="AH14" s="452"/>
      <c r="AI14" s="452"/>
      <c r="AJ14" s="452"/>
      <c r="AK14" s="452"/>
      <c r="AL14" s="453">
        <v>0.4</v>
      </c>
      <c r="AM14" s="454"/>
      <c r="AN14" s="454"/>
      <c r="AO14" s="455"/>
      <c r="AP14" s="445" t="s">
        <v>257</v>
      </c>
      <c r="AQ14" s="446"/>
      <c r="AR14" s="446"/>
      <c r="AS14" s="446"/>
      <c r="AT14" s="446"/>
      <c r="AU14" s="446"/>
      <c r="AV14" s="446"/>
      <c r="AW14" s="446"/>
      <c r="AX14" s="446"/>
      <c r="AY14" s="446"/>
      <c r="AZ14" s="446"/>
      <c r="BA14" s="446"/>
      <c r="BB14" s="446"/>
      <c r="BC14" s="446"/>
      <c r="BD14" s="446"/>
      <c r="BE14" s="446"/>
      <c r="BF14" s="447"/>
      <c r="BG14" s="448">
        <v>795508</v>
      </c>
      <c r="BH14" s="449"/>
      <c r="BI14" s="449"/>
      <c r="BJ14" s="449"/>
      <c r="BK14" s="449"/>
      <c r="BL14" s="449"/>
      <c r="BM14" s="449"/>
      <c r="BN14" s="450"/>
      <c r="BO14" s="451">
        <v>1.6</v>
      </c>
      <c r="BP14" s="451"/>
      <c r="BQ14" s="451"/>
      <c r="BR14" s="451"/>
      <c r="BS14" s="457" t="s">
        <v>139</v>
      </c>
      <c r="BT14" s="449"/>
      <c r="BU14" s="449"/>
      <c r="BV14" s="449"/>
      <c r="BW14" s="449"/>
      <c r="BX14" s="449"/>
      <c r="BY14" s="449"/>
      <c r="BZ14" s="449"/>
      <c r="CA14" s="449"/>
      <c r="CB14" s="458"/>
      <c r="CD14" s="463" t="s">
        <v>258</v>
      </c>
      <c r="CE14" s="464"/>
      <c r="CF14" s="464"/>
      <c r="CG14" s="464"/>
      <c r="CH14" s="464"/>
      <c r="CI14" s="464"/>
      <c r="CJ14" s="464"/>
      <c r="CK14" s="464"/>
      <c r="CL14" s="464"/>
      <c r="CM14" s="464"/>
      <c r="CN14" s="464"/>
      <c r="CO14" s="464"/>
      <c r="CP14" s="464"/>
      <c r="CQ14" s="465"/>
      <c r="CR14" s="448">
        <v>3973061</v>
      </c>
      <c r="CS14" s="449"/>
      <c r="CT14" s="449"/>
      <c r="CU14" s="449"/>
      <c r="CV14" s="449"/>
      <c r="CW14" s="449"/>
      <c r="CX14" s="449"/>
      <c r="CY14" s="450"/>
      <c r="CZ14" s="451">
        <v>3.4</v>
      </c>
      <c r="DA14" s="451"/>
      <c r="DB14" s="451"/>
      <c r="DC14" s="451"/>
      <c r="DD14" s="457">
        <v>302741</v>
      </c>
      <c r="DE14" s="449"/>
      <c r="DF14" s="449"/>
      <c r="DG14" s="449"/>
      <c r="DH14" s="449"/>
      <c r="DI14" s="449"/>
      <c r="DJ14" s="449"/>
      <c r="DK14" s="449"/>
      <c r="DL14" s="449"/>
      <c r="DM14" s="449"/>
      <c r="DN14" s="449"/>
      <c r="DO14" s="449"/>
      <c r="DP14" s="450"/>
      <c r="DQ14" s="457">
        <v>3679667</v>
      </c>
      <c r="DR14" s="449"/>
      <c r="DS14" s="449"/>
      <c r="DT14" s="449"/>
      <c r="DU14" s="449"/>
      <c r="DV14" s="449"/>
      <c r="DW14" s="449"/>
      <c r="DX14" s="449"/>
      <c r="DY14" s="449"/>
      <c r="DZ14" s="449"/>
      <c r="EA14" s="449"/>
      <c r="EB14" s="449"/>
      <c r="EC14" s="458"/>
    </row>
    <row r="15" spans="2:143" ht="11.25" customHeight="1" x14ac:dyDescent="0.2">
      <c r="B15" s="445" t="s">
        <v>259</v>
      </c>
      <c r="C15" s="446"/>
      <c r="D15" s="446"/>
      <c r="E15" s="446"/>
      <c r="F15" s="446"/>
      <c r="G15" s="446"/>
      <c r="H15" s="446"/>
      <c r="I15" s="446"/>
      <c r="J15" s="446"/>
      <c r="K15" s="446"/>
      <c r="L15" s="446"/>
      <c r="M15" s="446"/>
      <c r="N15" s="446"/>
      <c r="O15" s="446"/>
      <c r="P15" s="446"/>
      <c r="Q15" s="447"/>
      <c r="R15" s="448" t="s">
        <v>139</v>
      </c>
      <c r="S15" s="449"/>
      <c r="T15" s="449"/>
      <c r="U15" s="449"/>
      <c r="V15" s="449"/>
      <c r="W15" s="449"/>
      <c r="X15" s="449"/>
      <c r="Y15" s="450"/>
      <c r="Z15" s="451" t="s">
        <v>236</v>
      </c>
      <c r="AA15" s="451"/>
      <c r="AB15" s="451"/>
      <c r="AC15" s="451"/>
      <c r="AD15" s="452" t="s">
        <v>139</v>
      </c>
      <c r="AE15" s="452"/>
      <c r="AF15" s="452"/>
      <c r="AG15" s="452"/>
      <c r="AH15" s="452"/>
      <c r="AI15" s="452"/>
      <c r="AJ15" s="452"/>
      <c r="AK15" s="452"/>
      <c r="AL15" s="453" t="s">
        <v>181</v>
      </c>
      <c r="AM15" s="454"/>
      <c r="AN15" s="454"/>
      <c r="AO15" s="455"/>
      <c r="AP15" s="445" t="s">
        <v>260</v>
      </c>
      <c r="AQ15" s="446"/>
      <c r="AR15" s="446"/>
      <c r="AS15" s="446"/>
      <c r="AT15" s="446"/>
      <c r="AU15" s="446"/>
      <c r="AV15" s="446"/>
      <c r="AW15" s="446"/>
      <c r="AX15" s="446"/>
      <c r="AY15" s="446"/>
      <c r="AZ15" s="446"/>
      <c r="BA15" s="446"/>
      <c r="BB15" s="446"/>
      <c r="BC15" s="446"/>
      <c r="BD15" s="446"/>
      <c r="BE15" s="446"/>
      <c r="BF15" s="447"/>
      <c r="BG15" s="448">
        <v>2162668</v>
      </c>
      <c r="BH15" s="449"/>
      <c r="BI15" s="449"/>
      <c r="BJ15" s="449"/>
      <c r="BK15" s="449"/>
      <c r="BL15" s="449"/>
      <c r="BM15" s="449"/>
      <c r="BN15" s="450"/>
      <c r="BO15" s="451">
        <v>4.2</v>
      </c>
      <c r="BP15" s="451"/>
      <c r="BQ15" s="451"/>
      <c r="BR15" s="451"/>
      <c r="BS15" s="457" t="s">
        <v>139</v>
      </c>
      <c r="BT15" s="449"/>
      <c r="BU15" s="449"/>
      <c r="BV15" s="449"/>
      <c r="BW15" s="449"/>
      <c r="BX15" s="449"/>
      <c r="BY15" s="449"/>
      <c r="BZ15" s="449"/>
      <c r="CA15" s="449"/>
      <c r="CB15" s="458"/>
      <c r="CD15" s="463" t="s">
        <v>261</v>
      </c>
      <c r="CE15" s="464"/>
      <c r="CF15" s="464"/>
      <c r="CG15" s="464"/>
      <c r="CH15" s="464"/>
      <c r="CI15" s="464"/>
      <c r="CJ15" s="464"/>
      <c r="CK15" s="464"/>
      <c r="CL15" s="464"/>
      <c r="CM15" s="464"/>
      <c r="CN15" s="464"/>
      <c r="CO15" s="464"/>
      <c r="CP15" s="464"/>
      <c r="CQ15" s="465"/>
      <c r="CR15" s="448">
        <v>10474921</v>
      </c>
      <c r="CS15" s="449"/>
      <c r="CT15" s="449"/>
      <c r="CU15" s="449"/>
      <c r="CV15" s="449"/>
      <c r="CW15" s="449"/>
      <c r="CX15" s="449"/>
      <c r="CY15" s="450"/>
      <c r="CZ15" s="451">
        <v>9.1</v>
      </c>
      <c r="DA15" s="451"/>
      <c r="DB15" s="451"/>
      <c r="DC15" s="451"/>
      <c r="DD15" s="457">
        <v>2804029</v>
      </c>
      <c r="DE15" s="449"/>
      <c r="DF15" s="449"/>
      <c r="DG15" s="449"/>
      <c r="DH15" s="449"/>
      <c r="DI15" s="449"/>
      <c r="DJ15" s="449"/>
      <c r="DK15" s="449"/>
      <c r="DL15" s="449"/>
      <c r="DM15" s="449"/>
      <c r="DN15" s="449"/>
      <c r="DO15" s="449"/>
      <c r="DP15" s="450"/>
      <c r="DQ15" s="457">
        <v>8284982</v>
      </c>
      <c r="DR15" s="449"/>
      <c r="DS15" s="449"/>
      <c r="DT15" s="449"/>
      <c r="DU15" s="449"/>
      <c r="DV15" s="449"/>
      <c r="DW15" s="449"/>
      <c r="DX15" s="449"/>
      <c r="DY15" s="449"/>
      <c r="DZ15" s="449"/>
      <c r="EA15" s="449"/>
      <c r="EB15" s="449"/>
      <c r="EC15" s="458"/>
    </row>
    <row r="16" spans="2:143" ht="11.25" customHeight="1" x14ac:dyDescent="0.2">
      <c r="B16" s="445" t="s">
        <v>262</v>
      </c>
      <c r="C16" s="446"/>
      <c r="D16" s="446"/>
      <c r="E16" s="446"/>
      <c r="F16" s="446"/>
      <c r="G16" s="446"/>
      <c r="H16" s="446"/>
      <c r="I16" s="446"/>
      <c r="J16" s="446"/>
      <c r="K16" s="446"/>
      <c r="L16" s="446"/>
      <c r="M16" s="446"/>
      <c r="N16" s="446"/>
      <c r="O16" s="446"/>
      <c r="P16" s="446"/>
      <c r="Q16" s="447"/>
      <c r="R16" s="448">
        <v>88632</v>
      </c>
      <c r="S16" s="449"/>
      <c r="T16" s="449"/>
      <c r="U16" s="449"/>
      <c r="V16" s="449"/>
      <c r="W16" s="449"/>
      <c r="X16" s="449"/>
      <c r="Y16" s="450"/>
      <c r="Z16" s="451">
        <v>0.1</v>
      </c>
      <c r="AA16" s="451"/>
      <c r="AB16" s="451"/>
      <c r="AC16" s="451"/>
      <c r="AD16" s="452">
        <v>88632</v>
      </c>
      <c r="AE16" s="452"/>
      <c r="AF16" s="452"/>
      <c r="AG16" s="452"/>
      <c r="AH16" s="452"/>
      <c r="AI16" s="452"/>
      <c r="AJ16" s="452"/>
      <c r="AK16" s="452"/>
      <c r="AL16" s="453">
        <v>0.1</v>
      </c>
      <c r="AM16" s="454"/>
      <c r="AN16" s="454"/>
      <c r="AO16" s="455"/>
      <c r="AP16" s="445" t="s">
        <v>263</v>
      </c>
      <c r="AQ16" s="446"/>
      <c r="AR16" s="446"/>
      <c r="AS16" s="446"/>
      <c r="AT16" s="446"/>
      <c r="AU16" s="446"/>
      <c r="AV16" s="446"/>
      <c r="AW16" s="446"/>
      <c r="AX16" s="446"/>
      <c r="AY16" s="446"/>
      <c r="AZ16" s="446"/>
      <c r="BA16" s="446"/>
      <c r="BB16" s="446"/>
      <c r="BC16" s="446"/>
      <c r="BD16" s="446"/>
      <c r="BE16" s="446"/>
      <c r="BF16" s="447"/>
      <c r="BG16" s="448" t="s">
        <v>139</v>
      </c>
      <c r="BH16" s="449"/>
      <c r="BI16" s="449"/>
      <c r="BJ16" s="449"/>
      <c r="BK16" s="449"/>
      <c r="BL16" s="449"/>
      <c r="BM16" s="449"/>
      <c r="BN16" s="450"/>
      <c r="BO16" s="451" t="s">
        <v>236</v>
      </c>
      <c r="BP16" s="451"/>
      <c r="BQ16" s="451"/>
      <c r="BR16" s="451"/>
      <c r="BS16" s="457" t="s">
        <v>139</v>
      </c>
      <c r="BT16" s="449"/>
      <c r="BU16" s="449"/>
      <c r="BV16" s="449"/>
      <c r="BW16" s="449"/>
      <c r="BX16" s="449"/>
      <c r="BY16" s="449"/>
      <c r="BZ16" s="449"/>
      <c r="CA16" s="449"/>
      <c r="CB16" s="458"/>
      <c r="CD16" s="463" t="s">
        <v>264</v>
      </c>
      <c r="CE16" s="464"/>
      <c r="CF16" s="464"/>
      <c r="CG16" s="464"/>
      <c r="CH16" s="464"/>
      <c r="CI16" s="464"/>
      <c r="CJ16" s="464"/>
      <c r="CK16" s="464"/>
      <c r="CL16" s="464"/>
      <c r="CM16" s="464"/>
      <c r="CN16" s="464"/>
      <c r="CO16" s="464"/>
      <c r="CP16" s="464"/>
      <c r="CQ16" s="465"/>
      <c r="CR16" s="448" t="s">
        <v>236</v>
      </c>
      <c r="CS16" s="449"/>
      <c r="CT16" s="449"/>
      <c r="CU16" s="449"/>
      <c r="CV16" s="449"/>
      <c r="CW16" s="449"/>
      <c r="CX16" s="449"/>
      <c r="CY16" s="450"/>
      <c r="CZ16" s="451" t="s">
        <v>139</v>
      </c>
      <c r="DA16" s="451"/>
      <c r="DB16" s="451"/>
      <c r="DC16" s="451"/>
      <c r="DD16" s="457" t="s">
        <v>236</v>
      </c>
      <c r="DE16" s="449"/>
      <c r="DF16" s="449"/>
      <c r="DG16" s="449"/>
      <c r="DH16" s="449"/>
      <c r="DI16" s="449"/>
      <c r="DJ16" s="449"/>
      <c r="DK16" s="449"/>
      <c r="DL16" s="449"/>
      <c r="DM16" s="449"/>
      <c r="DN16" s="449"/>
      <c r="DO16" s="449"/>
      <c r="DP16" s="450"/>
      <c r="DQ16" s="457" t="s">
        <v>236</v>
      </c>
      <c r="DR16" s="449"/>
      <c r="DS16" s="449"/>
      <c r="DT16" s="449"/>
      <c r="DU16" s="449"/>
      <c r="DV16" s="449"/>
      <c r="DW16" s="449"/>
      <c r="DX16" s="449"/>
      <c r="DY16" s="449"/>
      <c r="DZ16" s="449"/>
      <c r="EA16" s="449"/>
      <c r="EB16" s="449"/>
      <c r="EC16" s="458"/>
    </row>
    <row r="17" spans="2:133" ht="11.25" customHeight="1" x14ac:dyDescent="0.2">
      <c r="B17" s="445" t="s">
        <v>265</v>
      </c>
      <c r="C17" s="446"/>
      <c r="D17" s="446"/>
      <c r="E17" s="446"/>
      <c r="F17" s="446"/>
      <c r="G17" s="446"/>
      <c r="H17" s="446"/>
      <c r="I17" s="446"/>
      <c r="J17" s="446"/>
      <c r="K17" s="446"/>
      <c r="L17" s="446"/>
      <c r="M17" s="446"/>
      <c r="N17" s="446"/>
      <c r="O17" s="446"/>
      <c r="P17" s="446"/>
      <c r="Q17" s="447"/>
      <c r="R17" s="448">
        <v>1430109</v>
      </c>
      <c r="S17" s="449"/>
      <c r="T17" s="449"/>
      <c r="U17" s="449"/>
      <c r="V17" s="449"/>
      <c r="W17" s="449"/>
      <c r="X17" s="449"/>
      <c r="Y17" s="450"/>
      <c r="Z17" s="451">
        <v>1.2</v>
      </c>
      <c r="AA17" s="451"/>
      <c r="AB17" s="451"/>
      <c r="AC17" s="451"/>
      <c r="AD17" s="452">
        <v>1430109</v>
      </c>
      <c r="AE17" s="452"/>
      <c r="AF17" s="452"/>
      <c r="AG17" s="452"/>
      <c r="AH17" s="452"/>
      <c r="AI17" s="452"/>
      <c r="AJ17" s="452"/>
      <c r="AK17" s="452"/>
      <c r="AL17" s="453">
        <v>2.1</v>
      </c>
      <c r="AM17" s="454"/>
      <c r="AN17" s="454"/>
      <c r="AO17" s="455"/>
      <c r="AP17" s="445" t="s">
        <v>266</v>
      </c>
      <c r="AQ17" s="446"/>
      <c r="AR17" s="446"/>
      <c r="AS17" s="446"/>
      <c r="AT17" s="446"/>
      <c r="AU17" s="446"/>
      <c r="AV17" s="446"/>
      <c r="AW17" s="446"/>
      <c r="AX17" s="446"/>
      <c r="AY17" s="446"/>
      <c r="AZ17" s="446"/>
      <c r="BA17" s="446"/>
      <c r="BB17" s="446"/>
      <c r="BC17" s="446"/>
      <c r="BD17" s="446"/>
      <c r="BE17" s="446"/>
      <c r="BF17" s="447"/>
      <c r="BG17" s="448" t="s">
        <v>139</v>
      </c>
      <c r="BH17" s="449"/>
      <c r="BI17" s="449"/>
      <c r="BJ17" s="449"/>
      <c r="BK17" s="449"/>
      <c r="BL17" s="449"/>
      <c r="BM17" s="449"/>
      <c r="BN17" s="450"/>
      <c r="BO17" s="451" t="s">
        <v>236</v>
      </c>
      <c r="BP17" s="451"/>
      <c r="BQ17" s="451"/>
      <c r="BR17" s="451"/>
      <c r="BS17" s="457" t="s">
        <v>139</v>
      </c>
      <c r="BT17" s="449"/>
      <c r="BU17" s="449"/>
      <c r="BV17" s="449"/>
      <c r="BW17" s="449"/>
      <c r="BX17" s="449"/>
      <c r="BY17" s="449"/>
      <c r="BZ17" s="449"/>
      <c r="CA17" s="449"/>
      <c r="CB17" s="458"/>
      <c r="CD17" s="463" t="s">
        <v>267</v>
      </c>
      <c r="CE17" s="464"/>
      <c r="CF17" s="464"/>
      <c r="CG17" s="464"/>
      <c r="CH17" s="464"/>
      <c r="CI17" s="464"/>
      <c r="CJ17" s="464"/>
      <c r="CK17" s="464"/>
      <c r="CL17" s="464"/>
      <c r="CM17" s="464"/>
      <c r="CN17" s="464"/>
      <c r="CO17" s="464"/>
      <c r="CP17" s="464"/>
      <c r="CQ17" s="465"/>
      <c r="CR17" s="448">
        <v>9118239</v>
      </c>
      <c r="CS17" s="449"/>
      <c r="CT17" s="449"/>
      <c r="CU17" s="449"/>
      <c r="CV17" s="449"/>
      <c r="CW17" s="449"/>
      <c r="CX17" s="449"/>
      <c r="CY17" s="450"/>
      <c r="CZ17" s="451">
        <v>7.9</v>
      </c>
      <c r="DA17" s="451"/>
      <c r="DB17" s="451"/>
      <c r="DC17" s="451"/>
      <c r="DD17" s="457" t="s">
        <v>139</v>
      </c>
      <c r="DE17" s="449"/>
      <c r="DF17" s="449"/>
      <c r="DG17" s="449"/>
      <c r="DH17" s="449"/>
      <c r="DI17" s="449"/>
      <c r="DJ17" s="449"/>
      <c r="DK17" s="449"/>
      <c r="DL17" s="449"/>
      <c r="DM17" s="449"/>
      <c r="DN17" s="449"/>
      <c r="DO17" s="449"/>
      <c r="DP17" s="450"/>
      <c r="DQ17" s="457">
        <v>8986332</v>
      </c>
      <c r="DR17" s="449"/>
      <c r="DS17" s="449"/>
      <c r="DT17" s="449"/>
      <c r="DU17" s="449"/>
      <c r="DV17" s="449"/>
      <c r="DW17" s="449"/>
      <c r="DX17" s="449"/>
      <c r="DY17" s="449"/>
      <c r="DZ17" s="449"/>
      <c r="EA17" s="449"/>
      <c r="EB17" s="449"/>
      <c r="EC17" s="458"/>
    </row>
    <row r="18" spans="2:133" ht="11.25" customHeight="1" x14ac:dyDescent="0.2">
      <c r="B18" s="445" t="s">
        <v>268</v>
      </c>
      <c r="C18" s="446"/>
      <c r="D18" s="446"/>
      <c r="E18" s="446"/>
      <c r="F18" s="446"/>
      <c r="G18" s="446"/>
      <c r="H18" s="446"/>
      <c r="I18" s="446"/>
      <c r="J18" s="446"/>
      <c r="K18" s="446"/>
      <c r="L18" s="446"/>
      <c r="M18" s="446"/>
      <c r="N18" s="446"/>
      <c r="O18" s="446"/>
      <c r="P18" s="446"/>
      <c r="Q18" s="447"/>
      <c r="R18" s="448">
        <v>377710</v>
      </c>
      <c r="S18" s="449"/>
      <c r="T18" s="449"/>
      <c r="U18" s="449"/>
      <c r="V18" s="449"/>
      <c r="W18" s="449"/>
      <c r="X18" s="449"/>
      <c r="Y18" s="450"/>
      <c r="Z18" s="451">
        <v>0.3</v>
      </c>
      <c r="AA18" s="451"/>
      <c r="AB18" s="451"/>
      <c r="AC18" s="451"/>
      <c r="AD18" s="452">
        <v>377710</v>
      </c>
      <c r="AE18" s="452"/>
      <c r="AF18" s="452"/>
      <c r="AG18" s="452"/>
      <c r="AH18" s="452"/>
      <c r="AI18" s="452"/>
      <c r="AJ18" s="452"/>
      <c r="AK18" s="452"/>
      <c r="AL18" s="453">
        <v>0.6</v>
      </c>
      <c r="AM18" s="454"/>
      <c r="AN18" s="454"/>
      <c r="AO18" s="455"/>
      <c r="AP18" s="445" t="s">
        <v>269</v>
      </c>
      <c r="AQ18" s="446"/>
      <c r="AR18" s="446"/>
      <c r="AS18" s="446"/>
      <c r="AT18" s="446"/>
      <c r="AU18" s="446"/>
      <c r="AV18" s="446"/>
      <c r="AW18" s="446"/>
      <c r="AX18" s="446"/>
      <c r="AY18" s="446"/>
      <c r="AZ18" s="446"/>
      <c r="BA18" s="446"/>
      <c r="BB18" s="446"/>
      <c r="BC18" s="446"/>
      <c r="BD18" s="446"/>
      <c r="BE18" s="446"/>
      <c r="BF18" s="447"/>
      <c r="BG18" s="448" t="s">
        <v>139</v>
      </c>
      <c r="BH18" s="449"/>
      <c r="BI18" s="449"/>
      <c r="BJ18" s="449"/>
      <c r="BK18" s="449"/>
      <c r="BL18" s="449"/>
      <c r="BM18" s="449"/>
      <c r="BN18" s="450"/>
      <c r="BO18" s="451" t="s">
        <v>139</v>
      </c>
      <c r="BP18" s="451"/>
      <c r="BQ18" s="451"/>
      <c r="BR18" s="451"/>
      <c r="BS18" s="457" t="s">
        <v>236</v>
      </c>
      <c r="BT18" s="449"/>
      <c r="BU18" s="449"/>
      <c r="BV18" s="449"/>
      <c r="BW18" s="449"/>
      <c r="BX18" s="449"/>
      <c r="BY18" s="449"/>
      <c r="BZ18" s="449"/>
      <c r="CA18" s="449"/>
      <c r="CB18" s="458"/>
      <c r="CD18" s="463" t="s">
        <v>270</v>
      </c>
      <c r="CE18" s="464"/>
      <c r="CF18" s="464"/>
      <c r="CG18" s="464"/>
      <c r="CH18" s="464"/>
      <c r="CI18" s="464"/>
      <c r="CJ18" s="464"/>
      <c r="CK18" s="464"/>
      <c r="CL18" s="464"/>
      <c r="CM18" s="464"/>
      <c r="CN18" s="464"/>
      <c r="CO18" s="464"/>
      <c r="CP18" s="464"/>
      <c r="CQ18" s="465"/>
      <c r="CR18" s="448">
        <v>1619</v>
      </c>
      <c r="CS18" s="449"/>
      <c r="CT18" s="449"/>
      <c r="CU18" s="449"/>
      <c r="CV18" s="449"/>
      <c r="CW18" s="449"/>
      <c r="CX18" s="449"/>
      <c r="CY18" s="450"/>
      <c r="CZ18" s="451">
        <v>0</v>
      </c>
      <c r="DA18" s="451"/>
      <c r="DB18" s="451"/>
      <c r="DC18" s="451"/>
      <c r="DD18" s="457">
        <v>1619</v>
      </c>
      <c r="DE18" s="449"/>
      <c r="DF18" s="449"/>
      <c r="DG18" s="449"/>
      <c r="DH18" s="449"/>
      <c r="DI18" s="449"/>
      <c r="DJ18" s="449"/>
      <c r="DK18" s="449"/>
      <c r="DL18" s="449"/>
      <c r="DM18" s="449"/>
      <c r="DN18" s="449"/>
      <c r="DO18" s="449"/>
      <c r="DP18" s="450"/>
      <c r="DQ18" s="457">
        <v>1619</v>
      </c>
      <c r="DR18" s="449"/>
      <c r="DS18" s="449"/>
      <c r="DT18" s="449"/>
      <c r="DU18" s="449"/>
      <c r="DV18" s="449"/>
      <c r="DW18" s="449"/>
      <c r="DX18" s="449"/>
      <c r="DY18" s="449"/>
      <c r="DZ18" s="449"/>
      <c r="EA18" s="449"/>
      <c r="EB18" s="449"/>
      <c r="EC18" s="458"/>
    </row>
    <row r="19" spans="2:133" ht="11.25" customHeight="1" x14ac:dyDescent="0.2">
      <c r="B19" s="445" t="s">
        <v>271</v>
      </c>
      <c r="C19" s="446"/>
      <c r="D19" s="446"/>
      <c r="E19" s="446"/>
      <c r="F19" s="446"/>
      <c r="G19" s="446"/>
      <c r="H19" s="446"/>
      <c r="I19" s="446"/>
      <c r="J19" s="446"/>
      <c r="K19" s="446"/>
      <c r="L19" s="446"/>
      <c r="M19" s="446"/>
      <c r="N19" s="446"/>
      <c r="O19" s="446"/>
      <c r="P19" s="446"/>
      <c r="Q19" s="447"/>
      <c r="R19" s="448">
        <v>45941</v>
      </c>
      <c r="S19" s="449"/>
      <c r="T19" s="449"/>
      <c r="U19" s="449"/>
      <c r="V19" s="449"/>
      <c r="W19" s="449"/>
      <c r="X19" s="449"/>
      <c r="Y19" s="450"/>
      <c r="Z19" s="451">
        <v>0</v>
      </c>
      <c r="AA19" s="451"/>
      <c r="AB19" s="451"/>
      <c r="AC19" s="451"/>
      <c r="AD19" s="452">
        <v>45941</v>
      </c>
      <c r="AE19" s="452"/>
      <c r="AF19" s="452"/>
      <c r="AG19" s="452"/>
      <c r="AH19" s="452"/>
      <c r="AI19" s="452"/>
      <c r="AJ19" s="452"/>
      <c r="AK19" s="452"/>
      <c r="AL19" s="453">
        <v>0.1</v>
      </c>
      <c r="AM19" s="454"/>
      <c r="AN19" s="454"/>
      <c r="AO19" s="455"/>
      <c r="AP19" s="445" t="s">
        <v>272</v>
      </c>
      <c r="AQ19" s="446"/>
      <c r="AR19" s="446"/>
      <c r="AS19" s="446"/>
      <c r="AT19" s="446"/>
      <c r="AU19" s="446"/>
      <c r="AV19" s="446"/>
      <c r="AW19" s="446"/>
      <c r="AX19" s="446"/>
      <c r="AY19" s="446"/>
      <c r="AZ19" s="446"/>
      <c r="BA19" s="446"/>
      <c r="BB19" s="446"/>
      <c r="BC19" s="446"/>
      <c r="BD19" s="446"/>
      <c r="BE19" s="446"/>
      <c r="BF19" s="447"/>
      <c r="BG19" s="448">
        <v>3902095</v>
      </c>
      <c r="BH19" s="449"/>
      <c r="BI19" s="449"/>
      <c r="BJ19" s="449"/>
      <c r="BK19" s="449"/>
      <c r="BL19" s="449"/>
      <c r="BM19" s="449"/>
      <c r="BN19" s="450"/>
      <c r="BO19" s="451">
        <v>7.6</v>
      </c>
      <c r="BP19" s="451"/>
      <c r="BQ19" s="451"/>
      <c r="BR19" s="451"/>
      <c r="BS19" s="457" t="s">
        <v>139</v>
      </c>
      <c r="BT19" s="449"/>
      <c r="BU19" s="449"/>
      <c r="BV19" s="449"/>
      <c r="BW19" s="449"/>
      <c r="BX19" s="449"/>
      <c r="BY19" s="449"/>
      <c r="BZ19" s="449"/>
      <c r="CA19" s="449"/>
      <c r="CB19" s="458"/>
      <c r="CD19" s="463" t="s">
        <v>273</v>
      </c>
      <c r="CE19" s="464"/>
      <c r="CF19" s="464"/>
      <c r="CG19" s="464"/>
      <c r="CH19" s="464"/>
      <c r="CI19" s="464"/>
      <c r="CJ19" s="464"/>
      <c r="CK19" s="464"/>
      <c r="CL19" s="464"/>
      <c r="CM19" s="464"/>
      <c r="CN19" s="464"/>
      <c r="CO19" s="464"/>
      <c r="CP19" s="464"/>
      <c r="CQ19" s="465"/>
      <c r="CR19" s="448" t="s">
        <v>139</v>
      </c>
      <c r="CS19" s="449"/>
      <c r="CT19" s="449"/>
      <c r="CU19" s="449"/>
      <c r="CV19" s="449"/>
      <c r="CW19" s="449"/>
      <c r="CX19" s="449"/>
      <c r="CY19" s="450"/>
      <c r="CZ19" s="451" t="s">
        <v>139</v>
      </c>
      <c r="DA19" s="451"/>
      <c r="DB19" s="451"/>
      <c r="DC19" s="451"/>
      <c r="DD19" s="457" t="s">
        <v>139</v>
      </c>
      <c r="DE19" s="449"/>
      <c r="DF19" s="449"/>
      <c r="DG19" s="449"/>
      <c r="DH19" s="449"/>
      <c r="DI19" s="449"/>
      <c r="DJ19" s="449"/>
      <c r="DK19" s="449"/>
      <c r="DL19" s="449"/>
      <c r="DM19" s="449"/>
      <c r="DN19" s="449"/>
      <c r="DO19" s="449"/>
      <c r="DP19" s="450"/>
      <c r="DQ19" s="457" t="s">
        <v>236</v>
      </c>
      <c r="DR19" s="449"/>
      <c r="DS19" s="449"/>
      <c r="DT19" s="449"/>
      <c r="DU19" s="449"/>
      <c r="DV19" s="449"/>
      <c r="DW19" s="449"/>
      <c r="DX19" s="449"/>
      <c r="DY19" s="449"/>
      <c r="DZ19" s="449"/>
      <c r="EA19" s="449"/>
      <c r="EB19" s="449"/>
      <c r="EC19" s="458"/>
    </row>
    <row r="20" spans="2:133" ht="11.25" customHeight="1" x14ac:dyDescent="0.2">
      <c r="B20" s="445" t="s">
        <v>274</v>
      </c>
      <c r="C20" s="446"/>
      <c r="D20" s="446"/>
      <c r="E20" s="446"/>
      <c r="F20" s="446"/>
      <c r="G20" s="446"/>
      <c r="H20" s="446"/>
      <c r="I20" s="446"/>
      <c r="J20" s="446"/>
      <c r="K20" s="446"/>
      <c r="L20" s="446"/>
      <c r="M20" s="446"/>
      <c r="N20" s="446"/>
      <c r="O20" s="446"/>
      <c r="P20" s="446"/>
      <c r="Q20" s="447"/>
      <c r="R20" s="448">
        <v>8259</v>
      </c>
      <c r="S20" s="449"/>
      <c r="T20" s="449"/>
      <c r="U20" s="449"/>
      <c r="V20" s="449"/>
      <c r="W20" s="449"/>
      <c r="X20" s="449"/>
      <c r="Y20" s="450"/>
      <c r="Z20" s="451">
        <v>0</v>
      </c>
      <c r="AA20" s="451"/>
      <c r="AB20" s="451"/>
      <c r="AC20" s="451"/>
      <c r="AD20" s="452">
        <v>8259</v>
      </c>
      <c r="AE20" s="452"/>
      <c r="AF20" s="452"/>
      <c r="AG20" s="452"/>
      <c r="AH20" s="452"/>
      <c r="AI20" s="452"/>
      <c r="AJ20" s="452"/>
      <c r="AK20" s="452"/>
      <c r="AL20" s="453">
        <v>0</v>
      </c>
      <c r="AM20" s="454"/>
      <c r="AN20" s="454"/>
      <c r="AO20" s="455"/>
      <c r="AP20" s="445" t="s">
        <v>275</v>
      </c>
      <c r="AQ20" s="446"/>
      <c r="AR20" s="446"/>
      <c r="AS20" s="446"/>
      <c r="AT20" s="446"/>
      <c r="AU20" s="446"/>
      <c r="AV20" s="446"/>
      <c r="AW20" s="446"/>
      <c r="AX20" s="446"/>
      <c r="AY20" s="446"/>
      <c r="AZ20" s="446"/>
      <c r="BA20" s="446"/>
      <c r="BB20" s="446"/>
      <c r="BC20" s="446"/>
      <c r="BD20" s="446"/>
      <c r="BE20" s="446"/>
      <c r="BF20" s="447"/>
      <c r="BG20" s="448">
        <v>3902095</v>
      </c>
      <c r="BH20" s="449"/>
      <c r="BI20" s="449"/>
      <c r="BJ20" s="449"/>
      <c r="BK20" s="449"/>
      <c r="BL20" s="449"/>
      <c r="BM20" s="449"/>
      <c r="BN20" s="450"/>
      <c r="BO20" s="451">
        <v>7.6</v>
      </c>
      <c r="BP20" s="451"/>
      <c r="BQ20" s="451"/>
      <c r="BR20" s="451"/>
      <c r="BS20" s="457" t="s">
        <v>236</v>
      </c>
      <c r="BT20" s="449"/>
      <c r="BU20" s="449"/>
      <c r="BV20" s="449"/>
      <c r="BW20" s="449"/>
      <c r="BX20" s="449"/>
      <c r="BY20" s="449"/>
      <c r="BZ20" s="449"/>
      <c r="CA20" s="449"/>
      <c r="CB20" s="458"/>
      <c r="CD20" s="463" t="s">
        <v>276</v>
      </c>
      <c r="CE20" s="464"/>
      <c r="CF20" s="464"/>
      <c r="CG20" s="464"/>
      <c r="CH20" s="464"/>
      <c r="CI20" s="464"/>
      <c r="CJ20" s="464"/>
      <c r="CK20" s="464"/>
      <c r="CL20" s="464"/>
      <c r="CM20" s="464"/>
      <c r="CN20" s="464"/>
      <c r="CO20" s="464"/>
      <c r="CP20" s="464"/>
      <c r="CQ20" s="465"/>
      <c r="CR20" s="448">
        <v>115213501</v>
      </c>
      <c r="CS20" s="449"/>
      <c r="CT20" s="449"/>
      <c r="CU20" s="449"/>
      <c r="CV20" s="449"/>
      <c r="CW20" s="449"/>
      <c r="CX20" s="449"/>
      <c r="CY20" s="450"/>
      <c r="CZ20" s="451">
        <v>100</v>
      </c>
      <c r="DA20" s="451"/>
      <c r="DB20" s="451"/>
      <c r="DC20" s="451"/>
      <c r="DD20" s="457">
        <v>9936005</v>
      </c>
      <c r="DE20" s="449"/>
      <c r="DF20" s="449"/>
      <c r="DG20" s="449"/>
      <c r="DH20" s="449"/>
      <c r="DI20" s="449"/>
      <c r="DJ20" s="449"/>
      <c r="DK20" s="449"/>
      <c r="DL20" s="449"/>
      <c r="DM20" s="449"/>
      <c r="DN20" s="449"/>
      <c r="DO20" s="449"/>
      <c r="DP20" s="450"/>
      <c r="DQ20" s="457">
        <v>80682138</v>
      </c>
      <c r="DR20" s="449"/>
      <c r="DS20" s="449"/>
      <c r="DT20" s="449"/>
      <c r="DU20" s="449"/>
      <c r="DV20" s="449"/>
      <c r="DW20" s="449"/>
      <c r="DX20" s="449"/>
      <c r="DY20" s="449"/>
      <c r="DZ20" s="449"/>
      <c r="EA20" s="449"/>
      <c r="EB20" s="449"/>
      <c r="EC20" s="458"/>
    </row>
    <row r="21" spans="2:133" ht="11.25" customHeight="1" x14ac:dyDescent="0.2">
      <c r="B21" s="445" t="s">
        <v>277</v>
      </c>
      <c r="C21" s="446"/>
      <c r="D21" s="446"/>
      <c r="E21" s="446"/>
      <c r="F21" s="446"/>
      <c r="G21" s="446"/>
      <c r="H21" s="446"/>
      <c r="I21" s="446"/>
      <c r="J21" s="446"/>
      <c r="K21" s="446"/>
      <c r="L21" s="446"/>
      <c r="M21" s="446"/>
      <c r="N21" s="446"/>
      <c r="O21" s="446"/>
      <c r="P21" s="446"/>
      <c r="Q21" s="447"/>
      <c r="R21" s="448">
        <v>998199</v>
      </c>
      <c r="S21" s="449"/>
      <c r="T21" s="449"/>
      <c r="U21" s="449"/>
      <c r="V21" s="449"/>
      <c r="W21" s="449"/>
      <c r="X21" s="449"/>
      <c r="Y21" s="450"/>
      <c r="Z21" s="451">
        <v>0.8</v>
      </c>
      <c r="AA21" s="451"/>
      <c r="AB21" s="451"/>
      <c r="AC21" s="451"/>
      <c r="AD21" s="452">
        <v>998199</v>
      </c>
      <c r="AE21" s="452"/>
      <c r="AF21" s="452"/>
      <c r="AG21" s="452"/>
      <c r="AH21" s="452"/>
      <c r="AI21" s="452"/>
      <c r="AJ21" s="452"/>
      <c r="AK21" s="452"/>
      <c r="AL21" s="453">
        <v>1.5</v>
      </c>
      <c r="AM21" s="454"/>
      <c r="AN21" s="454"/>
      <c r="AO21" s="455"/>
      <c r="AP21" s="467" t="s">
        <v>278</v>
      </c>
      <c r="AQ21" s="468"/>
      <c r="AR21" s="468"/>
      <c r="AS21" s="468"/>
      <c r="AT21" s="468"/>
      <c r="AU21" s="468"/>
      <c r="AV21" s="468"/>
      <c r="AW21" s="468"/>
      <c r="AX21" s="468"/>
      <c r="AY21" s="468"/>
      <c r="AZ21" s="468"/>
      <c r="BA21" s="468"/>
      <c r="BB21" s="468"/>
      <c r="BC21" s="468"/>
      <c r="BD21" s="468"/>
      <c r="BE21" s="468"/>
      <c r="BF21" s="469"/>
      <c r="BG21" s="448">
        <v>270</v>
      </c>
      <c r="BH21" s="449"/>
      <c r="BI21" s="449"/>
      <c r="BJ21" s="449"/>
      <c r="BK21" s="449"/>
      <c r="BL21" s="449"/>
      <c r="BM21" s="449"/>
      <c r="BN21" s="450"/>
      <c r="BO21" s="451">
        <v>0</v>
      </c>
      <c r="BP21" s="451"/>
      <c r="BQ21" s="451"/>
      <c r="BR21" s="451"/>
      <c r="BS21" s="457" t="s">
        <v>139</v>
      </c>
      <c r="BT21" s="449"/>
      <c r="BU21" s="449"/>
      <c r="BV21" s="449"/>
      <c r="BW21" s="449"/>
      <c r="BX21" s="449"/>
      <c r="BY21" s="449"/>
      <c r="BZ21" s="449"/>
      <c r="CA21" s="449"/>
      <c r="CB21" s="458"/>
      <c r="CD21" s="473"/>
      <c r="CE21" s="474"/>
      <c r="CF21" s="474"/>
      <c r="CG21" s="474"/>
      <c r="CH21" s="474"/>
      <c r="CI21" s="474"/>
      <c r="CJ21" s="474"/>
      <c r="CK21" s="474"/>
      <c r="CL21" s="474"/>
      <c r="CM21" s="474"/>
      <c r="CN21" s="474"/>
      <c r="CO21" s="474"/>
      <c r="CP21" s="474"/>
      <c r="CQ21" s="475"/>
      <c r="CR21" s="476"/>
      <c r="CS21" s="471"/>
      <c r="CT21" s="471"/>
      <c r="CU21" s="471"/>
      <c r="CV21" s="471"/>
      <c r="CW21" s="471"/>
      <c r="CX21" s="471"/>
      <c r="CY21" s="477"/>
      <c r="CZ21" s="478"/>
      <c r="DA21" s="478"/>
      <c r="DB21" s="478"/>
      <c r="DC21" s="478"/>
      <c r="DD21" s="470"/>
      <c r="DE21" s="471"/>
      <c r="DF21" s="471"/>
      <c r="DG21" s="471"/>
      <c r="DH21" s="471"/>
      <c r="DI21" s="471"/>
      <c r="DJ21" s="471"/>
      <c r="DK21" s="471"/>
      <c r="DL21" s="471"/>
      <c r="DM21" s="471"/>
      <c r="DN21" s="471"/>
      <c r="DO21" s="471"/>
      <c r="DP21" s="477"/>
      <c r="DQ21" s="470"/>
      <c r="DR21" s="471"/>
      <c r="DS21" s="471"/>
      <c r="DT21" s="471"/>
      <c r="DU21" s="471"/>
      <c r="DV21" s="471"/>
      <c r="DW21" s="471"/>
      <c r="DX21" s="471"/>
      <c r="DY21" s="471"/>
      <c r="DZ21" s="471"/>
      <c r="EA21" s="471"/>
      <c r="EB21" s="471"/>
      <c r="EC21" s="472"/>
    </row>
    <row r="22" spans="2:133" ht="11.25" customHeight="1" x14ac:dyDescent="0.2">
      <c r="B22" s="445" t="s">
        <v>279</v>
      </c>
      <c r="C22" s="446"/>
      <c r="D22" s="446"/>
      <c r="E22" s="446"/>
      <c r="F22" s="446"/>
      <c r="G22" s="446"/>
      <c r="H22" s="446"/>
      <c r="I22" s="446"/>
      <c r="J22" s="446"/>
      <c r="K22" s="446"/>
      <c r="L22" s="446"/>
      <c r="M22" s="446"/>
      <c r="N22" s="446"/>
      <c r="O22" s="446"/>
      <c r="P22" s="446"/>
      <c r="Q22" s="447"/>
      <c r="R22" s="448">
        <v>10151084</v>
      </c>
      <c r="S22" s="449"/>
      <c r="T22" s="449"/>
      <c r="U22" s="449"/>
      <c r="V22" s="449"/>
      <c r="W22" s="449"/>
      <c r="X22" s="449"/>
      <c r="Y22" s="450"/>
      <c r="Z22" s="451">
        <v>8.6</v>
      </c>
      <c r="AA22" s="451"/>
      <c r="AB22" s="451"/>
      <c r="AC22" s="451"/>
      <c r="AD22" s="452">
        <v>9824511</v>
      </c>
      <c r="AE22" s="452"/>
      <c r="AF22" s="452"/>
      <c r="AG22" s="452"/>
      <c r="AH22" s="452"/>
      <c r="AI22" s="452"/>
      <c r="AJ22" s="452"/>
      <c r="AK22" s="452"/>
      <c r="AL22" s="453">
        <v>14.4</v>
      </c>
      <c r="AM22" s="454"/>
      <c r="AN22" s="454"/>
      <c r="AO22" s="455"/>
      <c r="AP22" s="467" t="s">
        <v>280</v>
      </c>
      <c r="AQ22" s="468"/>
      <c r="AR22" s="468"/>
      <c r="AS22" s="468"/>
      <c r="AT22" s="468"/>
      <c r="AU22" s="468"/>
      <c r="AV22" s="468"/>
      <c r="AW22" s="468"/>
      <c r="AX22" s="468"/>
      <c r="AY22" s="468"/>
      <c r="AZ22" s="468"/>
      <c r="BA22" s="468"/>
      <c r="BB22" s="468"/>
      <c r="BC22" s="468"/>
      <c r="BD22" s="468"/>
      <c r="BE22" s="468"/>
      <c r="BF22" s="469"/>
      <c r="BG22" s="448">
        <v>998886</v>
      </c>
      <c r="BH22" s="449"/>
      <c r="BI22" s="449"/>
      <c r="BJ22" s="449"/>
      <c r="BK22" s="449"/>
      <c r="BL22" s="449"/>
      <c r="BM22" s="449"/>
      <c r="BN22" s="450"/>
      <c r="BO22" s="451">
        <v>1.9</v>
      </c>
      <c r="BP22" s="451"/>
      <c r="BQ22" s="451"/>
      <c r="BR22" s="451"/>
      <c r="BS22" s="457" t="s">
        <v>139</v>
      </c>
      <c r="BT22" s="449"/>
      <c r="BU22" s="449"/>
      <c r="BV22" s="449"/>
      <c r="BW22" s="449"/>
      <c r="BX22" s="449"/>
      <c r="BY22" s="449"/>
      <c r="BZ22" s="449"/>
      <c r="CA22" s="449"/>
      <c r="CB22" s="458"/>
      <c r="CD22" s="430" t="s">
        <v>281</v>
      </c>
      <c r="CE22" s="431"/>
      <c r="CF22" s="431"/>
      <c r="CG22" s="431"/>
      <c r="CH22" s="431"/>
      <c r="CI22" s="431"/>
      <c r="CJ22" s="431"/>
      <c r="CK22" s="431"/>
      <c r="CL22" s="431"/>
      <c r="CM22" s="431"/>
      <c r="CN22" s="431"/>
      <c r="CO22" s="431"/>
      <c r="CP22" s="431"/>
      <c r="CQ22" s="431"/>
      <c r="CR22" s="431"/>
      <c r="CS22" s="431"/>
      <c r="CT22" s="431"/>
      <c r="CU22" s="431"/>
      <c r="CV22" s="431"/>
      <c r="CW22" s="431"/>
      <c r="CX22" s="431"/>
      <c r="CY22" s="431"/>
      <c r="CZ22" s="431"/>
      <c r="DA22" s="431"/>
      <c r="DB22" s="431"/>
      <c r="DC22" s="431"/>
      <c r="DD22" s="431"/>
      <c r="DE22" s="431"/>
      <c r="DF22" s="431"/>
      <c r="DG22" s="431"/>
      <c r="DH22" s="431"/>
      <c r="DI22" s="431"/>
      <c r="DJ22" s="431"/>
      <c r="DK22" s="431"/>
      <c r="DL22" s="431"/>
      <c r="DM22" s="431"/>
      <c r="DN22" s="431"/>
      <c r="DO22" s="431"/>
      <c r="DP22" s="431"/>
      <c r="DQ22" s="431"/>
      <c r="DR22" s="431"/>
      <c r="DS22" s="431"/>
      <c r="DT22" s="431"/>
      <c r="DU22" s="431"/>
      <c r="DV22" s="431"/>
      <c r="DW22" s="431"/>
      <c r="DX22" s="431"/>
      <c r="DY22" s="431"/>
      <c r="DZ22" s="431"/>
      <c r="EA22" s="431"/>
      <c r="EB22" s="431"/>
      <c r="EC22" s="432"/>
    </row>
    <row r="23" spans="2:133" ht="11.25" customHeight="1" x14ac:dyDescent="0.2">
      <c r="B23" s="445" t="s">
        <v>282</v>
      </c>
      <c r="C23" s="446"/>
      <c r="D23" s="446"/>
      <c r="E23" s="446"/>
      <c r="F23" s="446"/>
      <c r="G23" s="446"/>
      <c r="H23" s="446"/>
      <c r="I23" s="446"/>
      <c r="J23" s="446"/>
      <c r="K23" s="446"/>
      <c r="L23" s="446"/>
      <c r="M23" s="446"/>
      <c r="N23" s="446"/>
      <c r="O23" s="446"/>
      <c r="P23" s="446"/>
      <c r="Q23" s="447"/>
      <c r="R23" s="448">
        <v>9824511</v>
      </c>
      <c r="S23" s="449"/>
      <c r="T23" s="449"/>
      <c r="U23" s="449"/>
      <c r="V23" s="449"/>
      <c r="W23" s="449"/>
      <c r="X23" s="449"/>
      <c r="Y23" s="450"/>
      <c r="Z23" s="451">
        <v>8.3000000000000007</v>
      </c>
      <c r="AA23" s="451"/>
      <c r="AB23" s="451"/>
      <c r="AC23" s="451"/>
      <c r="AD23" s="452">
        <v>9824511</v>
      </c>
      <c r="AE23" s="452"/>
      <c r="AF23" s="452"/>
      <c r="AG23" s="452"/>
      <c r="AH23" s="452"/>
      <c r="AI23" s="452"/>
      <c r="AJ23" s="452"/>
      <c r="AK23" s="452"/>
      <c r="AL23" s="453">
        <v>14.4</v>
      </c>
      <c r="AM23" s="454"/>
      <c r="AN23" s="454"/>
      <c r="AO23" s="455"/>
      <c r="AP23" s="467" t="s">
        <v>283</v>
      </c>
      <c r="AQ23" s="468"/>
      <c r="AR23" s="468"/>
      <c r="AS23" s="468"/>
      <c r="AT23" s="468"/>
      <c r="AU23" s="468"/>
      <c r="AV23" s="468"/>
      <c r="AW23" s="468"/>
      <c r="AX23" s="468"/>
      <c r="AY23" s="468"/>
      <c r="AZ23" s="468"/>
      <c r="BA23" s="468"/>
      <c r="BB23" s="468"/>
      <c r="BC23" s="468"/>
      <c r="BD23" s="468"/>
      <c r="BE23" s="468"/>
      <c r="BF23" s="469"/>
      <c r="BG23" s="448">
        <v>2902939</v>
      </c>
      <c r="BH23" s="449"/>
      <c r="BI23" s="449"/>
      <c r="BJ23" s="449"/>
      <c r="BK23" s="449"/>
      <c r="BL23" s="449"/>
      <c r="BM23" s="449"/>
      <c r="BN23" s="450"/>
      <c r="BO23" s="451">
        <v>5.7</v>
      </c>
      <c r="BP23" s="451"/>
      <c r="BQ23" s="451"/>
      <c r="BR23" s="451"/>
      <c r="BS23" s="457" t="s">
        <v>181</v>
      </c>
      <c r="BT23" s="449"/>
      <c r="BU23" s="449"/>
      <c r="BV23" s="449"/>
      <c r="BW23" s="449"/>
      <c r="BX23" s="449"/>
      <c r="BY23" s="449"/>
      <c r="BZ23" s="449"/>
      <c r="CA23" s="449"/>
      <c r="CB23" s="458"/>
      <c r="CD23" s="430" t="s">
        <v>222</v>
      </c>
      <c r="CE23" s="431"/>
      <c r="CF23" s="431"/>
      <c r="CG23" s="431"/>
      <c r="CH23" s="431"/>
      <c r="CI23" s="431"/>
      <c r="CJ23" s="431"/>
      <c r="CK23" s="431"/>
      <c r="CL23" s="431"/>
      <c r="CM23" s="431"/>
      <c r="CN23" s="431"/>
      <c r="CO23" s="431"/>
      <c r="CP23" s="431"/>
      <c r="CQ23" s="432"/>
      <c r="CR23" s="430" t="s">
        <v>284</v>
      </c>
      <c r="CS23" s="431"/>
      <c r="CT23" s="431"/>
      <c r="CU23" s="431"/>
      <c r="CV23" s="431"/>
      <c r="CW23" s="431"/>
      <c r="CX23" s="431"/>
      <c r="CY23" s="432"/>
      <c r="CZ23" s="430" t="s">
        <v>285</v>
      </c>
      <c r="DA23" s="431"/>
      <c r="DB23" s="431"/>
      <c r="DC23" s="432"/>
      <c r="DD23" s="430" t="s">
        <v>286</v>
      </c>
      <c r="DE23" s="431"/>
      <c r="DF23" s="431"/>
      <c r="DG23" s="431"/>
      <c r="DH23" s="431"/>
      <c r="DI23" s="431"/>
      <c r="DJ23" s="431"/>
      <c r="DK23" s="432"/>
      <c r="DL23" s="479" t="s">
        <v>287</v>
      </c>
      <c r="DM23" s="480"/>
      <c r="DN23" s="480"/>
      <c r="DO23" s="480"/>
      <c r="DP23" s="480"/>
      <c r="DQ23" s="480"/>
      <c r="DR23" s="480"/>
      <c r="DS23" s="480"/>
      <c r="DT23" s="480"/>
      <c r="DU23" s="480"/>
      <c r="DV23" s="481"/>
      <c r="DW23" s="430" t="s">
        <v>288</v>
      </c>
      <c r="DX23" s="431"/>
      <c r="DY23" s="431"/>
      <c r="DZ23" s="431"/>
      <c r="EA23" s="431"/>
      <c r="EB23" s="431"/>
      <c r="EC23" s="432"/>
    </row>
    <row r="24" spans="2:133" ht="11.25" customHeight="1" x14ac:dyDescent="0.2">
      <c r="B24" s="445" t="s">
        <v>289</v>
      </c>
      <c r="C24" s="446"/>
      <c r="D24" s="446"/>
      <c r="E24" s="446"/>
      <c r="F24" s="446"/>
      <c r="G24" s="446"/>
      <c r="H24" s="446"/>
      <c r="I24" s="446"/>
      <c r="J24" s="446"/>
      <c r="K24" s="446"/>
      <c r="L24" s="446"/>
      <c r="M24" s="446"/>
      <c r="N24" s="446"/>
      <c r="O24" s="446"/>
      <c r="P24" s="446"/>
      <c r="Q24" s="447"/>
      <c r="R24" s="448">
        <v>326573</v>
      </c>
      <c r="S24" s="449"/>
      <c r="T24" s="449"/>
      <c r="U24" s="449"/>
      <c r="V24" s="449"/>
      <c r="W24" s="449"/>
      <c r="X24" s="449"/>
      <c r="Y24" s="450"/>
      <c r="Z24" s="451">
        <v>0.3</v>
      </c>
      <c r="AA24" s="451"/>
      <c r="AB24" s="451"/>
      <c r="AC24" s="451"/>
      <c r="AD24" s="452" t="s">
        <v>139</v>
      </c>
      <c r="AE24" s="452"/>
      <c r="AF24" s="452"/>
      <c r="AG24" s="452"/>
      <c r="AH24" s="452"/>
      <c r="AI24" s="452"/>
      <c r="AJ24" s="452"/>
      <c r="AK24" s="452"/>
      <c r="AL24" s="453" t="s">
        <v>139</v>
      </c>
      <c r="AM24" s="454"/>
      <c r="AN24" s="454"/>
      <c r="AO24" s="455"/>
      <c r="AP24" s="467" t="s">
        <v>290</v>
      </c>
      <c r="AQ24" s="468"/>
      <c r="AR24" s="468"/>
      <c r="AS24" s="468"/>
      <c r="AT24" s="468"/>
      <c r="AU24" s="468"/>
      <c r="AV24" s="468"/>
      <c r="AW24" s="468"/>
      <c r="AX24" s="468"/>
      <c r="AY24" s="468"/>
      <c r="AZ24" s="468"/>
      <c r="BA24" s="468"/>
      <c r="BB24" s="468"/>
      <c r="BC24" s="468"/>
      <c r="BD24" s="468"/>
      <c r="BE24" s="468"/>
      <c r="BF24" s="469"/>
      <c r="BG24" s="448" t="s">
        <v>139</v>
      </c>
      <c r="BH24" s="449"/>
      <c r="BI24" s="449"/>
      <c r="BJ24" s="449"/>
      <c r="BK24" s="449"/>
      <c r="BL24" s="449"/>
      <c r="BM24" s="449"/>
      <c r="BN24" s="450"/>
      <c r="BO24" s="451" t="s">
        <v>139</v>
      </c>
      <c r="BP24" s="451"/>
      <c r="BQ24" s="451"/>
      <c r="BR24" s="451"/>
      <c r="BS24" s="457" t="s">
        <v>236</v>
      </c>
      <c r="BT24" s="449"/>
      <c r="BU24" s="449"/>
      <c r="BV24" s="449"/>
      <c r="BW24" s="449"/>
      <c r="BX24" s="449"/>
      <c r="BY24" s="449"/>
      <c r="BZ24" s="449"/>
      <c r="CA24" s="449"/>
      <c r="CB24" s="458"/>
      <c r="CD24" s="459" t="s">
        <v>291</v>
      </c>
      <c r="CE24" s="460"/>
      <c r="CF24" s="460"/>
      <c r="CG24" s="460"/>
      <c r="CH24" s="460"/>
      <c r="CI24" s="460"/>
      <c r="CJ24" s="460"/>
      <c r="CK24" s="460"/>
      <c r="CL24" s="460"/>
      <c r="CM24" s="460"/>
      <c r="CN24" s="460"/>
      <c r="CO24" s="460"/>
      <c r="CP24" s="460"/>
      <c r="CQ24" s="461"/>
      <c r="CR24" s="437">
        <v>60362134</v>
      </c>
      <c r="CS24" s="438"/>
      <c r="CT24" s="438"/>
      <c r="CU24" s="438"/>
      <c r="CV24" s="438"/>
      <c r="CW24" s="438"/>
      <c r="CX24" s="438"/>
      <c r="CY24" s="439"/>
      <c r="CZ24" s="442">
        <v>52.4</v>
      </c>
      <c r="DA24" s="443"/>
      <c r="DB24" s="443"/>
      <c r="DC24" s="462"/>
      <c r="DD24" s="487">
        <v>38103966</v>
      </c>
      <c r="DE24" s="438"/>
      <c r="DF24" s="438"/>
      <c r="DG24" s="438"/>
      <c r="DH24" s="438"/>
      <c r="DI24" s="438"/>
      <c r="DJ24" s="438"/>
      <c r="DK24" s="439"/>
      <c r="DL24" s="487">
        <v>38003525</v>
      </c>
      <c r="DM24" s="438"/>
      <c r="DN24" s="438"/>
      <c r="DO24" s="438"/>
      <c r="DP24" s="438"/>
      <c r="DQ24" s="438"/>
      <c r="DR24" s="438"/>
      <c r="DS24" s="438"/>
      <c r="DT24" s="438"/>
      <c r="DU24" s="438"/>
      <c r="DV24" s="439"/>
      <c r="DW24" s="442">
        <v>51.9</v>
      </c>
      <c r="DX24" s="443"/>
      <c r="DY24" s="443"/>
      <c r="DZ24" s="443"/>
      <c r="EA24" s="443"/>
      <c r="EB24" s="443"/>
      <c r="EC24" s="444"/>
    </row>
    <row r="25" spans="2:133" ht="11.25" customHeight="1" x14ac:dyDescent="0.2">
      <c r="B25" s="445" t="s">
        <v>292</v>
      </c>
      <c r="C25" s="446"/>
      <c r="D25" s="446"/>
      <c r="E25" s="446"/>
      <c r="F25" s="446"/>
      <c r="G25" s="446"/>
      <c r="H25" s="446"/>
      <c r="I25" s="446"/>
      <c r="J25" s="446"/>
      <c r="K25" s="446"/>
      <c r="L25" s="446"/>
      <c r="M25" s="446"/>
      <c r="N25" s="446"/>
      <c r="O25" s="446"/>
      <c r="P25" s="446"/>
      <c r="Q25" s="447"/>
      <c r="R25" s="448" t="s">
        <v>236</v>
      </c>
      <c r="S25" s="449"/>
      <c r="T25" s="449"/>
      <c r="U25" s="449"/>
      <c r="V25" s="449"/>
      <c r="W25" s="449"/>
      <c r="X25" s="449"/>
      <c r="Y25" s="450"/>
      <c r="Z25" s="451" t="s">
        <v>181</v>
      </c>
      <c r="AA25" s="451"/>
      <c r="AB25" s="451"/>
      <c r="AC25" s="451"/>
      <c r="AD25" s="452" t="s">
        <v>139</v>
      </c>
      <c r="AE25" s="452"/>
      <c r="AF25" s="452"/>
      <c r="AG25" s="452"/>
      <c r="AH25" s="452"/>
      <c r="AI25" s="452"/>
      <c r="AJ25" s="452"/>
      <c r="AK25" s="452"/>
      <c r="AL25" s="453" t="s">
        <v>236</v>
      </c>
      <c r="AM25" s="454"/>
      <c r="AN25" s="454"/>
      <c r="AO25" s="455"/>
      <c r="AP25" s="467" t="s">
        <v>293</v>
      </c>
      <c r="AQ25" s="468"/>
      <c r="AR25" s="468"/>
      <c r="AS25" s="468"/>
      <c r="AT25" s="468"/>
      <c r="AU25" s="468"/>
      <c r="AV25" s="468"/>
      <c r="AW25" s="468"/>
      <c r="AX25" s="468"/>
      <c r="AY25" s="468"/>
      <c r="AZ25" s="468"/>
      <c r="BA25" s="468"/>
      <c r="BB25" s="468"/>
      <c r="BC25" s="468"/>
      <c r="BD25" s="468"/>
      <c r="BE25" s="468"/>
      <c r="BF25" s="469"/>
      <c r="BG25" s="448" t="s">
        <v>236</v>
      </c>
      <c r="BH25" s="449"/>
      <c r="BI25" s="449"/>
      <c r="BJ25" s="449"/>
      <c r="BK25" s="449"/>
      <c r="BL25" s="449"/>
      <c r="BM25" s="449"/>
      <c r="BN25" s="450"/>
      <c r="BO25" s="451" t="s">
        <v>139</v>
      </c>
      <c r="BP25" s="451"/>
      <c r="BQ25" s="451"/>
      <c r="BR25" s="451"/>
      <c r="BS25" s="457" t="s">
        <v>139</v>
      </c>
      <c r="BT25" s="449"/>
      <c r="BU25" s="449"/>
      <c r="BV25" s="449"/>
      <c r="BW25" s="449"/>
      <c r="BX25" s="449"/>
      <c r="BY25" s="449"/>
      <c r="BZ25" s="449"/>
      <c r="CA25" s="449"/>
      <c r="CB25" s="458"/>
      <c r="CD25" s="463" t="s">
        <v>294</v>
      </c>
      <c r="CE25" s="464"/>
      <c r="CF25" s="464"/>
      <c r="CG25" s="464"/>
      <c r="CH25" s="464"/>
      <c r="CI25" s="464"/>
      <c r="CJ25" s="464"/>
      <c r="CK25" s="464"/>
      <c r="CL25" s="464"/>
      <c r="CM25" s="464"/>
      <c r="CN25" s="464"/>
      <c r="CO25" s="464"/>
      <c r="CP25" s="464"/>
      <c r="CQ25" s="465"/>
      <c r="CR25" s="448">
        <v>17544519</v>
      </c>
      <c r="CS25" s="484"/>
      <c r="CT25" s="484"/>
      <c r="CU25" s="484"/>
      <c r="CV25" s="484"/>
      <c r="CW25" s="484"/>
      <c r="CX25" s="484"/>
      <c r="CY25" s="485"/>
      <c r="CZ25" s="453">
        <v>15.2</v>
      </c>
      <c r="DA25" s="482"/>
      <c r="DB25" s="482"/>
      <c r="DC25" s="486"/>
      <c r="DD25" s="457">
        <v>15792869</v>
      </c>
      <c r="DE25" s="484"/>
      <c r="DF25" s="484"/>
      <c r="DG25" s="484"/>
      <c r="DH25" s="484"/>
      <c r="DI25" s="484"/>
      <c r="DJ25" s="484"/>
      <c r="DK25" s="485"/>
      <c r="DL25" s="457">
        <v>15694471</v>
      </c>
      <c r="DM25" s="484"/>
      <c r="DN25" s="484"/>
      <c r="DO25" s="484"/>
      <c r="DP25" s="484"/>
      <c r="DQ25" s="484"/>
      <c r="DR25" s="484"/>
      <c r="DS25" s="484"/>
      <c r="DT25" s="484"/>
      <c r="DU25" s="484"/>
      <c r="DV25" s="485"/>
      <c r="DW25" s="453">
        <v>21.4</v>
      </c>
      <c r="DX25" s="482"/>
      <c r="DY25" s="482"/>
      <c r="DZ25" s="482"/>
      <c r="EA25" s="482"/>
      <c r="EB25" s="482"/>
      <c r="EC25" s="483"/>
    </row>
    <row r="26" spans="2:133" ht="11.25" customHeight="1" x14ac:dyDescent="0.2">
      <c r="B26" s="445" t="s">
        <v>295</v>
      </c>
      <c r="C26" s="446"/>
      <c r="D26" s="446"/>
      <c r="E26" s="446"/>
      <c r="F26" s="446"/>
      <c r="G26" s="446"/>
      <c r="H26" s="446"/>
      <c r="I26" s="446"/>
      <c r="J26" s="446"/>
      <c r="K26" s="446"/>
      <c r="L26" s="446"/>
      <c r="M26" s="446"/>
      <c r="N26" s="446"/>
      <c r="O26" s="446"/>
      <c r="P26" s="446"/>
      <c r="Q26" s="447"/>
      <c r="R26" s="448">
        <v>71203125</v>
      </c>
      <c r="S26" s="449"/>
      <c r="T26" s="449"/>
      <c r="U26" s="449"/>
      <c r="V26" s="449"/>
      <c r="W26" s="449"/>
      <c r="X26" s="449"/>
      <c r="Y26" s="450"/>
      <c r="Z26" s="451">
        <v>60.4</v>
      </c>
      <c r="AA26" s="451"/>
      <c r="AB26" s="451"/>
      <c r="AC26" s="451"/>
      <c r="AD26" s="452">
        <v>67973613</v>
      </c>
      <c r="AE26" s="452"/>
      <c r="AF26" s="452"/>
      <c r="AG26" s="452"/>
      <c r="AH26" s="452"/>
      <c r="AI26" s="452"/>
      <c r="AJ26" s="452"/>
      <c r="AK26" s="452"/>
      <c r="AL26" s="453">
        <v>99.5</v>
      </c>
      <c r="AM26" s="454"/>
      <c r="AN26" s="454"/>
      <c r="AO26" s="455"/>
      <c r="AP26" s="467" t="s">
        <v>296</v>
      </c>
      <c r="AQ26" s="497"/>
      <c r="AR26" s="497"/>
      <c r="AS26" s="497"/>
      <c r="AT26" s="497"/>
      <c r="AU26" s="497"/>
      <c r="AV26" s="497"/>
      <c r="AW26" s="497"/>
      <c r="AX26" s="497"/>
      <c r="AY26" s="497"/>
      <c r="AZ26" s="497"/>
      <c r="BA26" s="497"/>
      <c r="BB26" s="497"/>
      <c r="BC26" s="497"/>
      <c r="BD26" s="497"/>
      <c r="BE26" s="497"/>
      <c r="BF26" s="469"/>
      <c r="BG26" s="448" t="s">
        <v>139</v>
      </c>
      <c r="BH26" s="449"/>
      <c r="BI26" s="449"/>
      <c r="BJ26" s="449"/>
      <c r="BK26" s="449"/>
      <c r="BL26" s="449"/>
      <c r="BM26" s="449"/>
      <c r="BN26" s="450"/>
      <c r="BO26" s="451" t="s">
        <v>236</v>
      </c>
      <c r="BP26" s="451"/>
      <c r="BQ26" s="451"/>
      <c r="BR26" s="451"/>
      <c r="BS26" s="457" t="s">
        <v>139</v>
      </c>
      <c r="BT26" s="449"/>
      <c r="BU26" s="449"/>
      <c r="BV26" s="449"/>
      <c r="BW26" s="449"/>
      <c r="BX26" s="449"/>
      <c r="BY26" s="449"/>
      <c r="BZ26" s="449"/>
      <c r="CA26" s="449"/>
      <c r="CB26" s="458"/>
      <c r="CD26" s="463" t="s">
        <v>297</v>
      </c>
      <c r="CE26" s="464"/>
      <c r="CF26" s="464"/>
      <c r="CG26" s="464"/>
      <c r="CH26" s="464"/>
      <c r="CI26" s="464"/>
      <c r="CJ26" s="464"/>
      <c r="CK26" s="464"/>
      <c r="CL26" s="464"/>
      <c r="CM26" s="464"/>
      <c r="CN26" s="464"/>
      <c r="CO26" s="464"/>
      <c r="CP26" s="464"/>
      <c r="CQ26" s="465"/>
      <c r="CR26" s="448">
        <v>12792880</v>
      </c>
      <c r="CS26" s="449"/>
      <c r="CT26" s="449"/>
      <c r="CU26" s="449"/>
      <c r="CV26" s="449"/>
      <c r="CW26" s="449"/>
      <c r="CX26" s="449"/>
      <c r="CY26" s="450"/>
      <c r="CZ26" s="453">
        <v>11.1</v>
      </c>
      <c r="DA26" s="482"/>
      <c r="DB26" s="482"/>
      <c r="DC26" s="486"/>
      <c r="DD26" s="457">
        <v>11210426</v>
      </c>
      <c r="DE26" s="449"/>
      <c r="DF26" s="449"/>
      <c r="DG26" s="449"/>
      <c r="DH26" s="449"/>
      <c r="DI26" s="449"/>
      <c r="DJ26" s="449"/>
      <c r="DK26" s="450"/>
      <c r="DL26" s="457" t="s">
        <v>236</v>
      </c>
      <c r="DM26" s="449"/>
      <c r="DN26" s="449"/>
      <c r="DO26" s="449"/>
      <c r="DP26" s="449"/>
      <c r="DQ26" s="449"/>
      <c r="DR26" s="449"/>
      <c r="DS26" s="449"/>
      <c r="DT26" s="449"/>
      <c r="DU26" s="449"/>
      <c r="DV26" s="450"/>
      <c r="DW26" s="453" t="s">
        <v>236</v>
      </c>
      <c r="DX26" s="482"/>
      <c r="DY26" s="482"/>
      <c r="DZ26" s="482"/>
      <c r="EA26" s="482"/>
      <c r="EB26" s="482"/>
      <c r="EC26" s="483"/>
    </row>
    <row r="27" spans="2:133" ht="11.25" customHeight="1" x14ac:dyDescent="0.2">
      <c r="B27" s="445" t="s">
        <v>298</v>
      </c>
      <c r="C27" s="446"/>
      <c r="D27" s="446"/>
      <c r="E27" s="446"/>
      <c r="F27" s="446"/>
      <c r="G27" s="446"/>
      <c r="H27" s="446"/>
      <c r="I27" s="446"/>
      <c r="J27" s="446"/>
      <c r="K27" s="446"/>
      <c r="L27" s="446"/>
      <c r="M27" s="446"/>
      <c r="N27" s="446"/>
      <c r="O27" s="446"/>
      <c r="P27" s="446"/>
      <c r="Q27" s="447"/>
      <c r="R27" s="448">
        <v>63995</v>
      </c>
      <c r="S27" s="449"/>
      <c r="T27" s="449"/>
      <c r="U27" s="449"/>
      <c r="V27" s="449"/>
      <c r="W27" s="449"/>
      <c r="X27" s="449"/>
      <c r="Y27" s="450"/>
      <c r="Z27" s="451">
        <v>0.1</v>
      </c>
      <c r="AA27" s="451"/>
      <c r="AB27" s="451"/>
      <c r="AC27" s="451"/>
      <c r="AD27" s="452">
        <v>63995</v>
      </c>
      <c r="AE27" s="452"/>
      <c r="AF27" s="452"/>
      <c r="AG27" s="452"/>
      <c r="AH27" s="452"/>
      <c r="AI27" s="452"/>
      <c r="AJ27" s="452"/>
      <c r="AK27" s="452"/>
      <c r="AL27" s="453">
        <v>0.1</v>
      </c>
      <c r="AM27" s="454"/>
      <c r="AN27" s="454"/>
      <c r="AO27" s="455"/>
      <c r="AP27" s="445" t="s">
        <v>299</v>
      </c>
      <c r="AQ27" s="446"/>
      <c r="AR27" s="446"/>
      <c r="AS27" s="446"/>
      <c r="AT27" s="446"/>
      <c r="AU27" s="446"/>
      <c r="AV27" s="446"/>
      <c r="AW27" s="446"/>
      <c r="AX27" s="446"/>
      <c r="AY27" s="446"/>
      <c r="AZ27" s="446"/>
      <c r="BA27" s="446"/>
      <c r="BB27" s="446"/>
      <c r="BC27" s="446"/>
      <c r="BD27" s="446"/>
      <c r="BE27" s="446"/>
      <c r="BF27" s="447"/>
      <c r="BG27" s="448">
        <v>51226917</v>
      </c>
      <c r="BH27" s="449"/>
      <c r="BI27" s="449"/>
      <c r="BJ27" s="449"/>
      <c r="BK27" s="449"/>
      <c r="BL27" s="449"/>
      <c r="BM27" s="449"/>
      <c r="BN27" s="450"/>
      <c r="BO27" s="451">
        <v>100</v>
      </c>
      <c r="BP27" s="451"/>
      <c r="BQ27" s="451"/>
      <c r="BR27" s="451"/>
      <c r="BS27" s="457" t="s">
        <v>139</v>
      </c>
      <c r="BT27" s="449"/>
      <c r="BU27" s="449"/>
      <c r="BV27" s="449"/>
      <c r="BW27" s="449"/>
      <c r="BX27" s="449"/>
      <c r="BY27" s="449"/>
      <c r="BZ27" s="449"/>
      <c r="CA27" s="449"/>
      <c r="CB27" s="458"/>
      <c r="CD27" s="463" t="s">
        <v>300</v>
      </c>
      <c r="CE27" s="464"/>
      <c r="CF27" s="464"/>
      <c r="CG27" s="464"/>
      <c r="CH27" s="464"/>
      <c r="CI27" s="464"/>
      <c r="CJ27" s="464"/>
      <c r="CK27" s="464"/>
      <c r="CL27" s="464"/>
      <c r="CM27" s="464"/>
      <c r="CN27" s="464"/>
      <c r="CO27" s="464"/>
      <c r="CP27" s="464"/>
      <c r="CQ27" s="465"/>
      <c r="CR27" s="448">
        <v>33699376</v>
      </c>
      <c r="CS27" s="484"/>
      <c r="CT27" s="484"/>
      <c r="CU27" s="484"/>
      <c r="CV27" s="484"/>
      <c r="CW27" s="484"/>
      <c r="CX27" s="484"/>
      <c r="CY27" s="485"/>
      <c r="CZ27" s="453">
        <v>29.2</v>
      </c>
      <c r="DA27" s="482"/>
      <c r="DB27" s="482"/>
      <c r="DC27" s="486"/>
      <c r="DD27" s="457">
        <v>13324765</v>
      </c>
      <c r="DE27" s="484"/>
      <c r="DF27" s="484"/>
      <c r="DG27" s="484"/>
      <c r="DH27" s="484"/>
      <c r="DI27" s="484"/>
      <c r="DJ27" s="484"/>
      <c r="DK27" s="485"/>
      <c r="DL27" s="457">
        <v>13322722</v>
      </c>
      <c r="DM27" s="484"/>
      <c r="DN27" s="484"/>
      <c r="DO27" s="484"/>
      <c r="DP27" s="484"/>
      <c r="DQ27" s="484"/>
      <c r="DR27" s="484"/>
      <c r="DS27" s="484"/>
      <c r="DT27" s="484"/>
      <c r="DU27" s="484"/>
      <c r="DV27" s="485"/>
      <c r="DW27" s="453">
        <v>18.2</v>
      </c>
      <c r="DX27" s="482"/>
      <c r="DY27" s="482"/>
      <c r="DZ27" s="482"/>
      <c r="EA27" s="482"/>
      <c r="EB27" s="482"/>
      <c r="EC27" s="483"/>
    </row>
    <row r="28" spans="2:133" ht="11.25" customHeight="1" x14ac:dyDescent="0.2">
      <c r="B28" s="445" t="s">
        <v>301</v>
      </c>
      <c r="C28" s="446"/>
      <c r="D28" s="446"/>
      <c r="E28" s="446"/>
      <c r="F28" s="446"/>
      <c r="G28" s="446"/>
      <c r="H28" s="446"/>
      <c r="I28" s="446"/>
      <c r="J28" s="446"/>
      <c r="K28" s="446"/>
      <c r="L28" s="446"/>
      <c r="M28" s="446"/>
      <c r="N28" s="446"/>
      <c r="O28" s="446"/>
      <c r="P28" s="446"/>
      <c r="Q28" s="447"/>
      <c r="R28" s="448">
        <v>364220</v>
      </c>
      <c r="S28" s="449"/>
      <c r="T28" s="449"/>
      <c r="U28" s="449"/>
      <c r="V28" s="449"/>
      <c r="W28" s="449"/>
      <c r="X28" s="449"/>
      <c r="Y28" s="450"/>
      <c r="Z28" s="451">
        <v>0.3</v>
      </c>
      <c r="AA28" s="451"/>
      <c r="AB28" s="451"/>
      <c r="AC28" s="451"/>
      <c r="AD28" s="452" t="s">
        <v>181</v>
      </c>
      <c r="AE28" s="452"/>
      <c r="AF28" s="452"/>
      <c r="AG28" s="452"/>
      <c r="AH28" s="452"/>
      <c r="AI28" s="452"/>
      <c r="AJ28" s="452"/>
      <c r="AK28" s="452"/>
      <c r="AL28" s="453" t="s">
        <v>236</v>
      </c>
      <c r="AM28" s="454"/>
      <c r="AN28" s="454"/>
      <c r="AO28" s="455"/>
      <c r="AP28" s="445"/>
      <c r="AQ28" s="446"/>
      <c r="AR28" s="446"/>
      <c r="AS28" s="446"/>
      <c r="AT28" s="446"/>
      <c r="AU28" s="446"/>
      <c r="AV28" s="446"/>
      <c r="AW28" s="446"/>
      <c r="AX28" s="446"/>
      <c r="AY28" s="446"/>
      <c r="AZ28" s="446"/>
      <c r="BA28" s="446"/>
      <c r="BB28" s="446"/>
      <c r="BC28" s="446"/>
      <c r="BD28" s="446"/>
      <c r="BE28" s="446"/>
      <c r="BF28" s="447"/>
      <c r="BG28" s="448"/>
      <c r="BH28" s="449"/>
      <c r="BI28" s="449"/>
      <c r="BJ28" s="449"/>
      <c r="BK28" s="449"/>
      <c r="BL28" s="449"/>
      <c r="BM28" s="449"/>
      <c r="BN28" s="450"/>
      <c r="BO28" s="451"/>
      <c r="BP28" s="451"/>
      <c r="BQ28" s="451"/>
      <c r="BR28" s="451"/>
      <c r="BS28" s="457"/>
      <c r="BT28" s="449"/>
      <c r="BU28" s="449"/>
      <c r="BV28" s="449"/>
      <c r="BW28" s="449"/>
      <c r="BX28" s="449"/>
      <c r="BY28" s="449"/>
      <c r="BZ28" s="449"/>
      <c r="CA28" s="449"/>
      <c r="CB28" s="458"/>
      <c r="CD28" s="463" t="s">
        <v>302</v>
      </c>
      <c r="CE28" s="464"/>
      <c r="CF28" s="464"/>
      <c r="CG28" s="464"/>
      <c r="CH28" s="464"/>
      <c r="CI28" s="464"/>
      <c r="CJ28" s="464"/>
      <c r="CK28" s="464"/>
      <c r="CL28" s="464"/>
      <c r="CM28" s="464"/>
      <c r="CN28" s="464"/>
      <c r="CO28" s="464"/>
      <c r="CP28" s="464"/>
      <c r="CQ28" s="465"/>
      <c r="CR28" s="448">
        <v>9118239</v>
      </c>
      <c r="CS28" s="449"/>
      <c r="CT28" s="449"/>
      <c r="CU28" s="449"/>
      <c r="CV28" s="449"/>
      <c r="CW28" s="449"/>
      <c r="CX28" s="449"/>
      <c r="CY28" s="450"/>
      <c r="CZ28" s="453">
        <v>7.9</v>
      </c>
      <c r="DA28" s="482"/>
      <c r="DB28" s="482"/>
      <c r="DC28" s="486"/>
      <c r="DD28" s="457">
        <v>8986332</v>
      </c>
      <c r="DE28" s="449"/>
      <c r="DF28" s="449"/>
      <c r="DG28" s="449"/>
      <c r="DH28" s="449"/>
      <c r="DI28" s="449"/>
      <c r="DJ28" s="449"/>
      <c r="DK28" s="450"/>
      <c r="DL28" s="457">
        <v>8986332</v>
      </c>
      <c r="DM28" s="449"/>
      <c r="DN28" s="449"/>
      <c r="DO28" s="449"/>
      <c r="DP28" s="449"/>
      <c r="DQ28" s="449"/>
      <c r="DR28" s="449"/>
      <c r="DS28" s="449"/>
      <c r="DT28" s="449"/>
      <c r="DU28" s="449"/>
      <c r="DV28" s="450"/>
      <c r="DW28" s="453">
        <v>12.3</v>
      </c>
      <c r="DX28" s="482"/>
      <c r="DY28" s="482"/>
      <c r="DZ28" s="482"/>
      <c r="EA28" s="482"/>
      <c r="EB28" s="482"/>
      <c r="EC28" s="483"/>
    </row>
    <row r="29" spans="2:133" ht="11.25" customHeight="1" x14ac:dyDescent="0.2">
      <c r="B29" s="445" t="s">
        <v>303</v>
      </c>
      <c r="C29" s="446"/>
      <c r="D29" s="446"/>
      <c r="E29" s="446"/>
      <c r="F29" s="446"/>
      <c r="G29" s="446"/>
      <c r="H29" s="446"/>
      <c r="I29" s="446"/>
      <c r="J29" s="446"/>
      <c r="K29" s="446"/>
      <c r="L29" s="446"/>
      <c r="M29" s="446"/>
      <c r="N29" s="446"/>
      <c r="O29" s="446"/>
      <c r="P29" s="446"/>
      <c r="Q29" s="447"/>
      <c r="R29" s="448">
        <v>1788910</v>
      </c>
      <c r="S29" s="449"/>
      <c r="T29" s="449"/>
      <c r="U29" s="449"/>
      <c r="V29" s="449"/>
      <c r="W29" s="449"/>
      <c r="X29" s="449"/>
      <c r="Y29" s="450"/>
      <c r="Z29" s="451">
        <v>1.5</v>
      </c>
      <c r="AA29" s="451"/>
      <c r="AB29" s="451"/>
      <c r="AC29" s="451"/>
      <c r="AD29" s="452">
        <v>190059</v>
      </c>
      <c r="AE29" s="452"/>
      <c r="AF29" s="452"/>
      <c r="AG29" s="452"/>
      <c r="AH29" s="452"/>
      <c r="AI29" s="452"/>
      <c r="AJ29" s="452"/>
      <c r="AK29" s="452"/>
      <c r="AL29" s="453">
        <v>0.3</v>
      </c>
      <c r="AM29" s="454"/>
      <c r="AN29" s="454"/>
      <c r="AO29" s="455"/>
      <c r="AP29" s="498"/>
      <c r="AQ29" s="499"/>
      <c r="AR29" s="499"/>
      <c r="AS29" s="499"/>
      <c r="AT29" s="499"/>
      <c r="AU29" s="499"/>
      <c r="AV29" s="499"/>
      <c r="AW29" s="499"/>
      <c r="AX29" s="499"/>
      <c r="AY29" s="499"/>
      <c r="AZ29" s="499"/>
      <c r="BA29" s="499"/>
      <c r="BB29" s="499"/>
      <c r="BC29" s="499"/>
      <c r="BD29" s="499"/>
      <c r="BE29" s="499"/>
      <c r="BF29" s="500"/>
      <c r="BG29" s="448"/>
      <c r="BH29" s="449"/>
      <c r="BI29" s="449"/>
      <c r="BJ29" s="449"/>
      <c r="BK29" s="449"/>
      <c r="BL29" s="449"/>
      <c r="BM29" s="449"/>
      <c r="BN29" s="450"/>
      <c r="BO29" s="451"/>
      <c r="BP29" s="451"/>
      <c r="BQ29" s="451"/>
      <c r="BR29" s="451"/>
      <c r="BS29" s="452"/>
      <c r="BT29" s="452"/>
      <c r="BU29" s="452"/>
      <c r="BV29" s="452"/>
      <c r="BW29" s="452"/>
      <c r="BX29" s="452"/>
      <c r="BY29" s="452"/>
      <c r="BZ29" s="452"/>
      <c r="CA29" s="452"/>
      <c r="CB29" s="456"/>
      <c r="CD29" s="488" t="s">
        <v>304</v>
      </c>
      <c r="CE29" s="489"/>
      <c r="CF29" s="463" t="s">
        <v>69</v>
      </c>
      <c r="CG29" s="464"/>
      <c r="CH29" s="464"/>
      <c r="CI29" s="464"/>
      <c r="CJ29" s="464"/>
      <c r="CK29" s="464"/>
      <c r="CL29" s="464"/>
      <c r="CM29" s="464"/>
      <c r="CN29" s="464"/>
      <c r="CO29" s="464"/>
      <c r="CP29" s="464"/>
      <c r="CQ29" s="465"/>
      <c r="CR29" s="448">
        <v>9118239</v>
      </c>
      <c r="CS29" s="484"/>
      <c r="CT29" s="484"/>
      <c r="CU29" s="484"/>
      <c r="CV29" s="484"/>
      <c r="CW29" s="484"/>
      <c r="CX29" s="484"/>
      <c r="CY29" s="485"/>
      <c r="CZ29" s="453">
        <v>7.9</v>
      </c>
      <c r="DA29" s="482"/>
      <c r="DB29" s="482"/>
      <c r="DC29" s="486"/>
      <c r="DD29" s="457">
        <v>8986332</v>
      </c>
      <c r="DE29" s="484"/>
      <c r="DF29" s="484"/>
      <c r="DG29" s="484"/>
      <c r="DH29" s="484"/>
      <c r="DI29" s="484"/>
      <c r="DJ29" s="484"/>
      <c r="DK29" s="485"/>
      <c r="DL29" s="457">
        <v>8986332</v>
      </c>
      <c r="DM29" s="484"/>
      <c r="DN29" s="484"/>
      <c r="DO29" s="484"/>
      <c r="DP29" s="484"/>
      <c r="DQ29" s="484"/>
      <c r="DR29" s="484"/>
      <c r="DS29" s="484"/>
      <c r="DT29" s="484"/>
      <c r="DU29" s="484"/>
      <c r="DV29" s="485"/>
      <c r="DW29" s="453">
        <v>12.3</v>
      </c>
      <c r="DX29" s="482"/>
      <c r="DY29" s="482"/>
      <c r="DZ29" s="482"/>
      <c r="EA29" s="482"/>
      <c r="EB29" s="482"/>
      <c r="EC29" s="483"/>
    </row>
    <row r="30" spans="2:133" ht="11.25" customHeight="1" x14ac:dyDescent="0.2">
      <c r="B30" s="445" t="s">
        <v>305</v>
      </c>
      <c r="C30" s="446"/>
      <c r="D30" s="446"/>
      <c r="E30" s="446"/>
      <c r="F30" s="446"/>
      <c r="G30" s="446"/>
      <c r="H30" s="446"/>
      <c r="I30" s="446"/>
      <c r="J30" s="446"/>
      <c r="K30" s="446"/>
      <c r="L30" s="446"/>
      <c r="M30" s="446"/>
      <c r="N30" s="446"/>
      <c r="O30" s="446"/>
      <c r="P30" s="446"/>
      <c r="Q30" s="447"/>
      <c r="R30" s="448">
        <v>880410</v>
      </c>
      <c r="S30" s="449"/>
      <c r="T30" s="449"/>
      <c r="U30" s="449"/>
      <c r="V30" s="449"/>
      <c r="W30" s="449"/>
      <c r="X30" s="449"/>
      <c r="Y30" s="450"/>
      <c r="Z30" s="451">
        <v>0.7</v>
      </c>
      <c r="AA30" s="451"/>
      <c r="AB30" s="451"/>
      <c r="AC30" s="451"/>
      <c r="AD30" s="452" t="s">
        <v>139</v>
      </c>
      <c r="AE30" s="452"/>
      <c r="AF30" s="452"/>
      <c r="AG30" s="452"/>
      <c r="AH30" s="452"/>
      <c r="AI30" s="452"/>
      <c r="AJ30" s="452"/>
      <c r="AK30" s="452"/>
      <c r="AL30" s="453" t="s">
        <v>139</v>
      </c>
      <c r="AM30" s="454"/>
      <c r="AN30" s="454"/>
      <c r="AO30" s="455"/>
      <c r="AP30" s="427" t="s">
        <v>222</v>
      </c>
      <c r="AQ30" s="428"/>
      <c r="AR30" s="428"/>
      <c r="AS30" s="428"/>
      <c r="AT30" s="428"/>
      <c r="AU30" s="428"/>
      <c r="AV30" s="428"/>
      <c r="AW30" s="428"/>
      <c r="AX30" s="428"/>
      <c r="AY30" s="428"/>
      <c r="AZ30" s="428"/>
      <c r="BA30" s="428"/>
      <c r="BB30" s="428"/>
      <c r="BC30" s="428"/>
      <c r="BD30" s="428"/>
      <c r="BE30" s="428"/>
      <c r="BF30" s="429"/>
      <c r="BG30" s="427" t="s">
        <v>306</v>
      </c>
      <c r="BH30" s="501"/>
      <c r="BI30" s="501"/>
      <c r="BJ30" s="501"/>
      <c r="BK30" s="501"/>
      <c r="BL30" s="501"/>
      <c r="BM30" s="501"/>
      <c r="BN30" s="501"/>
      <c r="BO30" s="501"/>
      <c r="BP30" s="501"/>
      <c r="BQ30" s="502"/>
      <c r="BR30" s="427" t="s">
        <v>307</v>
      </c>
      <c r="BS30" s="501"/>
      <c r="BT30" s="501"/>
      <c r="BU30" s="501"/>
      <c r="BV30" s="501"/>
      <c r="BW30" s="501"/>
      <c r="BX30" s="501"/>
      <c r="BY30" s="501"/>
      <c r="BZ30" s="501"/>
      <c r="CA30" s="501"/>
      <c r="CB30" s="502"/>
      <c r="CD30" s="490"/>
      <c r="CE30" s="491"/>
      <c r="CF30" s="463" t="s">
        <v>308</v>
      </c>
      <c r="CG30" s="464"/>
      <c r="CH30" s="464"/>
      <c r="CI30" s="464"/>
      <c r="CJ30" s="464"/>
      <c r="CK30" s="464"/>
      <c r="CL30" s="464"/>
      <c r="CM30" s="464"/>
      <c r="CN30" s="464"/>
      <c r="CO30" s="464"/>
      <c r="CP30" s="464"/>
      <c r="CQ30" s="465"/>
      <c r="CR30" s="448">
        <v>8559903</v>
      </c>
      <c r="CS30" s="449"/>
      <c r="CT30" s="449"/>
      <c r="CU30" s="449"/>
      <c r="CV30" s="449"/>
      <c r="CW30" s="449"/>
      <c r="CX30" s="449"/>
      <c r="CY30" s="450"/>
      <c r="CZ30" s="453">
        <v>7.4</v>
      </c>
      <c r="DA30" s="482"/>
      <c r="DB30" s="482"/>
      <c r="DC30" s="486"/>
      <c r="DD30" s="457">
        <v>8439558</v>
      </c>
      <c r="DE30" s="449"/>
      <c r="DF30" s="449"/>
      <c r="DG30" s="449"/>
      <c r="DH30" s="449"/>
      <c r="DI30" s="449"/>
      <c r="DJ30" s="449"/>
      <c r="DK30" s="450"/>
      <c r="DL30" s="457">
        <v>8439558</v>
      </c>
      <c r="DM30" s="449"/>
      <c r="DN30" s="449"/>
      <c r="DO30" s="449"/>
      <c r="DP30" s="449"/>
      <c r="DQ30" s="449"/>
      <c r="DR30" s="449"/>
      <c r="DS30" s="449"/>
      <c r="DT30" s="449"/>
      <c r="DU30" s="449"/>
      <c r="DV30" s="450"/>
      <c r="DW30" s="453">
        <v>11.5</v>
      </c>
      <c r="DX30" s="482"/>
      <c r="DY30" s="482"/>
      <c r="DZ30" s="482"/>
      <c r="EA30" s="482"/>
      <c r="EB30" s="482"/>
      <c r="EC30" s="483"/>
    </row>
    <row r="31" spans="2:133" ht="11.25" customHeight="1" x14ac:dyDescent="0.2">
      <c r="B31" s="445" t="s">
        <v>309</v>
      </c>
      <c r="C31" s="446"/>
      <c r="D31" s="446"/>
      <c r="E31" s="446"/>
      <c r="F31" s="446"/>
      <c r="G31" s="446"/>
      <c r="H31" s="446"/>
      <c r="I31" s="446"/>
      <c r="J31" s="446"/>
      <c r="K31" s="446"/>
      <c r="L31" s="446"/>
      <c r="M31" s="446"/>
      <c r="N31" s="446"/>
      <c r="O31" s="446"/>
      <c r="P31" s="446"/>
      <c r="Q31" s="447"/>
      <c r="R31" s="448">
        <v>17434564</v>
      </c>
      <c r="S31" s="449"/>
      <c r="T31" s="449"/>
      <c r="U31" s="449"/>
      <c r="V31" s="449"/>
      <c r="W31" s="449"/>
      <c r="X31" s="449"/>
      <c r="Y31" s="450"/>
      <c r="Z31" s="451">
        <v>14.8</v>
      </c>
      <c r="AA31" s="451"/>
      <c r="AB31" s="451"/>
      <c r="AC31" s="451"/>
      <c r="AD31" s="452" t="s">
        <v>139</v>
      </c>
      <c r="AE31" s="452"/>
      <c r="AF31" s="452"/>
      <c r="AG31" s="452"/>
      <c r="AH31" s="452"/>
      <c r="AI31" s="452"/>
      <c r="AJ31" s="452"/>
      <c r="AK31" s="452"/>
      <c r="AL31" s="453" t="s">
        <v>139</v>
      </c>
      <c r="AM31" s="454"/>
      <c r="AN31" s="454"/>
      <c r="AO31" s="455"/>
      <c r="AP31" s="505" t="s">
        <v>310</v>
      </c>
      <c r="AQ31" s="506"/>
      <c r="AR31" s="506"/>
      <c r="AS31" s="506"/>
      <c r="AT31" s="511" t="s">
        <v>311</v>
      </c>
      <c r="AU31" s="231"/>
      <c r="AV31" s="231"/>
      <c r="AW31" s="231"/>
      <c r="AX31" s="434" t="s">
        <v>189</v>
      </c>
      <c r="AY31" s="435"/>
      <c r="AZ31" s="435"/>
      <c r="BA31" s="435"/>
      <c r="BB31" s="435"/>
      <c r="BC31" s="435"/>
      <c r="BD31" s="435"/>
      <c r="BE31" s="435"/>
      <c r="BF31" s="436"/>
      <c r="BG31" s="516">
        <v>99.2</v>
      </c>
      <c r="BH31" s="503"/>
      <c r="BI31" s="503"/>
      <c r="BJ31" s="503"/>
      <c r="BK31" s="503"/>
      <c r="BL31" s="503"/>
      <c r="BM31" s="443">
        <v>97.6</v>
      </c>
      <c r="BN31" s="503"/>
      <c r="BO31" s="503"/>
      <c r="BP31" s="503"/>
      <c r="BQ31" s="504"/>
      <c r="BR31" s="516">
        <v>99.2</v>
      </c>
      <c r="BS31" s="503"/>
      <c r="BT31" s="503"/>
      <c r="BU31" s="503"/>
      <c r="BV31" s="503"/>
      <c r="BW31" s="503"/>
      <c r="BX31" s="443">
        <v>97.3</v>
      </c>
      <c r="BY31" s="503"/>
      <c r="BZ31" s="503"/>
      <c r="CA31" s="503"/>
      <c r="CB31" s="504"/>
      <c r="CD31" s="490"/>
      <c r="CE31" s="491"/>
      <c r="CF31" s="463" t="s">
        <v>312</v>
      </c>
      <c r="CG31" s="464"/>
      <c r="CH31" s="464"/>
      <c r="CI31" s="464"/>
      <c r="CJ31" s="464"/>
      <c r="CK31" s="464"/>
      <c r="CL31" s="464"/>
      <c r="CM31" s="464"/>
      <c r="CN31" s="464"/>
      <c r="CO31" s="464"/>
      <c r="CP31" s="464"/>
      <c r="CQ31" s="465"/>
      <c r="CR31" s="448">
        <v>558336</v>
      </c>
      <c r="CS31" s="484"/>
      <c r="CT31" s="484"/>
      <c r="CU31" s="484"/>
      <c r="CV31" s="484"/>
      <c r="CW31" s="484"/>
      <c r="CX31" s="484"/>
      <c r="CY31" s="485"/>
      <c r="CZ31" s="453">
        <v>0.5</v>
      </c>
      <c r="DA31" s="482"/>
      <c r="DB31" s="482"/>
      <c r="DC31" s="486"/>
      <c r="DD31" s="457">
        <v>546774</v>
      </c>
      <c r="DE31" s="484"/>
      <c r="DF31" s="484"/>
      <c r="DG31" s="484"/>
      <c r="DH31" s="484"/>
      <c r="DI31" s="484"/>
      <c r="DJ31" s="484"/>
      <c r="DK31" s="485"/>
      <c r="DL31" s="457">
        <v>546774</v>
      </c>
      <c r="DM31" s="484"/>
      <c r="DN31" s="484"/>
      <c r="DO31" s="484"/>
      <c r="DP31" s="484"/>
      <c r="DQ31" s="484"/>
      <c r="DR31" s="484"/>
      <c r="DS31" s="484"/>
      <c r="DT31" s="484"/>
      <c r="DU31" s="484"/>
      <c r="DV31" s="485"/>
      <c r="DW31" s="453">
        <v>0.7</v>
      </c>
      <c r="DX31" s="482"/>
      <c r="DY31" s="482"/>
      <c r="DZ31" s="482"/>
      <c r="EA31" s="482"/>
      <c r="EB31" s="482"/>
      <c r="EC31" s="483"/>
    </row>
    <row r="32" spans="2:133" ht="11.25" customHeight="1" x14ac:dyDescent="0.2">
      <c r="B32" s="494" t="s">
        <v>313</v>
      </c>
      <c r="C32" s="495"/>
      <c r="D32" s="495"/>
      <c r="E32" s="495"/>
      <c r="F32" s="495"/>
      <c r="G32" s="495"/>
      <c r="H32" s="495"/>
      <c r="I32" s="495"/>
      <c r="J32" s="495"/>
      <c r="K32" s="495"/>
      <c r="L32" s="495"/>
      <c r="M32" s="495"/>
      <c r="N32" s="495"/>
      <c r="O32" s="495"/>
      <c r="P32" s="495"/>
      <c r="Q32" s="496"/>
      <c r="R32" s="448" t="s">
        <v>236</v>
      </c>
      <c r="S32" s="449"/>
      <c r="T32" s="449"/>
      <c r="U32" s="449"/>
      <c r="V32" s="449"/>
      <c r="W32" s="449"/>
      <c r="X32" s="449"/>
      <c r="Y32" s="450"/>
      <c r="Z32" s="451" t="s">
        <v>236</v>
      </c>
      <c r="AA32" s="451"/>
      <c r="AB32" s="451"/>
      <c r="AC32" s="451"/>
      <c r="AD32" s="452" t="s">
        <v>139</v>
      </c>
      <c r="AE32" s="452"/>
      <c r="AF32" s="452"/>
      <c r="AG32" s="452"/>
      <c r="AH32" s="452"/>
      <c r="AI32" s="452"/>
      <c r="AJ32" s="452"/>
      <c r="AK32" s="452"/>
      <c r="AL32" s="453" t="s">
        <v>139</v>
      </c>
      <c r="AM32" s="454"/>
      <c r="AN32" s="454"/>
      <c r="AO32" s="455"/>
      <c r="AP32" s="507"/>
      <c r="AQ32" s="508"/>
      <c r="AR32" s="508"/>
      <c r="AS32" s="508"/>
      <c r="AT32" s="512"/>
      <c r="AU32" s="230" t="s">
        <v>314</v>
      </c>
      <c r="AV32" s="230"/>
      <c r="AW32" s="230"/>
      <c r="AX32" s="445" t="s">
        <v>315</v>
      </c>
      <c r="AY32" s="446"/>
      <c r="AZ32" s="446"/>
      <c r="BA32" s="446"/>
      <c r="BB32" s="446"/>
      <c r="BC32" s="446"/>
      <c r="BD32" s="446"/>
      <c r="BE32" s="446"/>
      <c r="BF32" s="447"/>
      <c r="BG32" s="517">
        <v>99</v>
      </c>
      <c r="BH32" s="484"/>
      <c r="BI32" s="484"/>
      <c r="BJ32" s="484"/>
      <c r="BK32" s="484"/>
      <c r="BL32" s="484"/>
      <c r="BM32" s="454">
        <v>97.3</v>
      </c>
      <c r="BN32" s="514"/>
      <c r="BO32" s="514"/>
      <c r="BP32" s="514"/>
      <c r="BQ32" s="515"/>
      <c r="BR32" s="517">
        <v>99.1</v>
      </c>
      <c r="BS32" s="484"/>
      <c r="BT32" s="484"/>
      <c r="BU32" s="484"/>
      <c r="BV32" s="484"/>
      <c r="BW32" s="484"/>
      <c r="BX32" s="454">
        <v>97</v>
      </c>
      <c r="BY32" s="514"/>
      <c r="BZ32" s="514"/>
      <c r="CA32" s="514"/>
      <c r="CB32" s="515"/>
      <c r="CD32" s="492"/>
      <c r="CE32" s="493"/>
      <c r="CF32" s="463" t="s">
        <v>316</v>
      </c>
      <c r="CG32" s="464"/>
      <c r="CH32" s="464"/>
      <c r="CI32" s="464"/>
      <c r="CJ32" s="464"/>
      <c r="CK32" s="464"/>
      <c r="CL32" s="464"/>
      <c r="CM32" s="464"/>
      <c r="CN32" s="464"/>
      <c r="CO32" s="464"/>
      <c r="CP32" s="464"/>
      <c r="CQ32" s="465"/>
      <c r="CR32" s="448" t="s">
        <v>236</v>
      </c>
      <c r="CS32" s="449"/>
      <c r="CT32" s="449"/>
      <c r="CU32" s="449"/>
      <c r="CV32" s="449"/>
      <c r="CW32" s="449"/>
      <c r="CX32" s="449"/>
      <c r="CY32" s="450"/>
      <c r="CZ32" s="453" t="s">
        <v>139</v>
      </c>
      <c r="DA32" s="482"/>
      <c r="DB32" s="482"/>
      <c r="DC32" s="486"/>
      <c r="DD32" s="457" t="s">
        <v>181</v>
      </c>
      <c r="DE32" s="449"/>
      <c r="DF32" s="449"/>
      <c r="DG32" s="449"/>
      <c r="DH32" s="449"/>
      <c r="DI32" s="449"/>
      <c r="DJ32" s="449"/>
      <c r="DK32" s="450"/>
      <c r="DL32" s="457" t="s">
        <v>236</v>
      </c>
      <c r="DM32" s="449"/>
      <c r="DN32" s="449"/>
      <c r="DO32" s="449"/>
      <c r="DP32" s="449"/>
      <c r="DQ32" s="449"/>
      <c r="DR32" s="449"/>
      <c r="DS32" s="449"/>
      <c r="DT32" s="449"/>
      <c r="DU32" s="449"/>
      <c r="DV32" s="450"/>
      <c r="DW32" s="453" t="s">
        <v>139</v>
      </c>
      <c r="DX32" s="482"/>
      <c r="DY32" s="482"/>
      <c r="DZ32" s="482"/>
      <c r="EA32" s="482"/>
      <c r="EB32" s="482"/>
      <c r="EC32" s="483"/>
    </row>
    <row r="33" spans="2:133" ht="11.25" customHeight="1" x14ac:dyDescent="0.2">
      <c r="B33" s="445" t="s">
        <v>317</v>
      </c>
      <c r="C33" s="446"/>
      <c r="D33" s="446"/>
      <c r="E33" s="446"/>
      <c r="F33" s="446"/>
      <c r="G33" s="446"/>
      <c r="H33" s="446"/>
      <c r="I33" s="446"/>
      <c r="J33" s="446"/>
      <c r="K33" s="446"/>
      <c r="L33" s="446"/>
      <c r="M33" s="446"/>
      <c r="N33" s="446"/>
      <c r="O33" s="446"/>
      <c r="P33" s="446"/>
      <c r="Q33" s="447"/>
      <c r="R33" s="448">
        <v>8683744</v>
      </c>
      <c r="S33" s="449"/>
      <c r="T33" s="449"/>
      <c r="U33" s="449"/>
      <c r="V33" s="449"/>
      <c r="W33" s="449"/>
      <c r="X33" s="449"/>
      <c r="Y33" s="450"/>
      <c r="Z33" s="451">
        <v>7.4</v>
      </c>
      <c r="AA33" s="451"/>
      <c r="AB33" s="451"/>
      <c r="AC33" s="451"/>
      <c r="AD33" s="452" t="s">
        <v>139</v>
      </c>
      <c r="AE33" s="452"/>
      <c r="AF33" s="452"/>
      <c r="AG33" s="452"/>
      <c r="AH33" s="452"/>
      <c r="AI33" s="452"/>
      <c r="AJ33" s="452"/>
      <c r="AK33" s="452"/>
      <c r="AL33" s="453" t="s">
        <v>236</v>
      </c>
      <c r="AM33" s="454"/>
      <c r="AN33" s="454"/>
      <c r="AO33" s="455"/>
      <c r="AP33" s="509"/>
      <c r="AQ33" s="510"/>
      <c r="AR33" s="510"/>
      <c r="AS33" s="510"/>
      <c r="AT33" s="513"/>
      <c r="AU33" s="232"/>
      <c r="AV33" s="232"/>
      <c r="AW33" s="232"/>
      <c r="AX33" s="498" t="s">
        <v>318</v>
      </c>
      <c r="AY33" s="499"/>
      <c r="AZ33" s="499"/>
      <c r="BA33" s="499"/>
      <c r="BB33" s="499"/>
      <c r="BC33" s="499"/>
      <c r="BD33" s="499"/>
      <c r="BE33" s="499"/>
      <c r="BF33" s="500"/>
      <c r="BG33" s="518">
        <v>99.4</v>
      </c>
      <c r="BH33" s="519"/>
      <c r="BI33" s="519"/>
      <c r="BJ33" s="519"/>
      <c r="BK33" s="519"/>
      <c r="BL33" s="519"/>
      <c r="BM33" s="520">
        <v>97.6</v>
      </c>
      <c r="BN33" s="519"/>
      <c r="BO33" s="519"/>
      <c r="BP33" s="519"/>
      <c r="BQ33" s="521"/>
      <c r="BR33" s="518">
        <v>99.3</v>
      </c>
      <c r="BS33" s="519"/>
      <c r="BT33" s="519"/>
      <c r="BU33" s="519"/>
      <c r="BV33" s="519"/>
      <c r="BW33" s="519"/>
      <c r="BX33" s="520">
        <v>97.3</v>
      </c>
      <c r="BY33" s="519"/>
      <c r="BZ33" s="519"/>
      <c r="CA33" s="519"/>
      <c r="CB33" s="521"/>
      <c r="CD33" s="463" t="s">
        <v>319</v>
      </c>
      <c r="CE33" s="464"/>
      <c r="CF33" s="464"/>
      <c r="CG33" s="464"/>
      <c r="CH33" s="464"/>
      <c r="CI33" s="464"/>
      <c r="CJ33" s="464"/>
      <c r="CK33" s="464"/>
      <c r="CL33" s="464"/>
      <c r="CM33" s="464"/>
      <c r="CN33" s="464"/>
      <c r="CO33" s="464"/>
      <c r="CP33" s="464"/>
      <c r="CQ33" s="465"/>
      <c r="CR33" s="448">
        <v>44915362</v>
      </c>
      <c r="CS33" s="484"/>
      <c r="CT33" s="484"/>
      <c r="CU33" s="484"/>
      <c r="CV33" s="484"/>
      <c r="CW33" s="484"/>
      <c r="CX33" s="484"/>
      <c r="CY33" s="485"/>
      <c r="CZ33" s="453">
        <v>39</v>
      </c>
      <c r="DA33" s="482"/>
      <c r="DB33" s="482"/>
      <c r="DC33" s="486"/>
      <c r="DD33" s="457">
        <v>37333589</v>
      </c>
      <c r="DE33" s="484"/>
      <c r="DF33" s="484"/>
      <c r="DG33" s="484"/>
      <c r="DH33" s="484"/>
      <c r="DI33" s="484"/>
      <c r="DJ33" s="484"/>
      <c r="DK33" s="485"/>
      <c r="DL33" s="457">
        <v>29225459</v>
      </c>
      <c r="DM33" s="484"/>
      <c r="DN33" s="484"/>
      <c r="DO33" s="484"/>
      <c r="DP33" s="484"/>
      <c r="DQ33" s="484"/>
      <c r="DR33" s="484"/>
      <c r="DS33" s="484"/>
      <c r="DT33" s="484"/>
      <c r="DU33" s="484"/>
      <c r="DV33" s="485"/>
      <c r="DW33" s="453">
        <v>39.9</v>
      </c>
      <c r="DX33" s="482"/>
      <c r="DY33" s="482"/>
      <c r="DZ33" s="482"/>
      <c r="EA33" s="482"/>
      <c r="EB33" s="482"/>
      <c r="EC33" s="483"/>
    </row>
    <row r="34" spans="2:133" ht="11.25" customHeight="1" x14ac:dyDescent="0.2">
      <c r="B34" s="445" t="s">
        <v>320</v>
      </c>
      <c r="C34" s="446"/>
      <c r="D34" s="446"/>
      <c r="E34" s="446"/>
      <c r="F34" s="446"/>
      <c r="G34" s="446"/>
      <c r="H34" s="446"/>
      <c r="I34" s="446"/>
      <c r="J34" s="446"/>
      <c r="K34" s="446"/>
      <c r="L34" s="446"/>
      <c r="M34" s="446"/>
      <c r="N34" s="446"/>
      <c r="O34" s="446"/>
      <c r="P34" s="446"/>
      <c r="Q34" s="447"/>
      <c r="R34" s="448">
        <v>377142</v>
      </c>
      <c r="S34" s="449"/>
      <c r="T34" s="449"/>
      <c r="U34" s="449"/>
      <c r="V34" s="449"/>
      <c r="W34" s="449"/>
      <c r="X34" s="449"/>
      <c r="Y34" s="450"/>
      <c r="Z34" s="451">
        <v>0.3</v>
      </c>
      <c r="AA34" s="451"/>
      <c r="AB34" s="451"/>
      <c r="AC34" s="451"/>
      <c r="AD34" s="452">
        <v>88253</v>
      </c>
      <c r="AE34" s="452"/>
      <c r="AF34" s="452"/>
      <c r="AG34" s="452"/>
      <c r="AH34" s="452"/>
      <c r="AI34" s="452"/>
      <c r="AJ34" s="452"/>
      <c r="AK34" s="452"/>
      <c r="AL34" s="453">
        <v>0.1</v>
      </c>
      <c r="AM34" s="454"/>
      <c r="AN34" s="454"/>
      <c r="AO34" s="45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463" t="s">
        <v>321</v>
      </c>
      <c r="CE34" s="464"/>
      <c r="CF34" s="464"/>
      <c r="CG34" s="464"/>
      <c r="CH34" s="464"/>
      <c r="CI34" s="464"/>
      <c r="CJ34" s="464"/>
      <c r="CK34" s="464"/>
      <c r="CL34" s="464"/>
      <c r="CM34" s="464"/>
      <c r="CN34" s="464"/>
      <c r="CO34" s="464"/>
      <c r="CP34" s="464"/>
      <c r="CQ34" s="465"/>
      <c r="CR34" s="448">
        <v>16857794</v>
      </c>
      <c r="CS34" s="449"/>
      <c r="CT34" s="449"/>
      <c r="CU34" s="449"/>
      <c r="CV34" s="449"/>
      <c r="CW34" s="449"/>
      <c r="CX34" s="449"/>
      <c r="CY34" s="450"/>
      <c r="CZ34" s="453">
        <v>14.6</v>
      </c>
      <c r="DA34" s="482"/>
      <c r="DB34" s="482"/>
      <c r="DC34" s="486"/>
      <c r="DD34" s="457">
        <v>14022872</v>
      </c>
      <c r="DE34" s="449"/>
      <c r="DF34" s="449"/>
      <c r="DG34" s="449"/>
      <c r="DH34" s="449"/>
      <c r="DI34" s="449"/>
      <c r="DJ34" s="449"/>
      <c r="DK34" s="450"/>
      <c r="DL34" s="457">
        <v>12774970</v>
      </c>
      <c r="DM34" s="449"/>
      <c r="DN34" s="449"/>
      <c r="DO34" s="449"/>
      <c r="DP34" s="449"/>
      <c r="DQ34" s="449"/>
      <c r="DR34" s="449"/>
      <c r="DS34" s="449"/>
      <c r="DT34" s="449"/>
      <c r="DU34" s="449"/>
      <c r="DV34" s="450"/>
      <c r="DW34" s="453">
        <v>17.399999999999999</v>
      </c>
      <c r="DX34" s="482"/>
      <c r="DY34" s="482"/>
      <c r="DZ34" s="482"/>
      <c r="EA34" s="482"/>
      <c r="EB34" s="482"/>
      <c r="EC34" s="483"/>
    </row>
    <row r="35" spans="2:133" ht="11.25" customHeight="1" x14ac:dyDescent="0.2">
      <c r="B35" s="445" t="s">
        <v>322</v>
      </c>
      <c r="C35" s="446"/>
      <c r="D35" s="446"/>
      <c r="E35" s="446"/>
      <c r="F35" s="446"/>
      <c r="G35" s="446"/>
      <c r="H35" s="446"/>
      <c r="I35" s="446"/>
      <c r="J35" s="446"/>
      <c r="K35" s="446"/>
      <c r="L35" s="446"/>
      <c r="M35" s="446"/>
      <c r="N35" s="446"/>
      <c r="O35" s="446"/>
      <c r="P35" s="446"/>
      <c r="Q35" s="447"/>
      <c r="R35" s="448">
        <v>136143</v>
      </c>
      <c r="S35" s="449"/>
      <c r="T35" s="449"/>
      <c r="U35" s="449"/>
      <c r="V35" s="449"/>
      <c r="W35" s="449"/>
      <c r="X35" s="449"/>
      <c r="Y35" s="450"/>
      <c r="Z35" s="451">
        <v>0.1</v>
      </c>
      <c r="AA35" s="451"/>
      <c r="AB35" s="451"/>
      <c r="AC35" s="451"/>
      <c r="AD35" s="452" t="s">
        <v>236</v>
      </c>
      <c r="AE35" s="452"/>
      <c r="AF35" s="452"/>
      <c r="AG35" s="452"/>
      <c r="AH35" s="452"/>
      <c r="AI35" s="452"/>
      <c r="AJ35" s="452"/>
      <c r="AK35" s="452"/>
      <c r="AL35" s="453" t="s">
        <v>139</v>
      </c>
      <c r="AM35" s="454"/>
      <c r="AN35" s="454"/>
      <c r="AO35" s="455"/>
      <c r="AP35" s="235"/>
      <c r="AQ35" s="427" t="s">
        <v>323</v>
      </c>
      <c r="AR35" s="428"/>
      <c r="AS35" s="428"/>
      <c r="AT35" s="428"/>
      <c r="AU35" s="428"/>
      <c r="AV35" s="428"/>
      <c r="AW35" s="428"/>
      <c r="AX35" s="428"/>
      <c r="AY35" s="428"/>
      <c r="AZ35" s="428"/>
      <c r="BA35" s="428"/>
      <c r="BB35" s="428"/>
      <c r="BC35" s="428"/>
      <c r="BD35" s="428"/>
      <c r="BE35" s="428"/>
      <c r="BF35" s="429"/>
      <c r="BG35" s="427" t="s">
        <v>324</v>
      </c>
      <c r="BH35" s="428"/>
      <c r="BI35" s="428"/>
      <c r="BJ35" s="428"/>
      <c r="BK35" s="428"/>
      <c r="BL35" s="428"/>
      <c r="BM35" s="428"/>
      <c r="BN35" s="428"/>
      <c r="BO35" s="428"/>
      <c r="BP35" s="428"/>
      <c r="BQ35" s="428"/>
      <c r="BR35" s="428"/>
      <c r="BS35" s="428"/>
      <c r="BT35" s="428"/>
      <c r="BU35" s="428"/>
      <c r="BV35" s="428"/>
      <c r="BW35" s="428"/>
      <c r="BX35" s="428"/>
      <c r="BY35" s="428"/>
      <c r="BZ35" s="428"/>
      <c r="CA35" s="428"/>
      <c r="CB35" s="429"/>
      <c r="CD35" s="463" t="s">
        <v>325</v>
      </c>
      <c r="CE35" s="464"/>
      <c r="CF35" s="464"/>
      <c r="CG35" s="464"/>
      <c r="CH35" s="464"/>
      <c r="CI35" s="464"/>
      <c r="CJ35" s="464"/>
      <c r="CK35" s="464"/>
      <c r="CL35" s="464"/>
      <c r="CM35" s="464"/>
      <c r="CN35" s="464"/>
      <c r="CO35" s="464"/>
      <c r="CP35" s="464"/>
      <c r="CQ35" s="465"/>
      <c r="CR35" s="448">
        <v>756015</v>
      </c>
      <c r="CS35" s="484"/>
      <c r="CT35" s="484"/>
      <c r="CU35" s="484"/>
      <c r="CV35" s="484"/>
      <c r="CW35" s="484"/>
      <c r="CX35" s="484"/>
      <c r="CY35" s="485"/>
      <c r="CZ35" s="453">
        <v>0.7</v>
      </c>
      <c r="DA35" s="482"/>
      <c r="DB35" s="482"/>
      <c r="DC35" s="486"/>
      <c r="DD35" s="457">
        <v>679813</v>
      </c>
      <c r="DE35" s="484"/>
      <c r="DF35" s="484"/>
      <c r="DG35" s="484"/>
      <c r="DH35" s="484"/>
      <c r="DI35" s="484"/>
      <c r="DJ35" s="484"/>
      <c r="DK35" s="485"/>
      <c r="DL35" s="457">
        <v>662664</v>
      </c>
      <c r="DM35" s="484"/>
      <c r="DN35" s="484"/>
      <c r="DO35" s="484"/>
      <c r="DP35" s="484"/>
      <c r="DQ35" s="484"/>
      <c r="DR35" s="484"/>
      <c r="DS35" s="484"/>
      <c r="DT35" s="484"/>
      <c r="DU35" s="484"/>
      <c r="DV35" s="485"/>
      <c r="DW35" s="453">
        <v>0.9</v>
      </c>
      <c r="DX35" s="482"/>
      <c r="DY35" s="482"/>
      <c r="DZ35" s="482"/>
      <c r="EA35" s="482"/>
      <c r="EB35" s="482"/>
      <c r="EC35" s="483"/>
    </row>
    <row r="36" spans="2:133" ht="11.25" customHeight="1" x14ac:dyDescent="0.2">
      <c r="B36" s="445" t="s">
        <v>326</v>
      </c>
      <c r="C36" s="446"/>
      <c r="D36" s="446"/>
      <c r="E36" s="446"/>
      <c r="F36" s="446"/>
      <c r="G36" s="446"/>
      <c r="H36" s="446"/>
      <c r="I36" s="446"/>
      <c r="J36" s="446"/>
      <c r="K36" s="446"/>
      <c r="L36" s="446"/>
      <c r="M36" s="446"/>
      <c r="N36" s="446"/>
      <c r="O36" s="446"/>
      <c r="P36" s="446"/>
      <c r="Q36" s="447"/>
      <c r="R36" s="448">
        <v>3253395</v>
      </c>
      <c r="S36" s="449"/>
      <c r="T36" s="449"/>
      <c r="U36" s="449"/>
      <c r="V36" s="449"/>
      <c r="W36" s="449"/>
      <c r="X36" s="449"/>
      <c r="Y36" s="450"/>
      <c r="Z36" s="451">
        <v>2.8</v>
      </c>
      <c r="AA36" s="451"/>
      <c r="AB36" s="451"/>
      <c r="AC36" s="451"/>
      <c r="AD36" s="452" t="s">
        <v>139</v>
      </c>
      <c r="AE36" s="452"/>
      <c r="AF36" s="452"/>
      <c r="AG36" s="452"/>
      <c r="AH36" s="452"/>
      <c r="AI36" s="452"/>
      <c r="AJ36" s="452"/>
      <c r="AK36" s="452"/>
      <c r="AL36" s="453" t="s">
        <v>139</v>
      </c>
      <c r="AM36" s="454"/>
      <c r="AN36" s="454"/>
      <c r="AO36" s="455"/>
      <c r="AP36" s="235"/>
      <c r="AQ36" s="522" t="s">
        <v>327</v>
      </c>
      <c r="AR36" s="523"/>
      <c r="AS36" s="523"/>
      <c r="AT36" s="523"/>
      <c r="AU36" s="523"/>
      <c r="AV36" s="523"/>
      <c r="AW36" s="523"/>
      <c r="AX36" s="523"/>
      <c r="AY36" s="524"/>
      <c r="AZ36" s="437">
        <v>19030813</v>
      </c>
      <c r="BA36" s="438"/>
      <c r="BB36" s="438"/>
      <c r="BC36" s="438"/>
      <c r="BD36" s="438"/>
      <c r="BE36" s="438"/>
      <c r="BF36" s="525"/>
      <c r="BG36" s="459" t="s">
        <v>328</v>
      </c>
      <c r="BH36" s="460"/>
      <c r="BI36" s="460"/>
      <c r="BJ36" s="460"/>
      <c r="BK36" s="460"/>
      <c r="BL36" s="460"/>
      <c r="BM36" s="460"/>
      <c r="BN36" s="460"/>
      <c r="BO36" s="460"/>
      <c r="BP36" s="460"/>
      <c r="BQ36" s="460"/>
      <c r="BR36" s="460"/>
      <c r="BS36" s="460"/>
      <c r="BT36" s="460"/>
      <c r="BU36" s="461"/>
      <c r="BV36" s="437">
        <v>-323270</v>
      </c>
      <c r="BW36" s="438"/>
      <c r="BX36" s="438"/>
      <c r="BY36" s="438"/>
      <c r="BZ36" s="438"/>
      <c r="CA36" s="438"/>
      <c r="CB36" s="525"/>
      <c r="CD36" s="463" t="s">
        <v>329</v>
      </c>
      <c r="CE36" s="464"/>
      <c r="CF36" s="464"/>
      <c r="CG36" s="464"/>
      <c r="CH36" s="464"/>
      <c r="CI36" s="464"/>
      <c r="CJ36" s="464"/>
      <c r="CK36" s="464"/>
      <c r="CL36" s="464"/>
      <c r="CM36" s="464"/>
      <c r="CN36" s="464"/>
      <c r="CO36" s="464"/>
      <c r="CP36" s="464"/>
      <c r="CQ36" s="465"/>
      <c r="CR36" s="448">
        <v>10455500</v>
      </c>
      <c r="CS36" s="449"/>
      <c r="CT36" s="449"/>
      <c r="CU36" s="449"/>
      <c r="CV36" s="449"/>
      <c r="CW36" s="449"/>
      <c r="CX36" s="449"/>
      <c r="CY36" s="450"/>
      <c r="CZ36" s="453">
        <v>9.1</v>
      </c>
      <c r="DA36" s="482"/>
      <c r="DB36" s="482"/>
      <c r="DC36" s="486"/>
      <c r="DD36" s="457">
        <v>9610601</v>
      </c>
      <c r="DE36" s="449"/>
      <c r="DF36" s="449"/>
      <c r="DG36" s="449"/>
      <c r="DH36" s="449"/>
      <c r="DI36" s="449"/>
      <c r="DJ36" s="449"/>
      <c r="DK36" s="450"/>
      <c r="DL36" s="457">
        <v>6769271</v>
      </c>
      <c r="DM36" s="449"/>
      <c r="DN36" s="449"/>
      <c r="DO36" s="449"/>
      <c r="DP36" s="449"/>
      <c r="DQ36" s="449"/>
      <c r="DR36" s="449"/>
      <c r="DS36" s="449"/>
      <c r="DT36" s="449"/>
      <c r="DU36" s="449"/>
      <c r="DV36" s="450"/>
      <c r="DW36" s="453">
        <v>9.1999999999999993</v>
      </c>
      <c r="DX36" s="482"/>
      <c r="DY36" s="482"/>
      <c r="DZ36" s="482"/>
      <c r="EA36" s="482"/>
      <c r="EB36" s="482"/>
      <c r="EC36" s="483"/>
    </row>
    <row r="37" spans="2:133" ht="11.25" customHeight="1" x14ac:dyDescent="0.2">
      <c r="B37" s="445" t="s">
        <v>330</v>
      </c>
      <c r="C37" s="446"/>
      <c r="D37" s="446"/>
      <c r="E37" s="446"/>
      <c r="F37" s="446"/>
      <c r="G37" s="446"/>
      <c r="H37" s="446"/>
      <c r="I37" s="446"/>
      <c r="J37" s="446"/>
      <c r="K37" s="446"/>
      <c r="L37" s="446"/>
      <c r="M37" s="446"/>
      <c r="N37" s="446"/>
      <c r="O37" s="446"/>
      <c r="P37" s="446"/>
      <c r="Q37" s="447"/>
      <c r="R37" s="448">
        <v>2743060</v>
      </c>
      <c r="S37" s="449"/>
      <c r="T37" s="449"/>
      <c r="U37" s="449"/>
      <c r="V37" s="449"/>
      <c r="W37" s="449"/>
      <c r="X37" s="449"/>
      <c r="Y37" s="450"/>
      <c r="Z37" s="451">
        <v>2.2999999999999998</v>
      </c>
      <c r="AA37" s="451"/>
      <c r="AB37" s="451"/>
      <c r="AC37" s="451"/>
      <c r="AD37" s="452" t="s">
        <v>236</v>
      </c>
      <c r="AE37" s="452"/>
      <c r="AF37" s="452"/>
      <c r="AG37" s="452"/>
      <c r="AH37" s="452"/>
      <c r="AI37" s="452"/>
      <c r="AJ37" s="452"/>
      <c r="AK37" s="452"/>
      <c r="AL37" s="453" t="s">
        <v>139</v>
      </c>
      <c r="AM37" s="454"/>
      <c r="AN37" s="454"/>
      <c r="AO37" s="455"/>
      <c r="AQ37" s="526" t="s">
        <v>331</v>
      </c>
      <c r="AR37" s="527"/>
      <c r="AS37" s="527"/>
      <c r="AT37" s="527"/>
      <c r="AU37" s="527"/>
      <c r="AV37" s="527"/>
      <c r="AW37" s="527"/>
      <c r="AX37" s="527"/>
      <c r="AY37" s="528"/>
      <c r="AZ37" s="448">
        <v>4852511</v>
      </c>
      <c r="BA37" s="449"/>
      <c r="BB37" s="449"/>
      <c r="BC37" s="449"/>
      <c r="BD37" s="484"/>
      <c r="BE37" s="484"/>
      <c r="BF37" s="515"/>
      <c r="BG37" s="463" t="s">
        <v>332</v>
      </c>
      <c r="BH37" s="464"/>
      <c r="BI37" s="464"/>
      <c r="BJ37" s="464"/>
      <c r="BK37" s="464"/>
      <c r="BL37" s="464"/>
      <c r="BM37" s="464"/>
      <c r="BN37" s="464"/>
      <c r="BO37" s="464"/>
      <c r="BP37" s="464"/>
      <c r="BQ37" s="464"/>
      <c r="BR37" s="464"/>
      <c r="BS37" s="464"/>
      <c r="BT37" s="464"/>
      <c r="BU37" s="465"/>
      <c r="BV37" s="448">
        <v>-1117877</v>
      </c>
      <c r="BW37" s="449"/>
      <c r="BX37" s="449"/>
      <c r="BY37" s="449"/>
      <c r="BZ37" s="449"/>
      <c r="CA37" s="449"/>
      <c r="CB37" s="458"/>
      <c r="CD37" s="463" t="s">
        <v>333</v>
      </c>
      <c r="CE37" s="464"/>
      <c r="CF37" s="464"/>
      <c r="CG37" s="464"/>
      <c r="CH37" s="464"/>
      <c r="CI37" s="464"/>
      <c r="CJ37" s="464"/>
      <c r="CK37" s="464"/>
      <c r="CL37" s="464"/>
      <c r="CM37" s="464"/>
      <c r="CN37" s="464"/>
      <c r="CO37" s="464"/>
      <c r="CP37" s="464"/>
      <c r="CQ37" s="465"/>
      <c r="CR37" s="448">
        <v>50974</v>
      </c>
      <c r="CS37" s="484"/>
      <c r="CT37" s="484"/>
      <c r="CU37" s="484"/>
      <c r="CV37" s="484"/>
      <c r="CW37" s="484"/>
      <c r="CX37" s="484"/>
      <c r="CY37" s="485"/>
      <c r="CZ37" s="453">
        <v>0</v>
      </c>
      <c r="DA37" s="482"/>
      <c r="DB37" s="482"/>
      <c r="DC37" s="486"/>
      <c r="DD37" s="457">
        <v>50974</v>
      </c>
      <c r="DE37" s="484"/>
      <c r="DF37" s="484"/>
      <c r="DG37" s="484"/>
      <c r="DH37" s="484"/>
      <c r="DI37" s="484"/>
      <c r="DJ37" s="484"/>
      <c r="DK37" s="485"/>
      <c r="DL37" s="457">
        <v>50974</v>
      </c>
      <c r="DM37" s="484"/>
      <c r="DN37" s="484"/>
      <c r="DO37" s="484"/>
      <c r="DP37" s="484"/>
      <c r="DQ37" s="484"/>
      <c r="DR37" s="484"/>
      <c r="DS37" s="484"/>
      <c r="DT37" s="484"/>
      <c r="DU37" s="484"/>
      <c r="DV37" s="485"/>
      <c r="DW37" s="453">
        <v>0.1</v>
      </c>
      <c r="DX37" s="482"/>
      <c r="DY37" s="482"/>
      <c r="DZ37" s="482"/>
      <c r="EA37" s="482"/>
      <c r="EB37" s="482"/>
      <c r="EC37" s="483"/>
    </row>
    <row r="38" spans="2:133" ht="11.25" customHeight="1" x14ac:dyDescent="0.2">
      <c r="B38" s="445" t="s">
        <v>334</v>
      </c>
      <c r="C38" s="446"/>
      <c r="D38" s="446"/>
      <c r="E38" s="446"/>
      <c r="F38" s="446"/>
      <c r="G38" s="446"/>
      <c r="H38" s="446"/>
      <c r="I38" s="446"/>
      <c r="J38" s="446"/>
      <c r="K38" s="446"/>
      <c r="L38" s="446"/>
      <c r="M38" s="446"/>
      <c r="N38" s="446"/>
      <c r="O38" s="446"/>
      <c r="P38" s="446"/>
      <c r="Q38" s="447"/>
      <c r="R38" s="448">
        <v>2730586</v>
      </c>
      <c r="S38" s="449"/>
      <c r="T38" s="449"/>
      <c r="U38" s="449"/>
      <c r="V38" s="449"/>
      <c r="W38" s="449"/>
      <c r="X38" s="449"/>
      <c r="Y38" s="450"/>
      <c r="Z38" s="451">
        <v>2.2999999999999998</v>
      </c>
      <c r="AA38" s="451"/>
      <c r="AB38" s="451"/>
      <c r="AC38" s="451"/>
      <c r="AD38" s="452">
        <v>8175</v>
      </c>
      <c r="AE38" s="452"/>
      <c r="AF38" s="452"/>
      <c r="AG38" s="452"/>
      <c r="AH38" s="452"/>
      <c r="AI38" s="452"/>
      <c r="AJ38" s="452"/>
      <c r="AK38" s="452"/>
      <c r="AL38" s="453">
        <v>0</v>
      </c>
      <c r="AM38" s="454"/>
      <c r="AN38" s="454"/>
      <c r="AO38" s="455"/>
      <c r="AQ38" s="526" t="s">
        <v>335</v>
      </c>
      <c r="AR38" s="527"/>
      <c r="AS38" s="527"/>
      <c r="AT38" s="527"/>
      <c r="AU38" s="527"/>
      <c r="AV38" s="527"/>
      <c r="AW38" s="527"/>
      <c r="AX38" s="527"/>
      <c r="AY38" s="528"/>
      <c r="AZ38" s="448">
        <v>1688808</v>
      </c>
      <c r="BA38" s="449"/>
      <c r="BB38" s="449"/>
      <c r="BC38" s="449"/>
      <c r="BD38" s="484"/>
      <c r="BE38" s="484"/>
      <c r="BF38" s="515"/>
      <c r="BG38" s="463" t="s">
        <v>336</v>
      </c>
      <c r="BH38" s="464"/>
      <c r="BI38" s="464"/>
      <c r="BJ38" s="464"/>
      <c r="BK38" s="464"/>
      <c r="BL38" s="464"/>
      <c r="BM38" s="464"/>
      <c r="BN38" s="464"/>
      <c r="BO38" s="464"/>
      <c r="BP38" s="464"/>
      <c r="BQ38" s="464"/>
      <c r="BR38" s="464"/>
      <c r="BS38" s="464"/>
      <c r="BT38" s="464"/>
      <c r="BU38" s="465"/>
      <c r="BV38" s="448">
        <v>48817</v>
      </c>
      <c r="BW38" s="449"/>
      <c r="BX38" s="449"/>
      <c r="BY38" s="449"/>
      <c r="BZ38" s="449"/>
      <c r="CA38" s="449"/>
      <c r="CB38" s="458"/>
      <c r="CD38" s="463" t="s">
        <v>337</v>
      </c>
      <c r="CE38" s="464"/>
      <c r="CF38" s="464"/>
      <c r="CG38" s="464"/>
      <c r="CH38" s="464"/>
      <c r="CI38" s="464"/>
      <c r="CJ38" s="464"/>
      <c r="CK38" s="464"/>
      <c r="CL38" s="464"/>
      <c r="CM38" s="464"/>
      <c r="CN38" s="464"/>
      <c r="CO38" s="464"/>
      <c r="CP38" s="464"/>
      <c r="CQ38" s="465"/>
      <c r="CR38" s="448">
        <v>12239025</v>
      </c>
      <c r="CS38" s="449"/>
      <c r="CT38" s="449"/>
      <c r="CU38" s="449"/>
      <c r="CV38" s="449"/>
      <c r="CW38" s="449"/>
      <c r="CX38" s="449"/>
      <c r="CY38" s="450"/>
      <c r="CZ38" s="453">
        <v>10.6</v>
      </c>
      <c r="DA38" s="482"/>
      <c r="DB38" s="482"/>
      <c r="DC38" s="486"/>
      <c r="DD38" s="457">
        <v>9926858</v>
      </c>
      <c r="DE38" s="449"/>
      <c r="DF38" s="449"/>
      <c r="DG38" s="449"/>
      <c r="DH38" s="449"/>
      <c r="DI38" s="449"/>
      <c r="DJ38" s="449"/>
      <c r="DK38" s="450"/>
      <c r="DL38" s="457">
        <v>9018554</v>
      </c>
      <c r="DM38" s="449"/>
      <c r="DN38" s="449"/>
      <c r="DO38" s="449"/>
      <c r="DP38" s="449"/>
      <c r="DQ38" s="449"/>
      <c r="DR38" s="449"/>
      <c r="DS38" s="449"/>
      <c r="DT38" s="449"/>
      <c r="DU38" s="449"/>
      <c r="DV38" s="450"/>
      <c r="DW38" s="453">
        <v>12.3</v>
      </c>
      <c r="DX38" s="482"/>
      <c r="DY38" s="482"/>
      <c r="DZ38" s="482"/>
      <c r="EA38" s="482"/>
      <c r="EB38" s="482"/>
      <c r="EC38" s="483"/>
    </row>
    <row r="39" spans="2:133" ht="11.25" customHeight="1" x14ac:dyDescent="0.2">
      <c r="B39" s="445" t="s">
        <v>338</v>
      </c>
      <c r="C39" s="446"/>
      <c r="D39" s="446"/>
      <c r="E39" s="446"/>
      <c r="F39" s="446"/>
      <c r="G39" s="446"/>
      <c r="H39" s="446"/>
      <c r="I39" s="446"/>
      <c r="J39" s="446"/>
      <c r="K39" s="446"/>
      <c r="L39" s="446"/>
      <c r="M39" s="446"/>
      <c r="N39" s="446"/>
      <c r="O39" s="446"/>
      <c r="P39" s="446"/>
      <c r="Q39" s="447"/>
      <c r="R39" s="448">
        <v>8259400</v>
      </c>
      <c r="S39" s="449"/>
      <c r="T39" s="449"/>
      <c r="U39" s="449"/>
      <c r="V39" s="449"/>
      <c r="W39" s="449"/>
      <c r="X39" s="449"/>
      <c r="Y39" s="450"/>
      <c r="Z39" s="451">
        <v>7</v>
      </c>
      <c r="AA39" s="451"/>
      <c r="AB39" s="451"/>
      <c r="AC39" s="451"/>
      <c r="AD39" s="452" t="s">
        <v>139</v>
      </c>
      <c r="AE39" s="452"/>
      <c r="AF39" s="452"/>
      <c r="AG39" s="452"/>
      <c r="AH39" s="452"/>
      <c r="AI39" s="452"/>
      <c r="AJ39" s="452"/>
      <c r="AK39" s="452"/>
      <c r="AL39" s="453" t="s">
        <v>139</v>
      </c>
      <c r="AM39" s="454"/>
      <c r="AN39" s="454"/>
      <c r="AO39" s="455"/>
      <c r="AQ39" s="526" t="s">
        <v>339</v>
      </c>
      <c r="AR39" s="527"/>
      <c r="AS39" s="527"/>
      <c r="AT39" s="527"/>
      <c r="AU39" s="527"/>
      <c r="AV39" s="527"/>
      <c r="AW39" s="527"/>
      <c r="AX39" s="527"/>
      <c r="AY39" s="528"/>
      <c r="AZ39" s="448">
        <v>250469</v>
      </c>
      <c r="BA39" s="449"/>
      <c r="BB39" s="449"/>
      <c r="BC39" s="449"/>
      <c r="BD39" s="484"/>
      <c r="BE39" s="484"/>
      <c r="BF39" s="515"/>
      <c r="BG39" s="463" t="s">
        <v>340</v>
      </c>
      <c r="BH39" s="464"/>
      <c r="BI39" s="464"/>
      <c r="BJ39" s="464"/>
      <c r="BK39" s="464"/>
      <c r="BL39" s="464"/>
      <c r="BM39" s="464"/>
      <c r="BN39" s="464"/>
      <c r="BO39" s="464"/>
      <c r="BP39" s="464"/>
      <c r="BQ39" s="464"/>
      <c r="BR39" s="464"/>
      <c r="BS39" s="464"/>
      <c r="BT39" s="464"/>
      <c r="BU39" s="465"/>
      <c r="BV39" s="448">
        <v>77351</v>
      </c>
      <c r="BW39" s="449"/>
      <c r="BX39" s="449"/>
      <c r="BY39" s="449"/>
      <c r="BZ39" s="449"/>
      <c r="CA39" s="449"/>
      <c r="CB39" s="458"/>
      <c r="CD39" s="463" t="s">
        <v>341</v>
      </c>
      <c r="CE39" s="464"/>
      <c r="CF39" s="464"/>
      <c r="CG39" s="464"/>
      <c r="CH39" s="464"/>
      <c r="CI39" s="464"/>
      <c r="CJ39" s="464"/>
      <c r="CK39" s="464"/>
      <c r="CL39" s="464"/>
      <c r="CM39" s="464"/>
      <c r="CN39" s="464"/>
      <c r="CO39" s="464"/>
      <c r="CP39" s="464"/>
      <c r="CQ39" s="465"/>
      <c r="CR39" s="448">
        <v>3162147</v>
      </c>
      <c r="CS39" s="484"/>
      <c r="CT39" s="484"/>
      <c r="CU39" s="484"/>
      <c r="CV39" s="484"/>
      <c r="CW39" s="484"/>
      <c r="CX39" s="484"/>
      <c r="CY39" s="485"/>
      <c r="CZ39" s="453">
        <v>2.7</v>
      </c>
      <c r="DA39" s="482"/>
      <c r="DB39" s="482"/>
      <c r="DC39" s="486"/>
      <c r="DD39" s="457">
        <v>3018464</v>
      </c>
      <c r="DE39" s="484"/>
      <c r="DF39" s="484"/>
      <c r="DG39" s="484"/>
      <c r="DH39" s="484"/>
      <c r="DI39" s="484"/>
      <c r="DJ39" s="484"/>
      <c r="DK39" s="485"/>
      <c r="DL39" s="457" t="s">
        <v>236</v>
      </c>
      <c r="DM39" s="484"/>
      <c r="DN39" s="484"/>
      <c r="DO39" s="484"/>
      <c r="DP39" s="484"/>
      <c r="DQ39" s="484"/>
      <c r="DR39" s="484"/>
      <c r="DS39" s="484"/>
      <c r="DT39" s="484"/>
      <c r="DU39" s="484"/>
      <c r="DV39" s="485"/>
      <c r="DW39" s="453" t="s">
        <v>236</v>
      </c>
      <c r="DX39" s="482"/>
      <c r="DY39" s="482"/>
      <c r="DZ39" s="482"/>
      <c r="EA39" s="482"/>
      <c r="EB39" s="482"/>
      <c r="EC39" s="483"/>
    </row>
    <row r="40" spans="2:133" ht="11.25" customHeight="1" x14ac:dyDescent="0.2">
      <c r="B40" s="445" t="s">
        <v>342</v>
      </c>
      <c r="C40" s="446"/>
      <c r="D40" s="446"/>
      <c r="E40" s="446"/>
      <c r="F40" s="446"/>
      <c r="G40" s="446"/>
      <c r="H40" s="446"/>
      <c r="I40" s="446"/>
      <c r="J40" s="446"/>
      <c r="K40" s="446"/>
      <c r="L40" s="446"/>
      <c r="M40" s="446"/>
      <c r="N40" s="446"/>
      <c r="O40" s="446"/>
      <c r="P40" s="446"/>
      <c r="Q40" s="447"/>
      <c r="R40" s="448" t="s">
        <v>139</v>
      </c>
      <c r="S40" s="449"/>
      <c r="T40" s="449"/>
      <c r="U40" s="449"/>
      <c r="V40" s="449"/>
      <c r="W40" s="449"/>
      <c r="X40" s="449"/>
      <c r="Y40" s="450"/>
      <c r="Z40" s="451" t="s">
        <v>139</v>
      </c>
      <c r="AA40" s="451"/>
      <c r="AB40" s="451"/>
      <c r="AC40" s="451"/>
      <c r="AD40" s="452" t="s">
        <v>139</v>
      </c>
      <c r="AE40" s="452"/>
      <c r="AF40" s="452"/>
      <c r="AG40" s="452"/>
      <c r="AH40" s="452"/>
      <c r="AI40" s="452"/>
      <c r="AJ40" s="452"/>
      <c r="AK40" s="452"/>
      <c r="AL40" s="453" t="s">
        <v>139</v>
      </c>
      <c r="AM40" s="454"/>
      <c r="AN40" s="454"/>
      <c r="AO40" s="455"/>
      <c r="AQ40" s="526" t="s">
        <v>343</v>
      </c>
      <c r="AR40" s="527"/>
      <c r="AS40" s="527"/>
      <c r="AT40" s="527"/>
      <c r="AU40" s="527"/>
      <c r="AV40" s="527"/>
      <c r="AW40" s="527"/>
      <c r="AX40" s="527"/>
      <c r="AY40" s="528"/>
      <c r="AZ40" s="448">
        <v>58248</v>
      </c>
      <c r="BA40" s="449"/>
      <c r="BB40" s="449"/>
      <c r="BC40" s="449"/>
      <c r="BD40" s="484"/>
      <c r="BE40" s="484"/>
      <c r="BF40" s="515"/>
      <c r="BG40" s="529" t="s">
        <v>344</v>
      </c>
      <c r="BH40" s="530"/>
      <c r="BI40" s="530"/>
      <c r="BJ40" s="530"/>
      <c r="BK40" s="530"/>
      <c r="BL40" s="236"/>
      <c r="BM40" s="464" t="s">
        <v>345</v>
      </c>
      <c r="BN40" s="464"/>
      <c r="BO40" s="464"/>
      <c r="BP40" s="464"/>
      <c r="BQ40" s="464"/>
      <c r="BR40" s="464"/>
      <c r="BS40" s="464"/>
      <c r="BT40" s="464"/>
      <c r="BU40" s="465"/>
      <c r="BV40" s="448">
        <v>102</v>
      </c>
      <c r="BW40" s="449"/>
      <c r="BX40" s="449"/>
      <c r="BY40" s="449"/>
      <c r="BZ40" s="449"/>
      <c r="CA40" s="449"/>
      <c r="CB40" s="458"/>
      <c r="CD40" s="463" t="s">
        <v>346</v>
      </c>
      <c r="CE40" s="464"/>
      <c r="CF40" s="464"/>
      <c r="CG40" s="464"/>
      <c r="CH40" s="464"/>
      <c r="CI40" s="464"/>
      <c r="CJ40" s="464"/>
      <c r="CK40" s="464"/>
      <c r="CL40" s="464"/>
      <c r="CM40" s="464"/>
      <c r="CN40" s="464"/>
      <c r="CO40" s="464"/>
      <c r="CP40" s="464"/>
      <c r="CQ40" s="465"/>
      <c r="CR40" s="448">
        <v>1444881</v>
      </c>
      <c r="CS40" s="449"/>
      <c r="CT40" s="449"/>
      <c r="CU40" s="449"/>
      <c r="CV40" s="449"/>
      <c r="CW40" s="449"/>
      <c r="CX40" s="449"/>
      <c r="CY40" s="450"/>
      <c r="CZ40" s="453">
        <v>1.3</v>
      </c>
      <c r="DA40" s="482"/>
      <c r="DB40" s="482"/>
      <c r="DC40" s="486"/>
      <c r="DD40" s="457">
        <v>74981</v>
      </c>
      <c r="DE40" s="449"/>
      <c r="DF40" s="449"/>
      <c r="DG40" s="449"/>
      <c r="DH40" s="449"/>
      <c r="DI40" s="449"/>
      <c r="DJ40" s="449"/>
      <c r="DK40" s="450"/>
      <c r="DL40" s="457" t="s">
        <v>236</v>
      </c>
      <c r="DM40" s="449"/>
      <c r="DN40" s="449"/>
      <c r="DO40" s="449"/>
      <c r="DP40" s="449"/>
      <c r="DQ40" s="449"/>
      <c r="DR40" s="449"/>
      <c r="DS40" s="449"/>
      <c r="DT40" s="449"/>
      <c r="DU40" s="449"/>
      <c r="DV40" s="450"/>
      <c r="DW40" s="453" t="s">
        <v>139</v>
      </c>
      <c r="DX40" s="482"/>
      <c r="DY40" s="482"/>
      <c r="DZ40" s="482"/>
      <c r="EA40" s="482"/>
      <c r="EB40" s="482"/>
      <c r="EC40" s="483"/>
    </row>
    <row r="41" spans="2:133" ht="11.25" customHeight="1" x14ac:dyDescent="0.2">
      <c r="B41" s="445" t="s">
        <v>347</v>
      </c>
      <c r="C41" s="446"/>
      <c r="D41" s="446"/>
      <c r="E41" s="446"/>
      <c r="F41" s="446"/>
      <c r="G41" s="446"/>
      <c r="H41" s="446"/>
      <c r="I41" s="446"/>
      <c r="J41" s="446"/>
      <c r="K41" s="446"/>
      <c r="L41" s="446"/>
      <c r="M41" s="446"/>
      <c r="N41" s="446"/>
      <c r="O41" s="446"/>
      <c r="P41" s="446"/>
      <c r="Q41" s="447"/>
      <c r="R41" s="448">
        <v>4928600</v>
      </c>
      <c r="S41" s="449"/>
      <c r="T41" s="449"/>
      <c r="U41" s="449"/>
      <c r="V41" s="449"/>
      <c r="W41" s="449"/>
      <c r="X41" s="449"/>
      <c r="Y41" s="450"/>
      <c r="Z41" s="451">
        <v>4.2</v>
      </c>
      <c r="AA41" s="451"/>
      <c r="AB41" s="451"/>
      <c r="AC41" s="451"/>
      <c r="AD41" s="452" t="s">
        <v>236</v>
      </c>
      <c r="AE41" s="452"/>
      <c r="AF41" s="452"/>
      <c r="AG41" s="452"/>
      <c r="AH41" s="452"/>
      <c r="AI41" s="452"/>
      <c r="AJ41" s="452"/>
      <c r="AK41" s="452"/>
      <c r="AL41" s="453" t="s">
        <v>236</v>
      </c>
      <c r="AM41" s="454"/>
      <c r="AN41" s="454"/>
      <c r="AO41" s="455"/>
      <c r="AQ41" s="526" t="s">
        <v>348</v>
      </c>
      <c r="AR41" s="527"/>
      <c r="AS41" s="527"/>
      <c r="AT41" s="527"/>
      <c r="AU41" s="527"/>
      <c r="AV41" s="527"/>
      <c r="AW41" s="527"/>
      <c r="AX41" s="527"/>
      <c r="AY41" s="528"/>
      <c r="AZ41" s="448">
        <v>3343179</v>
      </c>
      <c r="BA41" s="449"/>
      <c r="BB41" s="449"/>
      <c r="BC41" s="449"/>
      <c r="BD41" s="484"/>
      <c r="BE41" s="484"/>
      <c r="BF41" s="515"/>
      <c r="BG41" s="529"/>
      <c r="BH41" s="530"/>
      <c r="BI41" s="530"/>
      <c r="BJ41" s="530"/>
      <c r="BK41" s="530"/>
      <c r="BL41" s="236"/>
      <c r="BM41" s="464" t="s">
        <v>349</v>
      </c>
      <c r="BN41" s="464"/>
      <c r="BO41" s="464"/>
      <c r="BP41" s="464"/>
      <c r="BQ41" s="464"/>
      <c r="BR41" s="464"/>
      <c r="BS41" s="464"/>
      <c r="BT41" s="464"/>
      <c r="BU41" s="465"/>
      <c r="BV41" s="448" t="s">
        <v>139</v>
      </c>
      <c r="BW41" s="449"/>
      <c r="BX41" s="449"/>
      <c r="BY41" s="449"/>
      <c r="BZ41" s="449"/>
      <c r="CA41" s="449"/>
      <c r="CB41" s="458"/>
      <c r="CD41" s="463" t="s">
        <v>350</v>
      </c>
      <c r="CE41" s="464"/>
      <c r="CF41" s="464"/>
      <c r="CG41" s="464"/>
      <c r="CH41" s="464"/>
      <c r="CI41" s="464"/>
      <c r="CJ41" s="464"/>
      <c r="CK41" s="464"/>
      <c r="CL41" s="464"/>
      <c r="CM41" s="464"/>
      <c r="CN41" s="464"/>
      <c r="CO41" s="464"/>
      <c r="CP41" s="464"/>
      <c r="CQ41" s="465"/>
      <c r="CR41" s="448" t="s">
        <v>139</v>
      </c>
      <c r="CS41" s="484"/>
      <c r="CT41" s="484"/>
      <c r="CU41" s="484"/>
      <c r="CV41" s="484"/>
      <c r="CW41" s="484"/>
      <c r="CX41" s="484"/>
      <c r="CY41" s="485"/>
      <c r="CZ41" s="453" t="s">
        <v>236</v>
      </c>
      <c r="DA41" s="482"/>
      <c r="DB41" s="482"/>
      <c r="DC41" s="486"/>
      <c r="DD41" s="457" t="s">
        <v>181</v>
      </c>
      <c r="DE41" s="484"/>
      <c r="DF41" s="484"/>
      <c r="DG41" s="484"/>
      <c r="DH41" s="484"/>
      <c r="DI41" s="484"/>
      <c r="DJ41" s="484"/>
      <c r="DK41" s="485"/>
      <c r="DL41" s="535"/>
      <c r="DM41" s="536"/>
      <c r="DN41" s="536"/>
      <c r="DO41" s="536"/>
      <c r="DP41" s="536"/>
      <c r="DQ41" s="536"/>
      <c r="DR41" s="536"/>
      <c r="DS41" s="536"/>
      <c r="DT41" s="536"/>
      <c r="DU41" s="536"/>
      <c r="DV41" s="537"/>
      <c r="DW41" s="538"/>
      <c r="DX41" s="539"/>
      <c r="DY41" s="539"/>
      <c r="DZ41" s="539"/>
      <c r="EA41" s="539"/>
      <c r="EB41" s="539"/>
      <c r="EC41" s="540"/>
    </row>
    <row r="42" spans="2:133" ht="11.25" customHeight="1" x14ac:dyDescent="0.2">
      <c r="B42" s="498" t="s">
        <v>351</v>
      </c>
      <c r="C42" s="499"/>
      <c r="D42" s="499"/>
      <c r="E42" s="499"/>
      <c r="F42" s="499"/>
      <c r="G42" s="499"/>
      <c r="H42" s="499"/>
      <c r="I42" s="499"/>
      <c r="J42" s="499"/>
      <c r="K42" s="499"/>
      <c r="L42" s="499"/>
      <c r="M42" s="499"/>
      <c r="N42" s="499"/>
      <c r="O42" s="499"/>
      <c r="P42" s="499"/>
      <c r="Q42" s="500"/>
      <c r="R42" s="533">
        <v>117918694</v>
      </c>
      <c r="S42" s="534"/>
      <c r="T42" s="534"/>
      <c r="U42" s="534"/>
      <c r="V42" s="534"/>
      <c r="W42" s="534"/>
      <c r="X42" s="534"/>
      <c r="Y42" s="542"/>
      <c r="Z42" s="543">
        <v>100</v>
      </c>
      <c r="AA42" s="543"/>
      <c r="AB42" s="543"/>
      <c r="AC42" s="543"/>
      <c r="AD42" s="544">
        <v>68324095</v>
      </c>
      <c r="AE42" s="544"/>
      <c r="AF42" s="544"/>
      <c r="AG42" s="544"/>
      <c r="AH42" s="544"/>
      <c r="AI42" s="544"/>
      <c r="AJ42" s="544"/>
      <c r="AK42" s="544"/>
      <c r="AL42" s="545">
        <v>100</v>
      </c>
      <c r="AM42" s="520"/>
      <c r="AN42" s="520"/>
      <c r="AO42" s="546"/>
      <c r="AQ42" s="547" t="s">
        <v>352</v>
      </c>
      <c r="AR42" s="548"/>
      <c r="AS42" s="548"/>
      <c r="AT42" s="548"/>
      <c r="AU42" s="548"/>
      <c r="AV42" s="548"/>
      <c r="AW42" s="548"/>
      <c r="AX42" s="548"/>
      <c r="AY42" s="549"/>
      <c r="AZ42" s="533">
        <v>8837598</v>
      </c>
      <c r="BA42" s="534"/>
      <c r="BB42" s="534"/>
      <c r="BC42" s="534"/>
      <c r="BD42" s="519"/>
      <c r="BE42" s="519"/>
      <c r="BF42" s="521"/>
      <c r="BG42" s="531"/>
      <c r="BH42" s="532"/>
      <c r="BI42" s="532"/>
      <c r="BJ42" s="532"/>
      <c r="BK42" s="532"/>
      <c r="BL42" s="237"/>
      <c r="BM42" s="474" t="s">
        <v>353</v>
      </c>
      <c r="BN42" s="474"/>
      <c r="BO42" s="474"/>
      <c r="BP42" s="474"/>
      <c r="BQ42" s="474"/>
      <c r="BR42" s="474"/>
      <c r="BS42" s="474"/>
      <c r="BT42" s="474"/>
      <c r="BU42" s="475"/>
      <c r="BV42" s="533">
        <v>308</v>
      </c>
      <c r="BW42" s="534"/>
      <c r="BX42" s="534"/>
      <c r="BY42" s="534"/>
      <c r="BZ42" s="534"/>
      <c r="CA42" s="534"/>
      <c r="CB42" s="541"/>
      <c r="CD42" s="445" t="s">
        <v>354</v>
      </c>
      <c r="CE42" s="446"/>
      <c r="CF42" s="446"/>
      <c r="CG42" s="446"/>
      <c r="CH42" s="446"/>
      <c r="CI42" s="446"/>
      <c r="CJ42" s="446"/>
      <c r="CK42" s="446"/>
      <c r="CL42" s="446"/>
      <c r="CM42" s="446"/>
      <c r="CN42" s="446"/>
      <c r="CO42" s="446"/>
      <c r="CP42" s="446"/>
      <c r="CQ42" s="447"/>
      <c r="CR42" s="448">
        <v>9936005</v>
      </c>
      <c r="CS42" s="449"/>
      <c r="CT42" s="449"/>
      <c r="CU42" s="449"/>
      <c r="CV42" s="449"/>
      <c r="CW42" s="449"/>
      <c r="CX42" s="449"/>
      <c r="CY42" s="450"/>
      <c r="CZ42" s="453">
        <v>8.6</v>
      </c>
      <c r="DA42" s="454"/>
      <c r="DB42" s="454"/>
      <c r="DC42" s="466"/>
      <c r="DD42" s="457">
        <v>5244583</v>
      </c>
      <c r="DE42" s="449"/>
      <c r="DF42" s="449"/>
      <c r="DG42" s="449"/>
      <c r="DH42" s="449"/>
      <c r="DI42" s="449"/>
      <c r="DJ42" s="449"/>
      <c r="DK42" s="450"/>
      <c r="DL42" s="535"/>
      <c r="DM42" s="536"/>
      <c r="DN42" s="536"/>
      <c r="DO42" s="536"/>
      <c r="DP42" s="536"/>
      <c r="DQ42" s="536"/>
      <c r="DR42" s="536"/>
      <c r="DS42" s="536"/>
      <c r="DT42" s="536"/>
      <c r="DU42" s="536"/>
      <c r="DV42" s="537"/>
      <c r="DW42" s="538"/>
      <c r="DX42" s="539"/>
      <c r="DY42" s="539"/>
      <c r="DZ42" s="539"/>
      <c r="EA42" s="539"/>
      <c r="EB42" s="539"/>
      <c r="EC42" s="540"/>
    </row>
    <row r="43" spans="2:133" ht="11.25" customHeight="1" x14ac:dyDescent="0.2">
      <c r="BV43" s="238"/>
      <c r="BW43" s="238"/>
      <c r="BX43" s="238"/>
      <c r="BY43" s="238"/>
      <c r="BZ43" s="238"/>
      <c r="CA43" s="238"/>
      <c r="CB43" s="238"/>
      <c r="CD43" s="445" t="s">
        <v>355</v>
      </c>
      <c r="CE43" s="446"/>
      <c r="CF43" s="446"/>
      <c r="CG43" s="446"/>
      <c r="CH43" s="446"/>
      <c r="CI43" s="446"/>
      <c r="CJ43" s="446"/>
      <c r="CK43" s="446"/>
      <c r="CL43" s="446"/>
      <c r="CM43" s="446"/>
      <c r="CN43" s="446"/>
      <c r="CO43" s="446"/>
      <c r="CP43" s="446"/>
      <c r="CQ43" s="447"/>
      <c r="CR43" s="448">
        <v>549269</v>
      </c>
      <c r="CS43" s="484"/>
      <c r="CT43" s="484"/>
      <c r="CU43" s="484"/>
      <c r="CV43" s="484"/>
      <c r="CW43" s="484"/>
      <c r="CX43" s="484"/>
      <c r="CY43" s="485"/>
      <c r="CZ43" s="453">
        <v>0.5</v>
      </c>
      <c r="DA43" s="482"/>
      <c r="DB43" s="482"/>
      <c r="DC43" s="486"/>
      <c r="DD43" s="457">
        <v>548547</v>
      </c>
      <c r="DE43" s="484"/>
      <c r="DF43" s="484"/>
      <c r="DG43" s="484"/>
      <c r="DH43" s="484"/>
      <c r="DI43" s="484"/>
      <c r="DJ43" s="484"/>
      <c r="DK43" s="485"/>
      <c r="DL43" s="535"/>
      <c r="DM43" s="536"/>
      <c r="DN43" s="536"/>
      <c r="DO43" s="536"/>
      <c r="DP43" s="536"/>
      <c r="DQ43" s="536"/>
      <c r="DR43" s="536"/>
      <c r="DS43" s="536"/>
      <c r="DT43" s="536"/>
      <c r="DU43" s="536"/>
      <c r="DV43" s="537"/>
      <c r="DW43" s="538"/>
      <c r="DX43" s="539"/>
      <c r="DY43" s="539"/>
      <c r="DZ43" s="539"/>
      <c r="EA43" s="539"/>
      <c r="EB43" s="539"/>
      <c r="EC43" s="540"/>
    </row>
    <row r="44" spans="2:133" ht="11.25" customHeight="1" x14ac:dyDescent="0.2">
      <c r="CD44" s="560" t="s">
        <v>304</v>
      </c>
      <c r="CE44" s="561"/>
      <c r="CF44" s="445" t="s">
        <v>356</v>
      </c>
      <c r="CG44" s="446"/>
      <c r="CH44" s="446"/>
      <c r="CI44" s="446"/>
      <c r="CJ44" s="446"/>
      <c r="CK44" s="446"/>
      <c r="CL44" s="446"/>
      <c r="CM44" s="446"/>
      <c r="CN44" s="446"/>
      <c r="CO44" s="446"/>
      <c r="CP44" s="446"/>
      <c r="CQ44" s="447"/>
      <c r="CR44" s="448">
        <v>9936005</v>
      </c>
      <c r="CS44" s="449"/>
      <c r="CT44" s="449"/>
      <c r="CU44" s="449"/>
      <c r="CV44" s="449"/>
      <c r="CW44" s="449"/>
      <c r="CX44" s="449"/>
      <c r="CY44" s="450"/>
      <c r="CZ44" s="453">
        <v>8.6</v>
      </c>
      <c r="DA44" s="454"/>
      <c r="DB44" s="454"/>
      <c r="DC44" s="466"/>
      <c r="DD44" s="457">
        <v>5244583</v>
      </c>
      <c r="DE44" s="449"/>
      <c r="DF44" s="449"/>
      <c r="DG44" s="449"/>
      <c r="DH44" s="449"/>
      <c r="DI44" s="449"/>
      <c r="DJ44" s="449"/>
      <c r="DK44" s="450"/>
      <c r="DL44" s="535"/>
      <c r="DM44" s="536"/>
      <c r="DN44" s="536"/>
      <c r="DO44" s="536"/>
      <c r="DP44" s="536"/>
      <c r="DQ44" s="536"/>
      <c r="DR44" s="536"/>
      <c r="DS44" s="536"/>
      <c r="DT44" s="536"/>
      <c r="DU44" s="536"/>
      <c r="DV44" s="537"/>
      <c r="DW44" s="538"/>
      <c r="DX44" s="539"/>
      <c r="DY44" s="539"/>
      <c r="DZ44" s="539"/>
      <c r="EA44" s="539"/>
      <c r="EB44" s="539"/>
      <c r="EC44" s="540"/>
    </row>
    <row r="45" spans="2:133" ht="11.25" customHeight="1" x14ac:dyDescent="0.2">
      <c r="CD45" s="562"/>
      <c r="CE45" s="563"/>
      <c r="CF45" s="445" t="s">
        <v>357</v>
      </c>
      <c r="CG45" s="446"/>
      <c r="CH45" s="446"/>
      <c r="CI45" s="446"/>
      <c r="CJ45" s="446"/>
      <c r="CK45" s="446"/>
      <c r="CL45" s="446"/>
      <c r="CM45" s="446"/>
      <c r="CN45" s="446"/>
      <c r="CO45" s="446"/>
      <c r="CP45" s="446"/>
      <c r="CQ45" s="447"/>
      <c r="CR45" s="448">
        <v>2038614</v>
      </c>
      <c r="CS45" s="484"/>
      <c r="CT45" s="484"/>
      <c r="CU45" s="484"/>
      <c r="CV45" s="484"/>
      <c r="CW45" s="484"/>
      <c r="CX45" s="484"/>
      <c r="CY45" s="485"/>
      <c r="CZ45" s="453">
        <v>1.8</v>
      </c>
      <c r="DA45" s="482"/>
      <c r="DB45" s="482"/>
      <c r="DC45" s="486"/>
      <c r="DD45" s="457">
        <v>341252</v>
      </c>
      <c r="DE45" s="484"/>
      <c r="DF45" s="484"/>
      <c r="DG45" s="484"/>
      <c r="DH45" s="484"/>
      <c r="DI45" s="484"/>
      <c r="DJ45" s="484"/>
      <c r="DK45" s="485"/>
      <c r="DL45" s="535"/>
      <c r="DM45" s="536"/>
      <c r="DN45" s="536"/>
      <c r="DO45" s="536"/>
      <c r="DP45" s="536"/>
      <c r="DQ45" s="536"/>
      <c r="DR45" s="536"/>
      <c r="DS45" s="536"/>
      <c r="DT45" s="536"/>
      <c r="DU45" s="536"/>
      <c r="DV45" s="537"/>
      <c r="DW45" s="538"/>
      <c r="DX45" s="539"/>
      <c r="DY45" s="539"/>
      <c r="DZ45" s="539"/>
      <c r="EA45" s="539"/>
      <c r="EB45" s="539"/>
      <c r="EC45" s="540"/>
    </row>
    <row r="46" spans="2:133" ht="11.25" customHeight="1" x14ac:dyDescent="0.2">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562"/>
      <c r="CE46" s="563"/>
      <c r="CF46" s="445" t="s">
        <v>359</v>
      </c>
      <c r="CG46" s="446"/>
      <c r="CH46" s="446"/>
      <c r="CI46" s="446"/>
      <c r="CJ46" s="446"/>
      <c r="CK46" s="446"/>
      <c r="CL46" s="446"/>
      <c r="CM46" s="446"/>
      <c r="CN46" s="446"/>
      <c r="CO46" s="446"/>
      <c r="CP46" s="446"/>
      <c r="CQ46" s="447"/>
      <c r="CR46" s="448">
        <v>7841080</v>
      </c>
      <c r="CS46" s="449"/>
      <c r="CT46" s="449"/>
      <c r="CU46" s="449"/>
      <c r="CV46" s="449"/>
      <c r="CW46" s="449"/>
      <c r="CX46" s="449"/>
      <c r="CY46" s="450"/>
      <c r="CZ46" s="453">
        <v>6.8</v>
      </c>
      <c r="DA46" s="454"/>
      <c r="DB46" s="454"/>
      <c r="DC46" s="466"/>
      <c r="DD46" s="457">
        <v>4847020</v>
      </c>
      <c r="DE46" s="449"/>
      <c r="DF46" s="449"/>
      <c r="DG46" s="449"/>
      <c r="DH46" s="449"/>
      <c r="DI46" s="449"/>
      <c r="DJ46" s="449"/>
      <c r="DK46" s="450"/>
      <c r="DL46" s="535"/>
      <c r="DM46" s="536"/>
      <c r="DN46" s="536"/>
      <c r="DO46" s="536"/>
      <c r="DP46" s="536"/>
      <c r="DQ46" s="536"/>
      <c r="DR46" s="536"/>
      <c r="DS46" s="536"/>
      <c r="DT46" s="536"/>
      <c r="DU46" s="536"/>
      <c r="DV46" s="537"/>
      <c r="DW46" s="538"/>
      <c r="DX46" s="539"/>
      <c r="DY46" s="539"/>
      <c r="DZ46" s="539"/>
      <c r="EA46" s="539"/>
      <c r="EB46" s="539"/>
      <c r="EC46" s="540"/>
    </row>
    <row r="47" spans="2:133" ht="11.25" customHeight="1" x14ac:dyDescent="0.2">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562"/>
      <c r="CE47" s="563"/>
      <c r="CF47" s="445" t="s">
        <v>361</v>
      </c>
      <c r="CG47" s="446"/>
      <c r="CH47" s="446"/>
      <c r="CI47" s="446"/>
      <c r="CJ47" s="446"/>
      <c r="CK47" s="446"/>
      <c r="CL47" s="446"/>
      <c r="CM47" s="446"/>
      <c r="CN47" s="446"/>
      <c r="CO47" s="446"/>
      <c r="CP47" s="446"/>
      <c r="CQ47" s="447"/>
      <c r="CR47" s="448" t="s">
        <v>139</v>
      </c>
      <c r="CS47" s="484"/>
      <c r="CT47" s="484"/>
      <c r="CU47" s="484"/>
      <c r="CV47" s="484"/>
      <c r="CW47" s="484"/>
      <c r="CX47" s="484"/>
      <c r="CY47" s="485"/>
      <c r="CZ47" s="453" t="s">
        <v>139</v>
      </c>
      <c r="DA47" s="482"/>
      <c r="DB47" s="482"/>
      <c r="DC47" s="486"/>
      <c r="DD47" s="457" t="s">
        <v>139</v>
      </c>
      <c r="DE47" s="484"/>
      <c r="DF47" s="484"/>
      <c r="DG47" s="484"/>
      <c r="DH47" s="484"/>
      <c r="DI47" s="484"/>
      <c r="DJ47" s="484"/>
      <c r="DK47" s="485"/>
      <c r="DL47" s="535"/>
      <c r="DM47" s="536"/>
      <c r="DN47" s="536"/>
      <c r="DO47" s="536"/>
      <c r="DP47" s="536"/>
      <c r="DQ47" s="536"/>
      <c r="DR47" s="536"/>
      <c r="DS47" s="536"/>
      <c r="DT47" s="536"/>
      <c r="DU47" s="536"/>
      <c r="DV47" s="537"/>
      <c r="DW47" s="538"/>
      <c r="DX47" s="539"/>
      <c r="DY47" s="539"/>
      <c r="DZ47" s="539"/>
      <c r="EA47" s="539"/>
      <c r="EB47" s="539"/>
      <c r="EC47" s="540"/>
    </row>
    <row r="48" spans="2:133" ht="10.8" x14ac:dyDescent="0.2">
      <c r="B48" s="241" t="s">
        <v>362</v>
      </c>
      <c r="CD48" s="564"/>
      <c r="CE48" s="565"/>
      <c r="CF48" s="445" t="s">
        <v>363</v>
      </c>
      <c r="CG48" s="446"/>
      <c r="CH48" s="446"/>
      <c r="CI48" s="446"/>
      <c r="CJ48" s="446"/>
      <c r="CK48" s="446"/>
      <c r="CL48" s="446"/>
      <c r="CM48" s="446"/>
      <c r="CN48" s="446"/>
      <c r="CO48" s="446"/>
      <c r="CP48" s="446"/>
      <c r="CQ48" s="447"/>
      <c r="CR48" s="448" t="s">
        <v>139</v>
      </c>
      <c r="CS48" s="449"/>
      <c r="CT48" s="449"/>
      <c r="CU48" s="449"/>
      <c r="CV48" s="449"/>
      <c r="CW48" s="449"/>
      <c r="CX48" s="449"/>
      <c r="CY48" s="450"/>
      <c r="CZ48" s="453" t="s">
        <v>139</v>
      </c>
      <c r="DA48" s="454"/>
      <c r="DB48" s="454"/>
      <c r="DC48" s="466"/>
      <c r="DD48" s="457" t="s">
        <v>236</v>
      </c>
      <c r="DE48" s="449"/>
      <c r="DF48" s="449"/>
      <c r="DG48" s="449"/>
      <c r="DH48" s="449"/>
      <c r="DI48" s="449"/>
      <c r="DJ48" s="449"/>
      <c r="DK48" s="450"/>
      <c r="DL48" s="535"/>
      <c r="DM48" s="536"/>
      <c r="DN48" s="536"/>
      <c r="DO48" s="536"/>
      <c r="DP48" s="536"/>
      <c r="DQ48" s="536"/>
      <c r="DR48" s="536"/>
      <c r="DS48" s="536"/>
      <c r="DT48" s="536"/>
      <c r="DU48" s="536"/>
      <c r="DV48" s="537"/>
      <c r="DW48" s="538"/>
      <c r="DX48" s="539"/>
      <c r="DY48" s="539"/>
      <c r="DZ48" s="539"/>
      <c r="EA48" s="539"/>
      <c r="EB48" s="539"/>
      <c r="EC48" s="540"/>
    </row>
    <row r="49" spans="82:133" ht="11.25" customHeight="1" x14ac:dyDescent="0.2">
      <c r="CD49" s="498" t="s">
        <v>364</v>
      </c>
      <c r="CE49" s="499"/>
      <c r="CF49" s="499"/>
      <c r="CG49" s="499"/>
      <c r="CH49" s="499"/>
      <c r="CI49" s="499"/>
      <c r="CJ49" s="499"/>
      <c r="CK49" s="499"/>
      <c r="CL49" s="499"/>
      <c r="CM49" s="499"/>
      <c r="CN49" s="499"/>
      <c r="CO49" s="499"/>
      <c r="CP49" s="499"/>
      <c r="CQ49" s="500"/>
      <c r="CR49" s="533">
        <v>115213501</v>
      </c>
      <c r="CS49" s="519"/>
      <c r="CT49" s="519"/>
      <c r="CU49" s="519"/>
      <c r="CV49" s="519"/>
      <c r="CW49" s="519"/>
      <c r="CX49" s="519"/>
      <c r="CY49" s="550"/>
      <c r="CZ49" s="545">
        <v>100</v>
      </c>
      <c r="DA49" s="551"/>
      <c r="DB49" s="551"/>
      <c r="DC49" s="552"/>
      <c r="DD49" s="553">
        <v>80682138</v>
      </c>
      <c r="DE49" s="519"/>
      <c r="DF49" s="519"/>
      <c r="DG49" s="519"/>
      <c r="DH49" s="519"/>
      <c r="DI49" s="519"/>
      <c r="DJ49" s="519"/>
      <c r="DK49" s="550"/>
      <c r="DL49" s="554"/>
      <c r="DM49" s="555"/>
      <c r="DN49" s="555"/>
      <c r="DO49" s="555"/>
      <c r="DP49" s="555"/>
      <c r="DQ49" s="555"/>
      <c r="DR49" s="555"/>
      <c r="DS49" s="555"/>
      <c r="DT49" s="555"/>
      <c r="DU49" s="555"/>
      <c r="DV49" s="556"/>
      <c r="DW49" s="557"/>
      <c r="DX49" s="558"/>
      <c r="DY49" s="558"/>
      <c r="DZ49" s="558"/>
      <c r="EA49" s="558"/>
      <c r="EB49" s="558"/>
      <c r="EC49" s="559"/>
    </row>
  </sheetData>
  <sheetProtection algorithmName="SHA-512" hashValue="WqyPiJllj+OzJ8KxehbtAZcjCfru1wzwFX/5lIFSf98NvHorkaW5WZwWGzZlY1BD+QAoJkpR70DZdsA9+Hs6JA==" saltValue="lnwWyzH+Ec5Dj6HN/C+Ln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7A4C9-44B7-4F77-BFC9-A48A17D0EDEA}">
  <sheetPr>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580</v>
      </c>
      <c r="G33" s="29" t="s">
        <v>581</v>
      </c>
      <c r="H33" s="29" t="s">
        <v>582</v>
      </c>
      <c r="I33" s="29" t="s">
        <v>583</v>
      </c>
      <c r="J33" s="30" t="s">
        <v>584</v>
      </c>
      <c r="K33" s="22"/>
      <c r="L33" s="22"/>
      <c r="M33" s="22"/>
      <c r="N33" s="22"/>
      <c r="O33" s="22"/>
      <c r="P33" s="22"/>
    </row>
    <row r="34" spans="1:16" ht="39" customHeight="1" x14ac:dyDescent="0.2">
      <c r="A34" s="22"/>
      <c r="B34" s="31"/>
      <c r="C34" s="1245" t="s">
        <v>588</v>
      </c>
      <c r="D34" s="1245"/>
      <c r="E34" s="1246"/>
      <c r="F34" s="32" t="s">
        <v>589</v>
      </c>
      <c r="G34" s="33" t="s">
        <v>590</v>
      </c>
      <c r="H34" s="33" t="s">
        <v>591</v>
      </c>
      <c r="I34" s="33" t="s">
        <v>592</v>
      </c>
      <c r="J34" s="34" t="s">
        <v>593</v>
      </c>
      <c r="K34" s="22"/>
      <c r="L34" s="22"/>
      <c r="M34" s="22"/>
      <c r="N34" s="22"/>
      <c r="O34" s="22"/>
      <c r="P34" s="22"/>
    </row>
    <row r="35" spans="1:16" ht="39" customHeight="1" x14ac:dyDescent="0.2">
      <c r="A35" s="22"/>
      <c r="B35" s="35"/>
      <c r="C35" s="1239" t="s">
        <v>594</v>
      </c>
      <c r="D35" s="1240"/>
      <c r="E35" s="1241"/>
      <c r="F35" s="36">
        <v>7.22</v>
      </c>
      <c r="G35" s="37">
        <v>6.89</v>
      </c>
      <c r="H35" s="37">
        <v>6.64</v>
      </c>
      <c r="I35" s="37">
        <v>7.21</v>
      </c>
      <c r="J35" s="38">
        <v>7.28</v>
      </c>
      <c r="K35" s="22"/>
      <c r="L35" s="22"/>
      <c r="M35" s="22"/>
      <c r="N35" s="22"/>
      <c r="O35" s="22"/>
      <c r="P35" s="22"/>
    </row>
    <row r="36" spans="1:16" ht="39" customHeight="1" x14ac:dyDescent="0.2">
      <c r="A36" s="22"/>
      <c r="B36" s="35"/>
      <c r="C36" s="1239" t="s">
        <v>595</v>
      </c>
      <c r="D36" s="1240"/>
      <c r="E36" s="1241"/>
      <c r="F36" s="36">
        <v>10.94</v>
      </c>
      <c r="G36" s="37">
        <v>14.14</v>
      </c>
      <c r="H36" s="37">
        <v>13.85</v>
      </c>
      <c r="I36" s="37">
        <v>8.6199999999999992</v>
      </c>
      <c r="J36" s="38">
        <v>6.65</v>
      </c>
      <c r="K36" s="22"/>
      <c r="L36" s="22"/>
      <c r="M36" s="22"/>
      <c r="N36" s="22"/>
      <c r="O36" s="22"/>
      <c r="P36" s="22"/>
    </row>
    <row r="37" spans="1:16" ht="39" customHeight="1" x14ac:dyDescent="0.2">
      <c r="A37" s="22"/>
      <c r="B37" s="35"/>
      <c r="C37" s="1239" t="s">
        <v>596</v>
      </c>
      <c r="D37" s="1240"/>
      <c r="E37" s="1241"/>
      <c r="F37" s="36">
        <v>6.31</v>
      </c>
      <c r="G37" s="37">
        <v>6.15</v>
      </c>
      <c r="H37" s="37">
        <v>5.9</v>
      </c>
      <c r="I37" s="37">
        <v>5.35</v>
      </c>
      <c r="J37" s="38">
        <v>5.13</v>
      </c>
      <c r="K37" s="22"/>
      <c r="L37" s="22"/>
      <c r="M37" s="22"/>
      <c r="N37" s="22"/>
      <c r="O37" s="22"/>
      <c r="P37" s="22"/>
    </row>
    <row r="38" spans="1:16" ht="39" customHeight="1" x14ac:dyDescent="0.2">
      <c r="A38" s="22"/>
      <c r="B38" s="35"/>
      <c r="C38" s="1239" t="s">
        <v>597</v>
      </c>
      <c r="D38" s="1240"/>
      <c r="E38" s="1241"/>
      <c r="F38" s="36">
        <v>3.98</v>
      </c>
      <c r="G38" s="37">
        <v>2.97</v>
      </c>
      <c r="H38" s="37">
        <v>3.5</v>
      </c>
      <c r="I38" s="37">
        <v>3.62</v>
      </c>
      <c r="J38" s="38">
        <v>3.65</v>
      </c>
      <c r="K38" s="22"/>
      <c r="L38" s="22"/>
      <c r="M38" s="22"/>
      <c r="N38" s="22"/>
      <c r="O38" s="22"/>
      <c r="P38" s="22"/>
    </row>
    <row r="39" spans="1:16" ht="39" customHeight="1" x14ac:dyDescent="0.2">
      <c r="A39" s="22"/>
      <c r="B39" s="35"/>
      <c r="C39" s="1239" t="s">
        <v>598</v>
      </c>
      <c r="D39" s="1240"/>
      <c r="E39" s="1241"/>
      <c r="F39" s="36">
        <v>0.56000000000000005</v>
      </c>
      <c r="G39" s="37">
        <v>0.75</v>
      </c>
      <c r="H39" s="37">
        <v>1.24</v>
      </c>
      <c r="I39" s="37">
        <v>1.0900000000000001</v>
      </c>
      <c r="J39" s="38">
        <v>1.31</v>
      </c>
      <c r="K39" s="22"/>
      <c r="L39" s="22"/>
      <c r="M39" s="22"/>
      <c r="N39" s="22"/>
      <c r="O39" s="22"/>
      <c r="P39" s="22"/>
    </row>
    <row r="40" spans="1:16" ht="39" customHeight="1" x14ac:dyDescent="0.2">
      <c r="A40" s="22"/>
      <c r="B40" s="35"/>
      <c r="C40" s="1239" t="s">
        <v>599</v>
      </c>
      <c r="D40" s="1240"/>
      <c r="E40" s="1241"/>
      <c r="F40" s="36">
        <v>0.02</v>
      </c>
      <c r="G40" s="37">
        <v>0.06</v>
      </c>
      <c r="H40" s="37">
        <v>0.12</v>
      </c>
      <c r="I40" s="37">
        <v>0.02</v>
      </c>
      <c r="J40" s="38">
        <v>0.15</v>
      </c>
      <c r="K40" s="22"/>
      <c r="L40" s="22"/>
      <c r="M40" s="22"/>
      <c r="N40" s="22"/>
      <c r="O40" s="22"/>
      <c r="P40" s="22"/>
    </row>
    <row r="41" spans="1:16" ht="39" customHeight="1" x14ac:dyDescent="0.2">
      <c r="A41" s="22"/>
      <c r="B41" s="35"/>
      <c r="C41" s="1239" t="s">
        <v>600</v>
      </c>
      <c r="D41" s="1240"/>
      <c r="E41" s="1241"/>
      <c r="F41" s="36">
        <v>0</v>
      </c>
      <c r="G41" s="37">
        <v>0</v>
      </c>
      <c r="H41" s="37">
        <v>0</v>
      </c>
      <c r="I41" s="37">
        <v>0</v>
      </c>
      <c r="J41" s="38">
        <v>0</v>
      </c>
      <c r="K41" s="22"/>
      <c r="L41" s="22"/>
      <c r="M41" s="22"/>
      <c r="N41" s="22"/>
      <c r="O41" s="22"/>
      <c r="P41" s="22"/>
    </row>
    <row r="42" spans="1:16" ht="39" customHeight="1" x14ac:dyDescent="0.2">
      <c r="A42" s="22"/>
      <c r="B42" s="39"/>
      <c r="C42" s="1239" t="s">
        <v>601</v>
      </c>
      <c r="D42" s="1240"/>
      <c r="E42" s="1241"/>
      <c r="F42" s="36" t="s">
        <v>539</v>
      </c>
      <c r="G42" s="37" t="s">
        <v>539</v>
      </c>
      <c r="H42" s="37" t="s">
        <v>539</v>
      </c>
      <c r="I42" s="37" t="s">
        <v>539</v>
      </c>
      <c r="J42" s="38" t="s">
        <v>539</v>
      </c>
      <c r="K42" s="22"/>
      <c r="L42" s="22"/>
      <c r="M42" s="22"/>
      <c r="N42" s="22"/>
      <c r="O42" s="22"/>
      <c r="P42" s="22"/>
    </row>
    <row r="43" spans="1:16" ht="39" customHeight="1" thickBot="1" x14ac:dyDescent="0.25">
      <c r="A43" s="22"/>
      <c r="B43" s="40"/>
      <c r="C43" s="1242" t="s">
        <v>602</v>
      </c>
      <c r="D43" s="1243"/>
      <c r="E43" s="1244"/>
      <c r="F43" s="41">
        <v>0.12</v>
      </c>
      <c r="G43" s="42">
        <v>0.17</v>
      </c>
      <c r="H43" s="42">
        <v>0.11</v>
      </c>
      <c r="I43" s="42">
        <v>0.03</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434SfL5jFor9vxXtv4X6jc8YxN3Zi89r2q3KqhujcDVPiB+SMwGmo9y9iCYUBvMaBjRRNcopg7OdBmYPaF+Zyw==" saltValue="MHJq0YuY7aBfVU/ohii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37104-BD07-497B-B412-BC43E3EBE126}">
  <sheetPr>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580</v>
      </c>
      <c r="L44" s="56" t="s">
        <v>581</v>
      </c>
      <c r="M44" s="56" t="s">
        <v>582</v>
      </c>
      <c r="N44" s="56" t="s">
        <v>583</v>
      </c>
      <c r="O44" s="57" t="s">
        <v>584</v>
      </c>
      <c r="P44" s="48"/>
      <c r="Q44" s="48"/>
      <c r="R44" s="48"/>
      <c r="S44" s="48"/>
      <c r="T44" s="48"/>
      <c r="U44" s="48"/>
    </row>
    <row r="45" spans="1:21" ht="30.75" customHeight="1" x14ac:dyDescent="0.2">
      <c r="A45" s="48"/>
      <c r="B45" s="1247" t="s">
        <v>10</v>
      </c>
      <c r="C45" s="1248"/>
      <c r="D45" s="58"/>
      <c r="E45" s="1253" t="s">
        <v>11</v>
      </c>
      <c r="F45" s="1253"/>
      <c r="G45" s="1253"/>
      <c r="H45" s="1253"/>
      <c r="I45" s="1253"/>
      <c r="J45" s="1254"/>
      <c r="K45" s="59">
        <v>8364</v>
      </c>
      <c r="L45" s="60">
        <v>8413</v>
      </c>
      <c r="M45" s="60">
        <v>8980</v>
      </c>
      <c r="N45" s="60">
        <v>9081</v>
      </c>
      <c r="O45" s="61">
        <v>9118</v>
      </c>
      <c r="P45" s="48"/>
      <c r="Q45" s="48"/>
      <c r="R45" s="48"/>
      <c r="S45" s="48"/>
      <c r="T45" s="48"/>
      <c r="U45" s="48"/>
    </row>
    <row r="46" spans="1:21" ht="30.75" customHeight="1" x14ac:dyDescent="0.2">
      <c r="A46" s="48"/>
      <c r="B46" s="1249"/>
      <c r="C46" s="1250"/>
      <c r="D46" s="62"/>
      <c r="E46" s="1255" t="s">
        <v>12</v>
      </c>
      <c r="F46" s="1255"/>
      <c r="G46" s="1255"/>
      <c r="H46" s="1255"/>
      <c r="I46" s="1255"/>
      <c r="J46" s="1256"/>
      <c r="K46" s="63" t="s">
        <v>539</v>
      </c>
      <c r="L46" s="64" t="s">
        <v>539</v>
      </c>
      <c r="M46" s="64" t="s">
        <v>539</v>
      </c>
      <c r="N46" s="64" t="s">
        <v>539</v>
      </c>
      <c r="O46" s="65" t="s">
        <v>539</v>
      </c>
      <c r="P46" s="48"/>
      <c r="Q46" s="48"/>
      <c r="R46" s="48"/>
      <c r="S46" s="48"/>
      <c r="T46" s="48"/>
      <c r="U46" s="48"/>
    </row>
    <row r="47" spans="1:21" ht="30.75" customHeight="1" x14ac:dyDescent="0.2">
      <c r="A47" s="48"/>
      <c r="B47" s="1249"/>
      <c r="C47" s="1250"/>
      <c r="D47" s="62"/>
      <c r="E47" s="1255" t="s">
        <v>13</v>
      </c>
      <c r="F47" s="1255"/>
      <c r="G47" s="1255"/>
      <c r="H47" s="1255"/>
      <c r="I47" s="1255"/>
      <c r="J47" s="1256"/>
      <c r="K47" s="63" t="s">
        <v>539</v>
      </c>
      <c r="L47" s="64" t="s">
        <v>539</v>
      </c>
      <c r="M47" s="64" t="s">
        <v>539</v>
      </c>
      <c r="N47" s="64" t="s">
        <v>539</v>
      </c>
      <c r="O47" s="65" t="s">
        <v>539</v>
      </c>
      <c r="P47" s="48"/>
      <c r="Q47" s="48"/>
      <c r="R47" s="48"/>
      <c r="S47" s="48"/>
      <c r="T47" s="48"/>
      <c r="U47" s="48"/>
    </row>
    <row r="48" spans="1:21" ht="30.75" customHeight="1" x14ac:dyDescent="0.2">
      <c r="A48" s="48"/>
      <c r="B48" s="1249"/>
      <c r="C48" s="1250"/>
      <c r="D48" s="62"/>
      <c r="E48" s="1255" t="s">
        <v>14</v>
      </c>
      <c r="F48" s="1255"/>
      <c r="G48" s="1255"/>
      <c r="H48" s="1255"/>
      <c r="I48" s="1255"/>
      <c r="J48" s="1256"/>
      <c r="K48" s="63">
        <v>4170</v>
      </c>
      <c r="L48" s="64">
        <v>4007</v>
      </c>
      <c r="M48" s="64">
        <v>3931</v>
      </c>
      <c r="N48" s="64">
        <v>3900</v>
      </c>
      <c r="O48" s="65">
        <v>3809</v>
      </c>
      <c r="P48" s="48"/>
      <c r="Q48" s="48"/>
      <c r="R48" s="48"/>
      <c r="S48" s="48"/>
      <c r="T48" s="48"/>
      <c r="U48" s="48"/>
    </row>
    <row r="49" spans="1:21" ht="30.75" customHeight="1" x14ac:dyDescent="0.2">
      <c r="A49" s="48"/>
      <c r="B49" s="1249"/>
      <c r="C49" s="1250"/>
      <c r="D49" s="62"/>
      <c r="E49" s="1255" t="s">
        <v>15</v>
      </c>
      <c r="F49" s="1255"/>
      <c r="G49" s="1255"/>
      <c r="H49" s="1255"/>
      <c r="I49" s="1255"/>
      <c r="J49" s="1256"/>
      <c r="K49" s="63" t="s">
        <v>539</v>
      </c>
      <c r="L49" s="64" t="s">
        <v>539</v>
      </c>
      <c r="M49" s="64" t="s">
        <v>539</v>
      </c>
      <c r="N49" s="64" t="s">
        <v>539</v>
      </c>
      <c r="O49" s="65" t="s">
        <v>539</v>
      </c>
      <c r="P49" s="48"/>
      <c r="Q49" s="48"/>
      <c r="R49" s="48"/>
      <c r="S49" s="48"/>
      <c r="T49" s="48"/>
      <c r="U49" s="48"/>
    </row>
    <row r="50" spans="1:21" ht="30.75" customHeight="1" x14ac:dyDescent="0.2">
      <c r="A50" s="48"/>
      <c r="B50" s="1249"/>
      <c r="C50" s="1250"/>
      <c r="D50" s="62"/>
      <c r="E50" s="1255" t="s">
        <v>16</v>
      </c>
      <c r="F50" s="1255"/>
      <c r="G50" s="1255"/>
      <c r="H50" s="1255"/>
      <c r="I50" s="1255"/>
      <c r="J50" s="1256"/>
      <c r="K50" s="63">
        <v>10</v>
      </c>
      <c r="L50" s="64">
        <v>134</v>
      </c>
      <c r="M50" s="64">
        <v>0</v>
      </c>
      <c r="N50" s="64">
        <v>3</v>
      </c>
      <c r="O50" s="65">
        <v>11</v>
      </c>
      <c r="P50" s="48"/>
      <c r="Q50" s="48"/>
      <c r="R50" s="48"/>
      <c r="S50" s="48"/>
      <c r="T50" s="48"/>
      <c r="U50" s="48"/>
    </row>
    <row r="51" spans="1:21" ht="30.75" customHeight="1" x14ac:dyDescent="0.2">
      <c r="A51" s="48"/>
      <c r="B51" s="1251"/>
      <c r="C51" s="1252"/>
      <c r="D51" s="66"/>
      <c r="E51" s="1255" t="s">
        <v>17</v>
      </c>
      <c r="F51" s="1255"/>
      <c r="G51" s="1255"/>
      <c r="H51" s="1255"/>
      <c r="I51" s="1255"/>
      <c r="J51" s="1256"/>
      <c r="K51" s="63" t="s">
        <v>539</v>
      </c>
      <c r="L51" s="64" t="s">
        <v>539</v>
      </c>
      <c r="M51" s="64" t="s">
        <v>539</v>
      </c>
      <c r="N51" s="64" t="s">
        <v>539</v>
      </c>
      <c r="O51" s="65" t="s">
        <v>539</v>
      </c>
      <c r="P51" s="48"/>
      <c r="Q51" s="48"/>
      <c r="R51" s="48"/>
      <c r="S51" s="48"/>
      <c r="T51" s="48"/>
      <c r="U51" s="48"/>
    </row>
    <row r="52" spans="1:21" ht="30.75" customHeight="1" x14ac:dyDescent="0.2">
      <c r="A52" s="48"/>
      <c r="B52" s="1257" t="s">
        <v>18</v>
      </c>
      <c r="C52" s="1258"/>
      <c r="D52" s="66"/>
      <c r="E52" s="1255" t="s">
        <v>19</v>
      </c>
      <c r="F52" s="1255"/>
      <c r="G52" s="1255"/>
      <c r="H52" s="1255"/>
      <c r="I52" s="1255"/>
      <c r="J52" s="1256"/>
      <c r="K52" s="63">
        <v>10580</v>
      </c>
      <c r="L52" s="64">
        <v>10519</v>
      </c>
      <c r="M52" s="64">
        <v>10703</v>
      </c>
      <c r="N52" s="64">
        <v>10730</v>
      </c>
      <c r="O52" s="65">
        <v>10736</v>
      </c>
      <c r="P52" s="48"/>
      <c r="Q52" s="48"/>
      <c r="R52" s="48"/>
      <c r="S52" s="48"/>
      <c r="T52" s="48"/>
      <c r="U52" s="48"/>
    </row>
    <row r="53" spans="1:21" ht="30.75" customHeight="1" thickBot="1" x14ac:dyDescent="0.25">
      <c r="A53" s="48"/>
      <c r="B53" s="1259" t="s">
        <v>20</v>
      </c>
      <c r="C53" s="1260"/>
      <c r="D53" s="67"/>
      <c r="E53" s="1261" t="s">
        <v>21</v>
      </c>
      <c r="F53" s="1261"/>
      <c r="G53" s="1261"/>
      <c r="H53" s="1261"/>
      <c r="I53" s="1261"/>
      <c r="J53" s="1262"/>
      <c r="K53" s="68">
        <v>1964</v>
      </c>
      <c r="L53" s="69">
        <v>2035</v>
      </c>
      <c r="M53" s="69">
        <v>2208</v>
      </c>
      <c r="N53" s="69">
        <v>2254</v>
      </c>
      <c r="O53" s="70">
        <v>2202</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603</v>
      </c>
      <c r="P55" s="48"/>
      <c r="Q55" s="48"/>
      <c r="R55" s="48"/>
      <c r="S55" s="48"/>
      <c r="T55" s="48"/>
      <c r="U55" s="48"/>
    </row>
    <row r="56" spans="1:21" ht="31.5" customHeight="1" thickBot="1" x14ac:dyDescent="0.25">
      <c r="A56" s="48"/>
      <c r="B56" s="76"/>
      <c r="C56" s="77"/>
      <c r="D56" s="77"/>
      <c r="E56" s="78"/>
      <c r="F56" s="78"/>
      <c r="G56" s="78"/>
      <c r="H56" s="78"/>
      <c r="I56" s="78"/>
      <c r="J56" s="79" t="s">
        <v>2</v>
      </c>
      <c r="K56" s="80" t="s">
        <v>604</v>
      </c>
      <c r="L56" s="81" t="s">
        <v>605</v>
      </c>
      <c r="M56" s="81" t="s">
        <v>606</v>
      </c>
      <c r="N56" s="81" t="s">
        <v>607</v>
      </c>
      <c r="O56" s="82" t="s">
        <v>608</v>
      </c>
      <c r="P56" s="48"/>
      <c r="Q56" s="48"/>
      <c r="R56" s="48"/>
      <c r="S56" s="48"/>
      <c r="T56" s="48"/>
      <c r="U56" s="48"/>
    </row>
    <row r="57" spans="1:21" ht="31.5" customHeight="1" x14ac:dyDescent="0.2">
      <c r="B57" s="1263" t="s">
        <v>24</v>
      </c>
      <c r="C57" s="1264"/>
      <c r="D57" s="1267" t="s">
        <v>25</v>
      </c>
      <c r="E57" s="1268"/>
      <c r="F57" s="1268"/>
      <c r="G57" s="1268"/>
      <c r="H57" s="1268"/>
      <c r="I57" s="1268"/>
      <c r="J57" s="1269"/>
      <c r="K57" s="83"/>
      <c r="L57" s="84"/>
      <c r="M57" s="84"/>
      <c r="N57" s="84"/>
      <c r="O57" s="85"/>
    </row>
    <row r="58" spans="1:21" ht="31.5" customHeight="1" thickBot="1" x14ac:dyDescent="0.25">
      <c r="B58" s="1265"/>
      <c r="C58" s="1266"/>
      <c r="D58" s="1270" t="s">
        <v>26</v>
      </c>
      <c r="E58" s="1271"/>
      <c r="F58" s="1271"/>
      <c r="G58" s="1271"/>
      <c r="H58" s="1271"/>
      <c r="I58" s="1271"/>
      <c r="J58" s="1272"/>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4NbRyu+/Bro2ta7AqSnFMOvUHNXDgXst6RA6Ske+ChN21ONRHR4/vmOi3cHOT9vtAdsftyVs4/kv/FYItDTSw==" saltValue="rBXLMtkXZSfyVlmEP81Ij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580</v>
      </c>
      <c r="J40" s="100" t="s">
        <v>581</v>
      </c>
      <c r="K40" s="100" t="s">
        <v>582</v>
      </c>
      <c r="L40" s="100" t="s">
        <v>583</v>
      </c>
      <c r="M40" s="101" t="s">
        <v>584</v>
      </c>
    </row>
    <row r="41" spans="2:13" ht="27.75" customHeight="1" x14ac:dyDescent="0.2">
      <c r="B41" s="1273" t="s">
        <v>29</v>
      </c>
      <c r="C41" s="1274"/>
      <c r="D41" s="102"/>
      <c r="E41" s="1279" t="s">
        <v>30</v>
      </c>
      <c r="F41" s="1279"/>
      <c r="G41" s="1279"/>
      <c r="H41" s="1280"/>
      <c r="I41" s="103">
        <v>101344</v>
      </c>
      <c r="J41" s="104">
        <v>102651</v>
      </c>
      <c r="K41" s="104">
        <v>104829</v>
      </c>
      <c r="L41" s="104">
        <v>107580</v>
      </c>
      <c r="M41" s="105">
        <v>107279</v>
      </c>
    </row>
    <row r="42" spans="2:13" ht="27.75" customHeight="1" x14ac:dyDescent="0.2">
      <c r="B42" s="1275"/>
      <c r="C42" s="1276"/>
      <c r="D42" s="106"/>
      <c r="E42" s="1281" t="s">
        <v>31</v>
      </c>
      <c r="F42" s="1281"/>
      <c r="G42" s="1281"/>
      <c r="H42" s="1282"/>
      <c r="I42" s="107">
        <v>400</v>
      </c>
      <c r="J42" s="108">
        <v>357</v>
      </c>
      <c r="K42" s="108">
        <v>424</v>
      </c>
      <c r="L42" s="108">
        <v>638</v>
      </c>
      <c r="M42" s="109">
        <v>309</v>
      </c>
    </row>
    <row r="43" spans="2:13" ht="27.75" customHeight="1" x14ac:dyDescent="0.2">
      <c r="B43" s="1275"/>
      <c r="C43" s="1276"/>
      <c r="D43" s="106"/>
      <c r="E43" s="1281" t="s">
        <v>32</v>
      </c>
      <c r="F43" s="1281"/>
      <c r="G43" s="1281"/>
      <c r="H43" s="1282"/>
      <c r="I43" s="107">
        <v>74009</v>
      </c>
      <c r="J43" s="108">
        <v>71786</v>
      </c>
      <c r="K43" s="108">
        <v>69201</v>
      </c>
      <c r="L43" s="108">
        <v>67619</v>
      </c>
      <c r="M43" s="109">
        <v>65327</v>
      </c>
    </row>
    <row r="44" spans="2:13" ht="27.75" customHeight="1" x14ac:dyDescent="0.2">
      <c r="B44" s="1275"/>
      <c r="C44" s="1276"/>
      <c r="D44" s="106"/>
      <c r="E44" s="1281" t="s">
        <v>33</v>
      </c>
      <c r="F44" s="1281"/>
      <c r="G44" s="1281"/>
      <c r="H44" s="1282"/>
      <c r="I44" s="107" t="s">
        <v>539</v>
      </c>
      <c r="J44" s="108" t="s">
        <v>539</v>
      </c>
      <c r="K44" s="108" t="s">
        <v>539</v>
      </c>
      <c r="L44" s="108" t="s">
        <v>539</v>
      </c>
      <c r="M44" s="109" t="s">
        <v>539</v>
      </c>
    </row>
    <row r="45" spans="2:13" ht="27.75" customHeight="1" x14ac:dyDescent="0.2">
      <c r="B45" s="1275"/>
      <c r="C45" s="1276"/>
      <c r="D45" s="106"/>
      <c r="E45" s="1281" t="s">
        <v>34</v>
      </c>
      <c r="F45" s="1281"/>
      <c r="G45" s="1281"/>
      <c r="H45" s="1282"/>
      <c r="I45" s="107">
        <v>15649</v>
      </c>
      <c r="J45" s="108">
        <v>15160</v>
      </c>
      <c r="K45" s="108">
        <v>14595</v>
      </c>
      <c r="L45" s="108">
        <v>14644</v>
      </c>
      <c r="M45" s="109">
        <v>15284</v>
      </c>
    </row>
    <row r="46" spans="2:13" ht="27.75" customHeight="1" x14ac:dyDescent="0.2">
      <c r="B46" s="1275"/>
      <c r="C46" s="1276"/>
      <c r="D46" s="110"/>
      <c r="E46" s="1281" t="s">
        <v>35</v>
      </c>
      <c r="F46" s="1281"/>
      <c r="G46" s="1281"/>
      <c r="H46" s="1282"/>
      <c r="I46" s="107">
        <v>113</v>
      </c>
      <c r="J46" s="108">
        <v>111</v>
      </c>
      <c r="K46" s="108">
        <v>106</v>
      </c>
      <c r="L46" s="108">
        <v>101</v>
      </c>
      <c r="M46" s="109">
        <v>94</v>
      </c>
    </row>
    <row r="47" spans="2:13" ht="27.75" customHeight="1" x14ac:dyDescent="0.2">
      <c r="B47" s="1275"/>
      <c r="C47" s="1276"/>
      <c r="D47" s="111"/>
      <c r="E47" s="1283" t="s">
        <v>36</v>
      </c>
      <c r="F47" s="1284"/>
      <c r="G47" s="1284"/>
      <c r="H47" s="1285"/>
      <c r="I47" s="107" t="s">
        <v>539</v>
      </c>
      <c r="J47" s="108" t="s">
        <v>539</v>
      </c>
      <c r="K47" s="108" t="s">
        <v>539</v>
      </c>
      <c r="L47" s="108" t="s">
        <v>539</v>
      </c>
      <c r="M47" s="109" t="s">
        <v>539</v>
      </c>
    </row>
    <row r="48" spans="2:13" ht="27.75" customHeight="1" x14ac:dyDescent="0.2">
      <c r="B48" s="1275"/>
      <c r="C48" s="1276"/>
      <c r="D48" s="106"/>
      <c r="E48" s="1281" t="s">
        <v>37</v>
      </c>
      <c r="F48" s="1281"/>
      <c r="G48" s="1281"/>
      <c r="H48" s="1282"/>
      <c r="I48" s="107" t="s">
        <v>539</v>
      </c>
      <c r="J48" s="108" t="s">
        <v>539</v>
      </c>
      <c r="K48" s="108" t="s">
        <v>539</v>
      </c>
      <c r="L48" s="108" t="s">
        <v>539</v>
      </c>
      <c r="M48" s="109" t="s">
        <v>539</v>
      </c>
    </row>
    <row r="49" spans="2:13" ht="27.75" customHeight="1" x14ac:dyDescent="0.2">
      <c r="B49" s="1277"/>
      <c r="C49" s="1278"/>
      <c r="D49" s="106"/>
      <c r="E49" s="1281" t="s">
        <v>38</v>
      </c>
      <c r="F49" s="1281"/>
      <c r="G49" s="1281"/>
      <c r="H49" s="1282"/>
      <c r="I49" s="107" t="s">
        <v>539</v>
      </c>
      <c r="J49" s="108" t="s">
        <v>539</v>
      </c>
      <c r="K49" s="108" t="s">
        <v>539</v>
      </c>
      <c r="L49" s="108" t="s">
        <v>539</v>
      </c>
      <c r="M49" s="109" t="s">
        <v>539</v>
      </c>
    </row>
    <row r="50" spans="2:13" ht="27.75" customHeight="1" x14ac:dyDescent="0.2">
      <c r="B50" s="1286" t="s">
        <v>39</v>
      </c>
      <c r="C50" s="1287"/>
      <c r="D50" s="112"/>
      <c r="E50" s="1281" t="s">
        <v>40</v>
      </c>
      <c r="F50" s="1281"/>
      <c r="G50" s="1281"/>
      <c r="H50" s="1282"/>
      <c r="I50" s="107">
        <v>9959</v>
      </c>
      <c r="J50" s="108">
        <v>9897</v>
      </c>
      <c r="K50" s="108">
        <v>10334</v>
      </c>
      <c r="L50" s="108">
        <v>10195</v>
      </c>
      <c r="M50" s="109">
        <v>9981</v>
      </c>
    </row>
    <row r="51" spans="2:13" ht="27.75" customHeight="1" x14ac:dyDescent="0.2">
      <c r="B51" s="1275"/>
      <c r="C51" s="1276"/>
      <c r="D51" s="106"/>
      <c r="E51" s="1281" t="s">
        <v>41</v>
      </c>
      <c r="F51" s="1281"/>
      <c r="G51" s="1281"/>
      <c r="H51" s="1282"/>
      <c r="I51" s="107">
        <v>31722</v>
      </c>
      <c r="J51" s="108">
        <v>31743</v>
      </c>
      <c r="K51" s="108">
        <v>23324</v>
      </c>
      <c r="L51" s="108">
        <v>26258</v>
      </c>
      <c r="M51" s="109">
        <v>28999</v>
      </c>
    </row>
    <row r="52" spans="2:13" ht="27.75" customHeight="1" x14ac:dyDescent="0.2">
      <c r="B52" s="1277"/>
      <c r="C52" s="1278"/>
      <c r="D52" s="106"/>
      <c r="E52" s="1281" t="s">
        <v>42</v>
      </c>
      <c r="F52" s="1281"/>
      <c r="G52" s="1281"/>
      <c r="H52" s="1282"/>
      <c r="I52" s="107">
        <v>120675</v>
      </c>
      <c r="J52" s="108">
        <v>121222</v>
      </c>
      <c r="K52" s="108">
        <v>122744</v>
      </c>
      <c r="L52" s="108">
        <v>124891</v>
      </c>
      <c r="M52" s="109">
        <v>124509</v>
      </c>
    </row>
    <row r="53" spans="2:13" ht="27.75" customHeight="1" thickBot="1" x14ac:dyDescent="0.25">
      <c r="B53" s="1288" t="s">
        <v>43</v>
      </c>
      <c r="C53" s="1289"/>
      <c r="D53" s="113"/>
      <c r="E53" s="1290" t="s">
        <v>44</v>
      </c>
      <c r="F53" s="1290"/>
      <c r="G53" s="1290"/>
      <c r="H53" s="1291"/>
      <c r="I53" s="114">
        <v>29158</v>
      </c>
      <c r="J53" s="115">
        <v>27202</v>
      </c>
      <c r="K53" s="115">
        <v>32752</v>
      </c>
      <c r="L53" s="115">
        <v>29238</v>
      </c>
      <c r="M53" s="116">
        <v>24806</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3y3u4kExP66IiAjYH3y68rXnAvWWxDB5nmPVYzXa5hNP7P/6k4OsZY0ZC5YY3SmrSv2Tv5+WiH1FgMAyPp4uHg==" saltValue="86veFsCrD4lDFsUGWoHz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582</v>
      </c>
      <c r="G54" s="125" t="s">
        <v>583</v>
      </c>
      <c r="H54" s="126" t="s">
        <v>584</v>
      </c>
    </row>
    <row r="55" spans="2:8" ht="52.5" customHeight="1" x14ac:dyDescent="0.2">
      <c r="B55" s="127"/>
      <c r="C55" s="1300" t="s">
        <v>47</v>
      </c>
      <c r="D55" s="1300"/>
      <c r="E55" s="1301"/>
      <c r="F55" s="128">
        <v>4446</v>
      </c>
      <c r="G55" s="128">
        <v>4451</v>
      </c>
      <c r="H55" s="129">
        <v>4256</v>
      </c>
    </row>
    <row r="56" spans="2:8" ht="52.5" customHeight="1" x14ac:dyDescent="0.2">
      <c r="B56" s="130"/>
      <c r="C56" s="1302" t="s">
        <v>48</v>
      </c>
      <c r="D56" s="1302"/>
      <c r="E56" s="1303"/>
      <c r="F56" s="131">
        <v>50</v>
      </c>
      <c r="G56" s="131">
        <v>50</v>
      </c>
      <c r="H56" s="132">
        <v>50</v>
      </c>
    </row>
    <row r="57" spans="2:8" ht="53.25" customHeight="1" x14ac:dyDescent="0.2">
      <c r="B57" s="130"/>
      <c r="C57" s="1304" t="s">
        <v>49</v>
      </c>
      <c r="D57" s="1304"/>
      <c r="E57" s="1305"/>
      <c r="F57" s="133">
        <v>3343</v>
      </c>
      <c r="G57" s="133">
        <v>3201</v>
      </c>
      <c r="H57" s="134">
        <v>3305</v>
      </c>
    </row>
    <row r="58" spans="2:8" ht="45.75" customHeight="1" x14ac:dyDescent="0.2">
      <c r="B58" s="135"/>
      <c r="C58" s="1292" t="s">
        <v>609</v>
      </c>
      <c r="D58" s="1293"/>
      <c r="E58" s="1294"/>
      <c r="F58" s="136">
        <v>2362</v>
      </c>
      <c r="G58" s="136">
        <v>2363</v>
      </c>
      <c r="H58" s="137">
        <v>2363</v>
      </c>
    </row>
    <row r="59" spans="2:8" ht="45.75" customHeight="1" x14ac:dyDescent="0.2">
      <c r="B59" s="135"/>
      <c r="C59" s="1292" t="s">
        <v>610</v>
      </c>
      <c r="D59" s="1293"/>
      <c r="E59" s="1294"/>
      <c r="F59" s="136">
        <v>147</v>
      </c>
      <c r="G59" s="136">
        <v>165</v>
      </c>
      <c r="H59" s="137">
        <v>281</v>
      </c>
    </row>
    <row r="60" spans="2:8" ht="45.75" customHeight="1" x14ac:dyDescent="0.2">
      <c r="B60" s="135"/>
      <c r="C60" s="1292" t="s">
        <v>623</v>
      </c>
      <c r="D60" s="1293"/>
      <c r="E60" s="1294"/>
      <c r="F60" s="136">
        <v>236</v>
      </c>
      <c r="G60" s="136">
        <v>255</v>
      </c>
      <c r="H60" s="137">
        <v>274</v>
      </c>
    </row>
    <row r="61" spans="2:8" ht="45.75" customHeight="1" x14ac:dyDescent="0.2">
      <c r="B61" s="135"/>
      <c r="C61" s="1292" t="s">
        <v>611</v>
      </c>
      <c r="D61" s="1293"/>
      <c r="E61" s="1294"/>
      <c r="F61" s="136">
        <v>203</v>
      </c>
      <c r="G61" s="136">
        <v>199</v>
      </c>
      <c r="H61" s="137">
        <v>195</v>
      </c>
    </row>
    <row r="62" spans="2:8" ht="45.75" customHeight="1" thickBot="1" x14ac:dyDescent="0.25">
      <c r="B62" s="138"/>
      <c r="C62" s="1295" t="s">
        <v>612</v>
      </c>
      <c r="D62" s="1296"/>
      <c r="E62" s="1297"/>
      <c r="F62" s="139">
        <v>69</v>
      </c>
      <c r="G62" s="139">
        <v>65</v>
      </c>
      <c r="H62" s="140">
        <v>61</v>
      </c>
    </row>
    <row r="63" spans="2:8" ht="52.5" customHeight="1" thickBot="1" x14ac:dyDescent="0.25">
      <c r="B63" s="141"/>
      <c r="C63" s="1298" t="s">
        <v>50</v>
      </c>
      <c r="D63" s="1298"/>
      <c r="E63" s="1299"/>
      <c r="F63" s="142">
        <v>7839</v>
      </c>
      <c r="G63" s="142">
        <v>7702</v>
      </c>
      <c r="H63" s="143">
        <v>7611</v>
      </c>
    </row>
    <row r="64" spans="2:8" ht="15" customHeight="1" x14ac:dyDescent="0.2"/>
  </sheetData>
  <sheetProtection algorithmName="SHA-512" hashValue="qeSjYrkcVQbqY06CYr4fSuZy7/zITeFmCCxhy73peWj8ho/kSg78MZizmuKMrb6dB+QBHs5T8sLozJCxllNh2Q==" saltValue="vYLCygMx7meWfJEdNNw7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5D482-FEC8-4AAA-8B16-B3442582D21D}">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624</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624</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625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626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06" t="s">
        <v>627</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ht="13.2" x14ac:dyDescent="0.2">
      <c r="B44" s="395"/>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ht="13.2" x14ac:dyDescent="0.2">
      <c r="B45" s="395"/>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ht="13.2" x14ac:dyDescent="0.2">
      <c r="B46" s="395"/>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ht="13.2" x14ac:dyDescent="0.2">
      <c r="B47" s="395"/>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628</v>
      </c>
    </row>
    <row r="50" spans="1:109" ht="13.2" x14ac:dyDescent="0.2">
      <c r="B50" s="395"/>
      <c r="G50" s="1315"/>
      <c r="H50" s="1315"/>
      <c r="I50" s="1315"/>
      <c r="J50" s="1315"/>
      <c r="K50" s="405"/>
      <c r="L50" s="405"/>
      <c r="M50" s="406"/>
      <c r="N50" s="406"/>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580</v>
      </c>
      <c r="BQ50" s="1319"/>
      <c r="BR50" s="1319"/>
      <c r="BS50" s="1319"/>
      <c r="BT50" s="1319"/>
      <c r="BU50" s="1319"/>
      <c r="BV50" s="1319"/>
      <c r="BW50" s="1319"/>
      <c r="BX50" s="1319" t="s">
        <v>581</v>
      </c>
      <c r="BY50" s="1319"/>
      <c r="BZ50" s="1319"/>
      <c r="CA50" s="1319"/>
      <c r="CB50" s="1319"/>
      <c r="CC50" s="1319"/>
      <c r="CD50" s="1319"/>
      <c r="CE50" s="1319"/>
      <c r="CF50" s="1319" t="s">
        <v>582</v>
      </c>
      <c r="CG50" s="1319"/>
      <c r="CH50" s="1319"/>
      <c r="CI50" s="1319"/>
      <c r="CJ50" s="1319"/>
      <c r="CK50" s="1319"/>
      <c r="CL50" s="1319"/>
      <c r="CM50" s="1319"/>
      <c r="CN50" s="1319" t="s">
        <v>583</v>
      </c>
      <c r="CO50" s="1319"/>
      <c r="CP50" s="1319"/>
      <c r="CQ50" s="1319"/>
      <c r="CR50" s="1319"/>
      <c r="CS50" s="1319"/>
      <c r="CT50" s="1319"/>
      <c r="CU50" s="1319"/>
      <c r="CV50" s="1319" t="s">
        <v>584</v>
      </c>
      <c r="CW50" s="1319"/>
      <c r="CX50" s="1319"/>
      <c r="CY50" s="1319"/>
      <c r="CZ50" s="1319"/>
      <c r="DA50" s="1319"/>
      <c r="DB50" s="1319"/>
      <c r="DC50" s="1319"/>
    </row>
    <row r="51" spans="1:109" ht="13.5" customHeight="1" x14ac:dyDescent="0.2">
      <c r="B51" s="395"/>
      <c r="G51" s="1325"/>
      <c r="H51" s="1325"/>
      <c r="I51" s="1323"/>
      <c r="J51" s="1323"/>
      <c r="K51" s="1321"/>
      <c r="L51" s="1321"/>
      <c r="M51" s="1321"/>
      <c r="N51" s="1321"/>
      <c r="AM51" s="404"/>
      <c r="AN51" s="1322" t="s">
        <v>629</v>
      </c>
      <c r="AO51" s="1322"/>
      <c r="AP51" s="1322"/>
      <c r="AQ51" s="1322"/>
      <c r="AR51" s="1322"/>
      <c r="AS51" s="1322"/>
      <c r="AT51" s="1322"/>
      <c r="AU51" s="1322"/>
      <c r="AV51" s="1322"/>
      <c r="AW51" s="1322"/>
      <c r="AX51" s="1322"/>
      <c r="AY51" s="1322"/>
      <c r="AZ51" s="1322"/>
      <c r="BA51" s="1322"/>
      <c r="BB51" s="1322" t="s">
        <v>630</v>
      </c>
      <c r="BC51" s="1322"/>
      <c r="BD51" s="1322"/>
      <c r="BE51" s="1322"/>
      <c r="BF51" s="1322"/>
      <c r="BG51" s="1322"/>
      <c r="BH51" s="1322"/>
      <c r="BI51" s="1322"/>
      <c r="BJ51" s="1322"/>
      <c r="BK51" s="1322"/>
      <c r="BL51" s="1322"/>
      <c r="BM51" s="1322"/>
      <c r="BN51" s="1322"/>
      <c r="BO51" s="1322"/>
      <c r="BP51" s="1320">
        <v>47.1</v>
      </c>
      <c r="BQ51" s="1320"/>
      <c r="BR51" s="1320"/>
      <c r="BS51" s="1320"/>
      <c r="BT51" s="1320"/>
      <c r="BU51" s="1320"/>
      <c r="BV51" s="1320"/>
      <c r="BW51" s="1320"/>
      <c r="BX51" s="1320">
        <v>43.7</v>
      </c>
      <c r="BY51" s="1320"/>
      <c r="BZ51" s="1320"/>
      <c r="CA51" s="1320"/>
      <c r="CB51" s="1320"/>
      <c r="CC51" s="1320"/>
      <c r="CD51" s="1320"/>
      <c r="CE51" s="1320"/>
      <c r="CF51" s="1320">
        <v>52.3</v>
      </c>
      <c r="CG51" s="1320"/>
      <c r="CH51" s="1320"/>
      <c r="CI51" s="1320"/>
      <c r="CJ51" s="1320"/>
      <c r="CK51" s="1320"/>
      <c r="CL51" s="1320"/>
      <c r="CM51" s="1320"/>
      <c r="CN51" s="1320">
        <v>46.1</v>
      </c>
      <c r="CO51" s="1320"/>
      <c r="CP51" s="1320"/>
      <c r="CQ51" s="1320"/>
      <c r="CR51" s="1320"/>
      <c r="CS51" s="1320"/>
      <c r="CT51" s="1320"/>
      <c r="CU51" s="1320"/>
      <c r="CV51" s="1320">
        <v>39</v>
      </c>
      <c r="CW51" s="1320"/>
      <c r="CX51" s="1320"/>
      <c r="CY51" s="1320"/>
      <c r="CZ51" s="1320"/>
      <c r="DA51" s="1320"/>
      <c r="DB51" s="1320"/>
      <c r="DC51" s="1320"/>
    </row>
    <row r="52" spans="1:109" ht="13.2" x14ac:dyDescent="0.2">
      <c r="B52" s="395"/>
      <c r="G52" s="1325"/>
      <c r="H52" s="1325"/>
      <c r="I52" s="1323"/>
      <c r="J52" s="1323"/>
      <c r="K52" s="1321"/>
      <c r="L52" s="1321"/>
      <c r="M52" s="1321"/>
      <c r="N52" s="1321"/>
      <c r="AM52" s="404"/>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ht="13.2" x14ac:dyDescent="0.2">
      <c r="A53" s="403"/>
      <c r="B53" s="395"/>
      <c r="G53" s="1325"/>
      <c r="H53" s="1325"/>
      <c r="I53" s="1315"/>
      <c r="J53" s="1315"/>
      <c r="K53" s="1321"/>
      <c r="L53" s="1321"/>
      <c r="M53" s="1321"/>
      <c r="N53" s="1321"/>
      <c r="AM53" s="404"/>
      <c r="AN53" s="1322"/>
      <c r="AO53" s="1322"/>
      <c r="AP53" s="1322"/>
      <c r="AQ53" s="1322"/>
      <c r="AR53" s="1322"/>
      <c r="AS53" s="1322"/>
      <c r="AT53" s="1322"/>
      <c r="AU53" s="1322"/>
      <c r="AV53" s="1322"/>
      <c r="AW53" s="1322"/>
      <c r="AX53" s="1322"/>
      <c r="AY53" s="1322"/>
      <c r="AZ53" s="1322"/>
      <c r="BA53" s="1322"/>
      <c r="BB53" s="1322" t="s">
        <v>631</v>
      </c>
      <c r="BC53" s="1322"/>
      <c r="BD53" s="1322"/>
      <c r="BE53" s="1322"/>
      <c r="BF53" s="1322"/>
      <c r="BG53" s="1322"/>
      <c r="BH53" s="1322"/>
      <c r="BI53" s="1322"/>
      <c r="BJ53" s="1322"/>
      <c r="BK53" s="1322"/>
      <c r="BL53" s="1322"/>
      <c r="BM53" s="1322"/>
      <c r="BN53" s="1322"/>
      <c r="BO53" s="1322"/>
      <c r="BP53" s="1320">
        <v>49.7</v>
      </c>
      <c r="BQ53" s="1320"/>
      <c r="BR53" s="1320"/>
      <c r="BS53" s="1320"/>
      <c r="BT53" s="1320"/>
      <c r="BU53" s="1320"/>
      <c r="BV53" s="1320"/>
      <c r="BW53" s="1320"/>
      <c r="BX53" s="1320">
        <v>61.7</v>
      </c>
      <c r="BY53" s="1320"/>
      <c r="BZ53" s="1320"/>
      <c r="CA53" s="1320"/>
      <c r="CB53" s="1320"/>
      <c r="CC53" s="1320"/>
      <c r="CD53" s="1320"/>
      <c r="CE53" s="1320"/>
      <c r="CF53" s="1320">
        <v>61.9</v>
      </c>
      <c r="CG53" s="1320"/>
      <c r="CH53" s="1320"/>
      <c r="CI53" s="1320"/>
      <c r="CJ53" s="1320"/>
      <c r="CK53" s="1320"/>
      <c r="CL53" s="1320"/>
      <c r="CM53" s="1320"/>
      <c r="CN53" s="1320">
        <v>62.5</v>
      </c>
      <c r="CO53" s="1320"/>
      <c r="CP53" s="1320"/>
      <c r="CQ53" s="1320"/>
      <c r="CR53" s="1320"/>
      <c r="CS53" s="1320"/>
      <c r="CT53" s="1320"/>
      <c r="CU53" s="1320"/>
      <c r="CV53" s="1320">
        <v>63.9</v>
      </c>
      <c r="CW53" s="1320"/>
      <c r="CX53" s="1320"/>
      <c r="CY53" s="1320"/>
      <c r="CZ53" s="1320"/>
      <c r="DA53" s="1320"/>
      <c r="DB53" s="1320"/>
      <c r="DC53" s="1320"/>
    </row>
    <row r="54" spans="1:109" ht="13.2" x14ac:dyDescent="0.2">
      <c r="A54" s="403"/>
      <c r="B54" s="395"/>
      <c r="G54" s="1325"/>
      <c r="H54" s="1325"/>
      <c r="I54" s="1315"/>
      <c r="J54" s="1315"/>
      <c r="K54" s="1321"/>
      <c r="L54" s="1321"/>
      <c r="M54" s="1321"/>
      <c r="N54" s="1321"/>
      <c r="AM54" s="404"/>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ht="13.2" x14ac:dyDescent="0.2">
      <c r="A55" s="403"/>
      <c r="B55" s="395"/>
      <c r="G55" s="1315"/>
      <c r="H55" s="1315"/>
      <c r="I55" s="1315"/>
      <c r="J55" s="1315"/>
      <c r="K55" s="1321"/>
      <c r="L55" s="1321"/>
      <c r="M55" s="1321"/>
      <c r="N55" s="1321"/>
      <c r="AN55" s="1319" t="s">
        <v>632</v>
      </c>
      <c r="AO55" s="1319"/>
      <c r="AP55" s="1319"/>
      <c r="AQ55" s="1319"/>
      <c r="AR55" s="1319"/>
      <c r="AS55" s="1319"/>
      <c r="AT55" s="1319"/>
      <c r="AU55" s="1319"/>
      <c r="AV55" s="1319"/>
      <c r="AW55" s="1319"/>
      <c r="AX55" s="1319"/>
      <c r="AY55" s="1319"/>
      <c r="AZ55" s="1319"/>
      <c r="BA55" s="1319"/>
      <c r="BB55" s="1322" t="s">
        <v>630</v>
      </c>
      <c r="BC55" s="1322"/>
      <c r="BD55" s="1322"/>
      <c r="BE55" s="1322"/>
      <c r="BF55" s="1322"/>
      <c r="BG55" s="1322"/>
      <c r="BH55" s="1322"/>
      <c r="BI55" s="1322"/>
      <c r="BJ55" s="1322"/>
      <c r="BK55" s="1322"/>
      <c r="BL55" s="1322"/>
      <c r="BM55" s="1322"/>
      <c r="BN55" s="1322"/>
      <c r="BO55" s="1322"/>
      <c r="BP55" s="1320">
        <v>37.4</v>
      </c>
      <c r="BQ55" s="1320"/>
      <c r="BR55" s="1320"/>
      <c r="BS55" s="1320"/>
      <c r="BT55" s="1320"/>
      <c r="BU55" s="1320"/>
      <c r="BV55" s="1320"/>
      <c r="BW55" s="1320"/>
      <c r="BX55" s="1320">
        <v>31</v>
      </c>
      <c r="BY55" s="1320"/>
      <c r="BZ55" s="1320"/>
      <c r="CA55" s="1320"/>
      <c r="CB55" s="1320"/>
      <c r="CC55" s="1320"/>
      <c r="CD55" s="1320"/>
      <c r="CE55" s="1320"/>
      <c r="CF55" s="1320">
        <v>30</v>
      </c>
      <c r="CG55" s="1320"/>
      <c r="CH55" s="1320"/>
      <c r="CI55" s="1320"/>
      <c r="CJ55" s="1320"/>
      <c r="CK55" s="1320"/>
      <c r="CL55" s="1320"/>
      <c r="CM55" s="1320"/>
      <c r="CN55" s="1320">
        <v>23.1</v>
      </c>
      <c r="CO55" s="1320"/>
      <c r="CP55" s="1320"/>
      <c r="CQ55" s="1320"/>
      <c r="CR55" s="1320"/>
      <c r="CS55" s="1320"/>
      <c r="CT55" s="1320"/>
      <c r="CU55" s="1320"/>
      <c r="CV55" s="1320">
        <v>19</v>
      </c>
      <c r="CW55" s="1320"/>
      <c r="CX55" s="1320"/>
      <c r="CY55" s="1320"/>
      <c r="CZ55" s="1320"/>
      <c r="DA55" s="1320"/>
      <c r="DB55" s="1320"/>
      <c r="DC55" s="1320"/>
    </row>
    <row r="56" spans="1:109" ht="13.2" x14ac:dyDescent="0.2">
      <c r="A56" s="403"/>
      <c r="B56" s="395"/>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3" customFormat="1" ht="13.2" x14ac:dyDescent="0.2">
      <c r="B57" s="407"/>
      <c r="G57" s="1315"/>
      <c r="H57" s="1315"/>
      <c r="I57" s="1324"/>
      <c r="J57" s="1324"/>
      <c r="K57" s="1321"/>
      <c r="L57" s="1321"/>
      <c r="M57" s="1321"/>
      <c r="N57" s="1321"/>
      <c r="AM57" s="388"/>
      <c r="AN57" s="1319"/>
      <c r="AO57" s="1319"/>
      <c r="AP57" s="1319"/>
      <c r="AQ57" s="1319"/>
      <c r="AR57" s="1319"/>
      <c r="AS57" s="1319"/>
      <c r="AT57" s="1319"/>
      <c r="AU57" s="1319"/>
      <c r="AV57" s="1319"/>
      <c r="AW57" s="1319"/>
      <c r="AX57" s="1319"/>
      <c r="AY57" s="1319"/>
      <c r="AZ57" s="1319"/>
      <c r="BA57" s="1319"/>
      <c r="BB57" s="1322" t="s">
        <v>631</v>
      </c>
      <c r="BC57" s="1322"/>
      <c r="BD57" s="1322"/>
      <c r="BE57" s="1322"/>
      <c r="BF57" s="1322"/>
      <c r="BG57" s="1322"/>
      <c r="BH57" s="1322"/>
      <c r="BI57" s="1322"/>
      <c r="BJ57" s="1322"/>
      <c r="BK57" s="1322"/>
      <c r="BL57" s="1322"/>
      <c r="BM57" s="1322"/>
      <c r="BN57" s="1322"/>
      <c r="BO57" s="1322"/>
      <c r="BP57" s="1320">
        <v>54.4</v>
      </c>
      <c r="BQ57" s="1320"/>
      <c r="BR57" s="1320"/>
      <c r="BS57" s="1320"/>
      <c r="BT57" s="1320"/>
      <c r="BU57" s="1320"/>
      <c r="BV57" s="1320"/>
      <c r="BW57" s="1320"/>
      <c r="BX57" s="1320">
        <v>57.4</v>
      </c>
      <c r="BY57" s="1320"/>
      <c r="BZ57" s="1320"/>
      <c r="CA57" s="1320"/>
      <c r="CB57" s="1320"/>
      <c r="CC57" s="1320"/>
      <c r="CD57" s="1320"/>
      <c r="CE57" s="1320"/>
      <c r="CF57" s="1320">
        <v>58.3</v>
      </c>
      <c r="CG57" s="1320"/>
      <c r="CH57" s="1320"/>
      <c r="CI57" s="1320"/>
      <c r="CJ57" s="1320"/>
      <c r="CK57" s="1320"/>
      <c r="CL57" s="1320"/>
      <c r="CM57" s="1320"/>
      <c r="CN57" s="1320">
        <v>60.4</v>
      </c>
      <c r="CO57" s="1320"/>
      <c r="CP57" s="1320"/>
      <c r="CQ57" s="1320"/>
      <c r="CR57" s="1320"/>
      <c r="CS57" s="1320"/>
      <c r="CT57" s="1320"/>
      <c r="CU57" s="1320"/>
      <c r="CV57" s="1320">
        <v>61.3</v>
      </c>
      <c r="CW57" s="1320"/>
      <c r="CX57" s="1320"/>
      <c r="CY57" s="1320"/>
      <c r="CZ57" s="1320"/>
      <c r="DA57" s="1320"/>
      <c r="DB57" s="1320"/>
      <c r="DC57" s="1320"/>
      <c r="DD57" s="408"/>
      <c r="DE57" s="407"/>
    </row>
    <row r="58" spans="1:109" s="403" customFormat="1" ht="13.2" x14ac:dyDescent="0.2">
      <c r="A58" s="388"/>
      <c r="B58" s="407"/>
      <c r="G58" s="1315"/>
      <c r="H58" s="1315"/>
      <c r="I58" s="1324"/>
      <c r="J58" s="1324"/>
      <c r="K58" s="1321"/>
      <c r="L58" s="1321"/>
      <c r="M58" s="1321"/>
      <c r="N58" s="1321"/>
      <c r="AM58" s="388"/>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633</v>
      </c>
    </row>
    <row r="64" spans="1:109" ht="13.2" x14ac:dyDescent="0.2">
      <c r="B64" s="395"/>
      <c r="G64" s="402"/>
      <c r="I64" s="415"/>
      <c r="J64" s="415"/>
      <c r="K64" s="415"/>
      <c r="L64" s="415"/>
      <c r="M64" s="415"/>
      <c r="N64" s="416"/>
      <c r="AM64" s="402"/>
      <c r="AN64" s="402" t="s">
        <v>626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26" t="s">
        <v>634</v>
      </c>
      <c r="AO65" s="1327"/>
      <c r="AP65" s="1327"/>
      <c r="AQ65" s="1327"/>
      <c r="AR65" s="1327"/>
      <c r="AS65" s="1327"/>
      <c r="AT65" s="1327"/>
      <c r="AU65" s="1327"/>
      <c r="AV65" s="1327"/>
      <c r="AW65" s="1327"/>
      <c r="AX65" s="1327"/>
      <c r="AY65" s="1327"/>
      <c r="AZ65" s="1327"/>
      <c r="BA65" s="1327"/>
      <c r="BB65" s="1327"/>
      <c r="BC65" s="1327"/>
      <c r="BD65" s="1327"/>
      <c r="BE65" s="1327"/>
      <c r="BF65" s="1327"/>
      <c r="BG65" s="1327"/>
      <c r="BH65" s="1327"/>
      <c r="BI65" s="1327"/>
      <c r="BJ65" s="1327"/>
      <c r="BK65" s="1327"/>
      <c r="BL65" s="1327"/>
      <c r="BM65" s="1327"/>
      <c r="BN65" s="1327"/>
      <c r="BO65" s="1327"/>
      <c r="BP65" s="1327"/>
      <c r="BQ65" s="1327"/>
      <c r="BR65" s="1327"/>
      <c r="BS65" s="1327"/>
      <c r="BT65" s="1327"/>
      <c r="BU65" s="1327"/>
      <c r="BV65" s="1327"/>
      <c r="BW65" s="1327"/>
      <c r="BX65" s="1327"/>
      <c r="BY65" s="1327"/>
      <c r="BZ65" s="1327"/>
      <c r="CA65" s="1327"/>
      <c r="CB65" s="1327"/>
      <c r="CC65" s="1327"/>
      <c r="CD65" s="1327"/>
      <c r="CE65" s="1327"/>
      <c r="CF65" s="1327"/>
      <c r="CG65" s="1327"/>
      <c r="CH65" s="1327"/>
      <c r="CI65" s="1327"/>
      <c r="CJ65" s="1327"/>
      <c r="CK65" s="1327"/>
      <c r="CL65" s="1327"/>
      <c r="CM65" s="1327"/>
      <c r="CN65" s="1327"/>
      <c r="CO65" s="1327"/>
      <c r="CP65" s="1327"/>
      <c r="CQ65" s="1327"/>
      <c r="CR65" s="1327"/>
      <c r="CS65" s="1327"/>
      <c r="CT65" s="1327"/>
      <c r="CU65" s="1327"/>
      <c r="CV65" s="1327"/>
      <c r="CW65" s="1327"/>
      <c r="CX65" s="1327"/>
      <c r="CY65" s="1327"/>
      <c r="CZ65" s="1327"/>
      <c r="DA65" s="1327"/>
      <c r="DB65" s="1327"/>
      <c r="DC65" s="1328"/>
    </row>
    <row r="66" spans="2:107" ht="13.2" x14ac:dyDescent="0.2">
      <c r="B66" s="395"/>
      <c r="AN66" s="1329"/>
      <c r="AO66" s="1330"/>
      <c r="AP66" s="1330"/>
      <c r="AQ66" s="1330"/>
      <c r="AR66" s="1330"/>
      <c r="AS66" s="1330"/>
      <c r="AT66" s="1330"/>
      <c r="AU66" s="1330"/>
      <c r="AV66" s="1330"/>
      <c r="AW66" s="1330"/>
      <c r="AX66" s="1330"/>
      <c r="AY66" s="1330"/>
      <c r="AZ66" s="1330"/>
      <c r="BA66" s="1330"/>
      <c r="BB66" s="1330"/>
      <c r="BC66" s="1330"/>
      <c r="BD66" s="1330"/>
      <c r="BE66" s="1330"/>
      <c r="BF66" s="1330"/>
      <c r="BG66" s="1330"/>
      <c r="BH66" s="1330"/>
      <c r="BI66" s="1330"/>
      <c r="BJ66" s="1330"/>
      <c r="BK66" s="1330"/>
      <c r="BL66" s="1330"/>
      <c r="BM66" s="1330"/>
      <c r="BN66" s="1330"/>
      <c r="BO66" s="1330"/>
      <c r="BP66" s="1330"/>
      <c r="BQ66" s="1330"/>
      <c r="BR66" s="1330"/>
      <c r="BS66" s="1330"/>
      <c r="BT66" s="1330"/>
      <c r="BU66" s="1330"/>
      <c r="BV66" s="1330"/>
      <c r="BW66" s="1330"/>
      <c r="BX66" s="1330"/>
      <c r="BY66" s="1330"/>
      <c r="BZ66" s="1330"/>
      <c r="CA66" s="1330"/>
      <c r="CB66" s="1330"/>
      <c r="CC66" s="1330"/>
      <c r="CD66" s="1330"/>
      <c r="CE66" s="1330"/>
      <c r="CF66" s="1330"/>
      <c r="CG66" s="1330"/>
      <c r="CH66" s="1330"/>
      <c r="CI66" s="1330"/>
      <c r="CJ66" s="1330"/>
      <c r="CK66" s="1330"/>
      <c r="CL66" s="1330"/>
      <c r="CM66" s="1330"/>
      <c r="CN66" s="1330"/>
      <c r="CO66" s="1330"/>
      <c r="CP66" s="1330"/>
      <c r="CQ66" s="1330"/>
      <c r="CR66" s="1330"/>
      <c r="CS66" s="1330"/>
      <c r="CT66" s="1330"/>
      <c r="CU66" s="1330"/>
      <c r="CV66" s="1330"/>
      <c r="CW66" s="1330"/>
      <c r="CX66" s="1330"/>
      <c r="CY66" s="1330"/>
      <c r="CZ66" s="1330"/>
      <c r="DA66" s="1330"/>
      <c r="DB66" s="1330"/>
      <c r="DC66" s="1331"/>
    </row>
    <row r="67" spans="2:107" ht="13.2" x14ac:dyDescent="0.2">
      <c r="B67" s="395"/>
      <c r="AN67" s="1329"/>
      <c r="AO67" s="1330"/>
      <c r="AP67" s="1330"/>
      <c r="AQ67" s="1330"/>
      <c r="AR67" s="1330"/>
      <c r="AS67" s="1330"/>
      <c r="AT67" s="1330"/>
      <c r="AU67" s="1330"/>
      <c r="AV67" s="1330"/>
      <c r="AW67" s="1330"/>
      <c r="AX67" s="1330"/>
      <c r="AY67" s="1330"/>
      <c r="AZ67" s="1330"/>
      <c r="BA67" s="1330"/>
      <c r="BB67" s="1330"/>
      <c r="BC67" s="1330"/>
      <c r="BD67" s="1330"/>
      <c r="BE67" s="1330"/>
      <c r="BF67" s="1330"/>
      <c r="BG67" s="1330"/>
      <c r="BH67" s="1330"/>
      <c r="BI67" s="1330"/>
      <c r="BJ67" s="1330"/>
      <c r="BK67" s="1330"/>
      <c r="BL67" s="1330"/>
      <c r="BM67" s="1330"/>
      <c r="BN67" s="1330"/>
      <c r="BO67" s="1330"/>
      <c r="BP67" s="1330"/>
      <c r="BQ67" s="1330"/>
      <c r="BR67" s="1330"/>
      <c r="BS67" s="1330"/>
      <c r="BT67" s="1330"/>
      <c r="BU67" s="1330"/>
      <c r="BV67" s="1330"/>
      <c r="BW67" s="1330"/>
      <c r="BX67" s="1330"/>
      <c r="BY67" s="1330"/>
      <c r="BZ67" s="1330"/>
      <c r="CA67" s="1330"/>
      <c r="CB67" s="1330"/>
      <c r="CC67" s="1330"/>
      <c r="CD67" s="1330"/>
      <c r="CE67" s="1330"/>
      <c r="CF67" s="1330"/>
      <c r="CG67" s="1330"/>
      <c r="CH67" s="1330"/>
      <c r="CI67" s="1330"/>
      <c r="CJ67" s="1330"/>
      <c r="CK67" s="1330"/>
      <c r="CL67" s="1330"/>
      <c r="CM67" s="1330"/>
      <c r="CN67" s="1330"/>
      <c r="CO67" s="1330"/>
      <c r="CP67" s="1330"/>
      <c r="CQ67" s="1330"/>
      <c r="CR67" s="1330"/>
      <c r="CS67" s="1330"/>
      <c r="CT67" s="1330"/>
      <c r="CU67" s="1330"/>
      <c r="CV67" s="1330"/>
      <c r="CW67" s="1330"/>
      <c r="CX67" s="1330"/>
      <c r="CY67" s="1330"/>
      <c r="CZ67" s="1330"/>
      <c r="DA67" s="1330"/>
      <c r="DB67" s="1330"/>
      <c r="DC67" s="1331"/>
    </row>
    <row r="68" spans="2:107" ht="13.2" x14ac:dyDescent="0.2">
      <c r="B68" s="395"/>
      <c r="AN68" s="1329"/>
      <c r="AO68" s="1330"/>
      <c r="AP68" s="1330"/>
      <c r="AQ68" s="1330"/>
      <c r="AR68" s="1330"/>
      <c r="AS68" s="1330"/>
      <c r="AT68" s="1330"/>
      <c r="AU68" s="1330"/>
      <c r="AV68" s="1330"/>
      <c r="AW68" s="1330"/>
      <c r="AX68" s="1330"/>
      <c r="AY68" s="1330"/>
      <c r="AZ68" s="1330"/>
      <c r="BA68" s="1330"/>
      <c r="BB68" s="1330"/>
      <c r="BC68" s="1330"/>
      <c r="BD68" s="1330"/>
      <c r="BE68" s="1330"/>
      <c r="BF68" s="1330"/>
      <c r="BG68" s="1330"/>
      <c r="BH68" s="1330"/>
      <c r="BI68" s="1330"/>
      <c r="BJ68" s="1330"/>
      <c r="BK68" s="1330"/>
      <c r="BL68" s="1330"/>
      <c r="BM68" s="1330"/>
      <c r="BN68" s="1330"/>
      <c r="BO68" s="1330"/>
      <c r="BP68" s="1330"/>
      <c r="BQ68" s="1330"/>
      <c r="BR68" s="1330"/>
      <c r="BS68" s="1330"/>
      <c r="BT68" s="1330"/>
      <c r="BU68" s="1330"/>
      <c r="BV68" s="1330"/>
      <c r="BW68" s="1330"/>
      <c r="BX68" s="1330"/>
      <c r="BY68" s="1330"/>
      <c r="BZ68" s="1330"/>
      <c r="CA68" s="1330"/>
      <c r="CB68" s="1330"/>
      <c r="CC68" s="1330"/>
      <c r="CD68" s="1330"/>
      <c r="CE68" s="1330"/>
      <c r="CF68" s="1330"/>
      <c r="CG68" s="1330"/>
      <c r="CH68" s="1330"/>
      <c r="CI68" s="1330"/>
      <c r="CJ68" s="1330"/>
      <c r="CK68" s="1330"/>
      <c r="CL68" s="1330"/>
      <c r="CM68" s="1330"/>
      <c r="CN68" s="1330"/>
      <c r="CO68" s="1330"/>
      <c r="CP68" s="1330"/>
      <c r="CQ68" s="1330"/>
      <c r="CR68" s="1330"/>
      <c r="CS68" s="1330"/>
      <c r="CT68" s="1330"/>
      <c r="CU68" s="1330"/>
      <c r="CV68" s="1330"/>
      <c r="CW68" s="1330"/>
      <c r="CX68" s="1330"/>
      <c r="CY68" s="1330"/>
      <c r="CZ68" s="1330"/>
      <c r="DA68" s="1330"/>
      <c r="DB68" s="1330"/>
      <c r="DC68" s="1331"/>
    </row>
    <row r="69" spans="2:107" ht="13.2" x14ac:dyDescent="0.2">
      <c r="B69" s="395"/>
      <c r="AN69" s="1332"/>
      <c r="AO69" s="1333"/>
      <c r="AP69" s="1333"/>
      <c r="AQ69" s="1333"/>
      <c r="AR69" s="1333"/>
      <c r="AS69" s="1333"/>
      <c r="AT69" s="1333"/>
      <c r="AU69" s="1333"/>
      <c r="AV69" s="1333"/>
      <c r="AW69" s="1333"/>
      <c r="AX69" s="1333"/>
      <c r="AY69" s="1333"/>
      <c r="AZ69" s="1333"/>
      <c r="BA69" s="1333"/>
      <c r="BB69" s="1333"/>
      <c r="BC69" s="1333"/>
      <c r="BD69" s="1333"/>
      <c r="BE69" s="1333"/>
      <c r="BF69" s="1333"/>
      <c r="BG69" s="1333"/>
      <c r="BH69" s="1333"/>
      <c r="BI69" s="1333"/>
      <c r="BJ69" s="1333"/>
      <c r="BK69" s="1333"/>
      <c r="BL69" s="1333"/>
      <c r="BM69" s="1333"/>
      <c r="BN69" s="1333"/>
      <c r="BO69" s="1333"/>
      <c r="BP69" s="1333"/>
      <c r="BQ69" s="1333"/>
      <c r="BR69" s="1333"/>
      <c r="BS69" s="1333"/>
      <c r="BT69" s="1333"/>
      <c r="BU69" s="1333"/>
      <c r="BV69" s="1333"/>
      <c r="BW69" s="1333"/>
      <c r="BX69" s="1333"/>
      <c r="BY69" s="1333"/>
      <c r="BZ69" s="1333"/>
      <c r="CA69" s="1333"/>
      <c r="CB69" s="1333"/>
      <c r="CC69" s="1333"/>
      <c r="CD69" s="1333"/>
      <c r="CE69" s="1333"/>
      <c r="CF69" s="1333"/>
      <c r="CG69" s="1333"/>
      <c r="CH69" s="1333"/>
      <c r="CI69" s="1333"/>
      <c r="CJ69" s="1333"/>
      <c r="CK69" s="1333"/>
      <c r="CL69" s="1333"/>
      <c r="CM69" s="1333"/>
      <c r="CN69" s="1333"/>
      <c r="CO69" s="1333"/>
      <c r="CP69" s="1333"/>
      <c r="CQ69" s="1333"/>
      <c r="CR69" s="1333"/>
      <c r="CS69" s="1333"/>
      <c r="CT69" s="1333"/>
      <c r="CU69" s="1333"/>
      <c r="CV69" s="1333"/>
      <c r="CW69" s="1333"/>
      <c r="CX69" s="1333"/>
      <c r="CY69" s="1333"/>
      <c r="CZ69" s="1333"/>
      <c r="DA69" s="1333"/>
      <c r="DB69" s="1333"/>
      <c r="DC69" s="1334"/>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628</v>
      </c>
    </row>
    <row r="72" spans="2:107" ht="13.2" x14ac:dyDescent="0.2">
      <c r="B72" s="395"/>
      <c r="G72" s="1315"/>
      <c r="H72" s="1315"/>
      <c r="I72" s="1315"/>
      <c r="J72" s="1315"/>
      <c r="K72" s="405"/>
      <c r="L72" s="405"/>
      <c r="M72" s="406"/>
      <c r="N72" s="406"/>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580</v>
      </c>
      <c r="BQ72" s="1319"/>
      <c r="BR72" s="1319"/>
      <c r="BS72" s="1319"/>
      <c r="BT72" s="1319"/>
      <c r="BU72" s="1319"/>
      <c r="BV72" s="1319"/>
      <c r="BW72" s="1319"/>
      <c r="BX72" s="1319" t="s">
        <v>581</v>
      </c>
      <c r="BY72" s="1319"/>
      <c r="BZ72" s="1319"/>
      <c r="CA72" s="1319"/>
      <c r="CB72" s="1319"/>
      <c r="CC72" s="1319"/>
      <c r="CD72" s="1319"/>
      <c r="CE72" s="1319"/>
      <c r="CF72" s="1319" t="s">
        <v>582</v>
      </c>
      <c r="CG72" s="1319"/>
      <c r="CH72" s="1319"/>
      <c r="CI72" s="1319"/>
      <c r="CJ72" s="1319"/>
      <c r="CK72" s="1319"/>
      <c r="CL72" s="1319"/>
      <c r="CM72" s="1319"/>
      <c r="CN72" s="1319" t="s">
        <v>583</v>
      </c>
      <c r="CO72" s="1319"/>
      <c r="CP72" s="1319"/>
      <c r="CQ72" s="1319"/>
      <c r="CR72" s="1319"/>
      <c r="CS72" s="1319"/>
      <c r="CT72" s="1319"/>
      <c r="CU72" s="1319"/>
      <c r="CV72" s="1319" t="s">
        <v>584</v>
      </c>
      <c r="CW72" s="1319"/>
      <c r="CX72" s="1319"/>
      <c r="CY72" s="1319"/>
      <c r="CZ72" s="1319"/>
      <c r="DA72" s="1319"/>
      <c r="DB72" s="1319"/>
      <c r="DC72" s="1319"/>
    </row>
    <row r="73" spans="2:107" ht="13.2" x14ac:dyDescent="0.2">
      <c r="B73" s="395"/>
      <c r="G73" s="1325"/>
      <c r="H73" s="1325"/>
      <c r="I73" s="1325"/>
      <c r="J73" s="1325"/>
      <c r="K73" s="1335"/>
      <c r="L73" s="1335"/>
      <c r="M73" s="1335"/>
      <c r="N73" s="1335"/>
      <c r="AM73" s="404"/>
      <c r="AN73" s="1322" t="s">
        <v>629</v>
      </c>
      <c r="AO73" s="1322"/>
      <c r="AP73" s="1322"/>
      <c r="AQ73" s="1322"/>
      <c r="AR73" s="1322"/>
      <c r="AS73" s="1322"/>
      <c r="AT73" s="1322"/>
      <c r="AU73" s="1322"/>
      <c r="AV73" s="1322"/>
      <c r="AW73" s="1322"/>
      <c r="AX73" s="1322"/>
      <c r="AY73" s="1322"/>
      <c r="AZ73" s="1322"/>
      <c r="BA73" s="1322"/>
      <c r="BB73" s="1322" t="s">
        <v>630</v>
      </c>
      <c r="BC73" s="1322"/>
      <c r="BD73" s="1322"/>
      <c r="BE73" s="1322"/>
      <c r="BF73" s="1322"/>
      <c r="BG73" s="1322"/>
      <c r="BH73" s="1322"/>
      <c r="BI73" s="1322"/>
      <c r="BJ73" s="1322"/>
      <c r="BK73" s="1322"/>
      <c r="BL73" s="1322"/>
      <c r="BM73" s="1322"/>
      <c r="BN73" s="1322"/>
      <c r="BO73" s="1322"/>
      <c r="BP73" s="1320">
        <v>47.1</v>
      </c>
      <c r="BQ73" s="1320"/>
      <c r="BR73" s="1320"/>
      <c r="BS73" s="1320"/>
      <c r="BT73" s="1320"/>
      <c r="BU73" s="1320"/>
      <c r="BV73" s="1320"/>
      <c r="BW73" s="1320"/>
      <c r="BX73" s="1320">
        <v>43.7</v>
      </c>
      <c r="BY73" s="1320"/>
      <c r="BZ73" s="1320"/>
      <c r="CA73" s="1320"/>
      <c r="CB73" s="1320"/>
      <c r="CC73" s="1320"/>
      <c r="CD73" s="1320"/>
      <c r="CE73" s="1320"/>
      <c r="CF73" s="1320">
        <v>52.3</v>
      </c>
      <c r="CG73" s="1320"/>
      <c r="CH73" s="1320"/>
      <c r="CI73" s="1320"/>
      <c r="CJ73" s="1320"/>
      <c r="CK73" s="1320"/>
      <c r="CL73" s="1320"/>
      <c r="CM73" s="1320"/>
      <c r="CN73" s="1320">
        <v>46.1</v>
      </c>
      <c r="CO73" s="1320"/>
      <c r="CP73" s="1320"/>
      <c r="CQ73" s="1320"/>
      <c r="CR73" s="1320"/>
      <c r="CS73" s="1320"/>
      <c r="CT73" s="1320"/>
      <c r="CU73" s="1320"/>
      <c r="CV73" s="1320">
        <v>39</v>
      </c>
      <c r="CW73" s="1320"/>
      <c r="CX73" s="1320"/>
      <c r="CY73" s="1320"/>
      <c r="CZ73" s="1320"/>
      <c r="DA73" s="1320"/>
      <c r="DB73" s="1320"/>
      <c r="DC73" s="1320"/>
    </row>
    <row r="74" spans="2:107" ht="13.2" x14ac:dyDescent="0.2">
      <c r="B74" s="395"/>
      <c r="G74" s="1325"/>
      <c r="H74" s="1325"/>
      <c r="I74" s="1325"/>
      <c r="J74" s="1325"/>
      <c r="K74" s="1335"/>
      <c r="L74" s="1335"/>
      <c r="M74" s="1335"/>
      <c r="N74" s="1335"/>
      <c r="AM74" s="404"/>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ht="13.2" x14ac:dyDescent="0.2">
      <c r="B75" s="395"/>
      <c r="G75" s="1325"/>
      <c r="H75" s="1325"/>
      <c r="I75" s="1315"/>
      <c r="J75" s="1315"/>
      <c r="K75" s="1321"/>
      <c r="L75" s="1321"/>
      <c r="M75" s="1321"/>
      <c r="N75" s="1321"/>
      <c r="AM75" s="404"/>
      <c r="AN75" s="1322"/>
      <c r="AO75" s="1322"/>
      <c r="AP75" s="1322"/>
      <c r="AQ75" s="1322"/>
      <c r="AR75" s="1322"/>
      <c r="AS75" s="1322"/>
      <c r="AT75" s="1322"/>
      <c r="AU75" s="1322"/>
      <c r="AV75" s="1322"/>
      <c r="AW75" s="1322"/>
      <c r="AX75" s="1322"/>
      <c r="AY75" s="1322"/>
      <c r="AZ75" s="1322"/>
      <c r="BA75" s="1322"/>
      <c r="BB75" s="1322" t="s">
        <v>635</v>
      </c>
      <c r="BC75" s="1322"/>
      <c r="BD75" s="1322"/>
      <c r="BE75" s="1322"/>
      <c r="BF75" s="1322"/>
      <c r="BG75" s="1322"/>
      <c r="BH75" s="1322"/>
      <c r="BI75" s="1322"/>
      <c r="BJ75" s="1322"/>
      <c r="BK75" s="1322"/>
      <c r="BL75" s="1322"/>
      <c r="BM75" s="1322"/>
      <c r="BN75" s="1322"/>
      <c r="BO75" s="1322"/>
      <c r="BP75" s="1320">
        <v>3.7</v>
      </c>
      <c r="BQ75" s="1320"/>
      <c r="BR75" s="1320"/>
      <c r="BS75" s="1320"/>
      <c r="BT75" s="1320"/>
      <c r="BU75" s="1320"/>
      <c r="BV75" s="1320"/>
      <c r="BW75" s="1320"/>
      <c r="BX75" s="1320">
        <v>3.3</v>
      </c>
      <c r="BY75" s="1320"/>
      <c r="BZ75" s="1320"/>
      <c r="CA75" s="1320"/>
      <c r="CB75" s="1320"/>
      <c r="CC75" s="1320"/>
      <c r="CD75" s="1320"/>
      <c r="CE75" s="1320"/>
      <c r="CF75" s="1320">
        <v>3.3</v>
      </c>
      <c r="CG75" s="1320"/>
      <c r="CH75" s="1320"/>
      <c r="CI75" s="1320"/>
      <c r="CJ75" s="1320"/>
      <c r="CK75" s="1320"/>
      <c r="CL75" s="1320"/>
      <c r="CM75" s="1320"/>
      <c r="CN75" s="1320">
        <v>3.4</v>
      </c>
      <c r="CO75" s="1320"/>
      <c r="CP75" s="1320"/>
      <c r="CQ75" s="1320"/>
      <c r="CR75" s="1320"/>
      <c r="CS75" s="1320"/>
      <c r="CT75" s="1320"/>
      <c r="CU75" s="1320"/>
      <c r="CV75" s="1320">
        <v>3.5</v>
      </c>
      <c r="CW75" s="1320"/>
      <c r="CX75" s="1320"/>
      <c r="CY75" s="1320"/>
      <c r="CZ75" s="1320"/>
      <c r="DA75" s="1320"/>
      <c r="DB75" s="1320"/>
      <c r="DC75" s="1320"/>
    </row>
    <row r="76" spans="2:107" ht="13.2" x14ac:dyDescent="0.2">
      <c r="B76" s="395"/>
      <c r="G76" s="1325"/>
      <c r="H76" s="1325"/>
      <c r="I76" s="1315"/>
      <c r="J76" s="1315"/>
      <c r="K76" s="1321"/>
      <c r="L76" s="1321"/>
      <c r="M76" s="1321"/>
      <c r="N76" s="1321"/>
      <c r="AM76" s="404"/>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ht="13.2" x14ac:dyDescent="0.2">
      <c r="B77" s="395"/>
      <c r="G77" s="1315"/>
      <c r="H77" s="1315"/>
      <c r="I77" s="1315"/>
      <c r="J77" s="1315"/>
      <c r="K77" s="1335"/>
      <c r="L77" s="1335"/>
      <c r="M77" s="1335"/>
      <c r="N77" s="1335"/>
      <c r="AN77" s="1319" t="s">
        <v>632</v>
      </c>
      <c r="AO77" s="1319"/>
      <c r="AP77" s="1319"/>
      <c r="AQ77" s="1319"/>
      <c r="AR77" s="1319"/>
      <c r="AS77" s="1319"/>
      <c r="AT77" s="1319"/>
      <c r="AU77" s="1319"/>
      <c r="AV77" s="1319"/>
      <c r="AW77" s="1319"/>
      <c r="AX77" s="1319"/>
      <c r="AY77" s="1319"/>
      <c r="AZ77" s="1319"/>
      <c r="BA77" s="1319"/>
      <c r="BB77" s="1322" t="s">
        <v>630</v>
      </c>
      <c r="BC77" s="1322"/>
      <c r="BD77" s="1322"/>
      <c r="BE77" s="1322"/>
      <c r="BF77" s="1322"/>
      <c r="BG77" s="1322"/>
      <c r="BH77" s="1322"/>
      <c r="BI77" s="1322"/>
      <c r="BJ77" s="1322"/>
      <c r="BK77" s="1322"/>
      <c r="BL77" s="1322"/>
      <c r="BM77" s="1322"/>
      <c r="BN77" s="1322"/>
      <c r="BO77" s="1322"/>
      <c r="BP77" s="1320">
        <v>37.4</v>
      </c>
      <c r="BQ77" s="1320"/>
      <c r="BR77" s="1320"/>
      <c r="BS77" s="1320"/>
      <c r="BT77" s="1320"/>
      <c r="BU77" s="1320"/>
      <c r="BV77" s="1320"/>
      <c r="BW77" s="1320"/>
      <c r="BX77" s="1320">
        <v>31</v>
      </c>
      <c r="BY77" s="1320"/>
      <c r="BZ77" s="1320"/>
      <c r="CA77" s="1320"/>
      <c r="CB77" s="1320"/>
      <c r="CC77" s="1320"/>
      <c r="CD77" s="1320"/>
      <c r="CE77" s="1320"/>
      <c r="CF77" s="1320">
        <v>30</v>
      </c>
      <c r="CG77" s="1320"/>
      <c r="CH77" s="1320"/>
      <c r="CI77" s="1320"/>
      <c r="CJ77" s="1320"/>
      <c r="CK77" s="1320"/>
      <c r="CL77" s="1320"/>
      <c r="CM77" s="1320"/>
      <c r="CN77" s="1320">
        <v>23.1</v>
      </c>
      <c r="CO77" s="1320"/>
      <c r="CP77" s="1320"/>
      <c r="CQ77" s="1320"/>
      <c r="CR77" s="1320"/>
      <c r="CS77" s="1320"/>
      <c r="CT77" s="1320"/>
      <c r="CU77" s="1320"/>
      <c r="CV77" s="1320">
        <v>19</v>
      </c>
      <c r="CW77" s="1320"/>
      <c r="CX77" s="1320"/>
      <c r="CY77" s="1320"/>
      <c r="CZ77" s="1320"/>
      <c r="DA77" s="1320"/>
      <c r="DB77" s="1320"/>
      <c r="DC77" s="1320"/>
    </row>
    <row r="78" spans="2:107" ht="13.2" x14ac:dyDescent="0.2">
      <c r="B78" s="395"/>
      <c r="G78" s="1315"/>
      <c r="H78" s="1315"/>
      <c r="I78" s="1315"/>
      <c r="J78" s="1315"/>
      <c r="K78" s="1335"/>
      <c r="L78" s="1335"/>
      <c r="M78" s="1335"/>
      <c r="N78" s="1335"/>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ht="13.2" x14ac:dyDescent="0.2">
      <c r="B79" s="395"/>
      <c r="G79" s="1315"/>
      <c r="H79" s="1315"/>
      <c r="I79" s="1324"/>
      <c r="J79" s="1324"/>
      <c r="K79" s="1336"/>
      <c r="L79" s="1336"/>
      <c r="M79" s="1336"/>
      <c r="N79" s="1336"/>
      <c r="AN79" s="1319"/>
      <c r="AO79" s="1319"/>
      <c r="AP79" s="1319"/>
      <c r="AQ79" s="1319"/>
      <c r="AR79" s="1319"/>
      <c r="AS79" s="1319"/>
      <c r="AT79" s="1319"/>
      <c r="AU79" s="1319"/>
      <c r="AV79" s="1319"/>
      <c r="AW79" s="1319"/>
      <c r="AX79" s="1319"/>
      <c r="AY79" s="1319"/>
      <c r="AZ79" s="1319"/>
      <c r="BA79" s="1319"/>
      <c r="BB79" s="1322" t="s">
        <v>635</v>
      </c>
      <c r="BC79" s="1322"/>
      <c r="BD79" s="1322"/>
      <c r="BE79" s="1322"/>
      <c r="BF79" s="1322"/>
      <c r="BG79" s="1322"/>
      <c r="BH79" s="1322"/>
      <c r="BI79" s="1322"/>
      <c r="BJ79" s="1322"/>
      <c r="BK79" s="1322"/>
      <c r="BL79" s="1322"/>
      <c r="BM79" s="1322"/>
      <c r="BN79" s="1322"/>
      <c r="BO79" s="1322"/>
      <c r="BP79" s="1320">
        <v>6.3</v>
      </c>
      <c r="BQ79" s="1320"/>
      <c r="BR79" s="1320"/>
      <c r="BS79" s="1320"/>
      <c r="BT79" s="1320"/>
      <c r="BU79" s="1320"/>
      <c r="BV79" s="1320"/>
      <c r="BW79" s="1320"/>
      <c r="BX79" s="1320">
        <v>5.2</v>
      </c>
      <c r="BY79" s="1320"/>
      <c r="BZ79" s="1320"/>
      <c r="CA79" s="1320"/>
      <c r="CB79" s="1320"/>
      <c r="CC79" s="1320"/>
      <c r="CD79" s="1320"/>
      <c r="CE79" s="1320"/>
      <c r="CF79" s="1320">
        <v>5</v>
      </c>
      <c r="CG79" s="1320"/>
      <c r="CH79" s="1320"/>
      <c r="CI79" s="1320"/>
      <c r="CJ79" s="1320"/>
      <c r="CK79" s="1320"/>
      <c r="CL79" s="1320"/>
      <c r="CM79" s="1320"/>
      <c r="CN79" s="1320">
        <v>4.2</v>
      </c>
      <c r="CO79" s="1320"/>
      <c r="CP79" s="1320"/>
      <c r="CQ79" s="1320"/>
      <c r="CR79" s="1320"/>
      <c r="CS79" s="1320"/>
      <c r="CT79" s="1320"/>
      <c r="CU79" s="1320"/>
      <c r="CV79" s="1320">
        <v>3.6</v>
      </c>
      <c r="CW79" s="1320"/>
      <c r="CX79" s="1320"/>
      <c r="CY79" s="1320"/>
      <c r="CZ79" s="1320"/>
      <c r="DA79" s="1320"/>
      <c r="DB79" s="1320"/>
      <c r="DC79" s="1320"/>
    </row>
    <row r="80" spans="2:107" ht="13.2" x14ac:dyDescent="0.2">
      <c r="B80" s="395"/>
      <c r="G80" s="1315"/>
      <c r="H80" s="1315"/>
      <c r="I80" s="1324"/>
      <c r="J80" s="1324"/>
      <c r="K80" s="1336"/>
      <c r="L80" s="1336"/>
      <c r="M80" s="1336"/>
      <c r="N80" s="1336"/>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71gMGEt+XwuTmPllMKDb9BbJBeI/lehqI70hPdbE32ZOBXxu62e78daJsTLqXp8P7zjtrLHRQ8jIRwAjynrjYQ==" saltValue="HqpdyBZnRYB4XNAx+Exhm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B754A-08EF-4C5C-9216-15B5D91C981D}">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526</v>
      </c>
    </row>
  </sheetData>
  <sheetProtection algorithmName="SHA-512" hashValue="hezeloJ3Xg7MjM2fnoMMX5S50if9ApT4PdokO0kAQy7N9TvewVwVieXMDag0QDP/6BsBZBm8ZJjyo33uk2kSsw==" saltValue="5tSuznodHZHXi0yn7++no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803DD-0C41-44B8-8521-431B5CB379C4}">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526</v>
      </c>
    </row>
  </sheetData>
  <sheetProtection algorithmName="SHA-512" hashValue="r5/BvyVKtPRqaXkSHyio8lI69JR0Ni3jCp5q7Lp6U611B9lAlRZ5BPjzptE0dT645BVpraYzIQsfrUZ1EtRPwA==" saltValue="ZzIxsWNwBqWtYYaQCrUyE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577</v>
      </c>
      <c r="G2" s="157"/>
      <c r="H2" s="158"/>
    </row>
    <row r="3" spans="1:8" x14ac:dyDescent="0.2">
      <c r="A3" s="154" t="s">
        <v>570</v>
      </c>
      <c r="B3" s="159"/>
      <c r="C3" s="160"/>
      <c r="D3" s="161">
        <v>43416</v>
      </c>
      <c r="E3" s="162"/>
      <c r="F3" s="163">
        <v>43554</v>
      </c>
      <c r="G3" s="164"/>
      <c r="H3" s="165"/>
    </row>
    <row r="4" spans="1:8" x14ac:dyDescent="0.2">
      <c r="A4" s="166"/>
      <c r="B4" s="167"/>
      <c r="C4" s="168"/>
      <c r="D4" s="169">
        <v>32304</v>
      </c>
      <c r="E4" s="170"/>
      <c r="F4" s="171">
        <v>24811</v>
      </c>
      <c r="G4" s="172"/>
      <c r="H4" s="173"/>
    </row>
    <row r="5" spans="1:8" x14ac:dyDescent="0.2">
      <c r="A5" s="154" t="s">
        <v>572</v>
      </c>
      <c r="B5" s="159"/>
      <c r="C5" s="160"/>
      <c r="D5" s="161">
        <v>37499</v>
      </c>
      <c r="E5" s="162"/>
      <c r="F5" s="163">
        <v>42581</v>
      </c>
      <c r="G5" s="164"/>
      <c r="H5" s="165"/>
    </row>
    <row r="6" spans="1:8" x14ac:dyDescent="0.2">
      <c r="A6" s="166"/>
      <c r="B6" s="167"/>
      <c r="C6" s="168"/>
      <c r="D6" s="169">
        <v>27242</v>
      </c>
      <c r="E6" s="170"/>
      <c r="F6" s="171">
        <v>24354</v>
      </c>
      <c r="G6" s="172"/>
      <c r="H6" s="173"/>
    </row>
    <row r="7" spans="1:8" x14ac:dyDescent="0.2">
      <c r="A7" s="154" t="s">
        <v>573</v>
      </c>
      <c r="B7" s="159"/>
      <c r="C7" s="160"/>
      <c r="D7" s="161">
        <v>35606</v>
      </c>
      <c r="E7" s="162"/>
      <c r="F7" s="163">
        <v>45426</v>
      </c>
      <c r="G7" s="164"/>
      <c r="H7" s="165"/>
    </row>
    <row r="8" spans="1:8" x14ac:dyDescent="0.2">
      <c r="A8" s="166"/>
      <c r="B8" s="167"/>
      <c r="C8" s="168"/>
      <c r="D8" s="169">
        <v>20984</v>
      </c>
      <c r="E8" s="170"/>
      <c r="F8" s="171">
        <v>24508</v>
      </c>
      <c r="G8" s="172"/>
      <c r="H8" s="173"/>
    </row>
    <row r="9" spans="1:8" x14ac:dyDescent="0.2">
      <c r="A9" s="154" t="s">
        <v>574</v>
      </c>
      <c r="B9" s="159"/>
      <c r="C9" s="160"/>
      <c r="D9" s="161">
        <v>36187</v>
      </c>
      <c r="E9" s="162"/>
      <c r="F9" s="163">
        <v>45022</v>
      </c>
      <c r="G9" s="164"/>
      <c r="H9" s="165"/>
    </row>
    <row r="10" spans="1:8" x14ac:dyDescent="0.2">
      <c r="A10" s="166"/>
      <c r="B10" s="167"/>
      <c r="C10" s="168"/>
      <c r="D10" s="169">
        <v>25675</v>
      </c>
      <c r="E10" s="170"/>
      <c r="F10" s="171">
        <v>25247</v>
      </c>
      <c r="G10" s="172"/>
      <c r="H10" s="173"/>
    </row>
    <row r="11" spans="1:8" x14ac:dyDescent="0.2">
      <c r="A11" s="154" t="s">
        <v>575</v>
      </c>
      <c r="B11" s="159"/>
      <c r="C11" s="160"/>
      <c r="D11" s="161">
        <v>25793</v>
      </c>
      <c r="E11" s="162"/>
      <c r="F11" s="163">
        <v>46035</v>
      </c>
      <c r="G11" s="164"/>
      <c r="H11" s="165"/>
    </row>
    <row r="12" spans="1:8" x14ac:dyDescent="0.2">
      <c r="A12" s="166"/>
      <c r="B12" s="167"/>
      <c r="C12" s="174"/>
      <c r="D12" s="169">
        <v>20354</v>
      </c>
      <c r="E12" s="170"/>
      <c r="F12" s="171">
        <v>25158</v>
      </c>
      <c r="G12" s="172"/>
      <c r="H12" s="173"/>
    </row>
    <row r="13" spans="1:8" x14ac:dyDescent="0.2">
      <c r="A13" s="154"/>
      <c r="B13" s="159"/>
      <c r="C13" s="175"/>
      <c r="D13" s="176">
        <v>35700</v>
      </c>
      <c r="E13" s="177"/>
      <c r="F13" s="178">
        <v>44524</v>
      </c>
      <c r="G13" s="179"/>
      <c r="H13" s="165"/>
    </row>
    <row r="14" spans="1:8" x14ac:dyDescent="0.2">
      <c r="A14" s="166"/>
      <c r="B14" s="167"/>
      <c r="C14" s="168"/>
      <c r="D14" s="169">
        <v>25312</v>
      </c>
      <c r="E14" s="170"/>
      <c r="F14" s="171">
        <v>24816</v>
      </c>
      <c r="G14" s="172"/>
      <c r="H14" s="173"/>
    </row>
    <row r="17" spans="1:11" x14ac:dyDescent="0.2">
      <c r="A17" s="150" t="s">
        <v>52</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53</v>
      </c>
      <c r="B19" s="180">
        <f>ROUND(VALUE(SUBSTITUTE(実質収支比率等に係る経年分析!F$48,"▲","-")),2)</f>
        <v>3.99</v>
      </c>
      <c r="C19" s="180">
        <f>ROUND(VALUE(SUBSTITUTE(実質収支比率等に係る経年分析!G$48,"▲","-")),2)</f>
        <v>2.97</v>
      </c>
      <c r="D19" s="180">
        <f>ROUND(VALUE(SUBSTITUTE(実質収支比率等に係る経年分析!H$48,"▲","-")),2)</f>
        <v>3.5</v>
      </c>
      <c r="E19" s="180">
        <f>ROUND(VALUE(SUBSTITUTE(実質収支比率等に係る経年分析!I$48,"▲","-")),2)</f>
        <v>3.62</v>
      </c>
      <c r="F19" s="180">
        <f>ROUND(VALUE(SUBSTITUTE(実質収支比率等に係る経年分析!J$48,"▲","-")),2)</f>
        <v>3.65</v>
      </c>
    </row>
    <row r="20" spans="1:11" x14ac:dyDescent="0.2">
      <c r="A20" s="180" t="s">
        <v>54</v>
      </c>
      <c r="B20" s="180">
        <f>ROUND(VALUE(SUBSTITUTE(実質収支比率等に係る経年分析!F$47,"▲","-")),2)</f>
        <v>7.02</v>
      </c>
      <c r="C20" s="180">
        <f>ROUND(VALUE(SUBSTITUTE(実質収支比率等に係る経年分析!G$47,"▲","-")),2)</f>
        <v>6.28</v>
      </c>
      <c r="D20" s="180">
        <f>ROUND(VALUE(SUBSTITUTE(実質収支比率等に係る経年分析!H$47,"▲","-")),2)</f>
        <v>6.23</v>
      </c>
      <c r="E20" s="180">
        <f>ROUND(VALUE(SUBSTITUTE(実質収支比率等に係る経年分析!I$47,"▲","-")),2)</f>
        <v>6.18</v>
      </c>
      <c r="F20" s="180">
        <f>ROUND(VALUE(SUBSTITUTE(実質収支比率等に係る経年分析!J$47,"▲","-")),2)</f>
        <v>5.88</v>
      </c>
    </row>
    <row r="21" spans="1:11" x14ac:dyDescent="0.2">
      <c r="A21" s="180" t="s">
        <v>55</v>
      </c>
      <c r="B21" s="180">
        <f>IF(ISNUMBER(VALUE(SUBSTITUTE(実質収支比率等に係る経年分析!F$49,"▲","-"))),ROUND(VALUE(SUBSTITUTE(実質収支比率等に係る経年分析!F$49,"▲","-")),2),NA())</f>
        <v>-0.15</v>
      </c>
      <c r="C21" s="180">
        <f>IF(ISNUMBER(VALUE(SUBSTITUTE(実質収支比率等に係る経年分析!G$49,"▲","-"))),ROUND(VALUE(SUBSTITUTE(実質収支比率等に係る経年分析!G$49,"▲","-")),2),NA())</f>
        <v>-1.7</v>
      </c>
      <c r="D21" s="180">
        <f>IF(ISNUMBER(VALUE(SUBSTITUTE(実質収支比率等に係る経年分析!H$49,"▲","-"))),ROUND(VALUE(SUBSTITUTE(実質収支比率等に係る経年分析!H$49,"▲","-")),2),NA())</f>
        <v>0.56000000000000005</v>
      </c>
      <c r="E21" s="180">
        <f>IF(ISNUMBER(VALUE(SUBSTITUTE(実質収支比率等に係る経年分析!I$49,"▲","-"))),ROUND(VALUE(SUBSTITUTE(実質収支比率等に係る経年分析!I$49,"▲","-")),2),NA())</f>
        <v>0.16</v>
      </c>
      <c r="F21" s="180">
        <f>IF(ISNUMBER(VALUE(SUBSTITUTE(実質収支比率等に係る経年分析!J$49,"▲","-"))),ROUND(VALUE(SUBSTITUTE(実質収支比率等に係る経年分析!J$49,"▲","-")),2),NA())</f>
        <v>-0.23</v>
      </c>
    </row>
    <row r="24" spans="1:11" x14ac:dyDescent="0.2">
      <c r="A24" s="150" t="s">
        <v>56</v>
      </c>
    </row>
    <row r="25" spans="1:11" x14ac:dyDescent="0.2">
      <c r="A25" s="181"/>
      <c r="B25" s="181" t="e">
        <f>#REF!</f>
        <v>#REF!</v>
      </c>
      <c r="C25" s="181"/>
      <c r="D25" s="181" t="e">
        <f>#REF!</f>
        <v>#REF!</v>
      </c>
      <c r="E25" s="181"/>
      <c r="F25" s="181" t="e">
        <f>#REF!</f>
        <v>#REF!</v>
      </c>
      <c r="G25" s="181"/>
      <c r="H25" s="181" t="e">
        <f>#REF!</f>
        <v>#REF!</v>
      </c>
      <c r="I25" s="181"/>
      <c r="J25" s="181" t="e">
        <f>#REF!</f>
        <v>#REF!</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e">
        <f>IF(#REF!="",NA(),#REF!)</f>
        <v>#REF!</v>
      </c>
      <c r="B27" s="181" t="e">
        <f>IF(ROUND(VALUE(SUBSTITUTE(#REF!,"▲", "-")), 2) &lt; 0, ABS(ROUND(VALUE(SUBSTITUTE(#REF!,"▲", "-")), 2)), NA())</f>
        <v>#REF!</v>
      </c>
      <c r="C27" s="181" t="e">
        <f>IF(ROUND(VALUE(SUBSTITUTE(#REF!,"▲", "-")), 2) &gt;= 0, ABS(ROUND(VALUE(SUBSTITUTE(#REF!,"▲", "-")), 2)), NA())</f>
        <v>#REF!</v>
      </c>
      <c r="D27" s="181" t="e">
        <f>IF(ROUND(VALUE(SUBSTITUTE(#REF!,"▲", "-")), 2) &lt; 0, ABS(ROUND(VALUE(SUBSTITUTE(#REF!,"▲", "-")), 2)), NA())</f>
        <v>#REF!</v>
      </c>
      <c r="E27" s="181" t="e">
        <f>IF(ROUND(VALUE(SUBSTITUTE(#REF!,"▲", "-")), 2) &gt;= 0, ABS(ROUND(VALUE(SUBSTITUTE(#REF!,"▲", "-")), 2)), NA())</f>
        <v>#REF!</v>
      </c>
      <c r="F27" s="181" t="e">
        <f>IF(ROUND(VALUE(SUBSTITUTE(#REF!,"▲", "-")), 2) &lt; 0, ABS(ROUND(VALUE(SUBSTITUTE(#REF!,"▲", "-")), 2)), NA())</f>
        <v>#REF!</v>
      </c>
      <c r="G27" s="181" t="e">
        <f>IF(ROUND(VALUE(SUBSTITUTE(#REF!,"▲", "-")), 2) &gt;= 0, ABS(ROUND(VALUE(SUBSTITUTE(#REF!,"▲", "-")), 2)), NA())</f>
        <v>#REF!</v>
      </c>
      <c r="H27" s="181" t="e">
        <f>IF(ROUND(VALUE(SUBSTITUTE(#REF!,"▲", "-")), 2) &lt; 0, ABS(ROUND(VALUE(SUBSTITUTE(#REF!,"▲", "-")), 2)), NA())</f>
        <v>#REF!</v>
      </c>
      <c r="I27" s="181" t="e">
        <f>IF(ROUND(VALUE(SUBSTITUTE(#REF!,"▲", "-")), 2) &gt;= 0, ABS(ROUND(VALUE(SUBSTITUTE(#REF!,"▲", "-")), 2)), NA())</f>
        <v>#REF!</v>
      </c>
      <c r="J27" s="181" t="e">
        <f>IF(ROUND(VALUE(SUBSTITUTE(#REF!,"▲", "-")), 2) &lt; 0, ABS(ROUND(VALUE(SUBSTITUTE(#REF!,"▲", "-")), 2)), NA())</f>
        <v>#REF!</v>
      </c>
      <c r="K27" s="181" t="e">
        <f>IF(ROUND(VALUE(SUBSTITUTE(#REF!,"▲", "-")), 2) &gt;= 0, ABS(ROUND(VALUE(SUBSTITUTE(#REF!,"▲", "-")), 2)), NA())</f>
        <v>#REF!</v>
      </c>
    </row>
    <row r="28" spans="1:11" x14ac:dyDescent="0.2">
      <c r="A28" s="181" t="e">
        <f>IF(#REF!="",NA(),#REF!)</f>
        <v>#REF!</v>
      </c>
      <c r="B28" s="181" t="e">
        <f>IF(ROUND(VALUE(SUBSTITUTE(#REF!,"▲", "-")), 2) &lt; 0, ABS(ROUND(VALUE(SUBSTITUTE(#REF!,"▲", "-")), 2)), NA())</f>
        <v>#REF!</v>
      </c>
      <c r="C28" s="181" t="e">
        <f>IF(ROUND(VALUE(SUBSTITUTE(#REF!,"▲", "-")), 2) &gt;= 0, ABS(ROUND(VALUE(SUBSTITUTE(#REF!,"▲", "-")), 2)), NA())</f>
        <v>#REF!</v>
      </c>
      <c r="D28" s="181" t="e">
        <f>IF(ROUND(VALUE(SUBSTITUTE(#REF!,"▲", "-")), 2) &lt; 0, ABS(ROUND(VALUE(SUBSTITUTE(#REF!,"▲", "-")), 2)), NA())</f>
        <v>#REF!</v>
      </c>
      <c r="E28" s="181" t="e">
        <f>IF(ROUND(VALUE(SUBSTITUTE(#REF!,"▲", "-")), 2) &gt;= 0, ABS(ROUND(VALUE(SUBSTITUTE(#REF!,"▲", "-")), 2)), NA())</f>
        <v>#REF!</v>
      </c>
      <c r="F28" s="181" t="e">
        <f>IF(ROUND(VALUE(SUBSTITUTE(#REF!,"▲", "-")), 2) &lt; 0, ABS(ROUND(VALUE(SUBSTITUTE(#REF!,"▲", "-")), 2)), NA())</f>
        <v>#REF!</v>
      </c>
      <c r="G28" s="181" t="e">
        <f>IF(ROUND(VALUE(SUBSTITUTE(#REF!,"▲", "-")), 2) &gt;= 0, ABS(ROUND(VALUE(SUBSTITUTE(#REF!,"▲", "-")), 2)), NA())</f>
        <v>#REF!</v>
      </c>
      <c r="H28" s="181" t="e">
        <f>IF(ROUND(VALUE(SUBSTITUTE(#REF!,"▲", "-")), 2) &lt; 0, ABS(ROUND(VALUE(SUBSTITUTE(#REF!,"▲", "-")), 2)), NA())</f>
        <v>#REF!</v>
      </c>
      <c r="I28" s="181" t="e">
        <f>IF(ROUND(VALUE(SUBSTITUTE(#REF!,"▲", "-")), 2) &gt;= 0, ABS(ROUND(VALUE(SUBSTITUTE(#REF!,"▲", "-")), 2)), NA())</f>
        <v>#REF!</v>
      </c>
      <c r="J28" s="181" t="e">
        <f>IF(ROUND(VALUE(SUBSTITUTE(#REF!,"▲", "-")), 2) &lt; 0, ABS(ROUND(VALUE(SUBSTITUTE(#REF!,"▲", "-")), 2)), NA())</f>
        <v>#REF!</v>
      </c>
      <c r="K28" s="181" t="e">
        <f>IF(ROUND(VALUE(SUBSTITUTE(#REF!,"▲", "-")), 2) &gt;= 0, ABS(ROUND(VALUE(SUBSTITUTE(#REF!,"▲", "-")), 2)), NA())</f>
        <v>#REF!</v>
      </c>
    </row>
    <row r="29" spans="1:11" x14ac:dyDescent="0.2">
      <c r="A29" s="181" t="e">
        <f>IF(#REF!="",NA(),#REF!)</f>
        <v>#REF!</v>
      </c>
      <c r="B29" s="181" t="e">
        <f>IF(ROUND(VALUE(SUBSTITUTE(#REF!,"▲", "-")), 2) &lt; 0, ABS(ROUND(VALUE(SUBSTITUTE(#REF!,"▲", "-")), 2)), NA())</f>
        <v>#REF!</v>
      </c>
      <c r="C29" s="181" t="e">
        <f>IF(ROUND(VALUE(SUBSTITUTE(#REF!,"▲", "-")), 2) &gt;= 0, ABS(ROUND(VALUE(SUBSTITUTE(#REF!,"▲", "-")), 2)), NA())</f>
        <v>#REF!</v>
      </c>
      <c r="D29" s="181" t="e">
        <f>IF(ROUND(VALUE(SUBSTITUTE(#REF!,"▲", "-")), 2) &lt; 0, ABS(ROUND(VALUE(SUBSTITUTE(#REF!,"▲", "-")), 2)), NA())</f>
        <v>#REF!</v>
      </c>
      <c r="E29" s="181" t="e">
        <f>IF(ROUND(VALUE(SUBSTITUTE(#REF!,"▲", "-")), 2) &gt;= 0, ABS(ROUND(VALUE(SUBSTITUTE(#REF!,"▲", "-")), 2)), NA())</f>
        <v>#REF!</v>
      </c>
      <c r="F29" s="181" t="e">
        <f>IF(ROUND(VALUE(SUBSTITUTE(#REF!,"▲", "-")), 2) &lt; 0, ABS(ROUND(VALUE(SUBSTITUTE(#REF!,"▲", "-")), 2)), NA())</f>
        <v>#REF!</v>
      </c>
      <c r="G29" s="181" t="e">
        <f>IF(ROUND(VALUE(SUBSTITUTE(#REF!,"▲", "-")), 2) &gt;= 0, ABS(ROUND(VALUE(SUBSTITUTE(#REF!,"▲", "-")), 2)), NA())</f>
        <v>#REF!</v>
      </c>
      <c r="H29" s="181" t="e">
        <f>IF(ROUND(VALUE(SUBSTITUTE(#REF!,"▲", "-")), 2) &lt; 0, ABS(ROUND(VALUE(SUBSTITUTE(#REF!,"▲", "-")), 2)), NA())</f>
        <v>#REF!</v>
      </c>
      <c r="I29" s="181" t="e">
        <f>IF(ROUND(VALUE(SUBSTITUTE(#REF!,"▲", "-")), 2) &gt;= 0, ABS(ROUND(VALUE(SUBSTITUTE(#REF!,"▲", "-")), 2)), NA())</f>
        <v>#REF!</v>
      </c>
      <c r="J29" s="181" t="e">
        <f>IF(ROUND(VALUE(SUBSTITUTE(#REF!,"▲", "-")), 2) &lt; 0, ABS(ROUND(VALUE(SUBSTITUTE(#REF!,"▲", "-")), 2)), NA())</f>
        <v>#REF!</v>
      </c>
      <c r="K29" s="181" t="e">
        <f>IF(ROUND(VALUE(SUBSTITUTE(#REF!,"▲", "-")), 2) &gt;= 0, ABS(ROUND(VALUE(SUBSTITUTE(#REF!,"▲", "-")), 2)), NA())</f>
        <v>#REF!</v>
      </c>
    </row>
    <row r="30" spans="1:11" x14ac:dyDescent="0.2">
      <c r="A30" s="181" t="e">
        <f>IF(#REF!="",NA(),#REF!)</f>
        <v>#REF!</v>
      </c>
      <c r="B30" s="181" t="e">
        <f>IF(ROUND(VALUE(SUBSTITUTE(#REF!,"▲", "-")), 2) &lt; 0, ABS(ROUND(VALUE(SUBSTITUTE(#REF!,"▲", "-")), 2)), NA())</f>
        <v>#REF!</v>
      </c>
      <c r="C30" s="181" t="e">
        <f>IF(ROUND(VALUE(SUBSTITUTE(#REF!,"▲", "-")), 2) &gt;= 0, ABS(ROUND(VALUE(SUBSTITUTE(#REF!,"▲", "-")), 2)), NA())</f>
        <v>#REF!</v>
      </c>
      <c r="D30" s="181" t="e">
        <f>IF(ROUND(VALUE(SUBSTITUTE(#REF!,"▲", "-")), 2) &lt; 0, ABS(ROUND(VALUE(SUBSTITUTE(#REF!,"▲", "-")), 2)), NA())</f>
        <v>#REF!</v>
      </c>
      <c r="E30" s="181" t="e">
        <f>IF(ROUND(VALUE(SUBSTITUTE(#REF!,"▲", "-")), 2) &gt;= 0, ABS(ROUND(VALUE(SUBSTITUTE(#REF!,"▲", "-")), 2)), NA())</f>
        <v>#REF!</v>
      </c>
      <c r="F30" s="181" t="e">
        <f>IF(ROUND(VALUE(SUBSTITUTE(#REF!,"▲", "-")), 2) &lt; 0, ABS(ROUND(VALUE(SUBSTITUTE(#REF!,"▲", "-")), 2)), NA())</f>
        <v>#REF!</v>
      </c>
      <c r="G30" s="181" t="e">
        <f>IF(ROUND(VALUE(SUBSTITUTE(#REF!,"▲", "-")), 2) &gt;= 0, ABS(ROUND(VALUE(SUBSTITUTE(#REF!,"▲", "-")), 2)), NA())</f>
        <v>#REF!</v>
      </c>
      <c r="H30" s="181" t="e">
        <f>IF(ROUND(VALUE(SUBSTITUTE(#REF!,"▲", "-")), 2) &lt; 0, ABS(ROUND(VALUE(SUBSTITUTE(#REF!,"▲", "-")), 2)), NA())</f>
        <v>#REF!</v>
      </c>
      <c r="I30" s="181" t="e">
        <f>IF(ROUND(VALUE(SUBSTITUTE(#REF!,"▲", "-")), 2) &gt;= 0, ABS(ROUND(VALUE(SUBSTITUTE(#REF!,"▲", "-")), 2)), NA())</f>
        <v>#REF!</v>
      </c>
      <c r="J30" s="181" t="e">
        <f>IF(ROUND(VALUE(SUBSTITUTE(#REF!,"▲", "-")), 2) &lt; 0, ABS(ROUND(VALUE(SUBSTITUTE(#REF!,"▲", "-")), 2)), NA())</f>
        <v>#REF!</v>
      </c>
      <c r="K30" s="181" t="e">
        <f>IF(ROUND(VALUE(SUBSTITUTE(#REF!,"▲", "-")), 2) &gt;= 0, ABS(ROUND(VALUE(SUBSTITUTE(#REF!,"▲", "-")), 2)), NA())</f>
        <v>#REF!</v>
      </c>
    </row>
    <row r="31" spans="1:11" x14ac:dyDescent="0.2">
      <c r="A31" s="181" t="e">
        <f>IF(#REF!="",NA(),#REF!)</f>
        <v>#REF!</v>
      </c>
      <c r="B31" s="181" t="e">
        <f>IF(ROUND(VALUE(SUBSTITUTE(#REF!,"▲", "-")), 2) &lt; 0, ABS(ROUND(VALUE(SUBSTITUTE(#REF!,"▲", "-")), 2)), NA())</f>
        <v>#REF!</v>
      </c>
      <c r="C31" s="181" t="e">
        <f>IF(ROUND(VALUE(SUBSTITUTE(#REF!,"▲", "-")), 2) &gt;= 0, ABS(ROUND(VALUE(SUBSTITUTE(#REF!,"▲", "-")), 2)), NA())</f>
        <v>#REF!</v>
      </c>
      <c r="D31" s="181" t="e">
        <f>IF(ROUND(VALUE(SUBSTITUTE(#REF!,"▲", "-")), 2) &lt; 0, ABS(ROUND(VALUE(SUBSTITUTE(#REF!,"▲", "-")), 2)), NA())</f>
        <v>#REF!</v>
      </c>
      <c r="E31" s="181" t="e">
        <f>IF(ROUND(VALUE(SUBSTITUTE(#REF!,"▲", "-")), 2) &gt;= 0, ABS(ROUND(VALUE(SUBSTITUTE(#REF!,"▲", "-")), 2)), NA())</f>
        <v>#REF!</v>
      </c>
      <c r="F31" s="181" t="e">
        <f>IF(ROUND(VALUE(SUBSTITUTE(#REF!,"▲", "-")), 2) &lt; 0, ABS(ROUND(VALUE(SUBSTITUTE(#REF!,"▲", "-")), 2)), NA())</f>
        <v>#REF!</v>
      </c>
      <c r="G31" s="181" t="e">
        <f>IF(ROUND(VALUE(SUBSTITUTE(#REF!,"▲", "-")), 2) &gt;= 0, ABS(ROUND(VALUE(SUBSTITUTE(#REF!,"▲", "-")), 2)), NA())</f>
        <v>#REF!</v>
      </c>
      <c r="H31" s="181" t="e">
        <f>IF(ROUND(VALUE(SUBSTITUTE(#REF!,"▲", "-")), 2) &lt; 0, ABS(ROUND(VALUE(SUBSTITUTE(#REF!,"▲", "-")), 2)), NA())</f>
        <v>#REF!</v>
      </c>
      <c r="I31" s="181" t="e">
        <f>IF(ROUND(VALUE(SUBSTITUTE(#REF!,"▲", "-")), 2) &gt;= 0, ABS(ROUND(VALUE(SUBSTITUTE(#REF!,"▲", "-")), 2)), NA())</f>
        <v>#REF!</v>
      </c>
      <c r="J31" s="181" t="e">
        <f>IF(ROUND(VALUE(SUBSTITUTE(#REF!,"▲", "-")), 2) &lt; 0, ABS(ROUND(VALUE(SUBSTITUTE(#REF!,"▲", "-")), 2)), NA())</f>
        <v>#REF!</v>
      </c>
      <c r="K31" s="181" t="e">
        <f>IF(ROUND(VALUE(SUBSTITUTE(#REF!,"▲", "-")), 2) &gt;= 0, ABS(ROUND(VALUE(SUBSTITUTE(#REF!,"▲", "-")), 2)), NA())</f>
        <v>#REF!</v>
      </c>
    </row>
    <row r="32" spans="1:11" x14ac:dyDescent="0.2">
      <c r="A32" s="181" t="e">
        <f>IF(#REF!="",NA(),#REF!)</f>
        <v>#REF!</v>
      </c>
      <c r="B32" s="181" t="e">
        <f>IF(ROUND(VALUE(SUBSTITUTE(#REF!,"▲", "-")), 2) &lt; 0, ABS(ROUND(VALUE(SUBSTITUTE(#REF!,"▲", "-")), 2)), NA())</f>
        <v>#REF!</v>
      </c>
      <c r="C32" s="181" t="e">
        <f>IF(ROUND(VALUE(SUBSTITUTE(#REF!,"▲", "-")), 2) &gt;= 0, ABS(ROUND(VALUE(SUBSTITUTE(#REF!,"▲", "-")), 2)), NA())</f>
        <v>#REF!</v>
      </c>
      <c r="D32" s="181" t="e">
        <f>IF(ROUND(VALUE(SUBSTITUTE(#REF!,"▲", "-")), 2) &lt; 0, ABS(ROUND(VALUE(SUBSTITUTE(#REF!,"▲", "-")), 2)), NA())</f>
        <v>#REF!</v>
      </c>
      <c r="E32" s="181" t="e">
        <f>IF(ROUND(VALUE(SUBSTITUTE(#REF!,"▲", "-")), 2) &gt;= 0, ABS(ROUND(VALUE(SUBSTITUTE(#REF!,"▲", "-")), 2)), NA())</f>
        <v>#REF!</v>
      </c>
      <c r="F32" s="181" t="e">
        <f>IF(ROUND(VALUE(SUBSTITUTE(#REF!,"▲", "-")), 2) &lt; 0, ABS(ROUND(VALUE(SUBSTITUTE(#REF!,"▲", "-")), 2)), NA())</f>
        <v>#REF!</v>
      </c>
      <c r="G32" s="181" t="e">
        <f>IF(ROUND(VALUE(SUBSTITUTE(#REF!,"▲", "-")), 2) &gt;= 0, ABS(ROUND(VALUE(SUBSTITUTE(#REF!,"▲", "-")), 2)), NA())</f>
        <v>#REF!</v>
      </c>
      <c r="H32" s="181" t="e">
        <f>IF(ROUND(VALUE(SUBSTITUTE(#REF!,"▲", "-")), 2) &lt; 0, ABS(ROUND(VALUE(SUBSTITUTE(#REF!,"▲", "-")), 2)), NA())</f>
        <v>#REF!</v>
      </c>
      <c r="I32" s="181" t="e">
        <f>IF(ROUND(VALUE(SUBSTITUTE(#REF!,"▲", "-")), 2) &gt;= 0, ABS(ROUND(VALUE(SUBSTITUTE(#REF!,"▲", "-")), 2)), NA())</f>
        <v>#REF!</v>
      </c>
      <c r="J32" s="181" t="e">
        <f>IF(ROUND(VALUE(SUBSTITUTE(#REF!,"▲", "-")), 2) &lt; 0, ABS(ROUND(VALUE(SUBSTITUTE(#REF!,"▲", "-")), 2)), NA())</f>
        <v>#REF!</v>
      </c>
      <c r="K32" s="181" t="e">
        <f>IF(ROUND(VALUE(SUBSTITUTE(#REF!,"▲", "-")), 2) &gt;= 0, ABS(ROUND(VALUE(SUBSTITUTE(#REF!,"▲", "-")), 2)), NA())</f>
        <v>#REF!</v>
      </c>
    </row>
    <row r="33" spans="1:16" x14ac:dyDescent="0.2">
      <c r="A33" s="181" t="e">
        <f>IF(#REF!="",NA(),#REF!)</f>
        <v>#REF!</v>
      </c>
      <c r="B33" s="181" t="e">
        <f>IF(ROUND(VALUE(SUBSTITUTE(#REF!,"▲", "-")), 2) &lt; 0, ABS(ROUND(VALUE(SUBSTITUTE(#REF!,"▲", "-")), 2)), NA())</f>
        <v>#REF!</v>
      </c>
      <c r="C33" s="181" t="e">
        <f>IF(ROUND(VALUE(SUBSTITUTE(#REF!,"▲", "-")), 2) &gt;= 0, ABS(ROUND(VALUE(SUBSTITUTE(#REF!,"▲", "-")), 2)), NA())</f>
        <v>#REF!</v>
      </c>
      <c r="D33" s="181" t="e">
        <f>IF(ROUND(VALUE(SUBSTITUTE(#REF!,"▲", "-")), 2) &lt; 0, ABS(ROUND(VALUE(SUBSTITUTE(#REF!,"▲", "-")), 2)), NA())</f>
        <v>#REF!</v>
      </c>
      <c r="E33" s="181" t="e">
        <f>IF(ROUND(VALUE(SUBSTITUTE(#REF!,"▲", "-")), 2) &gt;= 0, ABS(ROUND(VALUE(SUBSTITUTE(#REF!,"▲", "-")), 2)), NA())</f>
        <v>#REF!</v>
      </c>
      <c r="F33" s="181" t="e">
        <f>IF(ROUND(VALUE(SUBSTITUTE(#REF!,"▲", "-")), 2) &lt; 0, ABS(ROUND(VALUE(SUBSTITUTE(#REF!,"▲", "-")), 2)), NA())</f>
        <v>#REF!</v>
      </c>
      <c r="G33" s="181" t="e">
        <f>IF(ROUND(VALUE(SUBSTITUTE(#REF!,"▲", "-")), 2) &gt;= 0, ABS(ROUND(VALUE(SUBSTITUTE(#REF!,"▲", "-")), 2)), NA())</f>
        <v>#REF!</v>
      </c>
      <c r="H33" s="181" t="e">
        <f>IF(ROUND(VALUE(SUBSTITUTE(#REF!,"▲", "-")), 2) &lt; 0, ABS(ROUND(VALUE(SUBSTITUTE(#REF!,"▲", "-")), 2)), NA())</f>
        <v>#REF!</v>
      </c>
      <c r="I33" s="181" t="e">
        <f>IF(ROUND(VALUE(SUBSTITUTE(#REF!,"▲", "-")), 2) &gt;= 0, ABS(ROUND(VALUE(SUBSTITUTE(#REF!,"▲", "-")), 2)), NA())</f>
        <v>#REF!</v>
      </c>
      <c r="J33" s="181" t="e">
        <f>IF(ROUND(VALUE(SUBSTITUTE(#REF!,"▲", "-")), 2) &lt; 0, ABS(ROUND(VALUE(SUBSTITUTE(#REF!,"▲", "-")), 2)), NA())</f>
        <v>#REF!</v>
      </c>
      <c r="K33" s="181" t="e">
        <f>IF(ROUND(VALUE(SUBSTITUTE(#REF!,"▲", "-")), 2) &gt;= 0, ABS(ROUND(VALUE(SUBSTITUTE(#REF!,"▲", "-")), 2)), NA())</f>
        <v>#REF!</v>
      </c>
    </row>
    <row r="34" spans="1:16" x14ac:dyDescent="0.2">
      <c r="A34" s="181" t="e">
        <f>IF(#REF!="",NA(),#REF!)</f>
        <v>#REF!</v>
      </c>
      <c r="B34" s="181" t="e">
        <f>IF(ROUND(VALUE(SUBSTITUTE(#REF!,"▲", "-")), 2) &lt; 0, ABS(ROUND(VALUE(SUBSTITUTE(#REF!,"▲", "-")), 2)), NA())</f>
        <v>#REF!</v>
      </c>
      <c r="C34" s="181" t="e">
        <f>IF(ROUND(VALUE(SUBSTITUTE(#REF!,"▲", "-")), 2) &gt;= 0, ABS(ROUND(VALUE(SUBSTITUTE(#REF!,"▲", "-")), 2)), NA())</f>
        <v>#REF!</v>
      </c>
      <c r="D34" s="181" t="e">
        <f>IF(ROUND(VALUE(SUBSTITUTE(#REF!,"▲", "-")), 2) &lt; 0, ABS(ROUND(VALUE(SUBSTITUTE(#REF!,"▲", "-")), 2)), NA())</f>
        <v>#REF!</v>
      </c>
      <c r="E34" s="181" t="e">
        <f>IF(ROUND(VALUE(SUBSTITUTE(#REF!,"▲", "-")), 2) &gt;= 0, ABS(ROUND(VALUE(SUBSTITUTE(#REF!,"▲", "-")), 2)), NA())</f>
        <v>#REF!</v>
      </c>
      <c r="F34" s="181" t="e">
        <f>IF(ROUND(VALUE(SUBSTITUTE(#REF!,"▲", "-")), 2) &lt; 0, ABS(ROUND(VALUE(SUBSTITUTE(#REF!,"▲", "-")), 2)), NA())</f>
        <v>#REF!</v>
      </c>
      <c r="G34" s="181" t="e">
        <f>IF(ROUND(VALUE(SUBSTITUTE(#REF!,"▲", "-")), 2) &gt;= 0, ABS(ROUND(VALUE(SUBSTITUTE(#REF!,"▲", "-")), 2)), NA())</f>
        <v>#REF!</v>
      </c>
      <c r="H34" s="181" t="e">
        <f>IF(ROUND(VALUE(SUBSTITUTE(#REF!,"▲", "-")), 2) &lt; 0, ABS(ROUND(VALUE(SUBSTITUTE(#REF!,"▲", "-")), 2)), NA())</f>
        <v>#REF!</v>
      </c>
      <c r="I34" s="181" t="e">
        <f>IF(ROUND(VALUE(SUBSTITUTE(#REF!,"▲", "-")), 2) &gt;= 0, ABS(ROUND(VALUE(SUBSTITUTE(#REF!,"▲", "-")), 2)), NA())</f>
        <v>#REF!</v>
      </c>
      <c r="J34" s="181" t="e">
        <f>IF(ROUND(VALUE(SUBSTITUTE(#REF!,"▲", "-")), 2) &lt; 0, ABS(ROUND(VALUE(SUBSTITUTE(#REF!,"▲", "-")), 2)), NA())</f>
        <v>#REF!</v>
      </c>
      <c r="K34" s="181" t="e">
        <f>IF(ROUND(VALUE(SUBSTITUTE(#REF!,"▲", "-")), 2) &gt;= 0, ABS(ROUND(VALUE(SUBSTITUTE(#REF!,"▲", "-")), 2)), NA())</f>
        <v>#REF!</v>
      </c>
    </row>
    <row r="35" spans="1:16" x14ac:dyDescent="0.2">
      <c r="A35" s="181" t="e">
        <f>IF(#REF!="",NA(),#REF!)</f>
        <v>#REF!</v>
      </c>
      <c r="B35" s="181" t="e">
        <f>IF(ROUND(VALUE(SUBSTITUTE(#REF!,"▲", "-")), 2) &lt; 0, ABS(ROUND(VALUE(SUBSTITUTE(#REF!,"▲", "-")), 2)), NA())</f>
        <v>#REF!</v>
      </c>
      <c r="C35" s="181" t="e">
        <f>IF(ROUND(VALUE(SUBSTITUTE(#REF!,"▲", "-")), 2) &gt;= 0, ABS(ROUND(VALUE(SUBSTITUTE(#REF!,"▲", "-")), 2)), NA())</f>
        <v>#REF!</v>
      </c>
      <c r="D35" s="181" t="e">
        <f>IF(ROUND(VALUE(SUBSTITUTE(#REF!,"▲", "-")), 2) &lt; 0, ABS(ROUND(VALUE(SUBSTITUTE(#REF!,"▲", "-")), 2)), NA())</f>
        <v>#REF!</v>
      </c>
      <c r="E35" s="181" t="e">
        <f>IF(ROUND(VALUE(SUBSTITUTE(#REF!,"▲", "-")), 2) &gt;= 0, ABS(ROUND(VALUE(SUBSTITUTE(#REF!,"▲", "-")), 2)), NA())</f>
        <v>#REF!</v>
      </c>
      <c r="F35" s="181" t="e">
        <f>IF(ROUND(VALUE(SUBSTITUTE(#REF!,"▲", "-")), 2) &lt; 0, ABS(ROUND(VALUE(SUBSTITUTE(#REF!,"▲", "-")), 2)), NA())</f>
        <v>#REF!</v>
      </c>
      <c r="G35" s="181" t="e">
        <f>IF(ROUND(VALUE(SUBSTITUTE(#REF!,"▲", "-")), 2) &gt;= 0, ABS(ROUND(VALUE(SUBSTITUTE(#REF!,"▲", "-")), 2)), NA())</f>
        <v>#REF!</v>
      </c>
      <c r="H35" s="181" t="e">
        <f>IF(ROUND(VALUE(SUBSTITUTE(#REF!,"▲", "-")), 2) &lt; 0, ABS(ROUND(VALUE(SUBSTITUTE(#REF!,"▲", "-")), 2)), NA())</f>
        <v>#REF!</v>
      </c>
      <c r="I35" s="181" t="e">
        <f>IF(ROUND(VALUE(SUBSTITUTE(#REF!,"▲", "-")), 2) &gt;= 0, ABS(ROUND(VALUE(SUBSTITUTE(#REF!,"▲", "-")), 2)), NA())</f>
        <v>#REF!</v>
      </c>
      <c r="J35" s="181" t="e">
        <f>IF(ROUND(VALUE(SUBSTITUTE(#REF!,"▲", "-")), 2) &lt; 0, ABS(ROUND(VALUE(SUBSTITUTE(#REF!,"▲", "-")), 2)), NA())</f>
        <v>#REF!</v>
      </c>
      <c r="K35" s="181" t="e">
        <f>IF(ROUND(VALUE(SUBSTITUTE(#REF!,"▲", "-")), 2) &gt;= 0, ABS(ROUND(VALUE(SUBSTITUTE(#REF!,"▲", "-")), 2)), NA())</f>
        <v>#REF!</v>
      </c>
    </row>
    <row r="36" spans="1:16" x14ac:dyDescent="0.2">
      <c r="A36" s="181" t="e">
        <f>IF(#REF!="",NA(),#REF!)</f>
        <v>#REF!</v>
      </c>
      <c r="B36" s="181" t="e">
        <f>IF(ROUND(VALUE(SUBSTITUTE(#REF!,"▲", "-")), 2) &lt; 0, ABS(ROUND(VALUE(SUBSTITUTE(#REF!,"▲", "-")), 2)), NA())</f>
        <v>#REF!</v>
      </c>
      <c r="C36" s="181" t="e">
        <f>IF(ROUND(VALUE(SUBSTITUTE(#REF!,"▲", "-")), 2) &gt;= 0, ABS(ROUND(VALUE(SUBSTITUTE(#REF!,"▲", "-")), 2)), NA())</f>
        <v>#REF!</v>
      </c>
      <c r="D36" s="181" t="e">
        <f>IF(ROUND(VALUE(SUBSTITUTE(#REF!,"▲", "-")), 2) &lt; 0, ABS(ROUND(VALUE(SUBSTITUTE(#REF!,"▲", "-")), 2)), NA())</f>
        <v>#REF!</v>
      </c>
      <c r="E36" s="181" t="e">
        <f>IF(ROUND(VALUE(SUBSTITUTE(#REF!,"▲", "-")), 2) &gt;= 0, ABS(ROUND(VALUE(SUBSTITUTE(#REF!,"▲", "-")), 2)), NA())</f>
        <v>#REF!</v>
      </c>
      <c r="F36" s="181" t="e">
        <f>IF(ROUND(VALUE(SUBSTITUTE(#REF!,"▲", "-")), 2) &lt; 0, ABS(ROUND(VALUE(SUBSTITUTE(#REF!,"▲", "-")), 2)), NA())</f>
        <v>#REF!</v>
      </c>
      <c r="G36" s="181" t="e">
        <f>IF(ROUND(VALUE(SUBSTITUTE(#REF!,"▲", "-")), 2) &gt;= 0, ABS(ROUND(VALUE(SUBSTITUTE(#REF!,"▲", "-")), 2)), NA())</f>
        <v>#REF!</v>
      </c>
      <c r="H36" s="181" t="e">
        <f>IF(ROUND(VALUE(SUBSTITUTE(#REF!,"▲", "-")), 2) &lt; 0, ABS(ROUND(VALUE(SUBSTITUTE(#REF!,"▲", "-")), 2)), NA())</f>
        <v>#REF!</v>
      </c>
      <c r="I36" s="181" t="e">
        <f>IF(ROUND(VALUE(SUBSTITUTE(#REF!,"▲", "-")), 2) &gt;= 0, ABS(ROUND(VALUE(SUBSTITUTE(#REF!,"▲", "-")), 2)), NA())</f>
        <v>#REF!</v>
      </c>
      <c r="J36" s="181" t="e">
        <f>IF(ROUND(VALUE(SUBSTITUTE(#REF!,"▲", "-")), 2) &lt; 0, ABS(ROUND(VALUE(SUBSTITUTE(#REF!,"▲", "-")), 2)), NA())</f>
        <v>#REF!</v>
      </c>
      <c r="K36" s="181" t="e">
        <f>IF(ROUND(VALUE(SUBSTITUTE(#REF!,"▲", "-")), 2) &gt;= 0, ABS(ROUND(VALUE(SUBSTITUTE(#REF!,"▲", "-")), 2)), NA())</f>
        <v>#REF!</v>
      </c>
    </row>
    <row r="39" spans="1:16" x14ac:dyDescent="0.2">
      <c r="A39" s="150" t="s">
        <v>59</v>
      </c>
    </row>
    <row r="40" spans="1:16" x14ac:dyDescent="0.2">
      <c r="A40" s="182"/>
      <c r="B40" s="182" t="e">
        <f>#REF!</f>
        <v>#REF!</v>
      </c>
      <c r="C40" s="182"/>
      <c r="D40" s="182"/>
      <c r="E40" s="182" t="e">
        <f>#REF!</f>
        <v>#REF!</v>
      </c>
      <c r="F40" s="182"/>
      <c r="G40" s="182"/>
      <c r="H40" s="182" t="e">
        <f>#REF!</f>
        <v>#REF!</v>
      </c>
      <c r="I40" s="182"/>
      <c r="J40" s="182"/>
      <c r="K40" s="182" t="e">
        <f>#REF!</f>
        <v>#REF!</v>
      </c>
      <c r="L40" s="182"/>
      <c r="M40" s="182"/>
      <c r="N40" s="182" t="e">
        <f>#REF!</f>
        <v>#REF!</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t="e">
        <f>#REF!</f>
        <v>#REF!</v>
      </c>
      <c r="E42" s="182"/>
      <c r="F42" s="182"/>
      <c r="G42" s="182" t="e">
        <f>#REF!</f>
        <v>#REF!</v>
      </c>
      <c r="H42" s="182"/>
      <c r="I42" s="182"/>
      <c r="J42" s="182" t="e">
        <f>#REF!</f>
        <v>#REF!</v>
      </c>
      <c r="K42" s="182"/>
      <c r="L42" s="182"/>
      <c r="M42" s="182" t="e">
        <f>#REF!</f>
        <v>#REF!</v>
      </c>
      <c r="N42" s="182"/>
      <c r="O42" s="182"/>
      <c r="P42" s="182" t="e">
        <f>#REF!</f>
        <v>#REF!</v>
      </c>
    </row>
    <row r="43" spans="1:16" x14ac:dyDescent="0.2">
      <c r="A43" s="182" t="s">
        <v>63</v>
      </c>
      <c r="B43" s="182" t="e">
        <f>#REF!</f>
        <v>#REF!</v>
      </c>
      <c r="C43" s="182"/>
      <c r="D43" s="182"/>
      <c r="E43" s="182" t="e">
        <f>#REF!</f>
        <v>#REF!</v>
      </c>
      <c r="F43" s="182"/>
      <c r="G43" s="182"/>
      <c r="H43" s="182" t="e">
        <f>#REF!</f>
        <v>#REF!</v>
      </c>
      <c r="I43" s="182"/>
      <c r="J43" s="182"/>
      <c r="K43" s="182" t="e">
        <f>#REF!</f>
        <v>#REF!</v>
      </c>
      <c r="L43" s="182"/>
      <c r="M43" s="182"/>
      <c r="N43" s="182" t="e">
        <f>#REF!</f>
        <v>#REF!</v>
      </c>
      <c r="O43" s="182"/>
      <c r="P43" s="182"/>
    </row>
    <row r="44" spans="1:16" x14ac:dyDescent="0.2">
      <c r="A44" s="182" t="s">
        <v>64</v>
      </c>
      <c r="B44" s="182" t="e">
        <f>#REF!</f>
        <v>#REF!</v>
      </c>
      <c r="C44" s="182"/>
      <c r="D44" s="182"/>
      <c r="E44" s="182" t="e">
        <f>#REF!</f>
        <v>#REF!</v>
      </c>
      <c r="F44" s="182"/>
      <c r="G44" s="182"/>
      <c r="H44" s="182" t="e">
        <f>#REF!</f>
        <v>#REF!</v>
      </c>
      <c r="I44" s="182"/>
      <c r="J44" s="182"/>
      <c r="K44" s="182" t="e">
        <f>#REF!</f>
        <v>#REF!</v>
      </c>
      <c r="L44" s="182"/>
      <c r="M44" s="182"/>
      <c r="N44" s="182" t="e">
        <f>#REF!</f>
        <v>#REF!</v>
      </c>
      <c r="O44" s="182"/>
      <c r="P44" s="182"/>
    </row>
    <row r="45" spans="1:16" x14ac:dyDescent="0.2">
      <c r="A45" s="182" t="s">
        <v>65</v>
      </c>
      <c r="B45" s="182" t="e">
        <f>#REF!</f>
        <v>#REF!</v>
      </c>
      <c r="C45" s="182"/>
      <c r="D45" s="182"/>
      <c r="E45" s="182" t="e">
        <f>#REF!</f>
        <v>#REF!</v>
      </c>
      <c r="F45" s="182"/>
      <c r="G45" s="182"/>
      <c r="H45" s="182" t="e">
        <f>#REF!</f>
        <v>#REF!</v>
      </c>
      <c r="I45" s="182"/>
      <c r="J45" s="182"/>
      <c r="K45" s="182" t="e">
        <f>#REF!</f>
        <v>#REF!</v>
      </c>
      <c r="L45" s="182"/>
      <c r="M45" s="182"/>
      <c r="N45" s="182" t="e">
        <f>#REF!</f>
        <v>#REF!</v>
      </c>
      <c r="O45" s="182"/>
      <c r="P45" s="182"/>
    </row>
    <row r="46" spans="1:16" x14ac:dyDescent="0.2">
      <c r="A46" s="182" t="s">
        <v>66</v>
      </c>
      <c r="B46" s="182" t="e">
        <f>#REF!</f>
        <v>#REF!</v>
      </c>
      <c r="C46" s="182"/>
      <c r="D46" s="182"/>
      <c r="E46" s="182" t="e">
        <f>#REF!</f>
        <v>#REF!</v>
      </c>
      <c r="F46" s="182"/>
      <c r="G46" s="182"/>
      <c r="H46" s="182" t="e">
        <f>#REF!</f>
        <v>#REF!</v>
      </c>
      <c r="I46" s="182"/>
      <c r="J46" s="182"/>
      <c r="K46" s="182" t="e">
        <f>#REF!</f>
        <v>#REF!</v>
      </c>
      <c r="L46" s="182"/>
      <c r="M46" s="182"/>
      <c r="N46" s="182" t="e">
        <f>#REF!</f>
        <v>#REF!</v>
      </c>
      <c r="O46" s="182"/>
      <c r="P46" s="182"/>
    </row>
    <row r="47" spans="1:16" x14ac:dyDescent="0.2">
      <c r="A47" s="182" t="s">
        <v>67</v>
      </c>
      <c r="B47" s="182" t="e">
        <f>#REF!</f>
        <v>#REF!</v>
      </c>
      <c r="C47" s="182"/>
      <c r="D47" s="182"/>
      <c r="E47" s="182" t="e">
        <f>#REF!</f>
        <v>#REF!</v>
      </c>
      <c r="F47" s="182"/>
      <c r="G47" s="182"/>
      <c r="H47" s="182" t="e">
        <f>#REF!</f>
        <v>#REF!</v>
      </c>
      <c r="I47" s="182"/>
      <c r="J47" s="182"/>
      <c r="K47" s="182" t="e">
        <f>#REF!</f>
        <v>#REF!</v>
      </c>
      <c r="L47" s="182"/>
      <c r="M47" s="182"/>
      <c r="N47" s="182" t="e">
        <f>#REF!</f>
        <v>#REF!</v>
      </c>
      <c r="O47" s="182"/>
      <c r="P47" s="182"/>
    </row>
    <row r="48" spans="1:16" x14ac:dyDescent="0.2">
      <c r="A48" s="182" t="s">
        <v>68</v>
      </c>
      <c r="B48" s="182" t="e">
        <f>#REF!</f>
        <v>#REF!</v>
      </c>
      <c r="C48" s="182"/>
      <c r="D48" s="182"/>
      <c r="E48" s="182" t="e">
        <f>#REF!</f>
        <v>#REF!</v>
      </c>
      <c r="F48" s="182"/>
      <c r="G48" s="182"/>
      <c r="H48" s="182" t="e">
        <f>#REF!</f>
        <v>#REF!</v>
      </c>
      <c r="I48" s="182"/>
      <c r="J48" s="182"/>
      <c r="K48" s="182" t="e">
        <f>#REF!</f>
        <v>#REF!</v>
      </c>
      <c r="L48" s="182"/>
      <c r="M48" s="182"/>
      <c r="N48" s="182" t="e">
        <f>#REF!</f>
        <v>#REF!</v>
      </c>
      <c r="O48" s="182"/>
      <c r="P48" s="182"/>
    </row>
    <row r="49" spans="1:16" x14ac:dyDescent="0.2">
      <c r="A49" s="182" t="s">
        <v>69</v>
      </c>
      <c r="B49" s="182" t="e">
        <f>#REF!</f>
        <v>#REF!</v>
      </c>
      <c r="C49" s="182"/>
      <c r="D49" s="182"/>
      <c r="E49" s="182" t="e">
        <f>#REF!</f>
        <v>#REF!</v>
      </c>
      <c r="F49" s="182"/>
      <c r="G49" s="182"/>
      <c r="H49" s="182" t="e">
        <f>#REF!</f>
        <v>#REF!</v>
      </c>
      <c r="I49" s="182"/>
      <c r="J49" s="182"/>
      <c r="K49" s="182" t="e">
        <f>#REF!</f>
        <v>#REF!</v>
      </c>
      <c r="L49" s="182"/>
      <c r="M49" s="182"/>
      <c r="N49" s="182" t="e">
        <f>#REF!</f>
        <v>#REF!</v>
      </c>
      <c r="O49" s="182"/>
      <c r="P49" s="182"/>
    </row>
    <row r="50" spans="1:16" x14ac:dyDescent="0.2">
      <c r="A50" s="182" t="s">
        <v>70</v>
      </c>
      <c r="B50" s="182" t="e">
        <f>NA()</f>
        <v>#N/A</v>
      </c>
      <c r="C50" s="182" t="e">
        <f>IF(ISNUMBER(#REF!),#REF!,NA())</f>
        <v>#N/A</v>
      </c>
      <c r="D50" s="182" t="e">
        <f>NA()</f>
        <v>#N/A</v>
      </c>
      <c r="E50" s="182" t="e">
        <f>NA()</f>
        <v>#N/A</v>
      </c>
      <c r="F50" s="182" t="e">
        <f>IF(ISNUMBER(#REF!),#REF!,NA())</f>
        <v>#N/A</v>
      </c>
      <c r="G50" s="182" t="e">
        <f>NA()</f>
        <v>#N/A</v>
      </c>
      <c r="H50" s="182" t="e">
        <f>NA()</f>
        <v>#N/A</v>
      </c>
      <c r="I50" s="182" t="e">
        <f>IF(ISNUMBER(#REF!),#REF!,NA())</f>
        <v>#N/A</v>
      </c>
      <c r="J50" s="182" t="e">
        <f>NA()</f>
        <v>#N/A</v>
      </c>
      <c r="K50" s="182" t="e">
        <f>NA()</f>
        <v>#N/A</v>
      </c>
      <c r="L50" s="182" t="e">
        <f>IF(ISNUMBER(#REF!),#REF!,NA())</f>
        <v>#N/A</v>
      </c>
      <c r="M50" s="182" t="e">
        <f>NA()</f>
        <v>#N/A</v>
      </c>
      <c r="N50" s="182" t="e">
        <f>NA()</f>
        <v>#N/A</v>
      </c>
      <c r="O50" s="182" t="e">
        <f>IF(ISNUMBER(#REF!),#REF!,NA())</f>
        <v>#N/A</v>
      </c>
      <c r="P50" s="182" t="e">
        <f>NA()</f>
        <v>#N/A</v>
      </c>
    </row>
    <row r="53" spans="1:16" x14ac:dyDescent="0.2">
      <c r="A53" s="150" t="s">
        <v>71</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120675</v>
      </c>
      <c r="E56" s="181"/>
      <c r="F56" s="181"/>
      <c r="G56" s="181">
        <f>'将来負担比率（分子）の構造'!J$52</f>
        <v>121222</v>
      </c>
      <c r="H56" s="181"/>
      <c r="I56" s="181"/>
      <c r="J56" s="181">
        <f>'将来負担比率（分子）の構造'!K$52</f>
        <v>122744</v>
      </c>
      <c r="K56" s="181"/>
      <c r="L56" s="181"/>
      <c r="M56" s="181">
        <f>'将来負担比率（分子）の構造'!L$52</f>
        <v>124891</v>
      </c>
      <c r="N56" s="181"/>
      <c r="O56" s="181"/>
      <c r="P56" s="181">
        <f>'将来負担比率（分子）の構造'!M$52</f>
        <v>124509</v>
      </c>
    </row>
    <row r="57" spans="1:16" x14ac:dyDescent="0.2">
      <c r="A57" s="181" t="s">
        <v>41</v>
      </c>
      <c r="B57" s="181"/>
      <c r="C57" s="181"/>
      <c r="D57" s="181">
        <f>'将来負担比率（分子）の構造'!I$51</f>
        <v>31722</v>
      </c>
      <c r="E57" s="181"/>
      <c r="F57" s="181"/>
      <c r="G57" s="181">
        <f>'将来負担比率（分子）の構造'!J$51</f>
        <v>31743</v>
      </c>
      <c r="H57" s="181"/>
      <c r="I57" s="181"/>
      <c r="J57" s="181">
        <f>'将来負担比率（分子）の構造'!K$51</f>
        <v>23324</v>
      </c>
      <c r="K57" s="181"/>
      <c r="L57" s="181"/>
      <c r="M57" s="181">
        <f>'将来負担比率（分子）の構造'!L$51</f>
        <v>26258</v>
      </c>
      <c r="N57" s="181"/>
      <c r="O57" s="181"/>
      <c r="P57" s="181">
        <f>'将来負担比率（分子）の構造'!M$51</f>
        <v>28999</v>
      </c>
    </row>
    <row r="58" spans="1:16" x14ac:dyDescent="0.2">
      <c r="A58" s="181" t="s">
        <v>40</v>
      </c>
      <c r="B58" s="181"/>
      <c r="C58" s="181"/>
      <c r="D58" s="181">
        <f>'将来負担比率（分子）の構造'!I$50</f>
        <v>9959</v>
      </c>
      <c r="E58" s="181"/>
      <c r="F58" s="181"/>
      <c r="G58" s="181">
        <f>'将来負担比率（分子）の構造'!J$50</f>
        <v>9897</v>
      </c>
      <c r="H58" s="181"/>
      <c r="I58" s="181"/>
      <c r="J58" s="181">
        <f>'将来負担比率（分子）の構造'!K$50</f>
        <v>10334</v>
      </c>
      <c r="K58" s="181"/>
      <c r="L58" s="181"/>
      <c r="M58" s="181">
        <f>'将来負担比率（分子）の構造'!L$50</f>
        <v>10195</v>
      </c>
      <c r="N58" s="181"/>
      <c r="O58" s="181"/>
      <c r="P58" s="181">
        <f>'将来負担比率（分子）の構造'!M$50</f>
        <v>9981</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f>'将来負担比率（分子）の構造'!I$46</f>
        <v>113</v>
      </c>
      <c r="C61" s="181"/>
      <c r="D61" s="181"/>
      <c r="E61" s="181">
        <f>'将来負担比率（分子）の構造'!J$46</f>
        <v>111</v>
      </c>
      <c r="F61" s="181"/>
      <c r="G61" s="181"/>
      <c r="H61" s="181">
        <f>'将来負担比率（分子）の構造'!K$46</f>
        <v>106</v>
      </c>
      <c r="I61" s="181"/>
      <c r="J61" s="181"/>
      <c r="K61" s="181">
        <f>'将来負担比率（分子）の構造'!L$46</f>
        <v>101</v>
      </c>
      <c r="L61" s="181"/>
      <c r="M61" s="181"/>
      <c r="N61" s="181">
        <f>'将来負担比率（分子）の構造'!M$46</f>
        <v>94</v>
      </c>
      <c r="O61" s="181"/>
      <c r="P61" s="181"/>
    </row>
    <row r="62" spans="1:16" x14ac:dyDescent="0.2">
      <c r="A62" s="181" t="s">
        <v>34</v>
      </c>
      <c r="B62" s="181">
        <f>'将来負担比率（分子）の構造'!I$45</f>
        <v>15649</v>
      </c>
      <c r="C62" s="181"/>
      <c r="D62" s="181"/>
      <c r="E62" s="181">
        <f>'将来負担比率（分子）の構造'!J$45</f>
        <v>15160</v>
      </c>
      <c r="F62" s="181"/>
      <c r="G62" s="181"/>
      <c r="H62" s="181">
        <f>'将来負担比率（分子）の構造'!K$45</f>
        <v>14595</v>
      </c>
      <c r="I62" s="181"/>
      <c r="J62" s="181"/>
      <c r="K62" s="181">
        <f>'将来負担比率（分子）の構造'!L$45</f>
        <v>14644</v>
      </c>
      <c r="L62" s="181"/>
      <c r="M62" s="181"/>
      <c r="N62" s="181">
        <f>'将来負担比率（分子）の構造'!M$45</f>
        <v>15284</v>
      </c>
      <c r="O62" s="181"/>
      <c r="P62" s="181"/>
    </row>
    <row r="63" spans="1:16" x14ac:dyDescent="0.2">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32</v>
      </c>
      <c r="B64" s="181">
        <f>'将来負担比率（分子）の構造'!I$43</f>
        <v>74009</v>
      </c>
      <c r="C64" s="181"/>
      <c r="D64" s="181"/>
      <c r="E64" s="181">
        <f>'将来負担比率（分子）の構造'!J$43</f>
        <v>71786</v>
      </c>
      <c r="F64" s="181"/>
      <c r="G64" s="181"/>
      <c r="H64" s="181">
        <f>'将来負担比率（分子）の構造'!K$43</f>
        <v>69201</v>
      </c>
      <c r="I64" s="181"/>
      <c r="J64" s="181"/>
      <c r="K64" s="181">
        <f>'将来負担比率（分子）の構造'!L$43</f>
        <v>67619</v>
      </c>
      <c r="L64" s="181"/>
      <c r="M64" s="181"/>
      <c r="N64" s="181">
        <f>'将来負担比率（分子）の構造'!M$43</f>
        <v>65327</v>
      </c>
      <c r="O64" s="181"/>
      <c r="P64" s="181"/>
    </row>
    <row r="65" spans="1:16" x14ac:dyDescent="0.2">
      <c r="A65" s="181" t="s">
        <v>31</v>
      </c>
      <c r="B65" s="181">
        <f>'将来負担比率（分子）の構造'!I$42</f>
        <v>400</v>
      </c>
      <c r="C65" s="181"/>
      <c r="D65" s="181"/>
      <c r="E65" s="181">
        <f>'将来負担比率（分子）の構造'!J$42</f>
        <v>357</v>
      </c>
      <c r="F65" s="181"/>
      <c r="G65" s="181"/>
      <c r="H65" s="181">
        <f>'将来負担比率（分子）の構造'!K$42</f>
        <v>424</v>
      </c>
      <c r="I65" s="181"/>
      <c r="J65" s="181"/>
      <c r="K65" s="181">
        <f>'将来負担比率（分子）の構造'!L$42</f>
        <v>638</v>
      </c>
      <c r="L65" s="181"/>
      <c r="M65" s="181"/>
      <c r="N65" s="181">
        <f>'将来負担比率（分子）の構造'!M$42</f>
        <v>309</v>
      </c>
      <c r="O65" s="181"/>
      <c r="P65" s="181"/>
    </row>
    <row r="66" spans="1:16" x14ac:dyDescent="0.2">
      <c r="A66" s="181" t="s">
        <v>30</v>
      </c>
      <c r="B66" s="181">
        <f>'将来負担比率（分子）の構造'!I$41</f>
        <v>101344</v>
      </c>
      <c r="C66" s="181"/>
      <c r="D66" s="181"/>
      <c r="E66" s="181">
        <f>'将来負担比率（分子）の構造'!J$41</f>
        <v>102651</v>
      </c>
      <c r="F66" s="181"/>
      <c r="G66" s="181"/>
      <c r="H66" s="181">
        <f>'将来負担比率（分子）の構造'!K$41</f>
        <v>104829</v>
      </c>
      <c r="I66" s="181"/>
      <c r="J66" s="181"/>
      <c r="K66" s="181">
        <f>'将来負担比率（分子）の構造'!L$41</f>
        <v>107580</v>
      </c>
      <c r="L66" s="181"/>
      <c r="M66" s="181"/>
      <c r="N66" s="181">
        <f>'将来負担比率（分子）の構造'!M$41</f>
        <v>107279</v>
      </c>
      <c r="O66" s="181"/>
      <c r="P66" s="181"/>
    </row>
    <row r="67" spans="1:16" x14ac:dyDescent="0.2">
      <c r="A67" s="181" t="s">
        <v>74</v>
      </c>
      <c r="B67" s="181" t="e">
        <f>NA()</f>
        <v>#N/A</v>
      </c>
      <c r="C67" s="181">
        <f>IF(ISNUMBER('将来負担比率（分子）の構造'!I$53), IF('将来負担比率（分子）の構造'!I$53 &lt; 0, 0, '将来負担比率（分子）の構造'!I$53), NA())</f>
        <v>29158</v>
      </c>
      <c r="D67" s="181" t="e">
        <f>NA()</f>
        <v>#N/A</v>
      </c>
      <c r="E67" s="181" t="e">
        <f>NA()</f>
        <v>#N/A</v>
      </c>
      <c r="F67" s="181">
        <f>IF(ISNUMBER('将来負担比率（分子）の構造'!J$53), IF('将来負担比率（分子）の構造'!J$53 &lt; 0, 0, '将来負担比率（分子）の構造'!J$53), NA())</f>
        <v>27202</v>
      </c>
      <c r="G67" s="181" t="e">
        <f>NA()</f>
        <v>#N/A</v>
      </c>
      <c r="H67" s="181" t="e">
        <f>NA()</f>
        <v>#N/A</v>
      </c>
      <c r="I67" s="181">
        <f>IF(ISNUMBER('将来負担比率（分子）の構造'!K$53), IF('将来負担比率（分子）の構造'!K$53 &lt; 0, 0, '将来負担比率（分子）の構造'!K$53), NA())</f>
        <v>32752</v>
      </c>
      <c r="J67" s="181" t="e">
        <f>NA()</f>
        <v>#N/A</v>
      </c>
      <c r="K67" s="181" t="e">
        <f>NA()</f>
        <v>#N/A</v>
      </c>
      <c r="L67" s="181">
        <f>IF(ISNUMBER('将来負担比率（分子）の構造'!L$53), IF('将来負担比率（分子）の構造'!L$53 &lt; 0, 0, '将来負担比率（分子）の構造'!L$53), NA())</f>
        <v>29238</v>
      </c>
      <c r="M67" s="181" t="e">
        <f>NA()</f>
        <v>#N/A</v>
      </c>
      <c r="N67" s="181" t="e">
        <f>NA()</f>
        <v>#N/A</v>
      </c>
      <c r="O67" s="181">
        <f>IF(ISNUMBER('将来負担比率（分子）の構造'!M$53), IF('将来負担比率（分子）の構造'!M$53 &lt; 0, 0, '将来負担比率（分子）の構造'!M$53), NA())</f>
        <v>24806</v>
      </c>
      <c r="P67" s="181" t="e">
        <f>NA()</f>
        <v>#N/A</v>
      </c>
    </row>
    <row r="70" spans="1:16" x14ac:dyDescent="0.2">
      <c r="A70" s="183" t="s">
        <v>75</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76</v>
      </c>
      <c r="B72" s="185">
        <f>基金残高に係る経年分析!F55</f>
        <v>4446</v>
      </c>
      <c r="C72" s="185">
        <f>基金残高に係る経年分析!G55</f>
        <v>4451</v>
      </c>
      <c r="D72" s="185">
        <f>基金残高に係る経年分析!H55</f>
        <v>4256</v>
      </c>
    </row>
    <row r="73" spans="1:16" x14ac:dyDescent="0.2">
      <c r="A73" s="184" t="s">
        <v>77</v>
      </c>
      <c r="B73" s="185">
        <f>基金残高に係る経年分析!F56</f>
        <v>50</v>
      </c>
      <c r="C73" s="185">
        <f>基金残高に係る経年分析!G56</f>
        <v>50</v>
      </c>
      <c r="D73" s="185">
        <f>基金残高に係る経年分析!H56</f>
        <v>50</v>
      </c>
    </row>
    <row r="74" spans="1:16" x14ac:dyDescent="0.2">
      <c r="A74" s="184" t="s">
        <v>78</v>
      </c>
      <c r="B74" s="185">
        <f>基金残高に係る経年分析!F57</f>
        <v>3343</v>
      </c>
      <c r="C74" s="185">
        <f>基金残高に係る経年分析!G57</f>
        <v>3201</v>
      </c>
      <c r="D74" s="185">
        <f>基金残高に係る経年分析!H57</f>
        <v>3305</v>
      </c>
    </row>
  </sheetData>
  <sheetProtection algorithmName="SHA-512" hashValue="d+mHClcqXq/vtl9jSV4tqV7+nFDGcrR+RWf9pN/LOz2VtPwr5HyQTqMmngyFeJovhMwnMxLNlnvFMOLW/YuLGg==" saltValue="2+uNUIA17m96QXJvjklB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581" t="s">
        <v>79</v>
      </c>
      <c r="C1" s="581"/>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1"/>
      <c r="AW1" s="581"/>
      <c r="AX1" s="581"/>
      <c r="AY1" s="581"/>
      <c r="AZ1" s="581"/>
      <c r="BA1" s="581"/>
      <c r="BB1" s="581"/>
      <c r="BC1" s="581"/>
      <c r="BD1" s="581"/>
      <c r="BE1" s="581"/>
      <c r="BF1" s="581"/>
      <c r="BG1" s="581"/>
      <c r="BH1" s="581"/>
      <c r="BI1" s="581"/>
      <c r="BJ1" s="581"/>
      <c r="BK1" s="581"/>
      <c r="BL1" s="581"/>
      <c r="BM1" s="581"/>
      <c r="BN1" s="581"/>
      <c r="BO1" s="581"/>
      <c r="BP1" s="581"/>
      <c r="BQ1" s="581"/>
      <c r="BR1" s="581"/>
      <c r="BS1" s="581"/>
      <c r="BT1" s="581"/>
      <c r="BU1" s="581"/>
      <c r="BV1" s="581"/>
      <c r="BW1" s="581"/>
      <c r="BX1" s="581"/>
      <c r="BY1" s="581"/>
      <c r="BZ1" s="581"/>
      <c r="CA1" s="581"/>
      <c r="CB1" s="581"/>
      <c r="CC1" s="581"/>
      <c r="CD1" s="581"/>
      <c r="CE1" s="581"/>
      <c r="CF1" s="581"/>
      <c r="CG1" s="581"/>
      <c r="CH1" s="581"/>
      <c r="CI1" s="581"/>
      <c r="CJ1" s="581"/>
      <c r="CK1" s="581"/>
      <c r="CL1" s="581"/>
      <c r="CM1" s="581"/>
      <c r="CN1" s="581"/>
      <c r="CO1" s="581"/>
      <c r="CP1" s="581"/>
      <c r="CQ1" s="581"/>
      <c r="CR1" s="581"/>
      <c r="CS1" s="581"/>
      <c r="CT1" s="581"/>
      <c r="CU1" s="581"/>
      <c r="CV1" s="581"/>
      <c r="CW1" s="581"/>
      <c r="CX1" s="581"/>
      <c r="CY1" s="581"/>
      <c r="CZ1" s="581"/>
      <c r="DA1" s="581"/>
      <c r="DB1" s="581"/>
      <c r="DC1" s="581"/>
      <c r="DD1" s="581"/>
      <c r="DE1" s="581"/>
      <c r="DF1" s="581"/>
      <c r="DG1" s="581"/>
      <c r="DH1" s="581"/>
      <c r="DI1" s="581"/>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582" t="s">
        <v>81</v>
      </c>
      <c r="C3" s="583"/>
      <c r="D3" s="583"/>
      <c r="E3" s="584"/>
      <c r="F3" s="584"/>
      <c r="G3" s="584"/>
      <c r="H3" s="584"/>
      <c r="I3" s="584"/>
      <c r="J3" s="584"/>
      <c r="K3" s="584"/>
      <c r="L3" s="584" t="s">
        <v>82</v>
      </c>
      <c r="M3" s="584"/>
      <c r="N3" s="584"/>
      <c r="O3" s="584"/>
      <c r="P3" s="584"/>
      <c r="Q3" s="584"/>
      <c r="R3" s="591"/>
      <c r="S3" s="591"/>
      <c r="T3" s="591"/>
      <c r="U3" s="591"/>
      <c r="V3" s="592"/>
      <c r="W3" s="566" t="s">
        <v>83</v>
      </c>
      <c r="X3" s="567"/>
      <c r="Y3" s="567"/>
      <c r="Z3" s="567"/>
      <c r="AA3" s="567"/>
      <c r="AB3" s="583"/>
      <c r="AC3" s="591" t="s">
        <v>84</v>
      </c>
      <c r="AD3" s="567"/>
      <c r="AE3" s="567"/>
      <c r="AF3" s="567"/>
      <c r="AG3" s="567"/>
      <c r="AH3" s="567"/>
      <c r="AI3" s="567"/>
      <c r="AJ3" s="567"/>
      <c r="AK3" s="567"/>
      <c r="AL3" s="568"/>
      <c r="AM3" s="566" t="s">
        <v>85</v>
      </c>
      <c r="AN3" s="567"/>
      <c r="AO3" s="567"/>
      <c r="AP3" s="567"/>
      <c r="AQ3" s="567"/>
      <c r="AR3" s="567"/>
      <c r="AS3" s="567"/>
      <c r="AT3" s="567"/>
      <c r="AU3" s="567"/>
      <c r="AV3" s="567"/>
      <c r="AW3" s="567"/>
      <c r="AX3" s="568"/>
      <c r="AY3" s="603" t="s">
        <v>1</v>
      </c>
      <c r="AZ3" s="604"/>
      <c r="BA3" s="604"/>
      <c r="BB3" s="604"/>
      <c r="BC3" s="604"/>
      <c r="BD3" s="604"/>
      <c r="BE3" s="604"/>
      <c r="BF3" s="604"/>
      <c r="BG3" s="604"/>
      <c r="BH3" s="604"/>
      <c r="BI3" s="604"/>
      <c r="BJ3" s="604"/>
      <c r="BK3" s="604"/>
      <c r="BL3" s="604"/>
      <c r="BM3" s="605"/>
      <c r="BN3" s="566" t="s">
        <v>86</v>
      </c>
      <c r="BO3" s="567"/>
      <c r="BP3" s="567"/>
      <c r="BQ3" s="567"/>
      <c r="BR3" s="567"/>
      <c r="BS3" s="567"/>
      <c r="BT3" s="567"/>
      <c r="BU3" s="568"/>
      <c r="BV3" s="566" t="s">
        <v>87</v>
      </c>
      <c r="BW3" s="567"/>
      <c r="BX3" s="567"/>
      <c r="BY3" s="567"/>
      <c r="BZ3" s="567"/>
      <c r="CA3" s="567"/>
      <c r="CB3" s="567"/>
      <c r="CC3" s="568"/>
      <c r="CD3" s="603" t="s">
        <v>1</v>
      </c>
      <c r="CE3" s="604"/>
      <c r="CF3" s="604"/>
      <c r="CG3" s="604"/>
      <c r="CH3" s="604"/>
      <c r="CI3" s="604"/>
      <c r="CJ3" s="604"/>
      <c r="CK3" s="604"/>
      <c r="CL3" s="604"/>
      <c r="CM3" s="604"/>
      <c r="CN3" s="604"/>
      <c r="CO3" s="604"/>
      <c r="CP3" s="604"/>
      <c r="CQ3" s="604"/>
      <c r="CR3" s="604"/>
      <c r="CS3" s="605"/>
      <c r="CT3" s="566" t="s">
        <v>88</v>
      </c>
      <c r="CU3" s="567"/>
      <c r="CV3" s="567"/>
      <c r="CW3" s="567"/>
      <c r="CX3" s="567"/>
      <c r="CY3" s="567"/>
      <c r="CZ3" s="567"/>
      <c r="DA3" s="568"/>
      <c r="DB3" s="566" t="s">
        <v>89</v>
      </c>
      <c r="DC3" s="567"/>
      <c r="DD3" s="567"/>
      <c r="DE3" s="567"/>
      <c r="DF3" s="567"/>
      <c r="DG3" s="567"/>
      <c r="DH3" s="567"/>
      <c r="DI3" s="568"/>
      <c r="DJ3" s="186"/>
      <c r="DK3" s="186"/>
      <c r="DL3" s="186"/>
      <c r="DM3" s="186"/>
      <c r="DN3" s="186"/>
      <c r="DO3" s="186"/>
    </row>
    <row r="4" spans="1:119" ht="18.75" customHeight="1" x14ac:dyDescent="0.2">
      <c r="A4" s="187"/>
      <c r="B4" s="585"/>
      <c r="C4" s="586"/>
      <c r="D4" s="586"/>
      <c r="E4" s="587"/>
      <c r="F4" s="587"/>
      <c r="G4" s="587"/>
      <c r="H4" s="587"/>
      <c r="I4" s="587"/>
      <c r="J4" s="587"/>
      <c r="K4" s="587"/>
      <c r="L4" s="587"/>
      <c r="M4" s="587"/>
      <c r="N4" s="587"/>
      <c r="O4" s="587"/>
      <c r="P4" s="587"/>
      <c r="Q4" s="587"/>
      <c r="R4" s="593"/>
      <c r="S4" s="593"/>
      <c r="T4" s="593"/>
      <c r="U4" s="593"/>
      <c r="V4" s="594"/>
      <c r="W4" s="597"/>
      <c r="X4" s="598"/>
      <c r="Y4" s="598"/>
      <c r="Z4" s="598"/>
      <c r="AA4" s="598"/>
      <c r="AB4" s="586"/>
      <c r="AC4" s="593"/>
      <c r="AD4" s="598"/>
      <c r="AE4" s="598"/>
      <c r="AF4" s="598"/>
      <c r="AG4" s="598"/>
      <c r="AH4" s="598"/>
      <c r="AI4" s="598"/>
      <c r="AJ4" s="598"/>
      <c r="AK4" s="598"/>
      <c r="AL4" s="601"/>
      <c r="AM4" s="599"/>
      <c r="AN4" s="600"/>
      <c r="AO4" s="600"/>
      <c r="AP4" s="600"/>
      <c r="AQ4" s="600"/>
      <c r="AR4" s="600"/>
      <c r="AS4" s="600"/>
      <c r="AT4" s="600"/>
      <c r="AU4" s="600"/>
      <c r="AV4" s="600"/>
      <c r="AW4" s="600"/>
      <c r="AX4" s="602"/>
      <c r="AY4" s="569" t="s">
        <v>90</v>
      </c>
      <c r="AZ4" s="570"/>
      <c r="BA4" s="570"/>
      <c r="BB4" s="570"/>
      <c r="BC4" s="570"/>
      <c r="BD4" s="570"/>
      <c r="BE4" s="570"/>
      <c r="BF4" s="570"/>
      <c r="BG4" s="570"/>
      <c r="BH4" s="570"/>
      <c r="BI4" s="570"/>
      <c r="BJ4" s="570"/>
      <c r="BK4" s="570"/>
      <c r="BL4" s="570"/>
      <c r="BM4" s="571"/>
      <c r="BN4" s="572">
        <v>117918694</v>
      </c>
      <c r="BO4" s="573"/>
      <c r="BP4" s="573"/>
      <c r="BQ4" s="573"/>
      <c r="BR4" s="573"/>
      <c r="BS4" s="573"/>
      <c r="BT4" s="573"/>
      <c r="BU4" s="574"/>
      <c r="BV4" s="572">
        <v>117945410</v>
      </c>
      <c r="BW4" s="573"/>
      <c r="BX4" s="573"/>
      <c r="BY4" s="573"/>
      <c r="BZ4" s="573"/>
      <c r="CA4" s="573"/>
      <c r="CB4" s="573"/>
      <c r="CC4" s="574"/>
      <c r="CD4" s="575" t="s">
        <v>91</v>
      </c>
      <c r="CE4" s="576"/>
      <c r="CF4" s="576"/>
      <c r="CG4" s="576"/>
      <c r="CH4" s="576"/>
      <c r="CI4" s="576"/>
      <c r="CJ4" s="576"/>
      <c r="CK4" s="576"/>
      <c r="CL4" s="576"/>
      <c r="CM4" s="576"/>
      <c r="CN4" s="576"/>
      <c r="CO4" s="576"/>
      <c r="CP4" s="576"/>
      <c r="CQ4" s="576"/>
      <c r="CR4" s="576"/>
      <c r="CS4" s="577"/>
      <c r="CT4" s="578">
        <v>3.7</v>
      </c>
      <c r="CU4" s="579"/>
      <c r="CV4" s="579"/>
      <c r="CW4" s="579"/>
      <c r="CX4" s="579"/>
      <c r="CY4" s="579"/>
      <c r="CZ4" s="579"/>
      <c r="DA4" s="580"/>
      <c r="DB4" s="578">
        <v>3.6</v>
      </c>
      <c r="DC4" s="579"/>
      <c r="DD4" s="579"/>
      <c r="DE4" s="579"/>
      <c r="DF4" s="579"/>
      <c r="DG4" s="579"/>
      <c r="DH4" s="579"/>
      <c r="DI4" s="580"/>
      <c r="DJ4" s="186"/>
      <c r="DK4" s="186"/>
      <c r="DL4" s="186"/>
      <c r="DM4" s="186"/>
      <c r="DN4" s="186"/>
      <c r="DO4" s="186"/>
    </row>
    <row r="5" spans="1:119" ht="18.75" customHeight="1" x14ac:dyDescent="0.2">
      <c r="A5" s="187"/>
      <c r="B5" s="588"/>
      <c r="C5" s="589"/>
      <c r="D5" s="589"/>
      <c r="E5" s="590"/>
      <c r="F5" s="590"/>
      <c r="G5" s="590"/>
      <c r="H5" s="590"/>
      <c r="I5" s="590"/>
      <c r="J5" s="590"/>
      <c r="K5" s="590"/>
      <c r="L5" s="590"/>
      <c r="M5" s="590"/>
      <c r="N5" s="590"/>
      <c r="O5" s="590"/>
      <c r="P5" s="590"/>
      <c r="Q5" s="590"/>
      <c r="R5" s="595"/>
      <c r="S5" s="595"/>
      <c r="T5" s="595"/>
      <c r="U5" s="595"/>
      <c r="V5" s="596"/>
      <c r="W5" s="599"/>
      <c r="X5" s="600"/>
      <c r="Y5" s="600"/>
      <c r="Z5" s="600"/>
      <c r="AA5" s="600"/>
      <c r="AB5" s="589"/>
      <c r="AC5" s="595"/>
      <c r="AD5" s="600"/>
      <c r="AE5" s="600"/>
      <c r="AF5" s="600"/>
      <c r="AG5" s="600"/>
      <c r="AH5" s="600"/>
      <c r="AI5" s="600"/>
      <c r="AJ5" s="600"/>
      <c r="AK5" s="600"/>
      <c r="AL5" s="602"/>
      <c r="AM5" s="638" t="s">
        <v>92</v>
      </c>
      <c r="AN5" s="639"/>
      <c r="AO5" s="639"/>
      <c r="AP5" s="639"/>
      <c r="AQ5" s="639"/>
      <c r="AR5" s="639"/>
      <c r="AS5" s="639"/>
      <c r="AT5" s="640"/>
      <c r="AU5" s="641" t="s">
        <v>93</v>
      </c>
      <c r="AV5" s="642"/>
      <c r="AW5" s="642"/>
      <c r="AX5" s="642"/>
      <c r="AY5" s="643" t="s">
        <v>94</v>
      </c>
      <c r="AZ5" s="644"/>
      <c r="BA5" s="644"/>
      <c r="BB5" s="644"/>
      <c r="BC5" s="644"/>
      <c r="BD5" s="644"/>
      <c r="BE5" s="644"/>
      <c r="BF5" s="644"/>
      <c r="BG5" s="644"/>
      <c r="BH5" s="644"/>
      <c r="BI5" s="644"/>
      <c r="BJ5" s="644"/>
      <c r="BK5" s="644"/>
      <c r="BL5" s="644"/>
      <c r="BM5" s="645"/>
      <c r="BN5" s="609">
        <v>115213501</v>
      </c>
      <c r="BO5" s="610"/>
      <c r="BP5" s="610"/>
      <c r="BQ5" s="610"/>
      <c r="BR5" s="610"/>
      <c r="BS5" s="610"/>
      <c r="BT5" s="610"/>
      <c r="BU5" s="611"/>
      <c r="BV5" s="609">
        <v>115202350</v>
      </c>
      <c r="BW5" s="610"/>
      <c r="BX5" s="610"/>
      <c r="BY5" s="610"/>
      <c r="BZ5" s="610"/>
      <c r="CA5" s="610"/>
      <c r="CB5" s="610"/>
      <c r="CC5" s="611"/>
      <c r="CD5" s="612" t="s">
        <v>95</v>
      </c>
      <c r="CE5" s="613"/>
      <c r="CF5" s="613"/>
      <c r="CG5" s="613"/>
      <c r="CH5" s="613"/>
      <c r="CI5" s="613"/>
      <c r="CJ5" s="613"/>
      <c r="CK5" s="613"/>
      <c r="CL5" s="613"/>
      <c r="CM5" s="613"/>
      <c r="CN5" s="613"/>
      <c r="CO5" s="613"/>
      <c r="CP5" s="613"/>
      <c r="CQ5" s="613"/>
      <c r="CR5" s="613"/>
      <c r="CS5" s="614"/>
      <c r="CT5" s="606">
        <v>91.8</v>
      </c>
      <c r="CU5" s="607"/>
      <c r="CV5" s="607"/>
      <c r="CW5" s="607"/>
      <c r="CX5" s="607"/>
      <c r="CY5" s="607"/>
      <c r="CZ5" s="607"/>
      <c r="DA5" s="608"/>
      <c r="DB5" s="606">
        <v>90.4</v>
      </c>
      <c r="DC5" s="607"/>
      <c r="DD5" s="607"/>
      <c r="DE5" s="607"/>
      <c r="DF5" s="607"/>
      <c r="DG5" s="607"/>
      <c r="DH5" s="607"/>
      <c r="DI5" s="608"/>
      <c r="DJ5" s="186"/>
      <c r="DK5" s="186"/>
      <c r="DL5" s="186"/>
      <c r="DM5" s="186"/>
      <c r="DN5" s="186"/>
      <c r="DO5" s="186"/>
    </row>
    <row r="6" spans="1:119" ht="18.75" customHeight="1" x14ac:dyDescent="0.2">
      <c r="A6" s="187"/>
      <c r="B6" s="615" t="s">
        <v>96</v>
      </c>
      <c r="C6" s="616"/>
      <c r="D6" s="616"/>
      <c r="E6" s="617"/>
      <c r="F6" s="617"/>
      <c r="G6" s="617"/>
      <c r="H6" s="617"/>
      <c r="I6" s="617"/>
      <c r="J6" s="617"/>
      <c r="K6" s="617"/>
      <c r="L6" s="617" t="s">
        <v>97</v>
      </c>
      <c r="M6" s="617"/>
      <c r="N6" s="617"/>
      <c r="O6" s="617"/>
      <c r="P6" s="617"/>
      <c r="Q6" s="617"/>
      <c r="R6" s="621"/>
      <c r="S6" s="621"/>
      <c r="T6" s="621"/>
      <c r="U6" s="621"/>
      <c r="V6" s="622"/>
      <c r="W6" s="625" t="s">
        <v>98</v>
      </c>
      <c r="X6" s="626"/>
      <c r="Y6" s="626"/>
      <c r="Z6" s="626"/>
      <c r="AA6" s="626"/>
      <c r="AB6" s="616"/>
      <c r="AC6" s="629" t="s">
        <v>99</v>
      </c>
      <c r="AD6" s="630"/>
      <c r="AE6" s="630"/>
      <c r="AF6" s="630"/>
      <c r="AG6" s="630"/>
      <c r="AH6" s="630"/>
      <c r="AI6" s="630"/>
      <c r="AJ6" s="630"/>
      <c r="AK6" s="630"/>
      <c r="AL6" s="631"/>
      <c r="AM6" s="638" t="s">
        <v>100</v>
      </c>
      <c r="AN6" s="639"/>
      <c r="AO6" s="639"/>
      <c r="AP6" s="639"/>
      <c r="AQ6" s="639"/>
      <c r="AR6" s="639"/>
      <c r="AS6" s="639"/>
      <c r="AT6" s="640"/>
      <c r="AU6" s="641" t="s">
        <v>101</v>
      </c>
      <c r="AV6" s="642"/>
      <c r="AW6" s="642"/>
      <c r="AX6" s="642"/>
      <c r="AY6" s="643" t="s">
        <v>102</v>
      </c>
      <c r="AZ6" s="644"/>
      <c r="BA6" s="644"/>
      <c r="BB6" s="644"/>
      <c r="BC6" s="644"/>
      <c r="BD6" s="644"/>
      <c r="BE6" s="644"/>
      <c r="BF6" s="644"/>
      <c r="BG6" s="644"/>
      <c r="BH6" s="644"/>
      <c r="BI6" s="644"/>
      <c r="BJ6" s="644"/>
      <c r="BK6" s="644"/>
      <c r="BL6" s="644"/>
      <c r="BM6" s="645"/>
      <c r="BN6" s="609">
        <v>2705193</v>
      </c>
      <c r="BO6" s="610"/>
      <c r="BP6" s="610"/>
      <c r="BQ6" s="610"/>
      <c r="BR6" s="610"/>
      <c r="BS6" s="610"/>
      <c r="BT6" s="610"/>
      <c r="BU6" s="611"/>
      <c r="BV6" s="609">
        <v>2743060</v>
      </c>
      <c r="BW6" s="610"/>
      <c r="BX6" s="610"/>
      <c r="BY6" s="610"/>
      <c r="BZ6" s="610"/>
      <c r="CA6" s="610"/>
      <c r="CB6" s="610"/>
      <c r="CC6" s="611"/>
      <c r="CD6" s="612" t="s">
        <v>103</v>
      </c>
      <c r="CE6" s="613"/>
      <c r="CF6" s="613"/>
      <c r="CG6" s="613"/>
      <c r="CH6" s="613"/>
      <c r="CI6" s="613"/>
      <c r="CJ6" s="613"/>
      <c r="CK6" s="613"/>
      <c r="CL6" s="613"/>
      <c r="CM6" s="613"/>
      <c r="CN6" s="613"/>
      <c r="CO6" s="613"/>
      <c r="CP6" s="613"/>
      <c r="CQ6" s="613"/>
      <c r="CR6" s="613"/>
      <c r="CS6" s="614"/>
      <c r="CT6" s="646">
        <v>98.4</v>
      </c>
      <c r="CU6" s="647"/>
      <c r="CV6" s="647"/>
      <c r="CW6" s="647"/>
      <c r="CX6" s="647"/>
      <c r="CY6" s="647"/>
      <c r="CZ6" s="647"/>
      <c r="DA6" s="648"/>
      <c r="DB6" s="646">
        <v>98.4</v>
      </c>
      <c r="DC6" s="647"/>
      <c r="DD6" s="647"/>
      <c r="DE6" s="647"/>
      <c r="DF6" s="647"/>
      <c r="DG6" s="647"/>
      <c r="DH6" s="647"/>
      <c r="DI6" s="648"/>
      <c r="DJ6" s="186"/>
      <c r="DK6" s="186"/>
      <c r="DL6" s="186"/>
      <c r="DM6" s="186"/>
      <c r="DN6" s="186"/>
      <c r="DO6" s="186"/>
    </row>
    <row r="7" spans="1:119" ht="18.75" customHeight="1" x14ac:dyDescent="0.2">
      <c r="A7" s="187"/>
      <c r="B7" s="585"/>
      <c r="C7" s="586"/>
      <c r="D7" s="586"/>
      <c r="E7" s="587"/>
      <c r="F7" s="587"/>
      <c r="G7" s="587"/>
      <c r="H7" s="587"/>
      <c r="I7" s="587"/>
      <c r="J7" s="587"/>
      <c r="K7" s="587"/>
      <c r="L7" s="587"/>
      <c r="M7" s="587"/>
      <c r="N7" s="587"/>
      <c r="O7" s="587"/>
      <c r="P7" s="587"/>
      <c r="Q7" s="587"/>
      <c r="R7" s="593"/>
      <c r="S7" s="593"/>
      <c r="T7" s="593"/>
      <c r="U7" s="593"/>
      <c r="V7" s="594"/>
      <c r="W7" s="597"/>
      <c r="X7" s="598"/>
      <c r="Y7" s="598"/>
      <c r="Z7" s="598"/>
      <c r="AA7" s="598"/>
      <c r="AB7" s="586"/>
      <c r="AC7" s="632"/>
      <c r="AD7" s="633"/>
      <c r="AE7" s="633"/>
      <c r="AF7" s="633"/>
      <c r="AG7" s="633"/>
      <c r="AH7" s="633"/>
      <c r="AI7" s="633"/>
      <c r="AJ7" s="633"/>
      <c r="AK7" s="633"/>
      <c r="AL7" s="634"/>
      <c r="AM7" s="638" t="s">
        <v>104</v>
      </c>
      <c r="AN7" s="639"/>
      <c r="AO7" s="639"/>
      <c r="AP7" s="639"/>
      <c r="AQ7" s="639"/>
      <c r="AR7" s="639"/>
      <c r="AS7" s="639"/>
      <c r="AT7" s="640"/>
      <c r="AU7" s="641" t="s">
        <v>105</v>
      </c>
      <c r="AV7" s="642"/>
      <c r="AW7" s="642"/>
      <c r="AX7" s="642"/>
      <c r="AY7" s="643" t="s">
        <v>106</v>
      </c>
      <c r="AZ7" s="644"/>
      <c r="BA7" s="644"/>
      <c r="BB7" s="644"/>
      <c r="BC7" s="644"/>
      <c r="BD7" s="644"/>
      <c r="BE7" s="644"/>
      <c r="BF7" s="644"/>
      <c r="BG7" s="644"/>
      <c r="BH7" s="644"/>
      <c r="BI7" s="644"/>
      <c r="BJ7" s="644"/>
      <c r="BK7" s="644"/>
      <c r="BL7" s="644"/>
      <c r="BM7" s="645"/>
      <c r="BN7" s="609">
        <v>63494</v>
      </c>
      <c r="BO7" s="610"/>
      <c r="BP7" s="610"/>
      <c r="BQ7" s="610"/>
      <c r="BR7" s="610"/>
      <c r="BS7" s="610"/>
      <c r="BT7" s="610"/>
      <c r="BU7" s="611"/>
      <c r="BV7" s="609">
        <v>131398</v>
      </c>
      <c r="BW7" s="610"/>
      <c r="BX7" s="610"/>
      <c r="BY7" s="610"/>
      <c r="BZ7" s="610"/>
      <c r="CA7" s="610"/>
      <c r="CB7" s="610"/>
      <c r="CC7" s="611"/>
      <c r="CD7" s="612" t="s">
        <v>107</v>
      </c>
      <c r="CE7" s="613"/>
      <c r="CF7" s="613"/>
      <c r="CG7" s="613"/>
      <c r="CH7" s="613"/>
      <c r="CI7" s="613"/>
      <c r="CJ7" s="613"/>
      <c r="CK7" s="613"/>
      <c r="CL7" s="613"/>
      <c r="CM7" s="613"/>
      <c r="CN7" s="613"/>
      <c r="CO7" s="613"/>
      <c r="CP7" s="613"/>
      <c r="CQ7" s="613"/>
      <c r="CR7" s="613"/>
      <c r="CS7" s="614"/>
      <c r="CT7" s="609">
        <v>72362696</v>
      </c>
      <c r="CU7" s="610"/>
      <c r="CV7" s="610"/>
      <c r="CW7" s="610"/>
      <c r="CX7" s="610"/>
      <c r="CY7" s="610"/>
      <c r="CZ7" s="610"/>
      <c r="DA7" s="611"/>
      <c r="DB7" s="609">
        <v>72083407</v>
      </c>
      <c r="DC7" s="610"/>
      <c r="DD7" s="610"/>
      <c r="DE7" s="610"/>
      <c r="DF7" s="610"/>
      <c r="DG7" s="610"/>
      <c r="DH7" s="610"/>
      <c r="DI7" s="611"/>
      <c r="DJ7" s="186"/>
      <c r="DK7" s="186"/>
      <c r="DL7" s="186"/>
      <c r="DM7" s="186"/>
      <c r="DN7" s="186"/>
      <c r="DO7" s="186"/>
    </row>
    <row r="8" spans="1:119" ht="18.75" customHeight="1" thickBot="1" x14ac:dyDescent="0.25">
      <c r="A8" s="187"/>
      <c r="B8" s="618"/>
      <c r="C8" s="619"/>
      <c r="D8" s="619"/>
      <c r="E8" s="620"/>
      <c r="F8" s="620"/>
      <c r="G8" s="620"/>
      <c r="H8" s="620"/>
      <c r="I8" s="620"/>
      <c r="J8" s="620"/>
      <c r="K8" s="620"/>
      <c r="L8" s="620"/>
      <c r="M8" s="620"/>
      <c r="N8" s="620"/>
      <c r="O8" s="620"/>
      <c r="P8" s="620"/>
      <c r="Q8" s="620"/>
      <c r="R8" s="623"/>
      <c r="S8" s="623"/>
      <c r="T8" s="623"/>
      <c r="U8" s="623"/>
      <c r="V8" s="624"/>
      <c r="W8" s="627"/>
      <c r="X8" s="628"/>
      <c r="Y8" s="628"/>
      <c r="Z8" s="628"/>
      <c r="AA8" s="628"/>
      <c r="AB8" s="619"/>
      <c r="AC8" s="635"/>
      <c r="AD8" s="636"/>
      <c r="AE8" s="636"/>
      <c r="AF8" s="636"/>
      <c r="AG8" s="636"/>
      <c r="AH8" s="636"/>
      <c r="AI8" s="636"/>
      <c r="AJ8" s="636"/>
      <c r="AK8" s="636"/>
      <c r="AL8" s="637"/>
      <c r="AM8" s="638" t="s">
        <v>108</v>
      </c>
      <c r="AN8" s="639"/>
      <c r="AO8" s="639"/>
      <c r="AP8" s="639"/>
      <c r="AQ8" s="639"/>
      <c r="AR8" s="639"/>
      <c r="AS8" s="639"/>
      <c r="AT8" s="640"/>
      <c r="AU8" s="641" t="s">
        <v>109</v>
      </c>
      <c r="AV8" s="642"/>
      <c r="AW8" s="642"/>
      <c r="AX8" s="642"/>
      <c r="AY8" s="643" t="s">
        <v>110</v>
      </c>
      <c r="AZ8" s="644"/>
      <c r="BA8" s="644"/>
      <c r="BB8" s="644"/>
      <c r="BC8" s="644"/>
      <c r="BD8" s="644"/>
      <c r="BE8" s="644"/>
      <c r="BF8" s="644"/>
      <c r="BG8" s="644"/>
      <c r="BH8" s="644"/>
      <c r="BI8" s="644"/>
      <c r="BJ8" s="644"/>
      <c r="BK8" s="644"/>
      <c r="BL8" s="644"/>
      <c r="BM8" s="645"/>
      <c r="BN8" s="609">
        <v>2641699</v>
      </c>
      <c r="BO8" s="610"/>
      <c r="BP8" s="610"/>
      <c r="BQ8" s="610"/>
      <c r="BR8" s="610"/>
      <c r="BS8" s="610"/>
      <c r="BT8" s="610"/>
      <c r="BU8" s="611"/>
      <c r="BV8" s="609">
        <v>2611662</v>
      </c>
      <c r="BW8" s="610"/>
      <c r="BX8" s="610"/>
      <c r="BY8" s="610"/>
      <c r="BZ8" s="610"/>
      <c r="CA8" s="610"/>
      <c r="CB8" s="610"/>
      <c r="CC8" s="611"/>
      <c r="CD8" s="612" t="s">
        <v>111</v>
      </c>
      <c r="CE8" s="613"/>
      <c r="CF8" s="613"/>
      <c r="CG8" s="613"/>
      <c r="CH8" s="613"/>
      <c r="CI8" s="613"/>
      <c r="CJ8" s="613"/>
      <c r="CK8" s="613"/>
      <c r="CL8" s="613"/>
      <c r="CM8" s="613"/>
      <c r="CN8" s="613"/>
      <c r="CO8" s="613"/>
      <c r="CP8" s="613"/>
      <c r="CQ8" s="613"/>
      <c r="CR8" s="613"/>
      <c r="CS8" s="614"/>
      <c r="CT8" s="649">
        <v>0.84</v>
      </c>
      <c r="CU8" s="650"/>
      <c r="CV8" s="650"/>
      <c r="CW8" s="650"/>
      <c r="CX8" s="650"/>
      <c r="CY8" s="650"/>
      <c r="CZ8" s="650"/>
      <c r="DA8" s="651"/>
      <c r="DB8" s="649">
        <v>0.84</v>
      </c>
      <c r="DC8" s="650"/>
      <c r="DD8" s="650"/>
      <c r="DE8" s="650"/>
      <c r="DF8" s="650"/>
      <c r="DG8" s="650"/>
      <c r="DH8" s="650"/>
      <c r="DI8" s="651"/>
      <c r="DJ8" s="186"/>
      <c r="DK8" s="186"/>
      <c r="DL8" s="186"/>
      <c r="DM8" s="186"/>
      <c r="DN8" s="186"/>
      <c r="DO8" s="186"/>
    </row>
    <row r="9" spans="1:119" ht="18.75" customHeight="1" thickBot="1" x14ac:dyDescent="0.25">
      <c r="A9" s="187"/>
      <c r="B9" s="603" t="s">
        <v>112</v>
      </c>
      <c r="C9" s="604"/>
      <c r="D9" s="604"/>
      <c r="E9" s="604"/>
      <c r="F9" s="604"/>
      <c r="G9" s="604"/>
      <c r="H9" s="604"/>
      <c r="I9" s="604"/>
      <c r="J9" s="604"/>
      <c r="K9" s="652"/>
      <c r="L9" s="653" t="s">
        <v>113</v>
      </c>
      <c r="M9" s="654"/>
      <c r="N9" s="654"/>
      <c r="O9" s="654"/>
      <c r="P9" s="654"/>
      <c r="Q9" s="655"/>
      <c r="R9" s="656">
        <v>380868</v>
      </c>
      <c r="S9" s="657"/>
      <c r="T9" s="657"/>
      <c r="U9" s="657"/>
      <c r="V9" s="658"/>
      <c r="W9" s="566" t="s">
        <v>114</v>
      </c>
      <c r="X9" s="567"/>
      <c r="Y9" s="567"/>
      <c r="Z9" s="567"/>
      <c r="AA9" s="567"/>
      <c r="AB9" s="567"/>
      <c r="AC9" s="567"/>
      <c r="AD9" s="567"/>
      <c r="AE9" s="567"/>
      <c r="AF9" s="567"/>
      <c r="AG9" s="567"/>
      <c r="AH9" s="567"/>
      <c r="AI9" s="567"/>
      <c r="AJ9" s="567"/>
      <c r="AK9" s="567"/>
      <c r="AL9" s="568"/>
      <c r="AM9" s="638" t="s">
        <v>115</v>
      </c>
      <c r="AN9" s="639"/>
      <c r="AO9" s="639"/>
      <c r="AP9" s="639"/>
      <c r="AQ9" s="639"/>
      <c r="AR9" s="639"/>
      <c r="AS9" s="639"/>
      <c r="AT9" s="640"/>
      <c r="AU9" s="641" t="s">
        <v>116</v>
      </c>
      <c r="AV9" s="642"/>
      <c r="AW9" s="642"/>
      <c r="AX9" s="642"/>
      <c r="AY9" s="643" t="s">
        <v>117</v>
      </c>
      <c r="AZ9" s="644"/>
      <c r="BA9" s="644"/>
      <c r="BB9" s="644"/>
      <c r="BC9" s="644"/>
      <c r="BD9" s="644"/>
      <c r="BE9" s="644"/>
      <c r="BF9" s="644"/>
      <c r="BG9" s="644"/>
      <c r="BH9" s="644"/>
      <c r="BI9" s="644"/>
      <c r="BJ9" s="644"/>
      <c r="BK9" s="644"/>
      <c r="BL9" s="644"/>
      <c r="BM9" s="645"/>
      <c r="BN9" s="609">
        <v>30037</v>
      </c>
      <c r="BO9" s="610"/>
      <c r="BP9" s="610"/>
      <c r="BQ9" s="610"/>
      <c r="BR9" s="610"/>
      <c r="BS9" s="610"/>
      <c r="BT9" s="610"/>
      <c r="BU9" s="611"/>
      <c r="BV9" s="609">
        <v>113517</v>
      </c>
      <c r="BW9" s="610"/>
      <c r="BX9" s="610"/>
      <c r="BY9" s="610"/>
      <c r="BZ9" s="610"/>
      <c r="CA9" s="610"/>
      <c r="CB9" s="610"/>
      <c r="CC9" s="611"/>
      <c r="CD9" s="612" t="s">
        <v>118</v>
      </c>
      <c r="CE9" s="613"/>
      <c r="CF9" s="613"/>
      <c r="CG9" s="613"/>
      <c r="CH9" s="613"/>
      <c r="CI9" s="613"/>
      <c r="CJ9" s="613"/>
      <c r="CK9" s="613"/>
      <c r="CL9" s="613"/>
      <c r="CM9" s="613"/>
      <c r="CN9" s="613"/>
      <c r="CO9" s="613"/>
      <c r="CP9" s="613"/>
      <c r="CQ9" s="613"/>
      <c r="CR9" s="613"/>
      <c r="CS9" s="614"/>
      <c r="CT9" s="606">
        <v>10.8</v>
      </c>
      <c r="CU9" s="607"/>
      <c r="CV9" s="607"/>
      <c r="CW9" s="607"/>
      <c r="CX9" s="607"/>
      <c r="CY9" s="607"/>
      <c r="CZ9" s="607"/>
      <c r="DA9" s="608"/>
      <c r="DB9" s="606">
        <v>10.9</v>
      </c>
      <c r="DC9" s="607"/>
      <c r="DD9" s="607"/>
      <c r="DE9" s="607"/>
      <c r="DF9" s="607"/>
      <c r="DG9" s="607"/>
      <c r="DH9" s="607"/>
      <c r="DI9" s="608"/>
      <c r="DJ9" s="186"/>
      <c r="DK9" s="186"/>
      <c r="DL9" s="186"/>
      <c r="DM9" s="186"/>
      <c r="DN9" s="186"/>
      <c r="DO9" s="186"/>
    </row>
    <row r="10" spans="1:119" ht="18.75" customHeight="1" thickBot="1" x14ac:dyDescent="0.25">
      <c r="A10" s="187"/>
      <c r="B10" s="603"/>
      <c r="C10" s="604"/>
      <c r="D10" s="604"/>
      <c r="E10" s="604"/>
      <c r="F10" s="604"/>
      <c r="G10" s="604"/>
      <c r="H10" s="604"/>
      <c r="I10" s="604"/>
      <c r="J10" s="604"/>
      <c r="K10" s="652"/>
      <c r="L10" s="659" t="s">
        <v>119</v>
      </c>
      <c r="M10" s="639"/>
      <c r="N10" s="639"/>
      <c r="O10" s="639"/>
      <c r="P10" s="639"/>
      <c r="Q10" s="640"/>
      <c r="R10" s="660">
        <v>378566</v>
      </c>
      <c r="S10" s="661"/>
      <c r="T10" s="661"/>
      <c r="U10" s="661"/>
      <c r="V10" s="662"/>
      <c r="W10" s="597"/>
      <c r="X10" s="598"/>
      <c r="Y10" s="598"/>
      <c r="Z10" s="598"/>
      <c r="AA10" s="598"/>
      <c r="AB10" s="598"/>
      <c r="AC10" s="598"/>
      <c r="AD10" s="598"/>
      <c r="AE10" s="598"/>
      <c r="AF10" s="598"/>
      <c r="AG10" s="598"/>
      <c r="AH10" s="598"/>
      <c r="AI10" s="598"/>
      <c r="AJ10" s="598"/>
      <c r="AK10" s="598"/>
      <c r="AL10" s="601"/>
      <c r="AM10" s="638" t="s">
        <v>120</v>
      </c>
      <c r="AN10" s="639"/>
      <c r="AO10" s="639"/>
      <c r="AP10" s="639"/>
      <c r="AQ10" s="639"/>
      <c r="AR10" s="639"/>
      <c r="AS10" s="639"/>
      <c r="AT10" s="640"/>
      <c r="AU10" s="641" t="s">
        <v>121</v>
      </c>
      <c r="AV10" s="642"/>
      <c r="AW10" s="642"/>
      <c r="AX10" s="642"/>
      <c r="AY10" s="643" t="s">
        <v>122</v>
      </c>
      <c r="AZ10" s="644"/>
      <c r="BA10" s="644"/>
      <c r="BB10" s="644"/>
      <c r="BC10" s="644"/>
      <c r="BD10" s="644"/>
      <c r="BE10" s="644"/>
      <c r="BF10" s="644"/>
      <c r="BG10" s="644"/>
      <c r="BH10" s="644"/>
      <c r="BI10" s="644"/>
      <c r="BJ10" s="644"/>
      <c r="BK10" s="644"/>
      <c r="BL10" s="644"/>
      <c r="BM10" s="645"/>
      <c r="BN10" s="609">
        <v>3004802</v>
      </c>
      <c r="BO10" s="610"/>
      <c r="BP10" s="610"/>
      <c r="BQ10" s="610"/>
      <c r="BR10" s="610"/>
      <c r="BS10" s="610"/>
      <c r="BT10" s="610"/>
      <c r="BU10" s="611"/>
      <c r="BV10" s="609">
        <v>2404840</v>
      </c>
      <c r="BW10" s="610"/>
      <c r="BX10" s="610"/>
      <c r="BY10" s="610"/>
      <c r="BZ10" s="610"/>
      <c r="CA10" s="610"/>
      <c r="CB10" s="610"/>
      <c r="CC10" s="61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3"/>
      <c r="C11" s="604"/>
      <c r="D11" s="604"/>
      <c r="E11" s="604"/>
      <c r="F11" s="604"/>
      <c r="G11" s="604"/>
      <c r="H11" s="604"/>
      <c r="I11" s="604"/>
      <c r="J11" s="604"/>
      <c r="K11" s="652"/>
      <c r="L11" s="663" t="s">
        <v>124</v>
      </c>
      <c r="M11" s="664"/>
      <c r="N11" s="664"/>
      <c r="O11" s="664"/>
      <c r="P11" s="664"/>
      <c r="Q11" s="665"/>
      <c r="R11" s="666" t="s">
        <v>125</v>
      </c>
      <c r="S11" s="667"/>
      <c r="T11" s="667"/>
      <c r="U11" s="667"/>
      <c r="V11" s="668"/>
      <c r="W11" s="597"/>
      <c r="X11" s="598"/>
      <c r="Y11" s="598"/>
      <c r="Z11" s="598"/>
      <c r="AA11" s="598"/>
      <c r="AB11" s="598"/>
      <c r="AC11" s="598"/>
      <c r="AD11" s="598"/>
      <c r="AE11" s="598"/>
      <c r="AF11" s="598"/>
      <c r="AG11" s="598"/>
      <c r="AH11" s="598"/>
      <c r="AI11" s="598"/>
      <c r="AJ11" s="598"/>
      <c r="AK11" s="598"/>
      <c r="AL11" s="601"/>
      <c r="AM11" s="638" t="s">
        <v>126</v>
      </c>
      <c r="AN11" s="639"/>
      <c r="AO11" s="639"/>
      <c r="AP11" s="639"/>
      <c r="AQ11" s="639"/>
      <c r="AR11" s="639"/>
      <c r="AS11" s="639"/>
      <c r="AT11" s="640"/>
      <c r="AU11" s="641" t="s">
        <v>121</v>
      </c>
      <c r="AV11" s="642"/>
      <c r="AW11" s="642"/>
      <c r="AX11" s="642"/>
      <c r="AY11" s="643" t="s">
        <v>127</v>
      </c>
      <c r="AZ11" s="644"/>
      <c r="BA11" s="644"/>
      <c r="BB11" s="644"/>
      <c r="BC11" s="644"/>
      <c r="BD11" s="644"/>
      <c r="BE11" s="644"/>
      <c r="BF11" s="644"/>
      <c r="BG11" s="644"/>
      <c r="BH11" s="644"/>
      <c r="BI11" s="644"/>
      <c r="BJ11" s="644"/>
      <c r="BK11" s="644"/>
      <c r="BL11" s="644"/>
      <c r="BM11" s="645"/>
      <c r="BN11" s="609">
        <v>0</v>
      </c>
      <c r="BO11" s="610"/>
      <c r="BP11" s="610"/>
      <c r="BQ11" s="610"/>
      <c r="BR11" s="610"/>
      <c r="BS11" s="610"/>
      <c r="BT11" s="610"/>
      <c r="BU11" s="611"/>
      <c r="BV11" s="609">
        <v>0</v>
      </c>
      <c r="BW11" s="610"/>
      <c r="BX11" s="610"/>
      <c r="BY11" s="610"/>
      <c r="BZ11" s="610"/>
      <c r="CA11" s="610"/>
      <c r="CB11" s="610"/>
      <c r="CC11" s="611"/>
      <c r="CD11" s="612" t="s">
        <v>128</v>
      </c>
      <c r="CE11" s="613"/>
      <c r="CF11" s="613"/>
      <c r="CG11" s="613"/>
      <c r="CH11" s="613"/>
      <c r="CI11" s="613"/>
      <c r="CJ11" s="613"/>
      <c r="CK11" s="613"/>
      <c r="CL11" s="613"/>
      <c r="CM11" s="613"/>
      <c r="CN11" s="613"/>
      <c r="CO11" s="613"/>
      <c r="CP11" s="613"/>
      <c r="CQ11" s="613"/>
      <c r="CR11" s="613"/>
      <c r="CS11" s="614"/>
      <c r="CT11" s="649" t="s">
        <v>129</v>
      </c>
      <c r="CU11" s="650"/>
      <c r="CV11" s="650"/>
      <c r="CW11" s="650"/>
      <c r="CX11" s="650"/>
      <c r="CY11" s="650"/>
      <c r="CZ11" s="650"/>
      <c r="DA11" s="651"/>
      <c r="DB11" s="649" t="s">
        <v>129</v>
      </c>
      <c r="DC11" s="650"/>
      <c r="DD11" s="650"/>
      <c r="DE11" s="650"/>
      <c r="DF11" s="650"/>
      <c r="DG11" s="650"/>
      <c r="DH11" s="650"/>
      <c r="DI11" s="651"/>
      <c r="DJ11" s="186"/>
      <c r="DK11" s="186"/>
      <c r="DL11" s="186"/>
      <c r="DM11" s="186"/>
      <c r="DN11" s="186"/>
      <c r="DO11" s="186"/>
    </row>
    <row r="12" spans="1:119" ht="18.75" customHeight="1" x14ac:dyDescent="0.2">
      <c r="A12" s="187"/>
      <c r="B12" s="669" t="s">
        <v>130</v>
      </c>
      <c r="C12" s="670"/>
      <c r="D12" s="670"/>
      <c r="E12" s="670"/>
      <c r="F12" s="670"/>
      <c r="G12" s="670"/>
      <c r="H12" s="670"/>
      <c r="I12" s="670"/>
      <c r="J12" s="670"/>
      <c r="K12" s="671"/>
      <c r="L12" s="678" t="s">
        <v>131</v>
      </c>
      <c r="M12" s="679"/>
      <c r="N12" s="679"/>
      <c r="O12" s="679"/>
      <c r="P12" s="679"/>
      <c r="Q12" s="680"/>
      <c r="R12" s="681">
        <v>385228</v>
      </c>
      <c r="S12" s="682"/>
      <c r="T12" s="682"/>
      <c r="U12" s="682"/>
      <c r="V12" s="683"/>
      <c r="W12" s="684" t="s">
        <v>1</v>
      </c>
      <c r="X12" s="642"/>
      <c r="Y12" s="642"/>
      <c r="Z12" s="642"/>
      <c r="AA12" s="642"/>
      <c r="AB12" s="685"/>
      <c r="AC12" s="686" t="s">
        <v>132</v>
      </c>
      <c r="AD12" s="687"/>
      <c r="AE12" s="687"/>
      <c r="AF12" s="687"/>
      <c r="AG12" s="688"/>
      <c r="AH12" s="686" t="s">
        <v>133</v>
      </c>
      <c r="AI12" s="687"/>
      <c r="AJ12" s="687"/>
      <c r="AK12" s="687"/>
      <c r="AL12" s="689"/>
      <c r="AM12" s="638" t="s">
        <v>134</v>
      </c>
      <c r="AN12" s="639"/>
      <c r="AO12" s="639"/>
      <c r="AP12" s="639"/>
      <c r="AQ12" s="639"/>
      <c r="AR12" s="639"/>
      <c r="AS12" s="639"/>
      <c r="AT12" s="640"/>
      <c r="AU12" s="641" t="s">
        <v>135</v>
      </c>
      <c r="AV12" s="642"/>
      <c r="AW12" s="642"/>
      <c r="AX12" s="642"/>
      <c r="AY12" s="643" t="s">
        <v>136</v>
      </c>
      <c r="AZ12" s="644"/>
      <c r="BA12" s="644"/>
      <c r="BB12" s="644"/>
      <c r="BC12" s="644"/>
      <c r="BD12" s="644"/>
      <c r="BE12" s="644"/>
      <c r="BF12" s="644"/>
      <c r="BG12" s="644"/>
      <c r="BH12" s="644"/>
      <c r="BI12" s="644"/>
      <c r="BJ12" s="644"/>
      <c r="BK12" s="644"/>
      <c r="BL12" s="644"/>
      <c r="BM12" s="645"/>
      <c r="BN12" s="609">
        <v>3200000</v>
      </c>
      <c r="BO12" s="610"/>
      <c r="BP12" s="610"/>
      <c r="BQ12" s="610"/>
      <c r="BR12" s="610"/>
      <c r="BS12" s="610"/>
      <c r="BT12" s="610"/>
      <c r="BU12" s="611"/>
      <c r="BV12" s="609">
        <v>2400000</v>
      </c>
      <c r="BW12" s="610"/>
      <c r="BX12" s="610"/>
      <c r="BY12" s="610"/>
      <c r="BZ12" s="610"/>
      <c r="CA12" s="610"/>
      <c r="CB12" s="610"/>
      <c r="CC12" s="611"/>
      <c r="CD12" s="612" t="s">
        <v>137</v>
      </c>
      <c r="CE12" s="613"/>
      <c r="CF12" s="613"/>
      <c r="CG12" s="613"/>
      <c r="CH12" s="613"/>
      <c r="CI12" s="613"/>
      <c r="CJ12" s="613"/>
      <c r="CK12" s="613"/>
      <c r="CL12" s="613"/>
      <c r="CM12" s="613"/>
      <c r="CN12" s="613"/>
      <c r="CO12" s="613"/>
      <c r="CP12" s="613"/>
      <c r="CQ12" s="613"/>
      <c r="CR12" s="613"/>
      <c r="CS12" s="614"/>
      <c r="CT12" s="649" t="s">
        <v>138</v>
      </c>
      <c r="CU12" s="650"/>
      <c r="CV12" s="650"/>
      <c r="CW12" s="650"/>
      <c r="CX12" s="650"/>
      <c r="CY12" s="650"/>
      <c r="CZ12" s="650"/>
      <c r="DA12" s="651"/>
      <c r="DB12" s="649" t="s">
        <v>139</v>
      </c>
      <c r="DC12" s="650"/>
      <c r="DD12" s="650"/>
      <c r="DE12" s="650"/>
      <c r="DF12" s="650"/>
      <c r="DG12" s="650"/>
      <c r="DH12" s="650"/>
      <c r="DI12" s="651"/>
      <c r="DJ12" s="186"/>
      <c r="DK12" s="186"/>
      <c r="DL12" s="186"/>
      <c r="DM12" s="186"/>
      <c r="DN12" s="186"/>
      <c r="DO12" s="186"/>
    </row>
    <row r="13" spans="1:119" ht="18.75" customHeight="1" x14ac:dyDescent="0.2">
      <c r="A13" s="187"/>
      <c r="B13" s="672"/>
      <c r="C13" s="673"/>
      <c r="D13" s="673"/>
      <c r="E13" s="673"/>
      <c r="F13" s="673"/>
      <c r="G13" s="673"/>
      <c r="H13" s="673"/>
      <c r="I13" s="673"/>
      <c r="J13" s="673"/>
      <c r="K13" s="674"/>
      <c r="L13" s="197"/>
      <c r="M13" s="700" t="s">
        <v>140</v>
      </c>
      <c r="N13" s="701"/>
      <c r="O13" s="701"/>
      <c r="P13" s="701"/>
      <c r="Q13" s="702"/>
      <c r="R13" s="693">
        <v>378354</v>
      </c>
      <c r="S13" s="694"/>
      <c r="T13" s="694"/>
      <c r="U13" s="694"/>
      <c r="V13" s="695"/>
      <c r="W13" s="625" t="s">
        <v>141</v>
      </c>
      <c r="X13" s="626"/>
      <c r="Y13" s="626"/>
      <c r="Z13" s="626"/>
      <c r="AA13" s="626"/>
      <c r="AB13" s="616"/>
      <c r="AC13" s="660">
        <v>1820</v>
      </c>
      <c r="AD13" s="661"/>
      <c r="AE13" s="661"/>
      <c r="AF13" s="661"/>
      <c r="AG13" s="703"/>
      <c r="AH13" s="660">
        <v>2091</v>
      </c>
      <c r="AI13" s="661"/>
      <c r="AJ13" s="661"/>
      <c r="AK13" s="661"/>
      <c r="AL13" s="662"/>
      <c r="AM13" s="638" t="s">
        <v>142</v>
      </c>
      <c r="AN13" s="639"/>
      <c r="AO13" s="639"/>
      <c r="AP13" s="639"/>
      <c r="AQ13" s="639"/>
      <c r="AR13" s="639"/>
      <c r="AS13" s="639"/>
      <c r="AT13" s="640"/>
      <c r="AU13" s="641" t="s">
        <v>143</v>
      </c>
      <c r="AV13" s="642"/>
      <c r="AW13" s="642"/>
      <c r="AX13" s="642"/>
      <c r="AY13" s="643" t="s">
        <v>144</v>
      </c>
      <c r="AZ13" s="644"/>
      <c r="BA13" s="644"/>
      <c r="BB13" s="644"/>
      <c r="BC13" s="644"/>
      <c r="BD13" s="644"/>
      <c r="BE13" s="644"/>
      <c r="BF13" s="644"/>
      <c r="BG13" s="644"/>
      <c r="BH13" s="644"/>
      <c r="BI13" s="644"/>
      <c r="BJ13" s="644"/>
      <c r="BK13" s="644"/>
      <c r="BL13" s="644"/>
      <c r="BM13" s="645"/>
      <c r="BN13" s="609">
        <v>-165161</v>
      </c>
      <c r="BO13" s="610"/>
      <c r="BP13" s="610"/>
      <c r="BQ13" s="610"/>
      <c r="BR13" s="610"/>
      <c r="BS13" s="610"/>
      <c r="BT13" s="610"/>
      <c r="BU13" s="611"/>
      <c r="BV13" s="609">
        <v>118357</v>
      </c>
      <c r="BW13" s="610"/>
      <c r="BX13" s="610"/>
      <c r="BY13" s="610"/>
      <c r="BZ13" s="610"/>
      <c r="CA13" s="610"/>
      <c r="CB13" s="610"/>
      <c r="CC13" s="611"/>
      <c r="CD13" s="612" t="s">
        <v>145</v>
      </c>
      <c r="CE13" s="613"/>
      <c r="CF13" s="613"/>
      <c r="CG13" s="613"/>
      <c r="CH13" s="613"/>
      <c r="CI13" s="613"/>
      <c r="CJ13" s="613"/>
      <c r="CK13" s="613"/>
      <c r="CL13" s="613"/>
      <c r="CM13" s="613"/>
      <c r="CN13" s="613"/>
      <c r="CO13" s="613"/>
      <c r="CP13" s="613"/>
      <c r="CQ13" s="613"/>
      <c r="CR13" s="613"/>
      <c r="CS13" s="614"/>
      <c r="CT13" s="606">
        <v>3.5</v>
      </c>
      <c r="CU13" s="607"/>
      <c r="CV13" s="607"/>
      <c r="CW13" s="607"/>
      <c r="CX13" s="607"/>
      <c r="CY13" s="607"/>
      <c r="CZ13" s="607"/>
      <c r="DA13" s="608"/>
      <c r="DB13" s="606">
        <v>3.4</v>
      </c>
      <c r="DC13" s="607"/>
      <c r="DD13" s="607"/>
      <c r="DE13" s="607"/>
      <c r="DF13" s="607"/>
      <c r="DG13" s="607"/>
      <c r="DH13" s="607"/>
      <c r="DI13" s="608"/>
      <c r="DJ13" s="186"/>
      <c r="DK13" s="186"/>
      <c r="DL13" s="186"/>
      <c r="DM13" s="186"/>
      <c r="DN13" s="186"/>
      <c r="DO13" s="186"/>
    </row>
    <row r="14" spans="1:119" ht="18.75" customHeight="1" thickBot="1" x14ac:dyDescent="0.25">
      <c r="A14" s="187"/>
      <c r="B14" s="672"/>
      <c r="C14" s="673"/>
      <c r="D14" s="673"/>
      <c r="E14" s="673"/>
      <c r="F14" s="673"/>
      <c r="G14" s="673"/>
      <c r="H14" s="673"/>
      <c r="I14" s="673"/>
      <c r="J14" s="673"/>
      <c r="K14" s="674"/>
      <c r="L14" s="690" t="s">
        <v>146</v>
      </c>
      <c r="M14" s="691"/>
      <c r="N14" s="691"/>
      <c r="O14" s="691"/>
      <c r="P14" s="691"/>
      <c r="Q14" s="692"/>
      <c r="R14" s="693">
        <v>385609</v>
      </c>
      <c r="S14" s="694"/>
      <c r="T14" s="694"/>
      <c r="U14" s="694"/>
      <c r="V14" s="695"/>
      <c r="W14" s="599"/>
      <c r="X14" s="600"/>
      <c r="Y14" s="600"/>
      <c r="Z14" s="600"/>
      <c r="AA14" s="600"/>
      <c r="AB14" s="589"/>
      <c r="AC14" s="696">
        <v>1</v>
      </c>
      <c r="AD14" s="697"/>
      <c r="AE14" s="697"/>
      <c r="AF14" s="697"/>
      <c r="AG14" s="698"/>
      <c r="AH14" s="696">
        <v>1.2</v>
      </c>
      <c r="AI14" s="697"/>
      <c r="AJ14" s="697"/>
      <c r="AK14" s="697"/>
      <c r="AL14" s="699"/>
      <c r="AM14" s="638"/>
      <c r="AN14" s="639"/>
      <c r="AO14" s="639"/>
      <c r="AP14" s="639"/>
      <c r="AQ14" s="639"/>
      <c r="AR14" s="639"/>
      <c r="AS14" s="639"/>
      <c r="AT14" s="640"/>
      <c r="AU14" s="641"/>
      <c r="AV14" s="642"/>
      <c r="AW14" s="642"/>
      <c r="AX14" s="642"/>
      <c r="AY14" s="643"/>
      <c r="AZ14" s="644"/>
      <c r="BA14" s="644"/>
      <c r="BB14" s="644"/>
      <c r="BC14" s="644"/>
      <c r="BD14" s="644"/>
      <c r="BE14" s="644"/>
      <c r="BF14" s="644"/>
      <c r="BG14" s="644"/>
      <c r="BH14" s="644"/>
      <c r="BI14" s="644"/>
      <c r="BJ14" s="644"/>
      <c r="BK14" s="644"/>
      <c r="BL14" s="644"/>
      <c r="BM14" s="645"/>
      <c r="BN14" s="609"/>
      <c r="BO14" s="610"/>
      <c r="BP14" s="610"/>
      <c r="BQ14" s="610"/>
      <c r="BR14" s="610"/>
      <c r="BS14" s="610"/>
      <c r="BT14" s="610"/>
      <c r="BU14" s="611"/>
      <c r="BV14" s="609"/>
      <c r="BW14" s="610"/>
      <c r="BX14" s="610"/>
      <c r="BY14" s="610"/>
      <c r="BZ14" s="610"/>
      <c r="CA14" s="610"/>
      <c r="CB14" s="610"/>
      <c r="CC14" s="611"/>
      <c r="CD14" s="704" t="s">
        <v>147</v>
      </c>
      <c r="CE14" s="705"/>
      <c r="CF14" s="705"/>
      <c r="CG14" s="705"/>
      <c r="CH14" s="705"/>
      <c r="CI14" s="705"/>
      <c r="CJ14" s="705"/>
      <c r="CK14" s="705"/>
      <c r="CL14" s="705"/>
      <c r="CM14" s="705"/>
      <c r="CN14" s="705"/>
      <c r="CO14" s="705"/>
      <c r="CP14" s="705"/>
      <c r="CQ14" s="705"/>
      <c r="CR14" s="705"/>
      <c r="CS14" s="706"/>
      <c r="CT14" s="707">
        <v>39</v>
      </c>
      <c r="CU14" s="708"/>
      <c r="CV14" s="708"/>
      <c r="CW14" s="708"/>
      <c r="CX14" s="708"/>
      <c r="CY14" s="708"/>
      <c r="CZ14" s="708"/>
      <c r="DA14" s="709"/>
      <c r="DB14" s="707">
        <v>46.1</v>
      </c>
      <c r="DC14" s="708"/>
      <c r="DD14" s="708"/>
      <c r="DE14" s="708"/>
      <c r="DF14" s="708"/>
      <c r="DG14" s="708"/>
      <c r="DH14" s="708"/>
      <c r="DI14" s="709"/>
      <c r="DJ14" s="186"/>
      <c r="DK14" s="186"/>
      <c r="DL14" s="186"/>
      <c r="DM14" s="186"/>
      <c r="DN14" s="186"/>
      <c r="DO14" s="186"/>
    </row>
    <row r="15" spans="1:119" ht="18.75" customHeight="1" x14ac:dyDescent="0.2">
      <c r="A15" s="187"/>
      <c r="B15" s="672"/>
      <c r="C15" s="673"/>
      <c r="D15" s="673"/>
      <c r="E15" s="673"/>
      <c r="F15" s="673"/>
      <c r="G15" s="673"/>
      <c r="H15" s="673"/>
      <c r="I15" s="673"/>
      <c r="J15" s="673"/>
      <c r="K15" s="674"/>
      <c r="L15" s="197"/>
      <c r="M15" s="700" t="s">
        <v>148</v>
      </c>
      <c r="N15" s="701"/>
      <c r="O15" s="701"/>
      <c r="P15" s="701"/>
      <c r="Q15" s="702"/>
      <c r="R15" s="693">
        <v>379507</v>
      </c>
      <c r="S15" s="694"/>
      <c r="T15" s="694"/>
      <c r="U15" s="694"/>
      <c r="V15" s="695"/>
      <c r="W15" s="625" t="s">
        <v>149</v>
      </c>
      <c r="X15" s="626"/>
      <c r="Y15" s="626"/>
      <c r="Z15" s="626"/>
      <c r="AA15" s="626"/>
      <c r="AB15" s="616"/>
      <c r="AC15" s="660">
        <v>54668</v>
      </c>
      <c r="AD15" s="661"/>
      <c r="AE15" s="661"/>
      <c r="AF15" s="661"/>
      <c r="AG15" s="703"/>
      <c r="AH15" s="660">
        <v>53877</v>
      </c>
      <c r="AI15" s="661"/>
      <c r="AJ15" s="661"/>
      <c r="AK15" s="661"/>
      <c r="AL15" s="662"/>
      <c r="AM15" s="638"/>
      <c r="AN15" s="639"/>
      <c r="AO15" s="639"/>
      <c r="AP15" s="639"/>
      <c r="AQ15" s="639"/>
      <c r="AR15" s="639"/>
      <c r="AS15" s="639"/>
      <c r="AT15" s="640"/>
      <c r="AU15" s="641"/>
      <c r="AV15" s="642"/>
      <c r="AW15" s="642"/>
      <c r="AX15" s="642"/>
      <c r="AY15" s="569" t="s">
        <v>150</v>
      </c>
      <c r="AZ15" s="570"/>
      <c r="BA15" s="570"/>
      <c r="BB15" s="570"/>
      <c r="BC15" s="570"/>
      <c r="BD15" s="570"/>
      <c r="BE15" s="570"/>
      <c r="BF15" s="570"/>
      <c r="BG15" s="570"/>
      <c r="BH15" s="570"/>
      <c r="BI15" s="570"/>
      <c r="BJ15" s="570"/>
      <c r="BK15" s="570"/>
      <c r="BL15" s="570"/>
      <c r="BM15" s="571"/>
      <c r="BN15" s="572">
        <v>45066100</v>
      </c>
      <c r="BO15" s="573"/>
      <c r="BP15" s="573"/>
      <c r="BQ15" s="573"/>
      <c r="BR15" s="573"/>
      <c r="BS15" s="573"/>
      <c r="BT15" s="573"/>
      <c r="BU15" s="574"/>
      <c r="BV15" s="572">
        <v>44346112</v>
      </c>
      <c r="BW15" s="573"/>
      <c r="BX15" s="573"/>
      <c r="BY15" s="573"/>
      <c r="BZ15" s="573"/>
      <c r="CA15" s="573"/>
      <c r="CB15" s="573"/>
      <c r="CC15" s="574"/>
      <c r="CD15" s="710" t="s">
        <v>151</v>
      </c>
      <c r="CE15" s="711"/>
      <c r="CF15" s="711"/>
      <c r="CG15" s="711"/>
      <c r="CH15" s="711"/>
      <c r="CI15" s="711"/>
      <c r="CJ15" s="711"/>
      <c r="CK15" s="711"/>
      <c r="CL15" s="711"/>
      <c r="CM15" s="711"/>
      <c r="CN15" s="711"/>
      <c r="CO15" s="711"/>
      <c r="CP15" s="711"/>
      <c r="CQ15" s="711"/>
      <c r="CR15" s="711"/>
      <c r="CS15" s="71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672"/>
      <c r="C16" s="673"/>
      <c r="D16" s="673"/>
      <c r="E16" s="673"/>
      <c r="F16" s="673"/>
      <c r="G16" s="673"/>
      <c r="H16" s="673"/>
      <c r="I16" s="673"/>
      <c r="J16" s="673"/>
      <c r="K16" s="674"/>
      <c r="L16" s="690" t="s">
        <v>152</v>
      </c>
      <c r="M16" s="721"/>
      <c r="N16" s="721"/>
      <c r="O16" s="721"/>
      <c r="P16" s="721"/>
      <c r="Q16" s="722"/>
      <c r="R16" s="713" t="s">
        <v>153</v>
      </c>
      <c r="S16" s="714"/>
      <c r="T16" s="714"/>
      <c r="U16" s="714"/>
      <c r="V16" s="715"/>
      <c r="W16" s="599"/>
      <c r="X16" s="600"/>
      <c r="Y16" s="600"/>
      <c r="Z16" s="600"/>
      <c r="AA16" s="600"/>
      <c r="AB16" s="589"/>
      <c r="AC16" s="696">
        <v>31.2</v>
      </c>
      <c r="AD16" s="697"/>
      <c r="AE16" s="697"/>
      <c r="AF16" s="697"/>
      <c r="AG16" s="698"/>
      <c r="AH16" s="696">
        <v>31.4</v>
      </c>
      <c r="AI16" s="697"/>
      <c r="AJ16" s="697"/>
      <c r="AK16" s="697"/>
      <c r="AL16" s="699"/>
      <c r="AM16" s="638"/>
      <c r="AN16" s="639"/>
      <c r="AO16" s="639"/>
      <c r="AP16" s="639"/>
      <c r="AQ16" s="639"/>
      <c r="AR16" s="639"/>
      <c r="AS16" s="639"/>
      <c r="AT16" s="640"/>
      <c r="AU16" s="641"/>
      <c r="AV16" s="642"/>
      <c r="AW16" s="642"/>
      <c r="AX16" s="642"/>
      <c r="AY16" s="643" t="s">
        <v>154</v>
      </c>
      <c r="AZ16" s="644"/>
      <c r="BA16" s="644"/>
      <c r="BB16" s="644"/>
      <c r="BC16" s="644"/>
      <c r="BD16" s="644"/>
      <c r="BE16" s="644"/>
      <c r="BF16" s="644"/>
      <c r="BG16" s="644"/>
      <c r="BH16" s="644"/>
      <c r="BI16" s="644"/>
      <c r="BJ16" s="644"/>
      <c r="BK16" s="644"/>
      <c r="BL16" s="644"/>
      <c r="BM16" s="645"/>
      <c r="BN16" s="609">
        <v>54088726</v>
      </c>
      <c r="BO16" s="610"/>
      <c r="BP16" s="610"/>
      <c r="BQ16" s="610"/>
      <c r="BR16" s="610"/>
      <c r="BS16" s="610"/>
      <c r="BT16" s="610"/>
      <c r="BU16" s="611"/>
      <c r="BV16" s="609">
        <v>52603793</v>
      </c>
      <c r="BW16" s="610"/>
      <c r="BX16" s="610"/>
      <c r="BY16" s="610"/>
      <c r="BZ16" s="610"/>
      <c r="CA16" s="610"/>
      <c r="CB16" s="610"/>
      <c r="CC16" s="611"/>
      <c r="CD16" s="201"/>
      <c r="CE16" s="719"/>
      <c r="CF16" s="719"/>
      <c r="CG16" s="719"/>
      <c r="CH16" s="719"/>
      <c r="CI16" s="719"/>
      <c r="CJ16" s="719"/>
      <c r="CK16" s="719"/>
      <c r="CL16" s="719"/>
      <c r="CM16" s="719"/>
      <c r="CN16" s="719"/>
      <c r="CO16" s="719"/>
      <c r="CP16" s="719"/>
      <c r="CQ16" s="719"/>
      <c r="CR16" s="719"/>
      <c r="CS16" s="720"/>
      <c r="CT16" s="606"/>
      <c r="CU16" s="607"/>
      <c r="CV16" s="607"/>
      <c r="CW16" s="607"/>
      <c r="CX16" s="607"/>
      <c r="CY16" s="607"/>
      <c r="CZ16" s="607"/>
      <c r="DA16" s="608"/>
      <c r="DB16" s="606"/>
      <c r="DC16" s="607"/>
      <c r="DD16" s="607"/>
      <c r="DE16" s="607"/>
      <c r="DF16" s="607"/>
      <c r="DG16" s="607"/>
      <c r="DH16" s="607"/>
      <c r="DI16" s="608"/>
      <c r="DJ16" s="186"/>
      <c r="DK16" s="186"/>
      <c r="DL16" s="186"/>
      <c r="DM16" s="186"/>
      <c r="DN16" s="186"/>
      <c r="DO16" s="186"/>
    </row>
    <row r="17" spans="1:119" ht="18.75" customHeight="1" thickBot="1" x14ac:dyDescent="0.25">
      <c r="A17" s="187"/>
      <c r="B17" s="675"/>
      <c r="C17" s="676"/>
      <c r="D17" s="676"/>
      <c r="E17" s="676"/>
      <c r="F17" s="676"/>
      <c r="G17" s="676"/>
      <c r="H17" s="676"/>
      <c r="I17" s="676"/>
      <c r="J17" s="676"/>
      <c r="K17" s="677"/>
      <c r="L17" s="202"/>
      <c r="M17" s="716" t="s">
        <v>155</v>
      </c>
      <c r="N17" s="717"/>
      <c r="O17" s="717"/>
      <c r="P17" s="717"/>
      <c r="Q17" s="718"/>
      <c r="R17" s="713" t="s">
        <v>156</v>
      </c>
      <c r="S17" s="714"/>
      <c r="T17" s="714"/>
      <c r="U17" s="714"/>
      <c r="V17" s="715"/>
      <c r="W17" s="625" t="s">
        <v>157</v>
      </c>
      <c r="X17" s="626"/>
      <c r="Y17" s="626"/>
      <c r="Z17" s="626"/>
      <c r="AA17" s="626"/>
      <c r="AB17" s="616"/>
      <c r="AC17" s="660">
        <v>119010</v>
      </c>
      <c r="AD17" s="661"/>
      <c r="AE17" s="661"/>
      <c r="AF17" s="661"/>
      <c r="AG17" s="703"/>
      <c r="AH17" s="660">
        <v>115664</v>
      </c>
      <c r="AI17" s="661"/>
      <c r="AJ17" s="661"/>
      <c r="AK17" s="661"/>
      <c r="AL17" s="662"/>
      <c r="AM17" s="638"/>
      <c r="AN17" s="639"/>
      <c r="AO17" s="639"/>
      <c r="AP17" s="639"/>
      <c r="AQ17" s="639"/>
      <c r="AR17" s="639"/>
      <c r="AS17" s="639"/>
      <c r="AT17" s="640"/>
      <c r="AU17" s="641"/>
      <c r="AV17" s="642"/>
      <c r="AW17" s="642"/>
      <c r="AX17" s="642"/>
      <c r="AY17" s="643" t="s">
        <v>158</v>
      </c>
      <c r="AZ17" s="644"/>
      <c r="BA17" s="644"/>
      <c r="BB17" s="644"/>
      <c r="BC17" s="644"/>
      <c r="BD17" s="644"/>
      <c r="BE17" s="644"/>
      <c r="BF17" s="644"/>
      <c r="BG17" s="644"/>
      <c r="BH17" s="644"/>
      <c r="BI17" s="644"/>
      <c r="BJ17" s="644"/>
      <c r="BK17" s="644"/>
      <c r="BL17" s="644"/>
      <c r="BM17" s="645"/>
      <c r="BN17" s="609">
        <v>57609491</v>
      </c>
      <c r="BO17" s="610"/>
      <c r="BP17" s="610"/>
      <c r="BQ17" s="610"/>
      <c r="BR17" s="610"/>
      <c r="BS17" s="610"/>
      <c r="BT17" s="610"/>
      <c r="BU17" s="611"/>
      <c r="BV17" s="609">
        <v>56643715</v>
      </c>
      <c r="BW17" s="610"/>
      <c r="BX17" s="610"/>
      <c r="BY17" s="610"/>
      <c r="BZ17" s="610"/>
      <c r="CA17" s="610"/>
      <c r="CB17" s="610"/>
      <c r="CC17" s="611"/>
      <c r="CD17" s="201"/>
      <c r="CE17" s="719"/>
      <c r="CF17" s="719"/>
      <c r="CG17" s="719"/>
      <c r="CH17" s="719"/>
      <c r="CI17" s="719"/>
      <c r="CJ17" s="719"/>
      <c r="CK17" s="719"/>
      <c r="CL17" s="719"/>
      <c r="CM17" s="719"/>
      <c r="CN17" s="719"/>
      <c r="CO17" s="719"/>
      <c r="CP17" s="719"/>
      <c r="CQ17" s="719"/>
      <c r="CR17" s="719"/>
      <c r="CS17" s="720"/>
      <c r="CT17" s="606"/>
      <c r="CU17" s="607"/>
      <c r="CV17" s="607"/>
      <c r="CW17" s="607"/>
      <c r="CX17" s="607"/>
      <c r="CY17" s="607"/>
      <c r="CZ17" s="607"/>
      <c r="DA17" s="608"/>
      <c r="DB17" s="606"/>
      <c r="DC17" s="607"/>
      <c r="DD17" s="607"/>
      <c r="DE17" s="607"/>
      <c r="DF17" s="607"/>
      <c r="DG17" s="607"/>
      <c r="DH17" s="607"/>
      <c r="DI17" s="608"/>
      <c r="DJ17" s="186"/>
      <c r="DK17" s="186"/>
      <c r="DL17" s="186"/>
      <c r="DM17" s="186"/>
      <c r="DN17" s="186"/>
      <c r="DO17" s="186"/>
    </row>
    <row r="18" spans="1:119" ht="18.75" customHeight="1" thickBot="1" x14ac:dyDescent="0.25">
      <c r="A18" s="187"/>
      <c r="B18" s="723" t="s">
        <v>159</v>
      </c>
      <c r="C18" s="652"/>
      <c r="D18" s="652"/>
      <c r="E18" s="724"/>
      <c r="F18" s="724"/>
      <c r="G18" s="724"/>
      <c r="H18" s="724"/>
      <c r="I18" s="724"/>
      <c r="J18" s="724"/>
      <c r="K18" s="724"/>
      <c r="L18" s="725">
        <v>113.82</v>
      </c>
      <c r="M18" s="725"/>
      <c r="N18" s="725"/>
      <c r="O18" s="725"/>
      <c r="P18" s="725"/>
      <c r="Q18" s="725"/>
      <c r="R18" s="726"/>
      <c r="S18" s="726"/>
      <c r="T18" s="726"/>
      <c r="U18" s="726"/>
      <c r="V18" s="727"/>
      <c r="W18" s="627"/>
      <c r="X18" s="628"/>
      <c r="Y18" s="628"/>
      <c r="Z18" s="628"/>
      <c r="AA18" s="628"/>
      <c r="AB18" s="619"/>
      <c r="AC18" s="728">
        <v>67.8</v>
      </c>
      <c r="AD18" s="729"/>
      <c r="AE18" s="729"/>
      <c r="AF18" s="729"/>
      <c r="AG18" s="730"/>
      <c r="AH18" s="728">
        <v>67.400000000000006</v>
      </c>
      <c r="AI18" s="729"/>
      <c r="AJ18" s="729"/>
      <c r="AK18" s="729"/>
      <c r="AL18" s="731"/>
      <c r="AM18" s="638"/>
      <c r="AN18" s="639"/>
      <c r="AO18" s="639"/>
      <c r="AP18" s="639"/>
      <c r="AQ18" s="639"/>
      <c r="AR18" s="639"/>
      <c r="AS18" s="639"/>
      <c r="AT18" s="640"/>
      <c r="AU18" s="641"/>
      <c r="AV18" s="642"/>
      <c r="AW18" s="642"/>
      <c r="AX18" s="642"/>
      <c r="AY18" s="643" t="s">
        <v>160</v>
      </c>
      <c r="AZ18" s="644"/>
      <c r="BA18" s="644"/>
      <c r="BB18" s="644"/>
      <c r="BC18" s="644"/>
      <c r="BD18" s="644"/>
      <c r="BE18" s="644"/>
      <c r="BF18" s="644"/>
      <c r="BG18" s="644"/>
      <c r="BH18" s="644"/>
      <c r="BI18" s="644"/>
      <c r="BJ18" s="644"/>
      <c r="BK18" s="644"/>
      <c r="BL18" s="644"/>
      <c r="BM18" s="645"/>
      <c r="BN18" s="609">
        <v>67228984</v>
      </c>
      <c r="BO18" s="610"/>
      <c r="BP18" s="610"/>
      <c r="BQ18" s="610"/>
      <c r="BR18" s="610"/>
      <c r="BS18" s="610"/>
      <c r="BT18" s="610"/>
      <c r="BU18" s="611"/>
      <c r="BV18" s="609">
        <v>65659344</v>
      </c>
      <c r="BW18" s="610"/>
      <c r="BX18" s="610"/>
      <c r="BY18" s="610"/>
      <c r="BZ18" s="610"/>
      <c r="CA18" s="610"/>
      <c r="CB18" s="610"/>
      <c r="CC18" s="611"/>
      <c r="CD18" s="201"/>
      <c r="CE18" s="719"/>
      <c r="CF18" s="719"/>
      <c r="CG18" s="719"/>
      <c r="CH18" s="719"/>
      <c r="CI18" s="719"/>
      <c r="CJ18" s="719"/>
      <c r="CK18" s="719"/>
      <c r="CL18" s="719"/>
      <c r="CM18" s="719"/>
      <c r="CN18" s="719"/>
      <c r="CO18" s="719"/>
      <c r="CP18" s="719"/>
      <c r="CQ18" s="719"/>
      <c r="CR18" s="719"/>
      <c r="CS18" s="720"/>
      <c r="CT18" s="606"/>
      <c r="CU18" s="607"/>
      <c r="CV18" s="607"/>
      <c r="CW18" s="607"/>
      <c r="CX18" s="607"/>
      <c r="CY18" s="607"/>
      <c r="CZ18" s="607"/>
      <c r="DA18" s="608"/>
      <c r="DB18" s="606"/>
      <c r="DC18" s="607"/>
      <c r="DD18" s="607"/>
      <c r="DE18" s="607"/>
      <c r="DF18" s="607"/>
      <c r="DG18" s="607"/>
      <c r="DH18" s="607"/>
      <c r="DI18" s="608"/>
      <c r="DJ18" s="186"/>
      <c r="DK18" s="186"/>
      <c r="DL18" s="186"/>
      <c r="DM18" s="186"/>
      <c r="DN18" s="186"/>
      <c r="DO18" s="186"/>
    </row>
    <row r="19" spans="1:119" ht="18.75" customHeight="1" thickBot="1" x14ac:dyDescent="0.25">
      <c r="A19" s="187"/>
      <c r="B19" s="723" t="s">
        <v>161</v>
      </c>
      <c r="C19" s="652"/>
      <c r="D19" s="652"/>
      <c r="E19" s="724"/>
      <c r="F19" s="724"/>
      <c r="G19" s="724"/>
      <c r="H19" s="724"/>
      <c r="I19" s="724"/>
      <c r="J19" s="724"/>
      <c r="K19" s="724"/>
      <c r="L19" s="732">
        <v>3346</v>
      </c>
      <c r="M19" s="732"/>
      <c r="N19" s="732"/>
      <c r="O19" s="732"/>
      <c r="P19" s="732"/>
      <c r="Q19" s="732"/>
      <c r="R19" s="733"/>
      <c r="S19" s="733"/>
      <c r="T19" s="733"/>
      <c r="U19" s="733"/>
      <c r="V19" s="734"/>
      <c r="W19" s="566"/>
      <c r="X19" s="567"/>
      <c r="Y19" s="567"/>
      <c r="Z19" s="567"/>
      <c r="AA19" s="567"/>
      <c r="AB19" s="567"/>
      <c r="AC19" s="741"/>
      <c r="AD19" s="741"/>
      <c r="AE19" s="741"/>
      <c r="AF19" s="741"/>
      <c r="AG19" s="741"/>
      <c r="AH19" s="741"/>
      <c r="AI19" s="741"/>
      <c r="AJ19" s="741"/>
      <c r="AK19" s="741"/>
      <c r="AL19" s="742"/>
      <c r="AM19" s="638"/>
      <c r="AN19" s="639"/>
      <c r="AO19" s="639"/>
      <c r="AP19" s="639"/>
      <c r="AQ19" s="639"/>
      <c r="AR19" s="639"/>
      <c r="AS19" s="639"/>
      <c r="AT19" s="640"/>
      <c r="AU19" s="641"/>
      <c r="AV19" s="642"/>
      <c r="AW19" s="642"/>
      <c r="AX19" s="642"/>
      <c r="AY19" s="643" t="s">
        <v>162</v>
      </c>
      <c r="AZ19" s="644"/>
      <c r="BA19" s="644"/>
      <c r="BB19" s="644"/>
      <c r="BC19" s="644"/>
      <c r="BD19" s="644"/>
      <c r="BE19" s="644"/>
      <c r="BF19" s="644"/>
      <c r="BG19" s="644"/>
      <c r="BH19" s="644"/>
      <c r="BI19" s="644"/>
      <c r="BJ19" s="644"/>
      <c r="BK19" s="644"/>
      <c r="BL19" s="644"/>
      <c r="BM19" s="645"/>
      <c r="BN19" s="609">
        <v>83387331</v>
      </c>
      <c r="BO19" s="610"/>
      <c r="BP19" s="610"/>
      <c r="BQ19" s="610"/>
      <c r="BR19" s="610"/>
      <c r="BS19" s="610"/>
      <c r="BT19" s="610"/>
      <c r="BU19" s="611"/>
      <c r="BV19" s="609">
        <v>81799804</v>
      </c>
      <c r="BW19" s="610"/>
      <c r="BX19" s="610"/>
      <c r="BY19" s="610"/>
      <c r="BZ19" s="610"/>
      <c r="CA19" s="610"/>
      <c r="CB19" s="610"/>
      <c r="CC19" s="611"/>
      <c r="CD19" s="201"/>
      <c r="CE19" s="719"/>
      <c r="CF19" s="719"/>
      <c r="CG19" s="719"/>
      <c r="CH19" s="719"/>
      <c r="CI19" s="719"/>
      <c r="CJ19" s="719"/>
      <c r="CK19" s="719"/>
      <c r="CL19" s="719"/>
      <c r="CM19" s="719"/>
      <c r="CN19" s="719"/>
      <c r="CO19" s="719"/>
      <c r="CP19" s="719"/>
      <c r="CQ19" s="719"/>
      <c r="CR19" s="719"/>
      <c r="CS19" s="720"/>
      <c r="CT19" s="606"/>
      <c r="CU19" s="607"/>
      <c r="CV19" s="607"/>
      <c r="CW19" s="607"/>
      <c r="CX19" s="607"/>
      <c r="CY19" s="607"/>
      <c r="CZ19" s="607"/>
      <c r="DA19" s="608"/>
      <c r="DB19" s="606"/>
      <c r="DC19" s="607"/>
      <c r="DD19" s="607"/>
      <c r="DE19" s="607"/>
      <c r="DF19" s="607"/>
      <c r="DG19" s="607"/>
      <c r="DH19" s="607"/>
      <c r="DI19" s="608"/>
      <c r="DJ19" s="186"/>
      <c r="DK19" s="186"/>
      <c r="DL19" s="186"/>
      <c r="DM19" s="186"/>
      <c r="DN19" s="186"/>
      <c r="DO19" s="186"/>
    </row>
    <row r="20" spans="1:119" ht="18.75" customHeight="1" thickBot="1" x14ac:dyDescent="0.25">
      <c r="A20" s="187"/>
      <c r="B20" s="723" t="s">
        <v>163</v>
      </c>
      <c r="C20" s="652"/>
      <c r="D20" s="652"/>
      <c r="E20" s="724"/>
      <c r="F20" s="724"/>
      <c r="G20" s="724"/>
      <c r="H20" s="724"/>
      <c r="I20" s="724"/>
      <c r="J20" s="724"/>
      <c r="K20" s="724"/>
      <c r="L20" s="732">
        <v>142480</v>
      </c>
      <c r="M20" s="732"/>
      <c r="N20" s="732"/>
      <c r="O20" s="732"/>
      <c r="P20" s="732"/>
      <c r="Q20" s="732"/>
      <c r="R20" s="733"/>
      <c r="S20" s="733"/>
      <c r="T20" s="733"/>
      <c r="U20" s="733"/>
      <c r="V20" s="734"/>
      <c r="W20" s="627"/>
      <c r="X20" s="628"/>
      <c r="Y20" s="628"/>
      <c r="Z20" s="628"/>
      <c r="AA20" s="628"/>
      <c r="AB20" s="628"/>
      <c r="AC20" s="735"/>
      <c r="AD20" s="735"/>
      <c r="AE20" s="735"/>
      <c r="AF20" s="735"/>
      <c r="AG20" s="735"/>
      <c r="AH20" s="735"/>
      <c r="AI20" s="735"/>
      <c r="AJ20" s="735"/>
      <c r="AK20" s="735"/>
      <c r="AL20" s="736"/>
      <c r="AM20" s="737"/>
      <c r="AN20" s="664"/>
      <c r="AO20" s="664"/>
      <c r="AP20" s="664"/>
      <c r="AQ20" s="664"/>
      <c r="AR20" s="664"/>
      <c r="AS20" s="664"/>
      <c r="AT20" s="665"/>
      <c r="AU20" s="738"/>
      <c r="AV20" s="739"/>
      <c r="AW20" s="739"/>
      <c r="AX20" s="740"/>
      <c r="AY20" s="643"/>
      <c r="AZ20" s="644"/>
      <c r="BA20" s="644"/>
      <c r="BB20" s="644"/>
      <c r="BC20" s="644"/>
      <c r="BD20" s="644"/>
      <c r="BE20" s="644"/>
      <c r="BF20" s="644"/>
      <c r="BG20" s="644"/>
      <c r="BH20" s="644"/>
      <c r="BI20" s="644"/>
      <c r="BJ20" s="644"/>
      <c r="BK20" s="644"/>
      <c r="BL20" s="644"/>
      <c r="BM20" s="645"/>
      <c r="BN20" s="609"/>
      <c r="BO20" s="610"/>
      <c r="BP20" s="610"/>
      <c r="BQ20" s="610"/>
      <c r="BR20" s="610"/>
      <c r="BS20" s="610"/>
      <c r="BT20" s="610"/>
      <c r="BU20" s="611"/>
      <c r="BV20" s="609"/>
      <c r="BW20" s="610"/>
      <c r="BX20" s="610"/>
      <c r="BY20" s="610"/>
      <c r="BZ20" s="610"/>
      <c r="CA20" s="610"/>
      <c r="CB20" s="610"/>
      <c r="CC20" s="611"/>
      <c r="CD20" s="201"/>
      <c r="CE20" s="719"/>
      <c r="CF20" s="719"/>
      <c r="CG20" s="719"/>
      <c r="CH20" s="719"/>
      <c r="CI20" s="719"/>
      <c r="CJ20" s="719"/>
      <c r="CK20" s="719"/>
      <c r="CL20" s="719"/>
      <c r="CM20" s="719"/>
      <c r="CN20" s="719"/>
      <c r="CO20" s="719"/>
      <c r="CP20" s="719"/>
      <c r="CQ20" s="719"/>
      <c r="CR20" s="719"/>
      <c r="CS20" s="720"/>
      <c r="CT20" s="606"/>
      <c r="CU20" s="607"/>
      <c r="CV20" s="607"/>
      <c r="CW20" s="607"/>
      <c r="CX20" s="607"/>
      <c r="CY20" s="607"/>
      <c r="CZ20" s="607"/>
      <c r="DA20" s="608"/>
      <c r="DB20" s="606"/>
      <c r="DC20" s="607"/>
      <c r="DD20" s="607"/>
      <c r="DE20" s="607"/>
      <c r="DF20" s="607"/>
      <c r="DG20" s="607"/>
      <c r="DH20" s="607"/>
      <c r="DI20" s="608"/>
      <c r="DJ20" s="186"/>
      <c r="DK20" s="186"/>
      <c r="DL20" s="186"/>
      <c r="DM20" s="186"/>
      <c r="DN20" s="186"/>
      <c r="DO20" s="186"/>
    </row>
    <row r="21" spans="1:119" ht="18.75" customHeight="1" x14ac:dyDescent="0.2">
      <c r="A21" s="187"/>
      <c r="B21" s="743" t="s">
        <v>164</v>
      </c>
      <c r="C21" s="744"/>
      <c r="D21" s="744"/>
      <c r="E21" s="744"/>
      <c r="F21" s="744"/>
      <c r="G21" s="744"/>
      <c r="H21" s="744"/>
      <c r="I21" s="744"/>
      <c r="J21" s="744"/>
      <c r="K21" s="744"/>
      <c r="L21" s="744"/>
      <c r="M21" s="744"/>
      <c r="N21" s="744"/>
      <c r="O21" s="744"/>
      <c r="P21" s="744"/>
      <c r="Q21" s="744"/>
      <c r="R21" s="744"/>
      <c r="S21" s="744"/>
      <c r="T21" s="744"/>
      <c r="U21" s="744"/>
      <c r="V21" s="744"/>
      <c r="W21" s="744"/>
      <c r="X21" s="744"/>
      <c r="Y21" s="744"/>
      <c r="Z21" s="744"/>
      <c r="AA21" s="744"/>
      <c r="AB21" s="744"/>
      <c r="AC21" s="744"/>
      <c r="AD21" s="744"/>
      <c r="AE21" s="744"/>
      <c r="AF21" s="744"/>
      <c r="AG21" s="744"/>
      <c r="AH21" s="744"/>
      <c r="AI21" s="744"/>
      <c r="AJ21" s="744"/>
      <c r="AK21" s="744"/>
      <c r="AL21" s="744"/>
      <c r="AM21" s="744"/>
      <c r="AN21" s="744"/>
      <c r="AO21" s="744"/>
      <c r="AP21" s="744"/>
      <c r="AQ21" s="744"/>
      <c r="AR21" s="744"/>
      <c r="AS21" s="744"/>
      <c r="AT21" s="744"/>
      <c r="AU21" s="744"/>
      <c r="AV21" s="744"/>
      <c r="AW21" s="744"/>
      <c r="AX21" s="745"/>
      <c r="AY21" s="643"/>
      <c r="AZ21" s="644"/>
      <c r="BA21" s="644"/>
      <c r="BB21" s="644"/>
      <c r="BC21" s="644"/>
      <c r="BD21" s="644"/>
      <c r="BE21" s="644"/>
      <c r="BF21" s="644"/>
      <c r="BG21" s="644"/>
      <c r="BH21" s="644"/>
      <c r="BI21" s="644"/>
      <c r="BJ21" s="644"/>
      <c r="BK21" s="644"/>
      <c r="BL21" s="644"/>
      <c r="BM21" s="645"/>
      <c r="BN21" s="609"/>
      <c r="BO21" s="610"/>
      <c r="BP21" s="610"/>
      <c r="BQ21" s="610"/>
      <c r="BR21" s="610"/>
      <c r="BS21" s="610"/>
      <c r="BT21" s="610"/>
      <c r="BU21" s="611"/>
      <c r="BV21" s="609"/>
      <c r="BW21" s="610"/>
      <c r="BX21" s="610"/>
      <c r="BY21" s="610"/>
      <c r="BZ21" s="610"/>
      <c r="CA21" s="610"/>
      <c r="CB21" s="610"/>
      <c r="CC21" s="611"/>
      <c r="CD21" s="201"/>
      <c r="CE21" s="719"/>
      <c r="CF21" s="719"/>
      <c r="CG21" s="719"/>
      <c r="CH21" s="719"/>
      <c r="CI21" s="719"/>
      <c r="CJ21" s="719"/>
      <c r="CK21" s="719"/>
      <c r="CL21" s="719"/>
      <c r="CM21" s="719"/>
      <c r="CN21" s="719"/>
      <c r="CO21" s="719"/>
      <c r="CP21" s="719"/>
      <c r="CQ21" s="719"/>
      <c r="CR21" s="719"/>
      <c r="CS21" s="720"/>
      <c r="CT21" s="606"/>
      <c r="CU21" s="607"/>
      <c r="CV21" s="607"/>
      <c r="CW21" s="607"/>
      <c r="CX21" s="607"/>
      <c r="CY21" s="607"/>
      <c r="CZ21" s="607"/>
      <c r="DA21" s="608"/>
      <c r="DB21" s="606"/>
      <c r="DC21" s="607"/>
      <c r="DD21" s="607"/>
      <c r="DE21" s="607"/>
      <c r="DF21" s="607"/>
      <c r="DG21" s="607"/>
      <c r="DH21" s="607"/>
      <c r="DI21" s="608"/>
      <c r="DJ21" s="186"/>
      <c r="DK21" s="186"/>
      <c r="DL21" s="186"/>
      <c r="DM21" s="186"/>
      <c r="DN21" s="186"/>
      <c r="DO21" s="186"/>
    </row>
    <row r="22" spans="1:119" ht="18.75" customHeight="1" thickBot="1" x14ac:dyDescent="0.25">
      <c r="A22" s="187"/>
      <c r="B22" s="746" t="s">
        <v>165</v>
      </c>
      <c r="C22" s="747"/>
      <c r="D22" s="748"/>
      <c r="E22" s="621" t="s">
        <v>1</v>
      </c>
      <c r="F22" s="626"/>
      <c r="G22" s="626"/>
      <c r="H22" s="626"/>
      <c r="I22" s="626"/>
      <c r="J22" s="626"/>
      <c r="K22" s="616"/>
      <c r="L22" s="621" t="s">
        <v>166</v>
      </c>
      <c r="M22" s="626"/>
      <c r="N22" s="626"/>
      <c r="O22" s="626"/>
      <c r="P22" s="616"/>
      <c r="Q22" s="755" t="s">
        <v>167</v>
      </c>
      <c r="R22" s="756"/>
      <c r="S22" s="756"/>
      <c r="T22" s="756"/>
      <c r="U22" s="756"/>
      <c r="V22" s="757"/>
      <c r="W22" s="761" t="s">
        <v>168</v>
      </c>
      <c r="X22" s="747"/>
      <c r="Y22" s="748"/>
      <c r="Z22" s="621" t="s">
        <v>1</v>
      </c>
      <c r="AA22" s="626"/>
      <c r="AB22" s="626"/>
      <c r="AC22" s="626"/>
      <c r="AD22" s="626"/>
      <c r="AE22" s="626"/>
      <c r="AF22" s="626"/>
      <c r="AG22" s="616"/>
      <c r="AH22" s="774" t="s">
        <v>169</v>
      </c>
      <c r="AI22" s="626"/>
      <c r="AJ22" s="626"/>
      <c r="AK22" s="626"/>
      <c r="AL22" s="616"/>
      <c r="AM22" s="774" t="s">
        <v>170</v>
      </c>
      <c r="AN22" s="775"/>
      <c r="AO22" s="775"/>
      <c r="AP22" s="775"/>
      <c r="AQ22" s="775"/>
      <c r="AR22" s="776"/>
      <c r="AS22" s="755" t="s">
        <v>167</v>
      </c>
      <c r="AT22" s="756"/>
      <c r="AU22" s="756"/>
      <c r="AV22" s="756"/>
      <c r="AW22" s="756"/>
      <c r="AX22" s="780"/>
      <c r="AY22" s="782"/>
      <c r="AZ22" s="783"/>
      <c r="BA22" s="783"/>
      <c r="BB22" s="783"/>
      <c r="BC22" s="783"/>
      <c r="BD22" s="783"/>
      <c r="BE22" s="783"/>
      <c r="BF22" s="783"/>
      <c r="BG22" s="783"/>
      <c r="BH22" s="783"/>
      <c r="BI22" s="783"/>
      <c r="BJ22" s="783"/>
      <c r="BK22" s="783"/>
      <c r="BL22" s="783"/>
      <c r="BM22" s="784"/>
      <c r="BN22" s="785"/>
      <c r="BO22" s="786"/>
      <c r="BP22" s="786"/>
      <c r="BQ22" s="786"/>
      <c r="BR22" s="786"/>
      <c r="BS22" s="786"/>
      <c r="BT22" s="786"/>
      <c r="BU22" s="787"/>
      <c r="BV22" s="785"/>
      <c r="BW22" s="786"/>
      <c r="BX22" s="786"/>
      <c r="BY22" s="786"/>
      <c r="BZ22" s="786"/>
      <c r="CA22" s="786"/>
      <c r="CB22" s="786"/>
      <c r="CC22" s="787"/>
      <c r="CD22" s="201"/>
      <c r="CE22" s="719"/>
      <c r="CF22" s="719"/>
      <c r="CG22" s="719"/>
      <c r="CH22" s="719"/>
      <c r="CI22" s="719"/>
      <c r="CJ22" s="719"/>
      <c r="CK22" s="719"/>
      <c r="CL22" s="719"/>
      <c r="CM22" s="719"/>
      <c r="CN22" s="719"/>
      <c r="CO22" s="719"/>
      <c r="CP22" s="719"/>
      <c r="CQ22" s="719"/>
      <c r="CR22" s="719"/>
      <c r="CS22" s="720"/>
      <c r="CT22" s="606"/>
      <c r="CU22" s="607"/>
      <c r="CV22" s="607"/>
      <c r="CW22" s="607"/>
      <c r="CX22" s="607"/>
      <c r="CY22" s="607"/>
      <c r="CZ22" s="607"/>
      <c r="DA22" s="608"/>
      <c r="DB22" s="606"/>
      <c r="DC22" s="607"/>
      <c r="DD22" s="607"/>
      <c r="DE22" s="607"/>
      <c r="DF22" s="607"/>
      <c r="DG22" s="607"/>
      <c r="DH22" s="607"/>
      <c r="DI22" s="608"/>
      <c r="DJ22" s="186"/>
      <c r="DK22" s="186"/>
      <c r="DL22" s="186"/>
      <c r="DM22" s="186"/>
      <c r="DN22" s="186"/>
      <c r="DO22" s="186"/>
    </row>
    <row r="23" spans="1:119" ht="18.75" customHeight="1" x14ac:dyDescent="0.2">
      <c r="A23" s="187"/>
      <c r="B23" s="749"/>
      <c r="C23" s="750"/>
      <c r="D23" s="751"/>
      <c r="E23" s="595"/>
      <c r="F23" s="600"/>
      <c r="G23" s="600"/>
      <c r="H23" s="600"/>
      <c r="I23" s="600"/>
      <c r="J23" s="600"/>
      <c r="K23" s="589"/>
      <c r="L23" s="595"/>
      <c r="M23" s="600"/>
      <c r="N23" s="600"/>
      <c r="O23" s="600"/>
      <c r="P23" s="589"/>
      <c r="Q23" s="758"/>
      <c r="R23" s="759"/>
      <c r="S23" s="759"/>
      <c r="T23" s="759"/>
      <c r="U23" s="759"/>
      <c r="V23" s="760"/>
      <c r="W23" s="762"/>
      <c r="X23" s="750"/>
      <c r="Y23" s="751"/>
      <c r="Z23" s="595"/>
      <c r="AA23" s="600"/>
      <c r="AB23" s="600"/>
      <c r="AC23" s="600"/>
      <c r="AD23" s="600"/>
      <c r="AE23" s="600"/>
      <c r="AF23" s="600"/>
      <c r="AG23" s="589"/>
      <c r="AH23" s="595"/>
      <c r="AI23" s="600"/>
      <c r="AJ23" s="600"/>
      <c r="AK23" s="600"/>
      <c r="AL23" s="589"/>
      <c r="AM23" s="777"/>
      <c r="AN23" s="778"/>
      <c r="AO23" s="778"/>
      <c r="AP23" s="778"/>
      <c r="AQ23" s="778"/>
      <c r="AR23" s="779"/>
      <c r="AS23" s="758"/>
      <c r="AT23" s="759"/>
      <c r="AU23" s="759"/>
      <c r="AV23" s="759"/>
      <c r="AW23" s="759"/>
      <c r="AX23" s="781"/>
      <c r="AY23" s="569" t="s">
        <v>171</v>
      </c>
      <c r="AZ23" s="570"/>
      <c r="BA23" s="570"/>
      <c r="BB23" s="570"/>
      <c r="BC23" s="570"/>
      <c r="BD23" s="570"/>
      <c r="BE23" s="570"/>
      <c r="BF23" s="570"/>
      <c r="BG23" s="570"/>
      <c r="BH23" s="570"/>
      <c r="BI23" s="570"/>
      <c r="BJ23" s="570"/>
      <c r="BK23" s="570"/>
      <c r="BL23" s="570"/>
      <c r="BM23" s="571"/>
      <c r="BN23" s="609">
        <v>107279451</v>
      </c>
      <c r="BO23" s="610"/>
      <c r="BP23" s="610"/>
      <c r="BQ23" s="610"/>
      <c r="BR23" s="610"/>
      <c r="BS23" s="610"/>
      <c r="BT23" s="610"/>
      <c r="BU23" s="611"/>
      <c r="BV23" s="609">
        <v>107579954</v>
      </c>
      <c r="BW23" s="610"/>
      <c r="BX23" s="610"/>
      <c r="BY23" s="610"/>
      <c r="BZ23" s="610"/>
      <c r="CA23" s="610"/>
      <c r="CB23" s="610"/>
      <c r="CC23" s="611"/>
      <c r="CD23" s="201"/>
      <c r="CE23" s="719"/>
      <c r="CF23" s="719"/>
      <c r="CG23" s="719"/>
      <c r="CH23" s="719"/>
      <c r="CI23" s="719"/>
      <c r="CJ23" s="719"/>
      <c r="CK23" s="719"/>
      <c r="CL23" s="719"/>
      <c r="CM23" s="719"/>
      <c r="CN23" s="719"/>
      <c r="CO23" s="719"/>
      <c r="CP23" s="719"/>
      <c r="CQ23" s="719"/>
      <c r="CR23" s="719"/>
      <c r="CS23" s="720"/>
      <c r="CT23" s="606"/>
      <c r="CU23" s="607"/>
      <c r="CV23" s="607"/>
      <c r="CW23" s="607"/>
      <c r="CX23" s="607"/>
      <c r="CY23" s="607"/>
      <c r="CZ23" s="607"/>
      <c r="DA23" s="608"/>
      <c r="DB23" s="606"/>
      <c r="DC23" s="607"/>
      <c r="DD23" s="607"/>
      <c r="DE23" s="607"/>
      <c r="DF23" s="607"/>
      <c r="DG23" s="607"/>
      <c r="DH23" s="607"/>
      <c r="DI23" s="608"/>
      <c r="DJ23" s="186"/>
      <c r="DK23" s="186"/>
      <c r="DL23" s="186"/>
      <c r="DM23" s="186"/>
      <c r="DN23" s="186"/>
      <c r="DO23" s="186"/>
    </row>
    <row r="24" spans="1:119" ht="18.75" customHeight="1" thickBot="1" x14ac:dyDescent="0.25">
      <c r="A24" s="187"/>
      <c r="B24" s="749"/>
      <c r="C24" s="750"/>
      <c r="D24" s="751"/>
      <c r="E24" s="659" t="s">
        <v>172</v>
      </c>
      <c r="F24" s="639"/>
      <c r="G24" s="639"/>
      <c r="H24" s="639"/>
      <c r="I24" s="639"/>
      <c r="J24" s="639"/>
      <c r="K24" s="640"/>
      <c r="L24" s="660">
        <v>1</v>
      </c>
      <c r="M24" s="661"/>
      <c r="N24" s="661"/>
      <c r="O24" s="661"/>
      <c r="P24" s="703"/>
      <c r="Q24" s="660">
        <v>10820</v>
      </c>
      <c r="R24" s="661"/>
      <c r="S24" s="661"/>
      <c r="T24" s="661"/>
      <c r="U24" s="661"/>
      <c r="V24" s="703"/>
      <c r="W24" s="762"/>
      <c r="X24" s="750"/>
      <c r="Y24" s="751"/>
      <c r="Z24" s="659" t="s">
        <v>173</v>
      </c>
      <c r="AA24" s="639"/>
      <c r="AB24" s="639"/>
      <c r="AC24" s="639"/>
      <c r="AD24" s="639"/>
      <c r="AE24" s="639"/>
      <c r="AF24" s="639"/>
      <c r="AG24" s="640"/>
      <c r="AH24" s="660">
        <v>2357</v>
      </c>
      <c r="AI24" s="661"/>
      <c r="AJ24" s="661"/>
      <c r="AK24" s="661"/>
      <c r="AL24" s="703"/>
      <c r="AM24" s="660">
        <v>7061572</v>
      </c>
      <c r="AN24" s="661"/>
      <c r="AO24" s="661"/>
      <c r="AP24" s="661"/>
      <c r="AQ24" s="661"/>
      <c r="AR24" s="703"/>
      <c r="AS24" s="660">
        <v>2996</v>
      </c>
      <c r="AT24" s="661"/>
      <c r="AU24" s="661"/>
      <c r="AV24" s="661"/>
      <c r="AW24" s="661"/>
      <c r="AX24" s="662"/>
      <c r="AY24" s="782" t="s">
        <v>174</v>
      </c>
      <c r="AZ24" s="783"/>
      <c r="BA24" s="783"/>
      <c r="BB24" s="783"/>
      <c r="BC24" s="783"/>
      <c r="BD24" s="783"/>
      <c r="BE24" s="783"/>
      <c r="BF24" s="783"/>
      <c r="BG24" s="783"/>
      <c r="BH24" s="783"/>
      <c r="BI24" s="783"/>
      <c r="BJ24" s="783"/>
      <c r="BK24" s="783"/>
      <c r="BL24" s="783"/>
      <c r="BM24" s="784"/>
      <c r="BN24" s="609">
        <v>68738292</v>
      </c>
      <c r="BO24" s="610"/>
      <c r="BP24" s="610"/>
      <c r="BQ24" s="610"/>
      <c r="BR24" s="610"/>
      <c r="BS24" s="610"/>
      <c r="BT24" s="610"/>
      <c r="BU24" s="611"/>
      <c r="BV24" s="609">
        <v>68628871</v>
      </c>
      <c r="BW24" s="610"/>
      <c r="BX24" s="610"/>
      <c r="BY24" s="610"/>
      <c r="BZ24" s="610"/>
      <c r="CA24" s="610"/>
      <c r="CB24" s="610"/>
      <c r="CC24" s="611"/>
      <c r="CD24" s="201"/>
      <c r="CE24" s="719"/>
      <c r="CF24" s="719"/>
      <c r="CG24" s="719"/>
      <c r="CH24" s="719"/>
      <c r="CI24" s="719"/>
      <c r="CJ24" s="719"/>
      <c r="CK24" s="719"/>
      <c r="CL24" s="719"/>
      <c r="CM24" s="719"/>
      <c r="CN24" s="719"/>
      <c r="CO24" s="719"/>
      <c r="CP24" s="719"/>
      <c r="CQ24" s="719"/>
      <c r="CR24" s="719"/>
      <c r="CS24" s="720"/>
      <c r="CT24" s="606"/>
      <c r="CU24" s="607"/>
      <c r="CV24" s="607"/>
      <c r="CW24" s="607"/>
      <c r="CX24" s="607"/>
      <c r="CY24" s="607"/>
      <c r="CZ24" s="607"/>
      <c r="DA24" s="608"/>
      <c r="DB24" s="606"/>
      <c r="DC24" s="607"/>
      <c r="DD24" s="607"/>
      <c r="DE24" s="607"/>
      <c r="DF24" s="607"/>
      <c r="DG24" s="607"/>
      <c r="DH24" s="607"/>
      <c r="DI24" s="608"/>
      <c r="DJ24" s="186"/>
      <c r="DK24" s="186"/>
      <c r="DL24" s="186"/>
      <c r="DM24" s="186"/>
      <c r="DN24" s="186"/>
      <c r="DO24" s="186"/>
    </row>
    <row r="25" spans="1:119" s="186" customFormat="1" ht="18.75" customHeight="1" x14ac:dyDescent="0.2">
      <c r="A25" s="187"/>
      <c r="B25" s="749"/>
      <c r="C25" s="750"/>
      <c r="D25" s="751"/>
      <c r="E25" s="659" t="s">
        <v>175</v>
      </c>
      <c r="F25" s="639"/>
      <c r="G25" s="639"/>
      <c r="H25" s="639"/>
      <c r="I25" s="639"/>
      <c r="J25" s="639"/>
      <c r="K25" s="640"/>
      <c r="L25" s="660">
        <v>1</v>
      </c>
      <c r="M25" s="661"/>
      <c r="N25" s="661"/>
      <c r="O25" s="661"/>
      <c r="P25" s="703"/>
      <c r="Q25" s="660">
        <v>8890</v>
      </c>
      <c r="R25" s="661"/>
      <c r="S25" s="661"/>
      <c r="T25" s="661"/>
      <c r="U25" s="661"/>
      <c r="V25" s="703"/>
      <c r="W25" s="762"/>
      <c r="X25" s="750"/>
      <c r="Y25" s="751"/>
      <c r="Z25" s="659" t="s">
        <v>176</v>
      </c>
      <c r="AA25" s="639"/>
      <c r="AB25" s="639"/>
      <c r="AC25" s="639"/>
      <c r="AD25" s="639"/>
      <c r="AE25" s="639"/>
      <c r="AF25" s="639"/>
      <c r="AG25" s="640"/>
      <c r="AH25" s="660">
        <v>399</v>
      </c>
      <c r="AI25" s="661"/>
      <c r="AJ25" s="661"/>
      <c r="AK25" s="661"/>
      <c r="AL25" s="703"/>
      <c r="AM25" s="660">
        <v>1270815</v>
      </c>
      <c r="AN25" s="661"/>
      <c r="AO25" s="661"/>
      <c r="AP25" s="661"/>
      <c r="AQ25" s="661"/>
      <c r="AR25" s="703"/>
      <c r="AS25" s="660">
        <v>3185</v>
      </c>
      <c r="AT25" s="661"/>
      <c r="AU25" s="661"/>
      <c r="AV25" s="661"/>
      <c r="AW25" s="661"/>
      <c r="AX25" s="662"/>
      <c r="AY25" s="569" t="s">
        <v>177</v>
      </c>
      <c r="AZ25" s="570"/>
      <c r="BA25" s="570"/>
      <c r="BB25" s="570"/>
      <c r="BC25" s="570"/>
      <c r="BD25" s="570"/>
      <c r="BE25" s="570"/>
      <c r="BF25" s="570"/>
      <c r="BG25" s="570"/>
      <c r="BH25" s="570"/>
      <c r="BI25" s="570"/>
      <c r="BJ25" s="570"/>
      <c r="BK25" s="570"/>
      <c r="BL25" s="570"/>
      <c r="BM25" s="571"/>
      <c r="BN25" s="572">
        <v>6908557</v>
      </c>
      <c r="BO25" s="573"/>
      <c r="BP25" s="573"/>
      <c r="BQ25" s="573"/>
      <c r="BR25" s="573"/>
      <c r="BS25" s="573"/>
      <c r="BT25" s="573"/>
      <c r="BU25" s="574"/>
      <c r="BV25" s="572">
        <v>6231602</v>
      </c>
      <c r="BW25" s="573"/>
      <c r="BX25" s="573"/>
      <c r="BY25" s="573"/>
      <c r="BZ25" s="573"/>
      <c r="CA25" s="573"/>
      <c r="CB25" s="573"/>
      <c r="CC25" s="574"/>
      <c r="CD25" s="201"/>
      <c r="CE25" s="719"/>
      <c r="CF25" s="719"/>
      <c r="CG25" s="719"/>
      <c r="CH25" s="719"/>
      <c r="CI25" s="719"/>
      <c r="CJ25" s="719"/>
      <c r="CK25" s="719"/>
      <c r="CL25" s="719"/>
      <c r="CM25" s="719"/>
      <c r="CN25" s="719"/>
      <c r="CO25" s="719"/>
      <c r="CP25" s="719"/>
      <c r="CQ25" s="719"/>
      <c r="CR25" s="719"/>
      <c r="CS25" s="720"/>
      <c r="CT25" s="606"/>
      <c r="CU25" s="607"/>
      <c r="CV25" s="607"/>
      <c r="CW25" s="607"/>
      <c r="CX25" s="607"/>
      <c r="CY25" s="607"/>
      <c r="CZ25" s="607"/>
      <c r="DA25" s="608"/>
      <c r="DB25" s="606"/>
      <c r="DC25" s="607"/>
      <c r="DD25" s="607"/>
      <c r="DE25" s="607"/>
      <c r="DF25" s="607"/>
      <c r="DG25" s="607"/>
      <c r="DH25" s="607"/>
      <c r="DI25" s="608"/>
    </row>
    <row r="26" spans="1:119" s="186" customFormat="1" ht="18.75" customHeight="1" x14ac:dyDescent="0.2">
      <c r="A26" s="187"/>
      <c r="B26" s="749"/>
      <c r="C26" s="750"/>
      <c r="D26" s="751"/>
      <c r="E26" s="659" t="s">
        <v>178</v>
      </c>
      <c r="F26" s="639"/>
      <c r="G26" s="639"/>
      <c r="H26" s="639"/>
      <c r="I26" s="639"/>
      <c r="J26" s="639"/>
      <c r="K26" s="640"/>
      <c r="L26" s="660">
        <v>1</v>
      </c>
      <c r="M26" s="661"/>
      <c r="N26" s="661"/>
      <c r="O26" s="661"/>
      <c r="P26" s="703"/>
      <c r="Q26" s="660">
        <v>7830</v>
      </c>
      <c r="R26" s="661"/>
      <c r="S26" s="661"/>
      <c r="T26" s="661"/>
      <c r="U26" s="661"/>
      <c r="V26" s="703"/>
      <c r="W26" s="762"/>
      <c r="X26" s="750"/>
      <c r="Y26" s="751"/>
      <c r="Z26" s="659" t="s">
        <v>179</v>
      </c>
      <c r="AA26" s="772"/>
      <c r="AB26" s="772"/>
      <c r="AC26" s="772"/>
      <c r="AD26" s="772"/>
      <c r="AE26" s="772"/>
      <c r="AF26" s="772"/>
      <c r="AG26" s="773"/>
      <c r="AH26" s="660">
        <v>120</v>
      </c>
      <c r="AI26" s="661"/>
      <c r="AJ26" s="661"/>
      <c r="AK26" s="661"/>
      <c r="AL26" s="703"/>
      <c r="AM26" s="660">
        <v>366840</v>
      </c>
      <c r="AN26" s="661"/>
      <c r="AO26" s="661"/>
      <c r="AP26" s="661"/>
      <c r="AQ26" s="661"/>
      <c r="AR26" s="703"/>
      <c r="AS26" s="660">
        <v>3057</v>
      </c>
      <c r="AT26" s="661"/>
      <c r="AU26" s="661"/>
      <c r="AV26" s="661"/>
      <c r="AW26" s="661"/>
      <c r="AX26" s="662"/>
      <c r="AY26" s="612" t="s">
        <v>180</v>
      </c>
      <c r="AZ26" s="613"/>
      <c r="BA26" s="613"/>
      <c r="BB26" s="613"/>
      <c r="BC26" s="613"/>
      <c r="BD26" s="613"/>
      <c r="BE26" s="613"/>
      <c r="BF26" s="613"/>
      <c r="BG26" s="613"/>
      <c r="BH26" s="613"/>
      <c r="BI26" s="613"/>
      <c r="BJ26" s="613"/>
      <c r="BK26" s="613"/>
      <c r="BL26" s="613"/>
      <c r="BM26" s="614"/>
      <c r="BN26" s="609" t="s">
        <v>181</v>
      </c>
      <c r="BO26" s="610"/>
      <c r="BP26" s="610"/>
      <c r="BQ26" s="610"/>
      <c r="BR26" s="610"/>
      <c r="BS26" s="610"/>
      <c r="BT26" s="610"/>
      <c r="BU26" s="611"/>
      <c r="BV26" s="609">
        <v>100000</v>
      </c>
      <c r="BW26" s="610"/>
      <c r="BX26" s="610"/>
      <c r="BY26" s="610"/>
      <c r="BZ26" s="610"/>
      <c r="CA26" s="610"/>
      <c r="CB26" s="610"/>
      <c r="CC26" s="611"/>
      <c r="CD26" s="201"/>
      <c r="CE26" s="719"/>
      <c r="CF26" s="719"/>
      <c r="CG26" s="719"/>
      <c r="CH26" s="719"/>
      <c r="CI26" s="719"/>
      <c r="CJ26" s="719"/>
      <c r="CK26" s="719"/>
      <c r="CL26" s="719"/>
      <c r="CM26" s="719"/>
      <c r="CN26" s="719"/>
      <c r="CO26" s="719"/>
      <c r="CP26" s="719"/>
      <c r="CQ26" s="719"/>
      <c r="CR26" s="719"/>
      <c r="CS26" s="720"/>
      <c r="CT26" s="606"/>
      <c r="CU26" s="607"/>
      <c r="CV26" s="607"/>
      <c r="CW26" s="607"/>
      <c r="CX26" s="607"/>
      <c r="CY26" s="607"/>
      <c r="CZ26" s="607"/>
      <c r="DA26" s="608"/>
      <c r="DB26" s="606"/>
      <c r="DC26" s="607"/>
      <c r="DD26" s="607"/>
      <c r="DE26" s="607"/>
      <c r="DF26" s="607"/>
      <c r="DG26" s="607"/>
      <c r="DH26" s="607"/>
      <c r="DI26" s="608"/>
    </row>
    <row r="27" spans="1:119" ht="18.75" customHeight="1" thickBot="1" x14ac:dyDescent="0.25">
      <c r="A27" s="187"/>
      <c r="B27" s="749"/>
      <c r="C27" s="750"/>
      <c r="D27" s="751"/>
      <c r="E27" s="659" t="s">
        <v>182</v>
      </c>
      <c r="F27" s="639"/>
      <c r="G27" s="639"/>
      <c r="H27" s="639"/>
      <c r="I27" s="639"/>
      <c r="J27" s="639"/>
      <c r="K27" s="640"/>
      <c r="L27" s="660">
        <v>1</v>
      </c>
      <c r="M27" s="661"/>
      <c r="N27" s="661"/>
      <c r="O27" s="661"/>
      <c r="P27" s="703"/>
      <c r="Q27" s="660">
        <v>6390</v>
      </c>
      <c r="R27" s="661"/>
      <c r="S27" s="661"/>
      <c r="T27" s="661"/>
      <c r="U27" s="661"/>
      <c r="V27" s="703"/>
      <c r="W27" s="762"/>
      <c r="X27" s="750"/>
      <c r="Y27" s="751"/>
      <c r="Z27" s="659" t="s">
        <v>183</v>
      </c>
      <c r="AA27" s="639"/>
      <c r="AB27" s="639"/>
      <c r="AC27" s="639"/>
      <c r="AD27" s="639"/>
      <c r="AE27" s="639"/>
      <c r="AF27" s="639"/>
      <c r="AG27" s="640"/>
      <c r="AH27" s="660">
        <v>21</v>
      </c>
      <c r="AI27" s="661"/>
      <c r="AJ27" s="661"/>
      <c r="AK27" s="661"/>
      <c r="AL27" s="703"/>
      <c r="AM27" s="660">
        <v>83539</v>
      </c>
      <c r="AN27" s="661"/>
      <c r="AO27" s="661"/>
      <c r="AP27" s="661"/>
      <c r="AQ27" s="661"/>
      <c r="AR27" s="703"/>
      <c r="AS27" s="660">
        <v>3978</v>
      </c>
      <c r="AT27" s="661"/>
      <c r="AU27" s="661"/>
      <c r="AV27" s="661"/>
      <c r="AW27" s="661"/>
      <c r="AX27" s="662"/>
      <c r="AY27" s="704" t="s">
        <v>184</v>
      </c>
      <c r="AZ27" s="705"/>
      <c r="BA27" s="705"/>
      <c r="BB27" s="705"/>
      <c r="BC27" s="705"/>
      <c r="BD27" s="705"/>
      <c r="BE27" s="705"/>
      <c r="BF27" s="705"/>
      <c r="BG27" s="705"/>
      <c r="BH27" s="705"/>
      <c r="BI27" s="705"/>
      <c r="BJ27" s="705"/>
      <c r="BK27" s="705"/>
      <c r="BL27" s="705"/>
      <c r="BM27" s="706"/>
      <c r="BN27" s="785">
        <v>762635</v>
      </c>
      <c r="BO27" s="786"/>
      <c r="BP27" s="786"/>
      <c r="BQ27" s="786"/>
      <c r="BR27" s="786"/>
      <c r="BS27" s="786"/>
      <c r="BT27" s="786"/>
      <c r="BU27" s="787"/>
      <c r="BV27" s="785">
        <v>762635</v>
      </c>
      <c r="BW27" s="786"/>
      <c r="BX27" s="786"/>
      <c r="BY27" s="786"/>
      <c r="BZ27" s="786"/>
      <c r="CA27" s="786"/>
      <c r="CB27" s="786"/>
      <c r="CC27" s="787"/>
      <c r="CD27" s="203"/>
      <c r="CE27" s="719"/>
      <c r="CF27" s="719"/>
      <c r="CG27" s="719"/>
      <c r="CH27" s="719"/>
      <c r="CI27" s="719"/>
      <c r="CJ27" s="719"/>
      <c r="CK27" s="719"/>
      <c r="CL27" s="719"/>
      <c r="CM27" s="719"/>
      <c r="CN27" s="719"/>
      <c r="CO27" s="719"/>
      <c r="CP27" s="719"/>
      <c r="CQ27" s="719"/>
      <c r="CR27" s="719"/>
      <c r="CS27" s="720"/>
      <c r="CT27" s="606"/>
      <c r="CU27" s="607"/>
      <c r="CV27" s="607"/>
      <c r="CW27" s="607"/>
      <c r="CX27" s="607"/>
      <c r="CY27" s="607"/>
      <c r="CZ27" s="607"/>
      <c r="DA27" s="608"/>
      <c r="DB27" s="606"/>
      <c r="DC27" s="607"/>
      <c r="DD27" s="607"/>
      <c r="DE27" s="607"/>
      <c r="DF27" s="607"/>
      <c r="DG27" s="607"/>
      <c r="DH27" s="607"/>
      <c r="DI27" s="608"/>
      <c r="DJ27" s="186"/>
      <c r="DK27" s="186"/>
      <c r="DL27" s="186"/>
      <c r="DM27" s="186"/>
      <c r="DN27" s="186"/>
      <c r="DO27" s="186"/>
    </row>
    <row r="28" spans="1:119" ht="18.75" customHeight="1" x14ac:dyDescent="0.2">
      <c r="A28" s="187"/>
      <c r="B28" s="749"/>
      <c r="C28" s="750"/>
      <c r="D28" s="751"/>
      <c r="E28" s="659" t="s">
        <v>185</v>
      </c>
      <c r="F28" s="639"/>
      <c r="G28" s="639"/>
      <c r="H28" s="639"/>
      <c r="I28" s="639"/>
      <c r="J28" s="639"/>
      <c r="K28" s="640"/>
      <c r="L28" s="660">
        <v>1</v>
      </c>
      <c r="M28" s="661"/>
      <c r="N28" s="661"/>
      <c r="O28" s="661"/>
      <c r="P28" s="703"/>
      <c r="Q28" s="660">
        <v>5870</v>
      </c>
      <c r="R28" s="661"/>
      <c r="S28" s="661"/>
      <c r="T28" s="661"/>
      <c r="U28" s="661"/>
      <c r="V28" s="703"/>
      <c r="W28" s="762"/>
      <c r="X28" s="750"/>
      <c r="Y28" s="751"/>
      <c r="Z28" s="659" t="s">
        <v>186</v>
      </c>
      <c r="AA28" s="639"/>
      <c r="AB28" s="639"/>
      <c r="AC28" s="639"/>
      <c r="AD28" s="639"/>
      <c r="AE28" s="639"/>
      <c r="AF28" s="639"/>
      <c r="AG28" s="640"/>
      <c r="AH28" s="660" t="s">
        <v>181</v>
      </c>
      <c r="AI28" s="661"/>
      <c r="AJ28" s="661"/>
      <c r="AK28" s="661"/>
      <c r="AL28" s="703"/>
      <c r="AM28" s="660" t="s">
        <v>181</v>
      </c>
      <c r="AN28" s="661"/>
      <c r="AO28" s="661"/>
      <c r="AP28" s="661"/>
      <c r="AQ28" s="661"/>
      <c r="AR28" s="703"/>
      <c r="AS28" s="660" t="s">
        <v>181</v>
      </c>
      <c r="AT28" s="661"/>
      <c r="AU28" s="661"/>
      <c r="AV28" s="661"/>
      <c r="AW28" s="661"/>
      <c r="AX28" s="662"/>
      <c r="AY28" s="788" t="s">
        <v>187</v>
      </c>
      <c r="AZ28" s="789"/>
      <c r="BA28" s="789"/>
      <c r="BB28" s="790"/>
      <c r="BC28" s="569" t="s">
        <v>47</v>
      </c>
      <c r="BD28" s="570"/>
      <c r="BE28" s="570"/>
      <c r="BF28" s="570"/>
      <c r="BG28" s="570"/>
      <c r="BH28" s="570"/>
      <c r="BI28" s="570"/>
      <c r="BJ28" s="570"/>
      <c r="BK28" s="570"/>
      <c r="BL28" s="570"/>
      <c r="BM28" s="571"/>
      <c r="BN28" s="572">
        <v>4256038</v>
      </c>
      <c r="BO28" s="573"/>
      <c r="BP28" s="573"/>
      <c r="BQ28" s="573"/>
      <c r="BR28" s="573"/>
      <c r="BS28" s="573"/>
      <c r="BT28" s="573"/>
      <c r="BU28" s="574"/>
      <c r="BV28" s="572">
        <v>4451236</v>
      </c>
      <c r="BW28" s="573"/>
      <c r="BX28" s="573"/>
      <c r="BY28" s="573"/>
      <c r="BZ28" s="573"/>
      <c r="CA28" s="573"/>
      <c r="CB28" s="573"/>
      <c r="CC28" s="574"/>
      <c r="CD28" s="201"/>
      <c r="CE28" s="719"/>
      <c r="CF28" s="719"/>
      <c r="CG28" s="719"/>
      <c r="CH28" s="719"/>
      <c r="CI28" s="719"/>
      <c r="CJ28" s="719"/>
      <c r="CK28" s="719"/>
      <c r="CL28" s="719"/>
      <c r="CM28" s="719"/>
      <c r="CN28" s="719"/>
      <c r="CO28" s="719"/>
      <c r="CP28" s="719"/>
      <c r="CQ28" s="719"/>
      <c r="CR28" s="719"/>
      <c r="CS28" s="720"/>
      <c r="CT28" s="606"/>
      <c r="CU28" s="607"/>
      <c r="CV28" s="607"/>
      <c r="CW28" s="607"/>
      <c r="CX28" s="607"/>
      <c r="CY28" s="607"/>
      <c r="CZ28" s="607"/>
      <c r="DA28" s="608"/>
      <c r="DB28" s="606"/>
      <c r="DC28" s="607"/>
      <c r="DD28" s="607"/>
      <c r="DE28" s="607"/>
      <c r="DF28" s="607"/>
      <c r="DG28" s="607"/>
      <c r="DH28" s="607"/>
      <c r="DI28" s="608"/>
      <c r="DJ28" s="186"/>
      <c r="DK28" s="186"/>
      <c r="DL28" s="186"/>
      <c r="DM28" s="186"/>
      <c r="DN28" s="186"/>
      <c r="DO28" s="186"/>
    </row>
    <row r="29" spans="1:119" ht="18.75" customHeight="1" x14ac:dyDescent="0.2">
      <c r="A29" s="187"/>
      <c r="B29" s="749"/>
      <c r="C29" s="750"/>
      <c r="D29" s="751"/>
      <c r="E29" s="659" t="s">
        <v>188</v>
      </c>
      <c r="F29" s="639"/>
      <c r="G29" s="639"/>
      <c r="H29" s="639"/>
      <c r="I29" s="639"/>
      <c r="J29" s="639"/>
      <c r="K29" s="640"/>
      <c r="L29" s="660">
        <v>36</v>
      </c>
      <c r="M29" s="661"/>
      <c r="N29" s="661"/>
      <c r="O29" s="661"/>
      <c r="P29" s="703"/>
      <c r="Q29" s="660">
        <v>5450</v>
      </c>
      <c r="R29" s="661"/>
      <c r="S29" s="661"/>
      <c r="T29" s="661"/>
      <c r="U29" s="661"/>
      <c r="V29" s="703"/>
      <c r="W29" s="763"/>
      <c r="X29" s="764"/>
      <c r="Y29" s="765"/>
      <c r="Z29" s="659" t="s">
        <v>189</v>
      </c>
      <c r="AA29" s="639"/>
      <c r="AB29" s="639"/>
      <c r="AC29" s="639"/>
      <c r="AD29" s="639"/>
      <c r="AE29" s="639"/>
      <c r="AF29" s="639"/>
      <c r="AG29" s="640"/>
      <c r="AH29" s="660">
        <v>2378</v>
      </c>
      <c r="AI29" s="661"/>
      <c r="AJ29" s="661"/>
      <c r="AK29" s="661"/>
      <c r="AL29" s="703"/>
      <c r="AM29" s="660">
        <v>7145111</v>
      </c>
      <c r="AN29" s="661"/>
      <c r="AO29" s="661"/>
      <c r="AP29" s="661"/>
      <c r="AQ29" s="661"/>
      <c r="AR29" s="703"/>
      <c r="AS29" s="660">
        <v>3005</v>
      </c>
      <c r="AT29" s="661"/>
      <c r="AU29" s="661"/>
      <c r="AV29" s="661"/>
      <c r="AW29" s="661"/>
      <c r="AX29" s="662"/>
      <c r="AY29" s="791"/>
      <c r="AZ29" s="792"/>
      <c r="BA29" s="792"/>
      <c r="BB29" s="793"/>
      <c r="BC29" s="643" t="s">
        <v>190</v>
      </c>
      <c r="BD29" s="644"/>
      <c r="BE29" s="644"/>
      <c r="BF29" s="644"/>
      <c r="BG29" s="644"/>
      <c r="BH29" s="644"/>
      <c r="BI29" s="644"/>
      <c r="BJ29" s="644"/>
      <c r="BK29" s="644"/>
      <c r="BL29" s="644"/>
      <c r="BM29" s="645"/>
      <c r="BN29" s="609">
        <v>49993</v>
      </c>
      <c r="BO29" s="610"/>
      <c r="BP29" s="610"/>
      <c r="BQ29" s="610"/>
      <c r="BR29" s="610"/>
      <c r="BS29" s="610"/>
      <c r="BT29" s="610"/>
      <c r="BU29" s="611"/>
      <c r="BV29" s="609">
        <v>49984</v>
      </c>
      <c r="BW29" s="610"/>
      <c r="BX29" s="610"/>
      <c r="BY29" s="610"/>
      <c r="BZ29" s="610"/>
      <c r="CA29" s="610"/>
      <c r="CB29" s="610"/>
      <c r="CC29" s="611"/>
      <c r="CD29" s="203"/>
      <c r="CE29" s="719"/>
      <c r="CF29" s="719"/>
      <c r="CG29" s="719"/>
      <c r="CH29" s="719"/>
      <c r="CI29" s="719"/>
      <c r="CJ29" s="719"/>
      <c r="CK29" s="719"/>
      <c r="CL29" s="719"/>
      <c r="CM29" s="719"/>
      <c r="CN29" s="719"/>
      <c r="CO29" s="719"/>
      <c r="CP29" s="719"/>
      <c r="CQ29" s="719"/>
      <c r="CR29" s="719"/>
      <c r="CS29" s="720"/>
      <c r="CT29" s="606"/>
      <c r="CU29" s="607"/>
      <c r="CV29" s="607"/>
      <c r="CW29" s="607"/>
      <c r="CX29" s="607"/>
      <c r="CY29" s="607"/>
      <c r="CZ29" s="607"/>
      <c r="DA29" s="608"/>
      <c r="DB29" s="606"/>
      <c r="DC29" s="607"/>
      <c r="DD29" s="607"/>
      <c r="DE29" s="607"/>
      <c r="DF29" s="607"/>
      <c r="DG29" s="607"/>
      <c r="DH29" s="607"/>
      <c r="DI29" s="608"/>
      <c r="DJ29" s="186"/>
      <c r="DK29" s="186"/>
      <c r="DL29" s="186"/>
      <c r="DM29" s="186"/>
      <c r="DN29" s="186"/>
      <c r="DO29" s="186"/>
    </row>
    <row r="30" spans="1:119" ht="18.75" customHeight="1" thickBot="1" x14ac:dyDescent="0.25">
      <c r="A30" s="187"/>
      <c r="B30" s="752"/>
      <c r="C30" s="753"/>
      <c r="D30" s="754"/>
      <c r="E30" s="663"/>
      <c r="F30" s="664"/>
      <c r="G30" s="664"/>
      <c r="H30" s="664"/>
      <c r="I30" s="664"/>
      <c r="J30" s="664"/>
      <c r="K30" s="665"/>
      <c r="L30" s="766"/>
      <c r="M30" s="767"/>
      <c r="N30" s="767"/>
      <c r="O30" s="767"/>
      <c r="P30" s="768"/>
      <c r="Q30" s="766"/>
      <c r="R30" s="767"/>
      <c r="S30" s="767"/>
      <c r="T30" s="767"/>
      <c r="U30" s="767"/>
      <c r="V30" s="768"/>
      <c r="W30" s="769" t="s">
        <v>191</v>
      </c>
      <c r="X30" s="770"/>
      <c r="Y30" s="770"/>
      <c r="Z30" s="770"/>
      <c r="AA30" s="770"/>
      <c r="AB30" s="770"/>
      <c r="AC30" s="770"/>
      <c r="AD30" s="770"/>
      <c r="AE30" s="770"/>
      <c r="AF30" s="770"/>
      <c r="AG30" s="771"/>
      <c r="AH30" s="728">
        <v>100.7</v>
      </c>
      <c r="AI30" s="729"/>
      <c r="AJ30" s="729"/>
      <c r="AK30" s="729"/>
      <c r="AL30" s="729"/>
      <c r="AM30" s="729"/>
      <c r="AN30" s="729"/>
      <c r="AO30" s="729"/>
      <c r="AP30" s="729"/>
      <c r="AQ30" s="729"/>
      <c r="AR30" s="729"/>
      <c r="AS30" s="729"/>
      <c r="AT30" s="729"/>
      <c r="AU30" s="729"/>
      <c r="AV30" s="729"/>
      <c r="AW30" s="729"/>
      <c r="AX30" s="731"/>
      <c r="AY30" s="794"/>
      <c r="AZ30" s="795"/>
      <c r="BA30" s="795"/>
      <c r="BB30" s="796"/>
      <c r="BC30" s="782" t="s">
        <v>49</v>
      </c>
      <c r="BD30" s="783"/>
      <c r="BE30" s="783"/>
      <c r="BF30" s="783"/>
      <c r="BG30" s="783"/>
      <c r="BH30" s="783"/>
      <c r="BI30" s="783"/>
      <c r="BJ30" s="783"/>
      <c r="BK30" s="783"/>
      <c r="BL30" s="783"/>
      <c r="BM30" s="784"/>
      <c r="BN30" s="785">
        <v>3305207</v>
      </c>
      <c r="BO30" s="786"/>
      <c r="BP30" s="786"/>
      <c r="BQ30" s="786"/>
      <c r="BR30" s="786"/>
      <c r="BS30" s="786"/>
      <c r="BT30" s="786"/>
      <c r="BU30" s="787"/>
      <c r="BV30" s="785">
        <v>3201266</v>
      </c>
      <c r="BW30" s="786"/>
      <c r="BX30" s="786"/>
      <c r="BY30" s="786"/>
      <c r="BZ30" s="786"/>
      <c r="CA30" s="786"/>
      <c r="CB30" s="786"/>
      <c r="CC30" s="78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633" t="s">
        <v>198</v>
      </c>
      <c r="D33" s="633"/>
      <c r="E33" s="598" t="s">
        <v>199</v>
      </c>
      <c r="F33" s="598"/>
      <c r="G33" s="598"/>
      <c r="H33" s="598"/>
      <c r="I33" s="598"/>
      <c r="J33" s="598"/>
      <c r="K33" s="598"/>
      <c r="L33" s="598"/>
      <c r="M33" s="598"/>
      <c r="N33" s="598"/>
      <c r="O33" s="598"/>
      <c r="P33" s="598"/>
      <c r="Q33" s="598"/>
      <c r="R33" s="598"/>
      <c r="S33" s="598"/>
      <c r="T33" s="216"/>
      <c r="U33" s="633" t="s">
        <v>198</v>
      </c>
      <c r="V33" s="633"/>
      <c r="W33" s="598" t="s">
        <v>199</v>
      </c>
      <c r="X33" s="598"/>
      <c r="Y33" s="598"/>
      <c r="Z33" s="598"/>
      <c r="AA33" s="598"/>
      <c r="AB33" s="598"/>
      <c r="AC33" s="598"/>
      <c r="AD33" s="598"/>
      <c r="AE33" s="598"/>
      <c r="AF33" s="598"/>
      <c r="AG33" s="598"/>
      <c r="AH33" s="598"/>
      <c r="AI33" s="598"/>
      <c r="AJ33" s="598"/>
      <c r="AK33" s="598"/>
      <c r="AL33" s="216"/>
      <c r="AM33" s="633" t="s">
        <v>198</v>
      </c>
      <c r="AN33" s="633"/>
      <c r="AO33" s="598" t="s">
        <v>199</v>
      </c>
      <c r="AP33" s="598"/>
      <c r="AQ33" s="598"/>
      <c r="AR33" s="598"/>
      <c r="AS33" s="598"/>
      <c r="AT33" s="598"/>
      <c r="AU33" s="598"/>
      <c r="AV33" s="598"/>
      <c r="AW33" s="598"/>
      <c r="AX33" s="598"/>
      <c r="AY33" s="598"/>
      <c r="AZ33" s="598"/>
      <c r="BA33" s="598"/>
      <c r="BB33" s="598"/>
      <c r="BC33" s="598"/>
      <c r="BD33" s="217"/>
      <c r="BE33" s="598" t="s">
        <v>200</v>
      </c>
      <c r="BF33" s="598"/>
      <c r="BG33" s="598" t="s">
        <v>201</v>
      </c>
      <c r="BH33" s="598"/>
      <c r="BI33" s="598"/>
      <c r="BJ33" s="598"/>
      <c r="BK33" s="598"/>
      <c r="BL33" s="598"/>
      <c r="BM33" s="598"/>
      <c r="BN33" s="598"/>
      <c r="BO33" s="598"/>
      <c r="BP33" s="598"/>
      <c r="BQ33" s="598"/>
      <c r="BR33" s="598"/>
      <c r="BS33" s="598"/>
      <c r="BT33" s="598"/>
      <c r="BU33" s="598"/>
      <c r="BV33" s="217"/>
      <c r="BW33" s="633" t="s">
        <v>200</v>
      </c>
      <c r="BX33" s="633"/>
      <c r="BY33" s="598" t="s">
        <v>202</v>
      </c>
      <c r="BZ33" s="598"/>
      <c r="CA33" s="598"/>
      <c r="CB33" s="598"/>
      <c r="CC33" s="598"/>
      <c r="CD33" s="598"/>
      <c r="CE33" s="598"/>
      <c r="CF33" s="598"/>
      <c r="CG33" s="598"/>
      <c r="CH33" s="598"/>
      <c r="CI33" s="598"/>
      <c r="CJ33" s="598"/>
      <c r="CK33" s="598"/>
      <c r="CL33" s="598"/>
      <c r="CM33" s="598"/>
      <c r="CN33" s="216"/>
      <c r="CO33" s="633" t="s">
        <v>198</v>
      </c>
      <c r="CP33" s="633"/>
      <c r="CQ33" s="598" t="s">
        <v>203</v>
      </c>
      <c r="CR33" s="598"/>
      <c r="CS33" s="598"/>
      <c r="CT33" s="598"/>
      <c r="CU33" s="598"/>
      <c r="CV33" s="598"/>
      <c r="CW33" s="598"/>
      <c r="CX33" s="598"/>
      <c r="CY33" s="598"/>
      <c r="CZ33" s="598"/>
      <c r="DA33" s="598"/>
      <c r="DB33" s="598"/>
      <c r="DC33" s="598"/>
      <c r="DD33" s="598"/>
      <c r="DE33" s="598"/>
      <c r="DF33" s="216"/>
      <c r="DG33" s="797" t="s">
        <v>204</v>
      </c>
      <c r="DH33" s="797"/>
      <c r="DI33" s="218"/>
      <c r="DJ33" s="186"/>
      <c r="DK33" s="186"/>
      <c r="DL33" s="186"/>
      <c r="DM33" s="186"/>
      <c r="DN33" s="186"/>
      <c r="DO33" s="186"/>
    </row>
    <row r="34" spans="1:119" ht="32.25" customHeight="1" x14ac:dyDescent="0.2">
      <c r="A34" s="187"/>
      <c r="B34" s="213"/>
      <c r="C34" s="798">
        <f>IF(E34="","",1)</f>
        <v>1</v>
      </c>
      <c r="D34" s="798"/>
      <c r="E34" s="799" t="str">
        <f>IF('各会計、関係団体の財政状況及び健全化判断比率'!B7="","",'各会計、関係団体の財政状況及び健全化判断比率'!B7)</f>
        <v>一般会計</v>
      </c>
      <c r="F34" s="799"/>
      <c r="G34" s="799"/>
      <c r="H34" s="799"/>
      <c r="I34" s="799"/>
      <c r="J34" s="799"/>
      <c r="K34" s="799"/>
      <c r="L34" s="799"/>
      <c r="M34" s="799"/>
      <c r="N34" s="799"/>
      <c r="O34" s="799"/>
      <c r="P34" s="799"/>
      <c r="Q34" s="799"/>
      <c r="R34" s="799"/>
      <c r="S34" s="799"/>
      <c r="T34" s="214"/>
      <c r="U34" s="798">
        <f>IF(W34="","",MAX(C34:D43)+1)</f>
        <v>2</v>
      </c>
      <c r="V34" s="798"/>
      <c r="W34" s="799" t="str">
        <f>IF('各会計、関係団体の財政状況及び健全化判断比率'!B28="","",'各会計、関係団体の財政状況及び健全化判断比率'!B28)</f>
        <v>国民健康保険事業特別会計</v>
      </c>
      <c r="X34" s="799"/>
      <c r="Y34" s="799"/>
      <c r="Z34" s="799"/>
      <c r="AA34" s="799"/>
      <c r="AB34" s="799"/>
      <c r="AC34" s="799"/>
      <c r="AD34" s="799"/>
      <c r="AE34" s="799"/>
      <c r="AF34" s="799"/>
      <c r="AG34" s="799"/>
      <c r="AH34" s="799"/>
      <c r="AI34" s="799"/>
      <c r="AJ34" s="799"/>
      <c r="AK34" s="799"/>
      <c r="AL34" s="214"/>
      <c r="AM34" s="798">
        <f>IF(AO34="","",MAX(C34:D43,U34:V43)+1)</f>
        <v>6</v>
      </c>
      <c r="AN34" s="798"/>
      <c r="AO34" s="799" t="str">
        <f>IF('各会計、関係団体の財政状況及び健全化判断比率'!B32="","",'各会計、関係団体の財政状況及び健全化判断比率'!B32)</f>
        <v>水道事業会計</v>
      </c>
      <c r="AP34" s="799"/>
      <c r="AQ34" s="799"/>
      <c r="AR34" s="799"/>
      <c r="AS34" s="799"/>
      <c r="AT34" s="799"/>
      <c r="AU34" s="799"/>
      <c r="AV34" s="799"/>
      <c r="AW34" s="799"/>
      <c r="AX34" s="799"/>
      <c r="AY34" s="799"/>
      <c r="AZ34" s="799"/>
      <c r="BA34" s="799"/>
      <c r="BB34" s="799"/>
      <c r="BC34" s="799"/>
      <c r="BD34" s="214"/>
      <c r="BE34" s="798">
        <f>IF(BG34="","",MAX(C34:D43,U34:V43,AM34:AN43)+1)</f>
        <v>9</v>
      </c>
      <c r="BF34" s="798"/>
      <c r="BG34" s="799" t="str">
        <f>IF('各会計、関係団体の財政状況及び健全化判断比率'!B35="","",'各会計、関係団体の財政状況及び健全化判断比率'!B35)</f>
        <v>簡易水道事業特別会計</v>
      </c>
      <c r="BH34" s="799"/>
      <c r="BI34" s="799"/>
      <c r="BJ34" s="799"/>
      <c r="BK34" s="799"/>
      <c r="BL34" s="799"/>
      <c r="BM34" s="799"/>
      <c r="BN34" s="799"/>
      <c r="BO34" s="799"/>
      <c r="BP34" s="799"/>
      <c r="BQ34" s="799"/>
      <c r="BR34" s="799"/>
      <c r="BS34" s="799"/>
      <c r="BT34" s="799"/>
      <c r="BU34" s="799"/>
      <c r="BV34" s="214"/>
      <c r="BW34" s="798">
        <f>IF(BY34="","",MAX(C34:D43,U34:V43,AM34:AN43,BE34:BF43)+1)</f>
        <v>11</v>
      </c>
      <c r="BX34" s="798"/>
      <c r="BY34" s="799" t="str">
        <f>IF('各会計、関係団体の財政状況及び健全化判断比率'!B68="","",'各会計、関係団体の財政状況及び健全化判断比率'!B68)</f>
        <v>愛知県後期高齢者医療広域連合（一般会計）</v>
      </c>
      <c r="BZ34" s="799"/>
      <c r="CA34" s="799"/>
      <c r="CB34" s="799"/>
      <c r="CC34" s="799"/>
      <c r="CD34" s="799"/>
      <c r="CE34" s="799"/>
      <c r="CF34" s="799"/>
      <c r="CG34" s="799"/>
      <c r="CH34" s="799"/>
      <c r="CI34" s="799"/>
      <c r="CJ34" s="799"/>
      <c r="CK34" s="799"/>
      <c r="CL34" s="799"/>
      <c r="CM34" s="799"/>
      <c r="CN34" s="214"/>
      <c r="CO34" s="798">
        <f>IF(CQ34="","",MAX(C34:D43,U34:V43,AM34:AN43,BE34:BF43,BW34:BX43)+1)</f>
        <v>13</v>
      </c>
      <c r="CP34" s="798"/>
      <c r="CQ34" s="799" t="str">
        <f>IF('各会計、関係団体の財政状況及び健全化判断比率'!BS7="","",'各会計、関係団体の財政状況及び健全化判断比率'!BS7)</f>
        <v>一宮市学校給食会</v>
      </c>
      <c r="CR34" s="799"/>
      <c r="CS34" s="799"/>
      <c r="CT34" s="799"/>
      <c r="CU34" s="799"/>
      <c r="CV34" s="799"/>
      <c r="CW34" s="799"/>
      <c r="CX34" s="799"/>
      <c r="CY34" s="799"/>
      <c r="CZ34" s="799"/>
      <c r="DA34" s="799"/>
      <c r="DB34" s="799"/>
      <c r="DC34" s="799"/>
      <c r="DD34" s="799"/>
      <c r="DE34" s="799"/>
      <c r="DF34" s="211"/>
      <c r="DG34" s="800" t="str">
        <f>IF('各会計、関係団体の財政状況及び健全化判断比率'!BR7="","",'各会計、関係団体の財政状況及び健全化判断比率'!BR7)</f>
        <v/>
      </c>
      <c r="DH34" s="800"/>
      <c r="DI34" s="218"/>
      <c r="DJ34" s="186"/>
      <c r="DK34" s="186"/>
      <c r="DL34" s="186"/>
      <c r="DM34" s="186"/>
      <c r="DN34" s="186"/>
      <c r="DO34" s="186"/>
    </row>
    <row r="35" spans="1:119" ht="32.25" customHeight="1" x14ac:dyDescent="0.2">
      <c r="A35" s="187"/>
      <c r="B35" s="213"/>
      <c r="C35" s="798" t="str">
        <f>IF(E35="","",C34+1)</f>
        <v/>
      </c>
      <c r="D35" s="798"/>
      <c r="E35" s="799" t="str">
        <f>IF('各会計、関係団体の財政状況及び健全化判断比率'!B8="","",'各会計、関係団体の財政状況及び健全化判断比率'!B8)</f>
        <v/>
      </c>
      <c r="F35" s="799"/>
      <c r="G35" s="799"/>
      <c r="H35" s="799"/>
      <c r="I35" s="799"/>
      <c r="J35" s="799"/>
      <c r="K35" s="799"/>
      <c r="L35" s="799"/>
      <c r="M35" s="799"/>
      <c r="N35" s="799"/>
      <c r="O35" s="799"/>
      <c r="P35" s="799"/>
      <c r="Q35" s="799"/>
      <c r="R35" s="799"/>
      <c r="S35" s="799"/>
      <c r="T35" s="214"/>
      <c r="U35" s="798">
        <f>IF(W35="","",U34+1)</f>
        <v>3</v>
      </c>
      <c r="V35" s="798"/>
      <c r="W35" s="799" t="str">
        <f>IF('各会計、関係団体の財政状況及び健全化判断比率'!B29="","",'各会計、関係団体の財政状況及び健全化判断比率'!B29)</f>
        <v>介護保険事業特別会計</v>
      </c>
      <c r="X35" s="799"/>
      <c r="Y35" s="799"/>
      <c r="Z35" s="799"/>
      <c r="AA35" s="799"/>
      <c r="AB35" s="799"/>
      <c r="AC35" s="799"/>
      <c r="AD35" s="799"/>
      <c r="AE35" s="799"/>
      <c r="AF35" s="799"/>
      <c r="AG35" s="799"/>
      <c r="AH35" s="799"/>
      <c r="AI35" s="799"/>
      <c r="AJ35" s="799"/>
      <c r="AK35" s="799"/>
      <c r="AL35" s="214"/>
      <c r="AM35" s="798">
        <f t="shared" ref="AM35:AM43" si="0">IF(AO35="","",AM34+1)</f>
        <v>7</v>
      </c>
      <c r="AN35" s="798"/>
      <c r="AO35" s="799" t="str">
        <f>IF('各会計、関係団体の財政状況及び健全化判断比率'!B33="","",'各会計、関係団体の財政状況及び健全化判断比率'!B33)</f>
        <v>病院事業会計</v>
      </c>
      <c r="AP35" s="799"/>
      <c r="AQ35" s="799"/>
      <c r="AR35" s="799"/>
      <c r="AS35" s="799"/>
      <c r="AT35" s="799"/>
      <c r="AU35" s="799"/>
      <c r="AV35" s="799"/>
      <c r="AW35" s="799"/>
      <c r="AX35" s="799"/>
      <c r="AY35" s="799"/>
      <c r="AZ35" s="799"/>
      <c r="BA35" s="799"/>
      <c r="BB35" s="799"/>
      <c r="BC35" s="799"/>
      <c r="BD35" s="214"/>
      <c r="BE35" s="798">
        <f t="shared" ref="BE35:BE43" si="1">IF(BG35="","",BE34+1)</f>
        <v>10</v>
      </c>
      <c r="BF35" s="798"/>
      <c r="BG35" s="799" t="str">
        <f>IF('各会計、関係団体の財政状況及び健全化判断比率'!B36="","",'各会計、関係団体の財政状況及び健全化判断比率'!B36)</f>
        <v>外崎土地区画整理事業特別会計</v>
      </c>
      <c r="BH35" s="799"/>
      <c r="BI35" s="799"/>
      <c r="BJ35" s="799"/>
      <c r="BK35" s="799"/>
      <c r="BL35" s="799"/>
      <c r="BM35" s="799"/>
      <c r="BN35" s="799"/>
      <c r="BO35" s="799"/>
      <c r="BP35" s="799"/>
      <c r="BQ35" s="799"/>
      <c r="BR35" s="799"/>
      <c r="BS35" s="799"/>
      <c r="BT35" s="799"/>
      <c r="BU35" s="799"/>
      <c r="BV35" s="214"/>
      <c r="BW35" s="798">
        <f t="shared" ref="BW35:BW43" si="2">IF(BY35="","",BW34+1)</f>
        <v>12</v>
      </c>
      <c r="BX35" s="798"/>
      <c r="BY35" s="799" t="str">
        <f>IF('各会計、関係団体の財政状況及び健全化判断比率'!B69="","",'各会計、関係団体の財政状況及び健全化判断比率'!B69)</f>
        <v>愛知県後期高齢者医療広域連合（後期高齢者医療特別会計）</v>
      </c>
      <c r="BZ35" s="799"/>
      <c r="CA35" s="799"/>
      <c r="CB35" s="799"/>
      <c r="CC35" s="799"/>
      <c r="CD35" s="799"/>
      <c r="CE35" s="799"/>
      <c r="CF35" s="799"/>
      <c r="CG35" s="799"/>
      <c r="CH35" s="799"/>
      <c r="CI35" s="799"/>
      <c r="CJ35" s="799"/>
      <c r="CK35" s="799"/>
      <c r="CL35" s="799"/>
      <c r="CM35" s="799"/>
      <c r="CN35" s="214"/>
      <c r="CO35" s="798">
        <f t="shared" ref="CO35:CO43" si="3">IF(CQ35="","",CO34+1)</f>
        <v>14</v>
      </c>
      <c r="CP35" s="798"/>
      <c r="CQ35" s="799" t="str">
        <f>IF('各会計、関係団体の財政状況及び健全化判断比率'!BS8="","",'各会計、関係団体の財政状況及び健全化判断比率'!BS8)</f>
        <v>一宮地方総合卸売市場(株)</v>
      </c>
      <c r="CR35" s="799"/>
      <c r="CS35" s="799"/>
      <c r="CT35" s="799"/>
      <c r="CU35" s="799"/>
      <c r="CV35" s="799"/>
      <c r="CW35" s="799"/>
      <c r="CX35" s="799"/>
      <c r="CY35" s="799"/>
      <c r="CZ35" s="799"/>
      <c r="DA35" s="799"/>
      <c r="DB35" s="799"/>
      <c r="DC35" s="799"/>
      <c r="DD35" s="799"/>
      <c r="DE35" s="799"/>
      <c r="DF35" s="211"/>
      <c r="DG35" s="800" t="str">
        <f>IF('各会計、関係団体の財政状況及び健全化判断比率'!BR8="","",'各会計、関係団体の財政状況及び健全化判断比率'!BR8)</f>
        <v/>
      </c>
      <c r="DH35" s="800"/>
      <c r="DI35" s="218"/>
      <c r="DJ35" s="186"/>
      <c r="DK35" s="186"/>
      <c r="DL35" s="186"/>
      <c r="DM35" s="186"/>
      <c r="DN35" s="186"/>
      <c r="DO35" s="186"/>
    </row>
    <row r="36" spans="1:119" ht="32.25" customHeight="1" x14ac:dyDescent="0.2">
      <c r="A36" s="187"/>
      <c r="B36" s="213"/>
      <c r="C36" s="798" t="str">
        <f>IF(E36="","",C35+1)</f>
        <v/>
      </c>
      <c r="D36" s="798"/>
      <c r="E36" s="799" t="str">
        <f>IF('各会計、関係団体の財政状況及び健全化判断比率'!B9="","",'各会計、関係団体の財政状況及び健全化判断比率'!B9)</f>
        <v/>
      </c>
      <c r="F36" s="799"/>
      <c r="G36" s="799"/>
      <c r="H36" s="799"/>
      <c r="I36" s="799"/>
      <c r="J36" s="799"/>
      <c r="K36" s="799"/>
      <c r="L36" s="799"/>
      <c r="M36" s="799"/>
      <c r="N36" s="799"/>
      <c r="O36" s="799"/>
      <c r="P36" s="799"/>
      <c r="Q36" s="799"/>
      <c r="R36" s="799"/>
      <c r="S36" s="799"/>
      <c r="T36" s="214"/>
      <c r="U36" s="798">
        <f t="shared" ref="U36:U43" si="4">IF(W36="","",U35+1)</f>
        <v>4</v>
      </c>
      <c r="V36" s="798"/>
      <c r="W36" s="799" t="str">
        <f>IF('各会計、関係団体の財政状況及び健全化判断比率'!B30="","",'各会計、関係団体の財政状況及び健全化判断比率'!B30)</f>
        <v>後期高齢者医療事業特別会計</v>
      </c>
      <c r="X36" s="799"/>
      <c r="Y36" s="799"/>
      <c r="Z36" s="799"/>
      <c r="AA36" s="799"/>
      <c r="AB36" s="799"/>
      <c r="AC36" s="799"/>
      <c r="AD36" s="799"/>
      <c r="AE36" s="799"/>
      <c r="AF36" s="799"/>
      <c r="AG36" s="799"/>
      <c r="AH36" s="799"/>
      <c r="AI36" s="799"/>
      <c r="AJ36" s="799"/>
      <c r="AK36" s="799"/>
      <c r="AL36" s="214"/>
      <c r="AM36" s="798">
        <f t="shared" si="0"/>
        <v>8</v>
      </c>
      <c r="AN36" s="798"/>
      <c r="AO36" s="799" t="str">
        <f>IF('各会計、関係団体の財政状況及び健全化判断比率'!B34="","",'各会計、関係団体の財政状況及び健全化判断比率'!B34)</f>
        <v>下水道事業会計</v>
      </c>
      <c r="AP36" s="799"/>
      <c r="AQ36" s="799"/>
      <c r="AR36" s="799"/>
      <c r="AS36" s="799"/>
      <c r="AT36" s="799"/>
      <c r="AU36" s="799"/>
      <c r="AV36" s="799"/>
      <c r="AW36" s="799"/>
      <c r="AX36" s="799"/>
      <c r="AY36" s="799"/>
      <c r="AZ36" s="799"/>
      <c r="BA36" s="799"/>
      <c r="BB36" s="799"/>
      <c r="BC36" s="799"/>
      <c r="BD36" s="214"/>
      <c r="BE36" s="798" t="str">
        <f t="shared" si="1"/>
        <v/>
      </c>
      <c r="BF36" s="798"/>
      <c r="BG36" s="799"/>
      <c r="BH36" s="799"/>
      <c r="BI36" s="799"/>
      <c r="BJ36" s="799"/>
      <c r="BK36" s="799"/>
      <c r="BL36" s="799"/>
      <c r="BM36" s="799"/>
      <c r="BN36" s="799"/>
      <c r="BO36" s="799"/>
      <c r="BP36" s="799"/>
      <c r="BQ36" s="799"/>
      <c r="BR36" s="799"/>
      <c r="BS36" s="799"/>
      <c r="BT36" s="799"/>
      <c r="BU36" s="799"/>
      <c r="BV36" s="214"/>
      <c r="BW36" s="798" t="str">
        <f t="shared" si="2"/>
        <v/>
      </c>
      <c r="BX36" s="798"/>
      <c r="BY36" s="799" t="str">
        <f>IF('各会計、関係団体の財政状況及び健全化判断比率'!B70="","",'各会計、関係団体の財政状況及び健全化判断比率'!B70)</f>
        <v/>
      </c>
      <c r="BZ36" s="799"/>
      <c r="CA36" s="799"/>
      <c r="CB36" s="799"/>
      <c r="CC36" s="799"/>
      <c r="CD36" s="799"/>
      <c r="CE36" s="799"/>
      <c r="CF36" s="799"/>
      <c r="CG36" s="799"/>
      <c r="CH36" s="799"/>
      <c r="CI36" s="799"/>
      <c r="CJ36" s="799"/>
      <c r="CK36" s="799"/>
      <c r="CL36" s="799"/>
      <c r="CM36" s="799"/>
      <c r="CN36" s="214"/>
      <c r="CO36" s="798">
        <f t="shared" si="3"/>
        <v>15</v>
      </c>
      <c r="CP36" s="798"/>
      <c r="CQ36" s="799" t="str">
        <f>IF('各会計、関係団体の財政状況及び健全化判断比率'!BS9="","",'各会計、関係団体の財政状況及び健全化判断比率'!BS9)</f>
        <v>一宮市土地開発公社</v>
      </c>
      <c r="CR36" s="799"/>
      <c r="CS36" s="799"/>
      <c r="CT36" s="799"/>
      <c r="CU36" s="799"/>
      <c r="CV36" s="799"/>
      <c r="CW36" s="799"/>
      <c r="CX36" s="799"/>
      <c r="CY36" s="799"/>
      <c r="CZ36" s="799"/>
      <c r="DA36" s="799"/>
      <c r="DB36" s="799"/>
      <c r="DC36" s="799"/>
      <c r="DD36" s="799"/>
      <c r="DE36" s="799"/>
      <c r="DF36" s="211"/>
      <c r="DG36" s="800" t="str">
        <f>IF('各会計、関係団体の財政状況及び健全化判断比率'!BR9="","",'各会計、関係団体の財政状況及び健全化判断比率'!BR9)</f>
        <v>〇</v>
      </c>
      <c r="DH36" s="800"/>
      <c r="DI36" s="218"/>
      <c r="DJ36" s="186"/>
      <c r="DK36" s="186"/>
      <c r="DL36" s="186"/>
      <c r="DM36" s="186"/>
      <c r="DN36" s="186"/>
      <c r="DO36" s="186"/>
    </row>
    <row r="37" spans="1:119" ht="32.25" customHeight="1" x14ac:dyDescent="0.2">
      <c r="A37" s="187"/>
      <c r="B37" s="213"/>
      <c r="C37" s="798" t="str">
        <f>IF(E37="","",C36+1)</f>
        <v/>
      </c>
      <c r="D37" s="798"/>
      <c r="E37" s="799" t="str">
        <f>IF('各会計、関係団体の財政状況及び健全化判断比率'!B10="","",'各会計、関係団体の財政状況及び健全化判断比率'!B10)</f>
        <v/>
      </c>
      <c r="F37" s="799"/>
      <c r="G37" s="799"/>
      <c r="H37" s="799"/>
      <c r="I37" s="799"/>
      <c r="J37" s="799"/>
      <c r="K37" s="799"/>
      <c r="L37" s="799"/>
      <c r="M37" s="799"/>
      <c r="N37" s="799"/>
      <c r="O37" s="799"/>
      <c r="P37" s="799"/>
      <c r="Q37" s="799"/>
      <c r="R37" s="799"/>
      <c r="S37" s="799"/>
      <c r="T37" s="214"/>
      <c r="U37" s="798">
        <f t="shared" si="4"/>
        <v>5</v>
      </c>
      <c r="V37" s="798"/>
      <c r="W37" s="799" t="str">
        <f>IF('各会計、関係団体の財政状況及び健全化判断比率'!B31="","",'各会計、関係団体の財政状況及び健全化判断比率'!B31)</f>
        <v>公共駐車場事業特別会計</v>
      </c>
      <c r="X37" s="799"/>
      <c r="Y37" s="799"/>
      <c r="Z37" s="799"/>
      <c r="AA37" s="799"/>
      <c r="AB37" s="799"/>
      <c r="AC37" s="799"/>
      <c r="AD37" s="799"/>
      <c r="AE37" s="799"/>
      <c r="AF37" s="799"/>
      <c r="AG37" s="799"/>
      <c r="AH37" s="799"/>
      <c r="AI37" s="799"/>
      <c r="AJ37" s="799"/>
      <c r="AK37" s="799"/>
      <c r="AL37" s="214"/>
      <c r="AM37" s="798" t="str">
        <f t="shared" si="0"/>
        <v/>
      </c>
      <c r="AN37" s="798"/>
      <c r="AO37" s="799"/>
      <c r="AP37" s="799"/>
      <c r="AQ37" s="799"/>
      <c r="AR37" s="799"/>
      <c r="AS37" s="799"/>
      <c r="AT37" s="799"/>
      <c r="AU37" s="799"/>
      <c r="AV37" s="799"/>
      <c r="AW37" s="799"/>
      <c r="AX37" s="799"/>
      <c r="AY37" s="799"/>
      <c r="AZ37" s="799"/>
      <c r="BA37" s="799"/>
      <c r="BB37" s="799"/>
      <c r="BC37" s="799"/>
      <c r="BD37" s="214"/>
      <c r="BE37" s="798" t="str">
        <f t="shared" si="1"/>
        <v/>
      </c>
      <c r="BF37" s="798"/>
      <c r="BG37" s="799"/>
      <c r="BH37" s="799"/>
      <c r="BI37" s="799"/>
      <c r="BJ37" s="799"/>
      <c r="BK37" s="799"/>
      <c r="BL37" s="799"/>
      <c r="BM37" s="799"/>
      <c r="BN37" s="799"/>
      <c r="BO37" s="799"/>
      <c r="BP37" s="799"/>
      <c r="BQ37" s="799"/>
      <c r="BR37" s="799"/>
      <c r="BS37" s="799"/>
      <c r="BT37" s="799"/>
      <c r="BU37" s="799"/>
      <c r="BV37" s="214"/>
      <c r="BW37" s="798" t="str">
        <f t="shared" si="2"/>
        <v/>
      </c>
      <c r="BX37" s="798"/>
      <c r="BY37" s="799" t="str">
        <f>IF('各会計、関係団体の財政状況及び健全化判断比率'!B71="","",'各会計、関係団体の財政状況及び健全化判断比率'!B71)</f>
        <v/>
      </c>
      <c r="BZ37" s="799"/>
      <c r="CA37" s="799"/>
      <c r="CB37" s="799"/>
      <c r="CC37" s="799"/>
      <c r="CD37" s="799"/>
      <c r="CE37" s="799"/>
      <c r="CF37" s="799"/>
      <c r="CG37" s="799"/>
      <c r="CH37" s="799"/>
      <c r="CI37" s="799"/>
      <c r="CJ37" s="799"/>
      <c r="CK37" s="799"/>
      <c r="CL37" s="799"/>
      <c r="CM37" s="799"/>
      <c r="CN37" s="214"/>
      <c r="CO37" s="798">
        <f t="shared" si="3"/>
        <v>16</v>
      </c>
      <c r="CP37" s="798"/>
      <c r="CQ37" s="799" t="str">
        <f>IF('各会計、関係団体の財政状況及び健全化判断比率'!BS10="","",'各会計、関係団体の財政状況及び健全化判断比率'!BS10)</f>
        <v>公益財団法人一宮地場産業ファッションデザインセンター</v>
      </c>
      <c r="CR37" s="799"/>
      <c r="CS37" s="799"/>
      <c r="CT37" s="799"/>
      <c r="CU37" s="799"/>
      <c r="CV37" s="799"/>
      <c r="CW37" s="799"/>
      <c r="CX37" s="799"/>
      <c r="CY37" s="799"/>
      <c r="CZ37" s="799"/>
      <c r="DA37" s="799"/>
      <c r="DB37" s="799"/>
      <c r="DC37" s="799"/>
      <c r="DD37" s="799"/>
      <c r="DE37" s="799"/>
      <c r="DF37" s="211"/>
      <c r="DG37" s="800" t="str">
        <f>IF('各会計、関係団体の財政状況及び健全化判断比率'!BR10="","",'各会計、関係団体の財政状況及び健全化判断比率'!BR10)</f>
        <v/>
      </c>
      <c r="DH37" s="800"/>
      <c r="DI37" s="218"/>
      <c r="DJ37" s="186"/>
      <c r="DK37" s="186"/>
      <c r="DL37" s="186"/>
      <c r="DM37" s="186"/>
      <c r="DN37" s="186"/>
      <c r="DO37" s="186"/>
    </row>
    <row r="38" spans="1:119" ht="32.25" customHeight="1" x14ac:dyDescent="0.2">
      <c r="A38" s="187"/>
      <c r="B38" s="213"/>
      <c r="C38" s="798" t="str">
        <f t="shared" ref="C38:C43" si="5">IF(E38="","",C37+1)</f>
        <v/>
      </c>
      <c r="D38" s="798"/>
      <c r="E38" s="799" t="str">
        <f>IF('各会計、関係団体の財政状況及び健全化判断比率'!B11="","",'各会計、関係団体の財政状況及び健全化判断比率'!B11)</f>
        <v/>
      </c>
      <c r="F38" s="799"/>
      <c r="G38" s="799"/>
      <c r="H38" s="799"/>
      <c r="I38" s="799"/>
      <c r="J38" s="799"/>
      <c r="K38" s="799"/>
      <c r="L38" s="799"/>
      <c r="M38" s="799"/>
      <c r="N38" s="799"/>
      <c r="O38" s="799"/>
      <c r="P38" s="799"/>
      <c r="Q38" s="799"/>
      <c r="R38" s="799"/>
      <c r="S38" s="799"/>
      <c r="T38" s="214"/>
      <c r="U38" s="798" t="str">
        <f t="shared" si="4"/>
        <v/>
      </c>
      <c r="V38" s="798"/>
      <c r="W38" s="799"/>
      <c r="X38" s="799"/>
      <c r="Y38" s="799"/>
      <c r="Z38" s="799"/>
      <c r="AA38" s="799"/>
      <c r="AB38" s="799"/>
      <c r="AC38" s="799"/>
      <c r="AD38" s="799"/>
      <c r="AE38" s="799"/>
      <c r="AF38" s="799"/>
      <c r="AG38" s="799"/>
      <c r="AH38" s="799"/>
      <c r="AI38" s="799"/>
      <c r="AJ38" s="799"/>
      <c r="AK38" s="799"/>
      <c r="AL38" s="214"/>
      <c r="AM38" s="798" t="str">
        <f t="shared" si="0"/>
        <v/>
      </c>
      <c r="AN38" s="798"/>
      <c r="AO38" s="799"/>
      <c r="AP38" s="799"/>
      <c r="AQ38" s="799"/>
      <c r="AR38" s="799"/>
      <c r="AS38" s="799"/>
      <c r="AT38" s="799"/>
      <c r="AU38" s="799"/>
      <c r="AV38" s="799"/>
      <c r="AW38" s="799"/>
      <c r="AX38" s="799"/>
      <c r="AY38" s="799"/>
      <c r="AZ38" s="799"/>
      <c r="BA38" s="799"/>
      <c r="BB38" s="799"/>
      <c r="BC38" s="799"/>
      <c r="BD38" s="214"/>
      <c r="BE38" s="798" t="str">
        <f t="shared" si="1"/>
        <v/>
      </c>
      <c r="BF38" s="798"/>
      <c r="BG38" s="799"/>
      <c r="BH38" s="799"/>
      <c r="BI38" s="799"/>
      <c r="BJ38" s="799"/>
      <c r="BK38" s="799"/>
      <c r="BL38" s="799"/>
      <c r="BM38" s="799"/>
      <c r="BN38" s="799"/>
      <c r="BO38" s="799"/>
      <c r="BP38" s="799"/>
      <c r="BQ38" s="799"/>
      <c r="BR38" s="799"/>
      <c r="BS38" s="799"/>
      <c r="BT38" s="799"/>
      <c r="BU38" s="799"/>
      <c r="BV38" s="214"/>
      <c r="BW38" s="798" t="str">
        <f t="shared" si="2"/>
        <v/>
      </c>
      <c r="BX38" s="798"/>
      <c r="BY38" s="799" t="str">
        <f>IF('各会計、関係団体の財政状況及び健全化判断比率'!B72="","",'各会計、関係団体の財政状況及び健全化判断比率'!B72)</f>
        <v/>
      </c>
      <c r="BZ38" s="799"/>
      <c r="CA38" s="799"/>
      <c r="CB38" s="799"/>
      <c r="CC38" s="799"/>
      <c r="CD38" s="799"/>
      <c r="CE38" s="799"/>
      <c r="CF38" s="799"/>
      <c r="CG38" s="799"/>
      <c r="CH38" s="799"/>
      <c r="CI38" s="799"/>
      <c r="CJ38" s="799"/>
      <c r="CK38" s="799"/>
      <c r="CL38" s="799"/>
      <c r="CM38" s="799"/>
      <c r="CN38" s="214"/>
      <c r="CO38" s="798" t="str">
        <f t="shared" si="3"/>
        <v/>
      </c>
      <c r="CP38" s="798"/>
      <c r="CQ38" s="799" t="str">
        <f>IF('各会計、関係団体の財政状況及び健全化判断比率'!BS11="","",'各会計、関係団体の財政状況及び健全化判断比率'!BS11)</f>
        <v/>
      </c>
      <c r="CR38" s="799"/>
      <c r="CS38" s="799"/>
      <c r="CT38" s="799"/>
      <c r="CU38" s="799"/>
      <c r="CV38" s="799"/>
      <c r="CW38" s="799"/>
      <c r="CX38" s="799"/>
      <c r="CY38" s="799"/>
      <c r="CZ38" s="799"/>
      <c r="DA38" s="799"/>
      <c r="DB38" s="799"/>
      <c r="DC38" s="799"/>
      <c r="DD38" s="799"/>
      <c r="DE38" s="799"/>
      <c r="DF38" s="211"/>
      <c r="DG38" s="800" t="str">
        <f>IF('各会計、関係団体の財政状況及び健全化判断比率'!BR11="","",'各会計、関係団体の財政状況及び健全化判断比率'!BR11)</f>
        <v/>
      </c>
      <c r="DH38" s="800"/>
      <c r="DI38" s="218"/>
      <c r="DJ38" s="186"/>
      <c r="DK38" s="186"/>
      <c r="DL38" s="186"/>
      <c r="DM38" s="186"/>
      <c r="DN38" s="186"/>
      <c r="DO38" s="186"/>
    </row>
    <row r="39" spans="1:119" ht="32.25" customHeight="1" x14ac:dyDescent="0.2">
      <c r="A39" s="187"/>
      <c r="B39" s="213"/>
      <c r="C39" s="798" t="str">
        <f t="shared" si="5"/>
        <v/>
      </c>
      <c r="D39" s="798"/>
      <c r="E39" s="799" t="str">
        <f>IF('各会計、関係団体の財政状況及び健全化判断比率'!B12="","",'各会計、関係団体の財政状況及び健全化判断比率'!B12)</f>
        <v/>
      </c>
      <c r="F39" s="799"/>
      <c r="G39" s="799"/>
      <c r="H39" s="799"/>
      <c r="I39" s="799"/>
      <c r="J39" s="799"/>
      <c r="K39" s="799"/>
      <c r="L39" s="799"/>
      <c r="M39" s="799"/>
      <c r="N39" s="799"/>
      <c r="O39" s="799"/>
      <c r="P39" s="799"/>
      <c r="Q39" s="799"/>
      <c r="R39" s="799"/>
      <c r="S39" s="799"/>
      <c r="T39" s="214"/>
      <c r="U39" s="798" t="str">
        <f t="shared" si="4"/>
        <v/>
      </c>
      <c r="V39" s="798"/>
      <c r="W39" s="799"/>
      <c r="X39" s="799"/>
      <c r="Y39" s="799"/>
      <c r="Z39" s="799"/>
      <c r="AA39" s="799"/>
      <c r="AB39" s="799"/>
      <c r="AC39" s="799"/>
      <c r="AD39" s="799"/>
      <c r="AE39" s="799"/>
      <c r="AF39" s="799"/>
      <c r="AG39" s="799"/>
      <c r="AH39" s="799"/>
      <c r="AI39" s="799"/>
      <c r="AJ39" s="799"/>
      <c r="AK39" s="799"/>
      <c r="AL39" s="214"/>
      <c r="AM39" s="798" t="str">
        <f t="shared" si="0"/>
        <v/>
      </c>
      <c r="AN39" s="798"/>
      <c r="AO39" s="799"/>
      <c r="AP39" s="799"/>
      <c r="AQ39" s="799"/>
      <c r="AR39" s="799"/>
      <c r="AS39" s="799"/>
      <c r="AT39" s="799"/>
      <c r="AU39" s="799"/>
      <c r="AV39" s="799"/>
      <c r="AW39" s="799"/>
      <c r="AX39" s="799"/>
      <c r="AY39" s="799"/>
      <c r="AZ39" s="799"/>
      <c r="BA39" s="799"/>
      <c r="BB39" s="799"/>
      <c r="BC39" s="799"/>
      <c r="BD39" s="214"/>
      <c r="BE39" s="798" t="str">
        <f t="shared" si="1"/>
        <v/>
      </c>
      <c r="BF39" s="798"/>
      <c r="BG39" s="799"/>
      <c r="BH39" s="799"/>
      <c r="BI39" s="799"/>
      <c r="BJ39" s="799"/>
      <c r="BK39" s="799"/>
      <c r="BL39" s="799"/>
      <c r="BM39" s="799"/>
      <c r="BN39" s="799"/>
      <c r="BO39" s="799"/>
      <c r="BP39" s="799"/>
      <c r="BQ39" s="799"/>
      <c r="BR39" s="799"/>
      <c r="BS39" s="799"/>
      <c r="BT39" s="799"/>
      <c r="BU39" s="799"/>
      <c r="BV39" s="214"/>
      <c r="BW39" s="798" t="str">
        <f t="shared" si="2"/>
        <v/>
      </c>
      <c r="BX39" s="798"/>
      <c r="BY39" s="799" t="str">
        <f>IF('各会計、関係団体の財政状況及び健全化判断比率'!B73="","",'各会計、関係団体の財政状況及び健全化判断比率'!B73)</f>
        <v/>
      </c>
      <c r="BZ39" s="799"/>
      <c r="CA39" s="799"/>
      <c r="CB39" s="799"/>
      <c r="CC39" s="799"/>
      <c r="CD39" s="799"/>
      <c r="CE39" s="799"/>
      <c r="CF39" s="799"/>
      <c r="CG39" s="799"/>
      <c r="CH39" s="799"/>
      <c r="CI39" s="799"/>
      <c r="CJ39" s="799"/>
      <c r="CK39" s="799"/>
      <c r="CL39" s="799"/>
      <c r="CM39" s="799"/>
      <c r="CN39" s="214"/>
      <c r="CO39" s="798" t="str">
        <f t="shared" si="3"/>
        <v/>
      </c>
      <c r="CP39" s="798"/>
      <c r="CQ39" s="799" t="str">
        <f>IF('各会計、関係団体の財政状況及び健全化判断比率'!BS12="","",'各会計、関係団体の財政状況及び健全化判断比率'!BS12)</f>
        <v/>
      </c>
      <c r="CR39" s="799"/>
      <c r="CS39" s="799"/>
      <c r="CT39" s="799"/>
      <c r="CU39" s="799"/>
      <c r="CV39" s="799"/>
      <c r="CW39" s="799"/>
      <c r="CX39" s="799"/>
      <c r="CY39" s="799"/>
      <c r="CZ39" s="799"/>
      <c r="DA39" s="799"/>
      <c r="DB39" s="799"/>
      <c r="DC39" s="799"/>
      <c r="DD39" s="799"/>
      <c r="DE39" s="799"/>
      <c r="DF39" s="211"/>
      <c r="DG39" s="800" t="str">
        <f>IF('各会計、関係団体の財政状況及び健全化判断比率'!BR12="","",'各会計、関係団体の財政状況及び健全化判断比率'!BR12)</f>
        <v/>
      </c>
      <c r="DH39" s="800"/>
      <c r="DI39" s="218"/>
      <c r="DJ39" s="186"/>
      <c r="DK39" s="186"/>
      <c r="DL39" s="186"/>
      <c r="DM39" s="186"/>
      <c r="DN39" s="186"/>
      <c r="DO39" s="186"/>
    </row>
    <row r="40" spans="1:119" ht="32.25" customHeight="1" x14ac:dyDescent="0.2">
      <c r="A40" s="187"/>
      <c r="B40" s="213"/>
      <c r="C40" s="798" t="str">
        <f t="shared" si="5"/>
        <v/>
      </c>
      <c r="D40" s="798"/>
      <c r="E40" s="799" t="str">
        <f>IF('各会計、関係団体の財政状況及び健全化判断比率'!B13="","",'各会計、関係団体の財政状況及び健全化判断比率'!B13)</f>
        <v/>
      </c>
      <c r="F40" s="799"/>
      <c r="G40" s="799"/>
      <c r="H40" s="799"/>
      <c r="I40" s="799"/>
      <c r="J40" s="799"/>
      <c r="K40" s="799"/>
      <c r="L40" s="799"/>
      <c r="M40" s="799"/>
      <c r="N40" s="799"/>
      <c r="O40" s="799"/>
      <c r="P40" s="799"/>
      <c r="Q40" s="799"/>
      <c r="R40" s="799"/>
      <c r="S40" s="799"/>
      <c r="T40" s="214"/>
      <c r="U40" s="798" t="str">
        <f t="shared" si="4"/>
        <v/>
      </c>
      <c r="V40" s="798"/>
      <c r="W40" s="799"/>
      <c r="X40" s="799"/>
      <c r="Y40" s="799"/>
      <c r="Z40" s="799"/>
      <c r="AA40" s="799"/>
      <c r="AB40" s="799"/>
      <c r="AC40" s="799"/>
      <c r="AD40" s="799"/>
      <c r="AE40" s="799"/>
      <c r="AF40" s="799"/>
      <c r="AG40" s="799"/>
      <c r="AH40" s="799"/>
      <c r="AI40" s="799"/>
      <c r="AJ40" s="799"/>
      <c r="AK40" s="799"/>
      <c r="AL40" s="214"/>
      <c r="AM40" s="798" t="str">
        <f t="shared" si="0"/>
        <v/>
      </c>
      <c r="AN40" s="798"/>
      <c r="AO40" s="799"/>
      <c r="AP40" s="799"/>
      <c r="AQ40" s="799"/>
      <c r="AR40" s="799"/>
      <c r="AS40" s="799"/>
      <c r="AT40" s="799"/>
      <c r="AU40" s="799"/>
      <c r="AV40" s="799"/>
      <c r="AW40" s="799"/>
      <c r="AX40" s="799"/>
      <c r="AY40" s="799"/>
      <c r="AZ40" s="799"/>
      <c r="BA40" s="799"/>
      <c r="BB40" s="799"/>
      <c r="BC40" s="799"/>
      <c r="BD40" s="214"/>
      <c r="BE40" s="798" t="str">
        <f t="shared" si="1"/>
        <v/>
      </c>
      <c r="BF40" s="798"/>
      <c r="BG40" s="799"/>
      <c r="BH40" s="799"/>
      <c r="BI40" s="799"/>
      <c r="BJ40" s="799"/>
      <c r="BK40" s="799"/>
      <c r="BL40" s="799"/>
      <c r="BM40" s="799"/>
      <c r="BN40" s="799"/>
      <c r="BO40" s="799"/>
      <c r="BP40" s="799"/>
      <c r="BQ40" s="799"/>
      <c r="BR40" s="799"/>
      <c r="BS40" s="799"/>
      <c r="BT40" s="799"/>
      <c r="BU40" s="799"/>
      <c r="BV40" s="214"/>
      <c r="BW40" s="798" t="str">
        <f t="shared" si="2"/>
        <v/>
      </c>
      <c r="BX40" s="798"/>
      <c r="BY40" s="799" t="str">
        <f>IF('各会計、関係団体の財政状況及び健全化判断比率'!B74="","",'各会計、関係団体の財政状況及び健全化判断比率'!B74)</f>
        <v/>
      </c>
      <c r="BZ40" s="799"/>
      <c r="CA40" s="799"/>
      <c r="CB40" s="799"/>
      <c r="CC40" s="799"/>
      <c r="CD40" s="799"/>
      <c r="CE40" s="799"/>
      <c r="CF40" s="799"/>
      <c r="CG40" s="799"/>
      <c r="CH40" s="799"/>
      <c r="CI40" s="799"/>
      <c r="CJ40" s="799"/>
      <c r="CK40" s="799"/>
      <c r="CL40" s="799"/>
      <c r="CM40" s="799"/>
      <c r="CN40" s="214"/>
      <c r="CO40" s="798" t="str">
        <f t="shared" si="3"/>
        <v/>
      </c>
      <c r="CP40" s="798"/>
      <c r="CQ40" s="799" t="str">
        <f>IF('各会計、関係団体の財政状況及び健全化判断比率'!BS13="","",'各会計、関係団体の財政状況及び健全化判断比率'!BS13)</f>
        <v/>
      </c>
      <c r="CR40" s="799"/>
      <c r="CS40" s="799"/>
      <c r="CT40" s="799"/>
      <c r="CU40" s="799"/>
      <c r="CV40" s="799"/>
      <c r="CW40" s="799"/>
      <c r="CX40" s="799"/>
      <c r="CY40" s="799"/>
      <c r="CZ40" s="799"/>
      <c r="DA40" s="799"/>
      <c r="DB40" s="799"/>
      <c r="DC40" s="799"/>
      <c r="DD40" s="799"/>
      <c r="DE40" s="799"/>
      <c r="DF40" s="211"/>
      <c r="DG40" s="800" t="str">
        <f>IF('各会計、関係団体の財政状況及び健全化判断比率'!BR13="","",'各会計、関係団体の財政状況及び健全化判断比率'!BR13)</f>
        <v/>
      </c>
      <c r="DH40" s="800"/>
      <c r="DI40" s="218"/>
      <c r="DJ40" s="186"/>
      <c r="DK40" s="186"/>
      <c r="DL40" s="186"/>
      <c r="DM40" s="186"/>
      <c r="DN40" s="186"/>
      <c r="DO40" s="186"/>
    </row>
    <row r="41" spans="1:119" ht="32.25" customHeight="1" x14ac:dyDescent="0.2">
      <c r="A41" s="187"/>
      <c r="B41" s="213"/>
      <c r="C41" s="798" t="str">
        <f t="shared" si="5"/>
        <v/>
      </c>
      <c r="D41" s="798"/>
      <c r="E41" s="799" t="str">
        <f>IF('各会計、関係団体の財政状況及び健全化判断比率'!B14="","",'各会計、関係団体の財政状況及び健全化判断比率'!B14)</f>
        <v/>
      </c>
      <c r="F41" s="799"/>
      <c r="G41" s="799"/>
      <c r="H41" s="799"/>
      <c r="I41" s="799"/>
      <c r="J41" s="799"/>
      <c r="K41" s="799"/>
      <c r="L41" s="799"/>
      <c r="M41" s="799"/>
      <c r="N41" s="799"/>
      <c r="O41" s="799"/>
      <c r="P41" s="799"/>
      <c r="Q41" s="799"/>
      <c r="R41" s="799"/>
      <c r="S41" s="799"/>
      <c r="T41" s="214"/>
      <c r="U41" s="798" t="str">
        <f t="shared" si="4"/>
        <v/>
      </c>
      <c r="V41" s="798"/>
      <c r="W41" s="799"/>
      <c r="X41" s="799"/>
      <c r="Y41" s="799"/>
      <c r="Z41" s="799"/>
      <c r="AA41" s="799"/>
      <c r="AB41" s="799"/>
      <c r="AC41" s="799"/>
      <c r="AD41" s="799"/>
      <c r="AE41" s="799"/>
      <c r="AF41" s="799"/>
      <c r="AG41" s="799"/>
      <c r="AH41" s="799"/>
      <c r="AI41" s="799"/>
      <c r="AJ41" s="799"/>
      <c r="AK41" s="799"/>
      <c r="AL41" s="214"/>
      <c r="AM41" s="798" t="str">
        <f t="shared" si="0"/>
        <v/>
      </c>
      <c r="AN41" s="798"/>
      <c r="AO41" s="799"/>
      <c r="AP41" s="799"/>
      <c r="AQ41" s="799"/>
      <c r="AR41" s="799"/>
      <c r="AS41" s="799"/>
      <c r="AT41" s="799"/>
      <c r="AU41" s="799"/>
      <c r="AV41" s="799"/>
      <c r="AW41" s="799"/>
      <c r="AX41" s="799"/>
      <c r="AY41" s="799"/>
      <c r="AZ41" s="799"/>
      <c r="BA41" s="799"/>
      <c r="BB41" s="799"/>
      <c r="BC41" s="799"/>
      <c r="BD41" s="214"/>
      <c r="BE41" s="798" t="str">
        <f t="shared" si="1"/>
        <v/>
      </c>
      <c r="BF41" s="798"/>
      <c r="BG41" s="799"/>
      <c r="BH41" s="799"/>
      <c r="BI41" s="799"/>
      <c r="BJ41" s="799"/>
      <c r="BK41" s="799"/>
      <c r="BL41" s="799"/>
      <c r="BM41" s="799"/>
      <c r="BN41" s="799"/>
      <c r="BO41" s="799"/>
      <c r="BP41" s="799"/>
      <c r="BQ41" s="799"/>
      <c r="BR41" s="799"/>
      <c r="BS41" s="799"/>
      <c r="BT41" s="799"/>
      <c r="BU41" s="799"/>
      <c r="BV41" s="214"/>
      <c r="BW41" s="798" t="str">
        <f t="shared" si="2"/>
        <v/>
      </c>
      <c r="BX41" s="798"/>
      <c r="BY41" s="799" t="str">
        <f>IF('各会計、関係団体の財政状況及び健全化判断比率'!B75="","",'各会計、関係団体の財政状況及び健全化判断比率'!B75)</f>
        <v/>
      </c>
      <c r="BZ41" s="799"/>
      <c r="CA41" s="799"/>
      <c r="CB41" s="799"/>
      <c r="CC41" s="799"/>
      <c r="CD41" s="799"/>
      <c r="CE41" s="799"/>
      <c r="CF41" s="799"/>
      <c r="CG41" s="799"/>
      <c r="CH41" s="799"/>
      <c r="CI41" s="799"/>
      <c r="CJ41" s="799"/>
      <c r="CK41" s="799"/>
      <c r="CL41" s="799"/>
      <c r="CM41" s="799"/>
      <c r="CN41" s="214"/>
      <c r="CO41" s="798" t="str">
        <f t="shared" si="3"/>
        <v/>
      </c>
      <c r="CP41" s="798"/>
      <c r="CQ41" s="799" t="str">
        <f>IF('各会計、関係団体の財政状況及び健全化判断比率'!BS14="","",'各会計、関係団体の財政状況及び健全化判断比率'!BS14)</f>
        <v/>
      </c>
      <c r="CR41" s="799"/>
      <c r="CS41" s="799"/>
      <c r="CT41" s="799"/>
      <c r="CU41" s="799"/>
      <c r="CV41" s="799"/>
      <c r="CW41" s="799"/>
      <c r="CX41" s="799"/>
      <c r="CY41" s="799"/>
      <c r="CZ41" s="799"/>
      <c r="DA41" s="799"/>
      <c r="DB41" s="799"/>
      <c r="DC41" s="799"/>
      <c r="DD41" s="799"/>
      <c r="DE41" s="799"/>
      <c r="DF41" s="211"/>
      <c r="DG41" s="800" t="str">
        <f>IF('各会計、関係団体の財政状況及び健全化判断比率'!BR14="","",'各会計、関係団体の財政状況及び健全化判断比率'!BR14)</f>
        <v/>
      </c>
      <c r="DH41" s="800"/>
      <c r="DI41" s="218"/>
      <c r="DJ41" s="186"/>
      <c r="DK41" s="186"/>
      <c r="DL41" s="186"/>
      <c r="DM41" s="186"/>
      <c r="DN41" s="186"/>
      <c r="DO41" s="186"/>
    </row>
    <row r="42" spans="1:119" ht="32.25" customHeight="1" x14ac:dyDescent="0.2">
      <c r="A42" s="186"/>
      <c r="B42" s="213"/>
      <c r="C42" s="798" t="str">
        <f t="shared" si="5"/>
        <v/>
      </c>
      <c r="D42" s="798"/>
      <c r="E42" s="799" t="str">
        <f>IF('各会計、関係団体の財政状況及び健全化判断比率'!B15="","",'各会計、関係団体の財政状況及び健全化判断比率'!B15)</f>
        <v/>
      </c>
      <c r="F42" s="799"/>
      <c r="G42" s="799"/>
      <c r="H42" s="799"/>
      <c r="I42" s="799"/>
      <c r="J42" s="799"/>
      <c r="K42" s="799"/>
      <c r="L42" s="799"/>
      <c r="M42" s="799"/>
      <c r="N42" s="799"/>
      <c r="O42" s="799"/>
      <c r="P42" s="799"/>
      <c r="Q42" s="799"/>
      <c r="R42" s="799"/>
      <c r="S42" s="799"/>
      <c r="T42" s="214"/>
      <c r="U42" s="798" t="str">
        <f t="shared" si="4"/>
        <v/>
      </c>
      <c r="V42" s="798"/>
      <c r="W42" s="799"/>
      <c r="X42" s="799"/>
      <c r="Y42" s="799"/>
      <c r="Z42" s="799"/>
      <c r="AA42" s="799"/>
      <c r="AB42" s="799"/>
      <c r="AC42" s="799"/>
      <c r="AD42" s="799"/>
      <c r="AE42" s="799"/>
      <c r="AF42" s="799"/>
      <c r="AG42" s="799"/>
      <c r="AH42" s="799"/>
      <c r="AI42" s="799"/>
      <c r="AJ42" s="799"/>
      <c r="AK42" s="799"/>
      <c r="AL42" s="214"/>
      <c r="AM42" s="798" t="str">
        <f t="shared" si="0"/>
        <v/>
      </c>
      <c r="AN42" s="798"/>
      <c r="AO42" s="799"/>
      <c r="AP42" s="799"/>
      <c r="AQ42" s="799"/>
      <c r="AR42" s="799"/>
      <c r="AS42" s="799"/>
      <c r="AT42" s="799"/>
      <c r="AU42" s="799"/>
      <c r="AV42" s="799"/>
      <c r="AW42" s="799"/>
      <c r="AX42" s="799"/>
      <c r="AY42" s="799"/>
      <c r="AZ42" s="799"/>
      <c r="BA42" s="799"/>
      <c r="BB42" s="799"/>
      <c r="BC42" s="799"/>
      <c r="BD42" s="214"/>
      <c r="BE42" s="798" t="str">
        <f t="shared" si="1"/>
        <v/>
      </c>
      <c r="BF42" s="798"/>
      <c r="BG42" s="799"/>
      <c r="BH42" s="799"/>
      <c r="BI42" s="799"/>
      <c r="BJ42" s="799"/>
      <c r="BK42" s="799"/>
      <c r="BL42" s="799"/>
      <c r="BM42" s="799"/>
      <c r="BN42" s="799"/>
      <c r="BO42" s="799"/>
      <c r="BP42" s="799"/>
      <c r="BQ42" s="799"/>
      <c r="BR42" s="799"/>
      <c r="BS42" s="799"/>
      <c r="BT42" s="799"/>
      <c r="BU42" s="799"/>
      <c r="BV42" s="214"/>
      <c r="BW42" s="798" t="str">
        <f t="shared" si="2"/>
        <v/>
      </c>
      <c r="BX42" s="798"/>
      <c r="BY42" s="799" t="str">
        <f>IF('各会計、関係団体の財政状況及び健全化判断比率'!B76="","",'各会計、関係団体の財政状況及び健全化判断比率'!B76)</f>
        <v/>
      </c>
      <c r="BZ42" s="799"/>
      <c r="CA42" s="799"/>
      <c r="CB42" s="799"/>
      <c r="CC42" s="799"/>
      <c r="CD42" s="799"/>
      <c r="CE42" s="799"/>
      <c r="CF42" s="799"/>
      <c r="CG42" s="799"/>
      <c r="CH42" s="799"/>
      <c r="CI42" s="799"/>
      <c r="CJ42" s="799"/>
      <c r="CK42" s="799"/>
      <c r="CL42" s="799"/>
      <c r="CM42" s="799"/>
      <c r="CN42" s="214"/>
      <c r="CO42" s="798" t="str">
        <f t="shared" si="3"/>
        <v/>
      </c>
      <c r="CP42" s="798"/>
      <c r="CQ42" s="799" t="str">
        <f>IF('各会計、関係団体の財政状況及び健全化判断比率'!BS15="","",'各会計、関係団体の財政状況及び健全化判断比率'!BS15)</f>
        <v/>
      </c>
      <c r="CR42" s="799"/>
      <c r="CS42" s="799"/>
      <c r="CT42" s="799"/>
      <c r="CU42" s="799"/>
      <c r="CV42" s="799"/>
      <c r="CW42" s="799"/>
      <c r="CX42" s="799"/>
      <c r="CY42" s="799"/>
      <c r="CZ42" s="799"/>
      <c r="DA42" s="799"/>
      <c r="DB42" s="799"/>
      <c r="DC42" s="799"/>
      <c r="DD42" s="799"/>
      <c r="DE42" s="799"/>
      <c r="DF42" s="211"/>
      <c r="DG42" s="800" t="str">
        <f>IF('各会計、関係団体の財政状況及び健全化判断比率'!BR15="","",'各会計、関係団体の財政状況及び健全化判断比率'!BR15)</f>
        <v/>
      </c>
      <c r="DH42" s="800"/>
      <c r="DI42" s="218"/>
      <c r="DJ42" s="186"/>
      <c r="DK42" s="186"/>
      <c r="DL42" s="186"/>
      <c r="DM42" s="186"/>
      <c r="DN42" s="186"/>
      <c r="DO42" s="186"/>
    </row>
    <row r="43" spans="1:119" ht="32.25" customHeight="1" x14ac:dyDescent="0.2">
      <c r="A43" s="186"/>
      <c r="B43" s="213"/>
      <c r="C43" s="798" t="str">
        <f t="shared" si="5"/>
        <v/>
      </c>
      <c r="D43" s="798"/>
      <c r="E43" s="799" t="str">
        <f>IF('各会計、関係団体の財政状況及び健全化判断比率'!B16="","",'各会計、関係団体の財政状況及び健全化判断比率'!B16)</f>
        <v/>
      </c>
      <c r="F43" s="799"/>
      <c r="G43" s="799"/>
      <c r="H43" s="799"/>
      <c r="I43" s="799"/>
      <c r="J43" s="799"/>
      <c r="K43" s="799"/>
      <c r="L43" s="799"/>
      <c r="M43" s="799"/>
      <c r="N43" s="799"/>
      <c r="O43" s="799"/>
      <c r="P43" s="799"/>
      <c r="Q43" s="799"/>
      <c r="R43" s="799"/>
      <c r="S43" s="799"/>
      <c r="T43" s="214"/>
      <c r="U43" s="798" t="str">
        <f t="shared" si="4"/>
        <v/>
      </c>
      <c r="V43" s="798"/>
      <c r="W43" s="799"/>
      <c r="X43" s="799"/>
      <c r="Y43" s="799"/>
      <c r="Z43" s="799"/>
      <c r="AA43" s="799"/>
      <c r="AB43" s="799"/>
      <c r="AC43" s="799"/>
      <c r="AD43" s="799"/>
      <c r="AE43" s="799"/>
      <c r="AF43" s="799"/>
      <c r="AG43" s="799"/>
      <c r="AH43" s="799"/>
      <c r="AI43" s="799"/>
      <c r="AJ43" s="799"/>
      <c r="AK43" s="799"/>
      <c r="AL43" s="214"/>
      <c r="AM43" s="798" t="str">
        <f t="shared" si="0"/>
        <v/>
      </c>
      <c r="AN43" s="798"/>
      <c r="AO43" s="799"/>
      <c r="AP43" s="799"/>
      <c r="AQ43" s="799"/>
      <c r="AR43" s="799"/>
      <c r="AS43" s="799"/>
      <c r="AT43" s="799"/>
      <c r="AU43" s="799"/>
      <c r="AV43" s="799"/>
      <c r="AW43" s="799"/>
      <c r="AX43" s="799"/>
      <c r="AY43" s="799"/>
      <c r="AZ43" s="799"/>
      <c r="BA43" s="799"/>
      <c r="BB43" s="799"/>
      <c r="BC43" s="799"/>
      <c r="BD43" s="214"/>
      <c r="BE43" s="798" t="str">
        <f t="shared" si="1"/>
        <v/>
      </c>
      <c r="BF43" s="798"/>
      <c r="BG43" s="799"/>
      <c r="BH43" s="799"/>
      <c r="BI43" s="799"/>
      <c r="BJ43" s="799"/>
      <c r="BK43" s="799"/>
      <c r="BL43" s="799"/>
      <c r="BM43" s="799"/>
      <c r="BN43" s="799"/>
      <c r="BO43" s="799"/>
      <c r="BP43" s="799"/>
      <c r="BQ43" s="799"/>
      <c r="BR43" s="799"/>
      <c r="BS43" s="799"/>
      <c r="BT43" s="799"/>
      <c r="BU43" s="799"/>
      <c r="BV43" s="214"/>
      <c r="BW43" s="798" t="str">
        <f t="shared" si="2"/>
        <v/>
      </c>
      <c r="BX43" s="798"/>
      <c r="BY43" s="799" t="str">
        <f>IF('各会計、関係団体の財政状況及び健全化判断比率'!B77="","",'各会計、関係団体の財政状況及び健全化判断比率'!B77)</f>
        <v/>
      </c>
      <c r="BZ43" s="799"/>
      <c r="CA43" s="799"/>
      <c r="CB43" s="799"/>
      <c r="CC43" s="799"/>
      <c r="CD43" s="799"/>
      <c r="CE43" s="799"/>
      <c r="CF43" s="799"/>
      <c r="CG43" s="799"/>
      <c r="CH43" s="799"/>
      <c r="CI43" s="799"/>
      <c r="CJ43" s="799"/>
      <c r="CK43" s="799"/>
      <c r="CL43" s="799"/>
      <c r="CM43" s="799"/>
      <c r="CN43" s="214"/>
      <c r="CO43" s="798" t="str">
        <f t="shared" si="3"/>
        <v/>
      </c>
      <c r="CP43" s="798"/>
      <c r="CQ43" s="799" t="str">
        <f>IF('各会計、関係団体の財政状況及び健全化判断比率'!BS16="","",'各会計、関係団体の財政状況及び健全化判断比率'!BS16)</f>
        <v/>
      </c>
      <c r="CR43" s="799"/>
      <c r="CS43" s="799"/>
      <c r="CT43" s="799"/>
      <c r="CU43" s="799"/>
      <c r="CV43" s="799"/>
      <c r="CW43" s="799"/>
      <c r="CX43" s="799"/>
      <c r="CY43" s="799"/>
      <c r="CZ43" s="799"/>
      <c r="DA43" s="799"/>
      <c r="DB43" s="799"/>
      <c r="DC43" s="799"/>
      <c r="DD43" s="799"/>
      <c r="DE43" s="799"/>
      <c r="DF43" s="211"/>
      <c r="DG43" s="800" t="str">
        <f>IF('各会計、関係団体の財政状況及び健全化判断比率'!BR16="","",'各会計、関係団体の財政状況及び健全化判断比率'!BR16)</f>
        <v/>
      </c>
      <c r="DH43" s="80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92Ww/ud86QtFKWV+UzWwCMwpCN7zJt6kBYPPYH9zLj8gckBsu49OrHLs2r2asidNQoZLkfxinHMXTU9t+kyckA==" saltValue="NU59IYYqtJWJTqD8MlqLZ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387</v>
      </c>
      <c r="C7" s="816"/>
      <c r="D7" s="816"/>
      <c r="E7" s="816"/>
      <c r="F7" s="816"/>
      <c r="G7" s="816"/>
      <c r="H7" s="816"/>
      <c r="I7" s="816"/>
      <c r="J7" s="816"/>
      <c r="K7" s="816"/>
      <c r="L7" s="816"/>
      <c r="M7" s="816"/>
      <c r="N7" s="816"/>
      <c r="O7" s="816"/>
      <c r="P7" s="817"/>
      <c r="Q7" s="818">
        <v>117901</v>
      </c>
      <c r="R7" s="819"/>
      <c r="S7" s="819"/>
      <c r="T7" s="819"/>
      <c r="U7" s="819"/>
      <c r="V7" s="819">
        <v>115196</v>
      </c>
      <c r="W7" s="819"/>
      <c r="X7" s="819"/>
      <c r="Y7" s="819"/>
      <c r="Z7" s="819"/>
      <c r="AA7" s="819">
        <v>2705</v>
      </c>
      <c r="AB7" s="819"/>
      <c r="AC7" s="819"/>
      <c r="AD7" s="819"/>
      <c r="AE7" s="820"/>
      <c r="AF7" s="821">
        <v>2642</v>
      </c>
      <c r="AG7" s="822"/>
      <c r="AH7" s="822"/>
      <c r="AI7" s="822"/>
      <c r="AJ7" s="823"/>
      <c r="AK7" s="858">
        <v>3253</v>
      </c>
      <c r="AL7" s="859"/>
      <c r="AM7" s="859"/>
      <c r="AN7" s="859"/>
      <c r="AO7" s="859"/>
      <c r="AP7" s="859">
        <v>107279</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52" t="s">
        <v>616</v>
      </c>
      <c r="BT7" s="853"/>
      <c r="BU7" s="853"/>
      <c r="BV7" s="853"/>
      <c r="BW7" s="853"/>
      <c r="BX7" s="853"/>
      <c r="BY7" s="853"/>
      <c r="BZ7" s="853"/>
      <c r="CA7" s="853"/>
      <c r="CB7" s="853"/>
      <c r="CC7" s="853"/>
      <c r="CD7" s="853"/>
      <c r="CE7" s="853"/>
      <c r="CF7" s="853"/>
      <c r="CG7" s="854"/>
      <c r="CH7" s="855">
        <v>1</v>
      </c>
      <c r="CI7" s="856"/>
      <c r="CJ7" s="856"/>
      <c r="CK7" s="856"/>
      <c r="CL7" s="857"/>
      <c r="CM7" s="855">
        <v>11</v>
      </c>
      <c r="CN7" s="856"/>
      <c r="CO7" s="856"/>
      <c r="CP7" s="856"/>
      <c r="CQ7" s="857"/>
      <c r="CR7" s="855">
        <v>10</v>
      </c>
      <c r="CS7" s="856"/>
      <c r="CT7" s="856"/>
      <c r="CU7" s="856"/>
      <c r="CV7" s="857"/>
      <c r="CW7" s="855">
        <v>34</v>
      </c>
      <c r="CX7" s="856"/>
      <c r="CY7" s="856"/>
      <c r="CZ7" s="856"/>
      <c r="DA7" s="857"/>
      <c r="DB7" s="855" t="s">
        <v>613</v>
      </c>
      <c r="DC7" s="856"/>
      <c r="DD7" s="856"/>
      <c r="DE7" s="856"/>
      <c r="DF7" s="857"/>
      <c r="DG7" s="855" t="s">
        <v>613</v>
      </c>
      <c r="DH7" s="856"/>
      <c r="DI7" s="856"/>
      <c r="DJ7" s="856"/>
      <c r="DK7" s="857"/>
      <c r="DL7" s="855" t="s">
        <v>613</v>
      </c>
      <c r="DM7" s="856"/>
      <c r="DN7" s="856"/>
      <c r="DO7" s="856"/>
      <c r="DP7" s="857"/>
      <c r="DQ7" s="855" t="s">
        <v>613</v>
      </c>
      <c r="DR7" s="856"/>
      <c r="DS7" s="856"/>
      <c r="DT7" s="856"/>
      <c r="DU7" s="857"/>
      <c r="DV7" s="836"/>
      <c r="DW7" s="837"/>
      <c r="DX7" s="837"/>
      <c r="DY7" s="837"/>
      <c r="DZ7" s="838"/>
      <c r="EA7" s="255"/>
    </row>
    <row r="8" spans="1:131" s="256" customFormat="1" ht="26.25" customHeight="1" x14ac:dyDescent="0.2">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617</v>
      </c>
      <c r="BT8" s="853"/>
      <c r="BU8" s="853"/>
      <c r="BV8" s="853"/>
      <c r="BW8" s="853"/>
      <c r="BX8" s="853"/>
      <c r="BY8" s="853"/>
      <c r="BZ8" s="853"/>
      <c r="CA8" s="853"/>
      <c r="CB8" s="853"/>
      <c r="CC8" s="853"/>
      <c r="CD8" s="853"/>
      <c r="CE8" s="853"/>
      <c r="CF8" s="853"/>
      <c r="CG8" s="854"/>
      <c r="CH8" s="862">
        <v>23</v>
      </c>
      <c r="CI8" s="863"/>
      <c r="CJ8" s="863"/>
      <c r="CK8" s="863"/>
      <c r="CL8" s="864"/>
      <c r="CM8" s="862">
        <v>614</v>
      </c>
      <c r="CN8" s="863"/>
      <c r="CO8" s="863"/>
      <c r="CP8" s="863"/>
      <c r="CQ8" s="864"/>
      <c r="CR8" s="862">
        <v>429</v>
      </c>
      <c r="CS8" s="863"/>
      <c r="CT8" s="863"/>
      <c r="CU8" s="863"/>
      <c r="CV8" s="864"/>
      <c r="CW8" s="862" t="s">
        <v>613</v>
      </c>
      <c r="CX8" s="863"/>
      <c r="CY8" s="863"/>
      <c r="CZ8" s="863"/>
      <c r="DA8" s="864"/>
      <c r="DB8" s="862">
        <v>456</v>
      </c>
      <c r="DC8" s="863"/>
      <c r="DD8" s="863"/>
      <c r="DE8" s="863"/>
      <c r="DF8" s="864"/>
      <c r="DG8" s="862" t="s">
        <v>613</v>
      </c>
      <c r="DH8" s="863"/>
      <c r="DI8" s="863"/>
      <c r="DJ8" s="863"/>
      <c r="DK8" s="864"/>
      <c r="DL8" s="862" t="s">
        <v>613</v>
      </c>
      <c r="DM8" s="863"/>
      <c r="DN8" s="863"/>
      <c r="DO8" s="863"/>
      <c r="DP8" s="864"/>
      <c r="DQ8" s="862" t="s">
        <v>613</v>
      </c>
      <c r="DR8" s="863"/>
      <c r="DS8" s="863"/>
      <c r="DT8" s="863"/>
      <c r="DU8" s="864"/>
      <c r="DV8" s="865"/>
      <c r="DW8" s="866"/>
      <c r="DX8" s="866"/>
      <c r="DY8" s="866"/>
      <c r="DZ8" s="867"/>
      <c r="EA8" s="255"/>
    </row>
    <row r="9" spans="1:131" s="256" customFormat="1" ht="26.25" customHeight="1" x14ac:dyDescent="0.2">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t="s">
        <v>618</v>
      </c>
      <c r="BS9" s="852" t="s">
        <v>619</v>
      </c>
      <c r="BT9" s="853"/>
      <c r="BU9" s="853"/>
      <c r="BV9" s="853"/>
      <c r="BW9" s="853"/>
      <c r="BX9" s="853"/>
      <c r="BY9" s="853"/>
      <c r="BZ9" s="853"/>
      <c r="CA9" s="853"/>
      <c r="CB9" s="853"/>
      <c r="CC9" s="853"/>
      <c r="CD9" s="853"/>
      <c r="CE9" s="853"/>
      <c r="CF9" s="853"/>
      <c r="CG9" s="854"/>
      <c r="CH9" s="862">
        <v>7</v>
      </c>
      <c r="CI9" s="863"/>
      <c r="CJ9" s="863"/>
      <c r="CK9" s="863"/>
      <c r="CL9" s="864"/>
      <c r="CM9" s="862">
        <v>89</v>
      </c>
      <c r="CN9" s="863"/>
      <c r="CO9" s="863"/>
      <c r="CP9" s="863"/>
      <c r="CQ9" s="864"/>
      <c r="CR9" s="862">
        <v>10</v>
      </c>
      <c r="CS9" s="863"/>
      <c r="CT9" s="863"/>
      <c r="CU9" s="863"/>
      <c r="CV9" s="864"/>
      <c r="CW9" s="862">
        <v>2</v>
      </c>
      <c r="CX9" s="863"/>
      <c r="CY9" s="863"/>
      <c r="CZ9" s="863"/>
      <c r="DA9" s="864"/>
      <c r="DB9" s="862">
        <v>763</v>
      </c>
      <c r="DC9" s="863"/>
      <c r="DD9" s="863"/>
      <c r="DE9" s="863"/>
      <c r="DF9" s="864"/>
      <c r="DG9" s="862">
        <v>453</v>
      </c>
      <c r="DH9" s="863"/>
      <c r="DI9" s="863"/>
      <c r="DJ9" s="863"/>
      <c r="DK9" s="864"/>
      <c r="DL9" s="862" t="s">
        <v>613</v>
      </c>
      <c r="DM9" s="863"/>
      <c r="DN9" s="863"/>
      <c r="DO9" s="863"/>
      <c r="DP9" s="864"/>
      <c r="DQ9" s="862">
        <v>94</v>
      </c>
      <c r="DR9" s="863"/>
      <c r="DS9" s="863"/>
      <c r="DT9" s="863"/>
      <c r="DU9" s="864"/>
      <c r="DV9" s="865"/>
      <c r="DW9" s="866"/>
      <c r="DX9" s="866"/>
      <c r="DY9" s="866"/>
      <c r="DZ9" s="867"/>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621</v>
      </c>
      <c r="BT10" s="853"/>
      <c r="BU10" s="853"/>
      <c r="BV10" s="853"/>
      <c r="BW10" s="853"/>
      <c r="BX10" s="853"/>
      <c r="BY10" s="853"/>
      <c r="BZ10" s="853"/>
      <c r="CA10" s="853"/>
      <c r="CB10" s="853"/>
      <c r="CC10" s="853"/>
      <c r="CD10" s="853"/>
      <c r="CE10" s="853"/>
      <c r="CF10" s="853"/>
      <c r="CG10" s="854"/>
      <c r="CH10" s="862">
        <v>8</v>
      </c>
      <c r="CI10" s="863"/>
      <c r="CJ10" s="863"/>
      <c r="CK10" s="863"/>
      <c r="CL10" s="864"/>
      <c r="CM10" s="862">
        <v>511</v>
      </c>
      <c r="CN10" s="863"/>
      <c r="CO10" s="863"/>
      <c r="CP10" s="863"/>
      <c r="CQ10" s="864"/>
      <c r="CR10" s="862">
        <v>6</v>
      </c>
      <c r="CS10" s="863"/>
      <c r="CT10" s="863"/>
      <c r="CU10" s="863"/>
      <c r="CV10" s="864"/>
      <c r="CW10" s="862" t="s">
        <v>622</v>
      </c>
      <c r="CX10" s="863"/>
      <c r="CY10" s="863"/>
      <c r="CZ10" s="863"/>
      <c r="DA10" s="864"/>
      <c r="DB10" s="862" t="s">
        <v>622</v>
      </c>
      <c r="DC10" s="863"/>
      <c r="DD10" s="863"/>
      <c r="DE10" s="863"/>
      <c r="DF10" s="864"/>
      <c r="DG10" s="862" t="s">
        <v>622</v>
      </c>
      <c r="DH10" s="863"/>
      <c r="DI10" s="863"/>
      <c r="DJ10" s="863"/>
      <c r="DK10" s="864"/>
      <c r="DL10" s="862" t="s">
        <v>622</v>
      </c>
      <c r="DM10" s="863"/>
      <c r="DN10" s="863"/>
      <c r="DO10" s="863"/>
      <c r="DP10" s="864"/>
      <c r="DQ10" s="862" t="s">
        <v>622</v>
      </c>
      <c r="DR10" s="863"/>
      <c r="DS10" s="863"/>
      <c r="DT10" s="863"/>
      <c r="DU10" s="864"/>
      <c r="DV10" s="865"/>
      <c r="DW10" s="866"/>
      <c r="DX10" s="866"/>
      <c r="DY10" s="866"/>
      <c r="DZ10" s="867"/>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2"/>
      <c r="CI11" s="863"/>
      <c r="CJ11" s="863"/>
      <c r="CK11" s="863"/>
      <c r="CL11" s="864"/>
      <c r="CM11" s="862"/>
      <c r="CN11" s="863"/>
      <c r="CO11" s="863"/>
      <c r="CP11" s="863"/>
      <c r="CQ11" s="864"/>
      <c r="CR11" s="862"/>
      <c r="CS11" s="863"/>
      <c r="CT11" s="863"/>
      <c r="CU11" s="863"/>
      <c r="CV11" s="864"/>
      <c r="CW11" s="862"/>
      <c r="CX11" s="863"/>
      <c r="CY11" s="863"/>
      <c r="CZ11" s="863"/>
      <c r="DA11" s="864"/>
      <c r="DB11" s="862"/>
      <c r="DC11" s="863"/>
      <c r="DD11" s="863"/>
      <c r="DE11" s="863"/>
      <c r="DF11" s="864"/>
      <c r="DG11" s="862"/>
      <c r="DH11" s="863"/>
      <c r="DI11" s="863"/>
      <c r="DJ11" s="863"/>
      <c r="DK11" s="864"/>
      <c r="DL11" s="862"/>
      <c r="DM11" s="863"/>
      <c r="DN11" s="863"/>
      <c r="DO11" s="863"/>
      <c r="DP11" s="864"/>
      <c r="DQ11" s="862"/>
      <c r="DR11" s="863"/>
      <c r="DS11" s="863"/>
      <c r="DT11" s="863"/>
      <c r="DU11" s="864"/>
      <c r="DV11" s="865"/>
      <c r="DW11" s="866"/>
      <c r="DX11" s="866"/>
      <c r="DY11" s="866"/>
      <c r="DZ11" s="867"/>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2"/>
      <c r="CI12" s="863"/>
      <c r="CJ12" s="863"/>
      <c r="CK12" s="863"/>
      <c r="CL12" s="864"/>
      <c r="CM12" s="862"/>
      <c r="CN12" s="863"/>
      <c r="CO12" s="863"/>
      <c r="CP12" s="863"/>
      <c r="CQ12" s="864"/>
      <c r="CR12" s="862"/>
      <c r="CS12" s="863"/>
      <c r="CT12" s="863"/>
      <c r="CU12" s="863"/>
      <c r="CV12" s="864"/>
      <c r="CW12" s="862"/>
      <c r="CX12" s="863"/>
      <c r="CY12" s="863"/>
      <c r="CZ12" s="863"/>
      <c r="DA12" s="864"/>
      <c r="DB12" s="862"/>
      <c r="DC12" s="863"/>
      <c r="DD12" s="863"/>
      <c r="DE12" s="863"/>
      <c r="DF12" s="864"/>
      <c r="DG12" s="862"/>
      <c r="DH12" s="863"/>
      <c r="DI12" s="863"/>
      <c r="DJ12" s="863"/>
      <c r="DK12" s="864"/>
      <c r="DL12" s="862"/>
      <c r="DM12" s="863"/>
      <c r="DN12" s="863"/>
      <c r="DO12" s="863"/>
      <c r="DP12" s="864"/>
      <c r="DQ12" s="862"/>
      <c r="DR12" s="863"/>
      <c r="DS12" s="863"/>
      <c r="DT12" s="863"/>
      <c r="DU12" s="864"/>
      <c r="DV12" s="865"/>
      <c r="DW12" s="866"/>
      <c r="DX12" s="866"/>
      <c r="DY12" s="866"/>
      <c r="DZ12" s="867"/>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2"/>
      <c r="CI13" s="863"/>
      <c r="CJ13" s="863"/>
      <c r="CK13" s="863"/>
      <c r="CL13" s="864"/>
      <c r="CM13" s="862"/>
      <c r="CN13" s="863"/>
      <c r="CO13" s="863"/>
      <c r="CP13" s="863"/>
      <c r="CQ13" s="864"/>
      <c r="CR13" s="862"/>
      <c r="CS13" s="863"/>
      <c r="CT13" s="863"/>
      <c r="CU13" s="863"/>
      <c r="CV13" s="864"/>
      <c r="CW13" s="862"/>
      <c r="CX13" s="863"/>
      <c r="CY13" s="863"/>
      <c r="CZ13" s="863"/>
      <c r="DA13" s="864"/>
      <c r="DB13" s="862"/>
      <c r="DC13" s="863"/>
      <c r="DD13" s="863"/>
      <c r="DE13" s="863"/>
      <c r="DF13" s="864"/>
      <c r="DG13" s="862"/>
      <c r="DH13" s="863"/>
      <c r="DI13" s="863"/>
      <c r="DJ13" s="863"/>
      <c r="DK13" s="864"/>
      <c r="DL13" s="862"/>
      <c r="DM13" s="863"/>
      <c r="DN13" s="863"/>
      <c r="DO13" s="863"/>
      <c r="DP13" s="864"/>
      <c r="DQ13" s="862"/>
      <c r="DR13" s="863"/>
      <c r="DS13" s="863"/>
      <c r="DT13" s="863"/>
      <c r="DU13" s="864"/>
      <c r="DV13" s="865"/>
      <c r="DW13" s="866"/>
      <c r="DX13" s="866"/>
      <c r="DY13" s="866"/>
      <c r="DZ13" s="867"/>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2"/>
      <c r="CI14" s="863"/>
      <c r="CJ14" s="863"/>
      <c r="CK14" s="863"/>
      <c r="CL14" s="864"/>
      <c r="CM14" s="862"/>
      <c r="CN14" s="863"/>
      <c r="CO14" s="863"/>
      <c r="CP14" s="863"/>
      <c r="CQ14" s="864"/>
      <c r="CR14" s="862"/>
      <c r="CS14" s="863"/>
      <c r="CT14" s="863"/>
      <c r="CU14" s="863"/>
      <c r="CV14" s="864"/>
      <c r="CW14" s="862"/>
      <c r="CX14" s="863"/>
      <c r="CY14" s="863"/>
      <c r="CZ14" s="863"/>
      <c r="DA14" s="864"/>
      <c r="DB14" s="862"/>
      <c r="DC14" s="863"/>
      <c r="DD14" s="863"/>
      <c r="DE14" s="863"/>
      <c r="DF14" s="864"/>
      <c r="DG14" s="862"/>
      <c r="DH14" s="863"/>
      <c r="DI14" s="863"/>
      <c r="DJ14" s="863"/>
      <c r="DK14" s="864"/>
      <c r="DL14" s="862"/>
      <c r="DM14" s="863"/>
      <c r="DN14" s="863"/>
      <c r="DO14" s="863"/>
      <c r="DP14" s="864"/>
      <c r="DQ14" s="862"/>
      <c r="DR14" s="863"/>
      <c r="DS14" s="863"/>
      <c r="DT14" s="863"/>
      <c r="DU14" s="864"/>
      <c r="DV14" s="865"/>
      <c r="DW14" s="866"/>
      <c r="DX14" s="866"/>
      <c r="DY14" s="866"/>
      <c r="DZ14" s="867"/>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2"/>
      <c r="CI15" s="863"/>
      <c r="CJ15" s="863"/>
      <c r="CK15" s="863"/>
      <c r="CL15" s="864"/>
      <c r="CM15" s="862"/>
      <c r="CN15" s="863"/>
      <c r="CO15" s="863"/>
      <c r="CP15" s="863"/>
      <c r="CQ15" s="864"/>
      <c r="CR15" s="862"/>
      <c r="CS15" s="863"/>
      <c r="CT15" s="863"/>
      <c r="CU15" s="863"/>
      <c r="CV15" s="864"/>
      <c r="CW15" s="862"/>
      <c r="CX15" s="863"/>
      <c r="CY15" s="863"/>
      <c r="CZ15" s="863"/>
      <c r="DA15" s="864"/>
      <c r="DB15" s="862"/>
      <c r="DC15" s="863"/>
      <c r="DD15" s="863"/>
      <c r="DE15" s="863"/>
      <c r="DF15" s="864"/>
      <c r="DG15" s="862"/>
      <c r="DH15" s="863"/>
      <c r="DI15" s="863"/>
      <c r="DJ15" s="863"/>
      <c r="DK15" s="864"/>
      <c r="DL15" s="862"/>
      <c r="DM15" s="863"/>
      <c r="DN15" s="863"/>
      <c r="DO15" s="863"/>
      <c r="DP15" s="864"/>
      <c r="DQ15" s="862"/>
      <c r="DR15" s="863"/>
      <c r="DS15" s="863"/>
      <c r="DT15" s="863"/>
      <c r="DU15" s="864"/>
      <c r="DV15" s="865"/>
      <c r="DW15" s="866"/>
      <c r="DX15" s="866"/>
      <c r="DY15" s="866"/>
      <c r="DZ15" s="867"/>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2"/>
      <c r="CI16" s="863"/>
      <c r="CJ16" s="863"/>
      <c r="CK16" s="863"/>
      <c r="CL16" s="864"/>
      <c r="CM16" s="862"/>
      <c r="CN16" s="863"/>
      <c r="CO16" s="863"/>
      <c r="CP16" s="863"/>
      <c r="CQ16" s="864"/>
      <c r="CR16" s="862"/>
      <c r="CS16" s="863"/>
      <c r="CT16" s="863"/>
      <c r="CU16" s="863"/>
      <c r="CV16" s="864"/>
      <c r="CW16" s="862"/>
      <c r="CX16" s="863"/>
      <c r="CY16" s="863"/>
      <c r="CZ16" s="863"/>
      <c r="DA16" s="864"/>
      <c r="DB16" s="862"/>
      <c r="DC16" s="863"/>
      <c r="DD16" s="863"/>
      <c r="DE16" s="863"/>
      <c r="DF16" s="864"/>
      <c r="DG16" s="862"/>
      <c r="DH16" s="863"/>
      <c r="DI16" s="863"/>
      <c r="DJ16" s="863"/>
      <c r="DK16" s="864"/>
      <c r="DL16" s="862"/>
      <c r="DM16" s="863"/>
      <c r="DN16" s="863"/>
      <c r="DO16" s="863"/>
      <c r="DP16" s="864"/>
      <c r="DQ16" s="862"/>
      <c r="DR16" s="863"/>
      <c r="DS16" s="863"/>
      <c r="DT16" s="863"/>
      <c r="DU16" s="864"/>
      <c r="DV16" s="865"/>
      <c r="DW16" s="866"/>
      <c r="DX16" s="866"/>
      <c r="DY16" s="866"/>
      <c r="DZ16" s="867"/>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2"/>
      <c r="CI17" s="863"/>
      <c r="CJ17" s="863"/>
      <c r="CK17" s="863"/>
      <c r="CL17" s="864"/>
      <c r="CM17" s="862"/>
      <c r="CN17" s="863"/>
      <c r="CO17" s="863"/>
      <c r="CP17" s="863"/>
      <c r="CQ17" s="864"/>
      <c r="CR17" s="862"/>
      <c r="CS17" s="863"/>
      <c r="CT17" s="863"/>
      <c r="CU17" s="863"/>
      <c r="CV17" s="864"/>
      <c r="CW17" s="862"/>
      <c r="CX17" s="863"/>
      <c r="CY17" s="863"/>
      <c r="CZ17" s="863"/>
      <c r="DA17" s="864"/>
      <c r="DB17" s="862"/>
      <c r="DC17" s="863"/>
      <c r="DD17" s="863"/>
      <c r="DE17" s="863"/>
      <c r="DF17" s="864"/>
      <c r="DG17" s="862"/>
      <c r="DH17" s="863"/>
      <c r="DI17" s="863"/>
      <c r="DJ17" s="863"/>
      <c r="DK17" s="864"/>
      <c r="DL17" s="862"/>
      <c r="DM17" s="863"/>
      <c r="DN17" s="863"/>
      <c r="DO17" s="863"/>
      <c r="DP17" s="864"/>
      <c r="DQ17" s="862"/>
      <c r="DR17" s="863"/>
      <c r="DS17" s="863"/>
      <c r="DT17" s="863"/>
      <c r="DU17" s="864"/>
      <c r="DV17" s="865"/>
      <c r="DW17" s="866"/>
      <c r="DX17" s="866"/>
      <c r="DY17" s="866"/>
      <c r="DZ17" s="867"/>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2"/>
      <c r="CI18" s="863"/>
      <c r="CJ18" s="863"/>
      <c r="CK18" s="863"/>
      <c r="CL18" s="864"/>
      <c r="CM18" s="862"/>
      <c r="CN18" s="863"/>
      <c r="CO18" s="863"/>
      <c r="CP18" s="863"/>
      <c r="CQ18" s="864"/>
      <c r="CR18" s="862"/>
      <c r="CS18" s="863"/>
      <c r="CT18" s="863"/>
      <c r="CU18" s="863"/>
      <c r="CV18" s="864"/>
      <c r="CW18" s="862"/>
      <c r="CX18" s="863"/>
      <c r="CY18" s="863"/>
      <c r="CZ18" s="863"/>
      <c r="DA18" s="864"/>
      <c r="DB18" s="862"/>
      <c r="DC18" s="863"/>
      <c r="DD18" s="863"/>
      <c r="DE18" s="863"/>
      <c r="DF18" s="864"/>
      <c r="DG18" s="862"/>
      <c r="DH18" s="863"/>
      <c r="DI18" s="863"/>
      <c r="DJ18" s="863"/>
      <c r="DK18" s="864"/>
      <c r="DL18" s="862"/>
      <c r="DM18" s="863"/>
      <c r="DN18" s="863"/>
      <c r="DO18" s="863"/>
      <c r="DP18" s="864"/>
      <c r="DQ18" s="862"/>
      <c r="DR18" s="863"/>
      <c r="DS18" s="863"/>
      <c r="DT18" s="863"/>
      <c r="DU18" s="864"/>
      <c r="DV18" s="865"/>
      <c r="DW18" s="866"/>
      <c r="DX18" s="866"/>
      <c r="DY18" s="866"/>
      <c r="DZ18" s="867"/>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2"/>
      <c r="CI19" s="863"/>
      <c r="CJ19" s="863"/>
      <c r="CK19" s="863"/>
      <c r="CL19" s="864"/>
      <c r="CM19" s="862"/>
      <c r="CN19" s="863"/>
      <c r="CO19" s="863"/>
      <c r="CP19" s="863"/>
      <c r="CQ19" s="864"/>
      <c r="CR19" s="862"/>
      <c r="CS19" s="863"/>
      <c r="CT19" s="863"/>
      <c r="CU19" s="863"/>
      <c r="CV19" s="864"/>
      <c r="CW19" s="862"/>
      <c r="CX19" s="863"/>
      <c r="CY19" s="863"/>
      <c r="CZ19" s="863"/>
      <c r="DA19" s="864"/>
      <c r="DB19" s="862"/>
      <c r="DC19" s="863"/>
      <c r="DD19" s="863"/>
      <c r="DE19" s="863"/>
      <c r="DF19" s="864"/>
      <c r="DG19" s="862"/>
      <c r="DH19" s="863"/>
      <c r="DI19" s="863"/>
      <c r="DJ19" s="863"/>
      <c r="DK19" s="864"/>
      <c r="DL19" s="862"/>
      <c r="DM19" s="863"/>
      <c r="DN19" s="863"/>
      <c r="DO19" s="863"/>
      <c r="DP19" s="864"/>
      <c r="DQ19" s="862"/>
      <c r="DR19" s="863"/>
      <c r="DS19" s="863"/>
      <c r="DT19" s="863"/>
      <c r="DU19" s="864"/>
      <c r="DV19" s="865"/>
      <c r="DW19" s="866"/>
      <c r="DX19" s="866"/>
      <c r="DY19" s="866"/>
      <c r="DZ19" s="867"/>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2"/>
      <c r="CI20" s="863"/>
      <c r="CJ20" s="863"/>
      <c r="CK20" s="863"/>
      <c r="CL20" s="864"/>
      <c r="CM20" s="862"/>
      <c r="CN20" s="863"/>
      <c r="CO20" s="863"/>
      <c r="CP20" s="863"/>
      <c r="CQ20" s="864"/>
      <c r="CR20" s="862"/>
      <c r="CS20" s="863"/>
      <c r="CT20" s="863"/>
      <c r="CU20" s="863"/>
      <c r="CV20" s="864"/>
      <c r="CW20" s="862"/>
      <c r="CX20" s="863"/>
      <c r="CY20" s="863"/>
      <c r="CZ20" s="863"/>
      <c r="DA20" s="864"/>
      <c r="DB20" s="862"/>
      <c r="DC20" s="863"/>
      <c r="DD20" s="863"/>
      <c r="DE20" s="863"/>
      <c r="DF20" s="864"/>
      <c r="DG20" s="862"/>
      <c r="DH20" s="863"/>
      <c r="DI20" s="863"/>
      <c r="DJ20" s="863"/>
      <c r="DK20" s="864"/>
      <c r="DL20" s="862"/>
      <c r="DM20" s="863"/>
      <c r="DN20" s="863"/>
      <c r="DO20" s="863"/>
      <c r="DP20" s="864"/>
      <c r="DQ20" s="862"/>
      <c r="DR20" s="863"/>
      <c r="DS20" s="863"/>
      <c r="DT20" s="863"/>
      <c r="DU20" s="864"/>
      <c r="DV20" s="865"/>
      <c r="DW20" s="866"/>
      <c r="DX20" s="866"/>
      <c r="DY20" s="866"/>
      <c r="DZ20" s="867"/>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2"/>
      <c r="CI21" s="863"/>
      <c r="CJ21" s="863"/>
      <c r="CK21" s="863"/>
      <c r="CL21" s="864"/>
      <c r="CM21" s="862"/>
      <c r="CN21" s="863"/>
      <c r="CO21" s="863"/>
      <c r="CP21" s="863"/>
      <c r="CQ21" s="864"/>
      <c r="CR21" s="862"/>
      <c r="CS21" s="863"/>
      <c r="CT21" s="863"/>
      <c r="CU21" s="863"/>
      <c r="CV21" s="864"/>
      <c r="CW21" s="862"/>
      <c r="CX21" s="863"/>
      <c r="CY21" s="863"/>
      <c r="CZ21" s="863"/>
      <c r="DA21" s="864"/>
      <c r="DB21" s="862"/>
      <c r="DC21" s="863"/>
      <c r="DD21" s="863"/>
      <c r="DE21" s="863"/>
      <c r="DF21" s="864"/>
      <c r="DG21" s="862"/>
      <c r="DH21" s="863"/>
      <c r="DI21" s="863"/>
      <c r="DJ21" s="863"/>
      <c r="DK21" s="864"/>
      <c r="DL21" s="862"/>
      <c r="DM21" s="863"/>
      <c r="DN21" s="863"/>
      <c r="DO21" s="863"/>
      <c r="DP21" s="864"/>
      <c r="DQ21" s="862"/>
      <c r="DR21" s="863"/>
      <c r="DS21" s="863"/>
      <c r="DT21" s="863"/>
      <c r="DU21" s="864"/>
      <c r="DV21" s="865"/>
      <c r="DW21" s="866"/>
      <c r="DX21" s="866"/>
      <c r="DY21" s="866"/>
      <c r="DZ21" s="867"/>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68"/>
      <c r="R22" s="869"/>
      <c r="S22" s="869"/>
      <c r="T22" s="869"/>
      <c r="U22" s="869"/>
      <c r="V22" s="869"/>
      <c r="W22" s="869"/>
      <c r="X22" s="869"/>
      <c r="Y22" s="869"/>
      <c r="Z22" s="869"/>
      <c r="AA22" s="869"/>
      <c r="AB22" s="869"/>
      <c r="AC22" s="869"/>
      <c r="AD22" s="869"/>
      <c r="AE22" s="870"/>
      <c r="AF22" s="845"/>
      <c r="AG22" s="846"/>
      <c r="AH22" s="846"/>
      <c r="AI22" s="846"/>
      <c r="AJ22" s="847"/>
      <c r="AK22" s="883"/>
      <c r="AL22" s="884"/>
      <c r="AM22" s="884"/>
      <c r="AN22" s="884"/>
      <c r="AO22" s="884"/>
      <c r="AP22" s="884"/>
      <c r="AQ22" s="884"/>
      <c r="AR22" s="884"/>
      <c r="AS22" s="884"/>
      <c r="AT22" s="884"/>
      <c r="AU22" s="885"/>
      <c r="AV22" s="885"/>
      <c r="AW22" s="885"/>
      <c r="AX22" s="885"/>
      <c r="AY22" s="886"/>
      <c r="AZ22" s="887" t="s">
        <v>388</v>
      </c>
      <c r="BA22" s="887"/>
      <c r="BB22" s="887"/>
      <c r="BC22" s="887"/>
      <c r="BD22" s="888"/>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2"/>
      <c r="CI22" s="863"/>
      <c r="CJ22" s="863"/>
      <c r="CK22" s="863"/>
      <c r="CL22" s="864"/>
      <c r="CM22" s="862"/>
      <c r="CN22" s="863"/>
      <c r="CO22" s="863"/>
      <c r="CP22" s="863"/>
      <c r="CQ22" s="864"/>
      <c r="CR22" s="862"/>
      <c r="CS22" s="863"/>
      <c r="CT22" s="863"/>
      <c r="CU22" s="863"/>
      <c r="CV22" s="864"/>
      <c r="CW22" s="862"/>
      <c r="CX22" s="863"/>
      <c r="CY22" s="863"/>
      <c r="CZ22" s="863"/>
      <c r="DA22" s="864"/>
      <c r="DB22" s="862"/>
      <c r="DC22" s="863"/>
      <c r="DD22" s="863"/>
      <c r="DE22" s="863"/>
      <c r="DF22" s="864"/>
      <c r="DG22" s="862"/>
      <c r="DH22" s="863"/>
      <c r="DI22" s="863"/>
      <c r="DJ22" s="863"/>
      <c r="DK22" s="864"/>
      <c r="DL22" s="862"/>
      <c r="DM22" s="863"/>
      <c r="DN22" s="863"/>
      <c r="DO22" s="863"/>
      <c r="DP22" s="864"/>
      <c r="DQ22" s="862"/>
      <c r="DR22" s="863"/>
      <c r="DS22" s="863"/>
      <c r="DT22" s="863"/>
      <c r="DU22" s="864"/>
      <c r="DV22" s="865"/>
      <c r="DW22" s="866"/>
      <c r="DX22" s="866"/>
      <c r="DY22" s="866"/>
      <c r="DZ22" s="867"/>
      <c r="EA22" s="255"/>
    </row>
    <row r="23" spans="1:131" s="256" customFormat="1" ht="26.25" customHeight="1" thickBot="1" x14ac:dyDescent="0.25">
      <c r="A23" s="265" t="s">
        <v>389</v>
      </c>
      <c r="B23" s="871" t="s">
        <v>390</v>
      </c>
      <c r="C23" s="872"/>
      <c r="D23" s="872"/>
      <c r="E23" s="872"/>
      <c r="F23" s="872"/>
      <c r="G23" s="872"/>
      <c r="H23" s="872"/>
      <c r="I23" s="872"/>
      <c r="J23" s="872"/>
      <c r="K23" s="872"/>
      <c r="L23" s="872"/>
      <c r="M23" s="872"/>
      <c r="N23" s="872"/>
      <c r="O23" s="872"/>
      <c r="P23" s="873"/>
      <c r="Q23" s="874">
        <v>117901</v>
      </c>
      <c r="R23" s="875"/>
      <c r="S23" s="875"/>
      <c r="T23" s="875"/>
      <c r="U23" s="875"/>
      <c r="V23" s="875">
        <v>115196</v>
      </c>
      <c r="W23" s="875"/>
      <c r="X23" s="875"/>
      <c r="Y23" s="875"/>
      <c r="Z23" s="875"/>
      <c r="AA23" s="875">
        <v>2705</v>
      </c>
      <c r="AB23" s="875"/>
      <c r="AC23" s="875"/>
      <c r="AD23" s="875"/>
      <c r="AE23" s="876"/>
      <c r="AF23" s="877">
        <v>2642</v>
      </c>
      <c r="AG23" s="875"/>
      <c r="AH23" s="875"/>
      <c r="AI23" s="875"/>
      <c r="AJ23" s="878"/>
      <c r="AK23" s="879"/>
      <c r="AL23" s="880"/>
      <c r="AM23" s="880"/>
      <c r="AN23" s="880"/>
      <c r="AO23" s="880"/>
      <c r="AP23" s="875">
        <v>107279</v>
      </c>
      <c r="AQ23" s="875"/>
      <c r="AR23" s="875"/>
      <c r="AS23" s="875"/>
      <c r="AT23" s="875"/>
      <c r="AU23" s="881"/>
      <c r="AV23" s="881"/>
      <c r="AW23" s="881"/>
      <c r="AX23" s="881"/>
      <c r="AY23" s="882"/>
      <c r="AZ23" s="890" t="s">
        <v>391</v>
      </c>
      <c r="BA23" s="891"/>
      <c r="BB23" s="891"/>
      <c r="BC23" s="891"/>
      <c r="BD23" s="892"/>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2"/>
      <c r="CI23" s="863"/>
      <c r="CJ23" s="863"/>
      <c r="CK23" s="863"/>
      <c r="CL23" s="864"/>
      <c r="CM23" s="862"/>
      <c r="CN23" s="863"/>
      <c r="CO23" s="863"/>
      <c r="CP23" s="863"/>
      <c r="CQ23" s="864"/>
      <c r="CR23" s="862"/>
      <c r="CS23" s="863"/>
      <c r="CT23" s="863"/>
      <c r="CU23" s="863"/>
      <c r="CV23" s="864"/>
      <c r="CW23" s="862"/>
      <c r="CX23" s="863"/>
      <c r="CY23" s="863"/>
      <c r="CZ23" s="863"/>
      <c r="DA23" s="864"/>
      <c r="DB23" s="862"/>
      <c r="DC23" s="863"/>
      <c r="DD23" s="863"/>
      <c r="DE23" s="863"/>
      <c r="DF23" s="864"/>
      <c r="DG23" s="862"/>
      <c r="DH23" s="863"/>
      <c r="DI23" s="863"/>
      <c r="DJ23" s="863"/>
      <c r="DK23" s="864"/>
      <c r="DL23" s="862"/>
      <c r="DM23" s="863"/>
      <c r="DN23" s="863"/>
      <c r="DO23" s="863"/>
      <c r="DP23" s="864"/>
      <c r="DQ23" s="862"/>
      <c r="DR23" s="863"/>
      <c r="DS23" s="863"/>
      <c r="DT23" s="863"/>
      <c r="DU23" s="864"/>
      <c r="DV23" s="865"/>
      <c r="DW23" s="866"/>
      <c r="DX23" s="866"/>
      <c r="DY23" s="866"/>
      <c r="DZ23" s="867"/>
      <c r="EA23" s="255"/>
    </row>
    <row r="24" spans="1:131" s="256" customFormat="1" ht="26.25" customHeight="1" x14ac:dyDescent="0.2">
      <c r="A24" s="889" t="s">
        <v>392</v>
      </c>
      <c r="B24" s="889"/>
      <c r="C24" s="889"/>
      <c r="D24" s="889"/>
      <c r="E24" s="889"/>
      <c r="F24" s="889"/>
      <c r="G24" s="889"/>
      <c r="H24" s="889"/>
      <c r="I24" s="889"/>
      <c r="J24" s="889"/>
      <c r="K24" s="889"/>
      <c r="L24" s="889"/>
      <c r="M24" s="889"/>
      <c r="N24" s="889"/>
      <c r="O24" s="889"/>
      <c r="P24" s="889"/>
      <c r="Q24" s="889"/>
      <c r="R24" s="889"/>
      <c r="S24" s="889"/>
      <c r="T24" s="889"/>
      <c r="U24" s="889"/>
      <c r="V24" s="889"/>
      <c r="W24" s="889"/>
      <c r="X24" s="889"/>
      <c r="Y24" s="889"/>
      <c r="Z24" s="889"/>
      <c r="AA24" s="889"/>
      <c r="AB24" s="889"/>
      <c r="AC24" s="889"/>
      <c r="AD24" s="889"/>
      <c r="AE24" s="889"/>
      <c r="AF24" s="889"/>
      <c r="AG24" s="889"/>
      <c r="AH24" s="889"/>
      <c r="AI24" s="889"/>
      <c r="AJ24" s="889"/>
      <c r="AK24" s="889"/>
      <c r="AL24" s="889"/>
      <c r="AM24" s="889"/>
      <c r="AN24" s="889"/>
      <c r="AO24" s="889"/>
      <c r="AP24" s="889"/>
      <c r="AQ24" s="889"/>
      <c r="AR24" s="889"/>
      <c r="AS24" s="889"/>
      <c r="AT24" s="889"/>
      <c r="AU24" s="889"/>
      <c r="AV24" s="889"/>
      <c r="AW24" s="889"/>
      <c r="AX24" s="889"/>
      <c r="AY24" s="889"/>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2"/>
      <c r="CI24" s="863"/>
      <c r="CJ24" s="863"/>
      <c r="CK24" s="863"/>
      <c r="CL24" s="864"/>
      <c r="CM24" s="862"/>
      <c r="CN24" s="863"/>
      <c r="CO24" s="863"/>
      <c r="CP24" s="863"/>
      <c r="CQ24" s="864"/>
      <c r="CR24" s="862"/>
      <c r="CS24" s="863"/>
      <c r="CT24" s="863"/>
      <c r="CU24" s="863"/>
      <c r="CV24" s="864"/>
      <c r="CW24" s="862"/>
      <c r="CX24" s="863"/>
      <c r="CY24" s="863"/>
      <c r="CZ24" s="863"/>
      <c r="DA24" s="864"/>
      <c r="DB24" s="862"/>
      <c r="DC24" s="863"/>
      <c r="DD24" s="863"/>
      <c r="DE24" s="863"/>
      <c r="DF24" s="864"/>
      <c r="DG24" s="862"/>
      <c r="DH24" s="863"/>
      <c r="DI24" s="863"/>
      <c r="DJ24" s="863"/>
      <c r="DK24" s="864"/>
      <c r="DL24" s="862"/>
      <c r="DM24" s="863"/>
      <c r="DN24" s="863"/>
      <c r="DO24" s="863"/>
      <c r="DP24" s="864"/>
      <c r="DQ24" s="862"/>
      <c r="DR24" s="863"/>
      <c r="DS24" s="863"/>
      <c r="DT24" s="863"/>
      <c r="DU24" s="864"/>
      <c r="DV24" s="865"/>
      <c r="DW24" s="866"/>
      <c r="DX24" s="866"/>
      <c r="DY24" s="866"/>
      <c r="DZ24" s="867"/>
      <c r="EA24" s="255"/>
    </row>
    <row r="25" spans="1:131" s="248" customFormat="1" ht="26.25" customHeight="1" thickBot="1" x14ac:dyDescent="0.25">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2"/>
      <c r="CI25" s="863"/>
      <c r="CJ25" s="863"/>
      <c r="CK25" s="863"/>
      <c r="CL25" s="864"/>
      <c r="CM25" s="862"/>
      <c r="CN25" s="863"/>
      <c r="CO25" s="863"/>
      <c r="CP25" s="863"/>
      <c r="CQ25" s="864"/>
      <c r="CR25" s="862"/>
      <c r="CS25" s="863"/>
      <c r="CT25" s="863"/>
      <c r="CU25" s="863"/>
      <c r="CV25" s="864"/>
      <c r="CW25" s="862"/>
      <c r="CX25" s="863"/>
      <c r="CY25" s="863"/>
      <c r="CZ25" s="863"/>
      <c r="DA25" s="864"/>
      <c r="DB25" s="862"/>
      <c r="DC25" s="863"/>
      <c r="DD25" s="863"/>
      <c r="DE25" s="863"/>
      <c r="DF25" s="864"/>
      <c r="DG25" s="862"/>
      <c r="DH25" s="863"/>
      <c r="DI25" s="863"/>
      <c r="DJ25" s="863"/>
      <c r="DK25" s="864"/>
      <c r="DL25" s="862"/>
      <c r="DM25" s="863"/>
      <c r="DN25" s="863"/>
      <c r="DO25" s="863"/>
      <c r="DP25" s="864"/>
      <c r="DQ25" s="862"/>
      <c r="DR25" s="863"/>
      <c r="DS25" s="863"/>
      <c r="DT25" s="863"/>
      <c r="DU25" s="864"/>
      <c r="DV25" s="865"/>
      <c r="DW25" s="866"/>
      <c r="DX25" s="866"/>
      <c r="DY25" s="866"/>
      <c r="DZ25" s="867"/>
      <c r="EA25" s="247"/>
    </row>
    <row r="26" spans="1:131" s="248" customFormat="1" ht="26.25" customHeight="1" x14ac:dyDescent="0.2">
      <c r="A26" s="824" t="s">
        <v>370</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3" t="s">
        <v>397</v>
      </c>
      <c r="AG26" s="894"/>
      <c r="AH26" s="894"/>
      <c r="AI26" s="894"/>
      <c r="AJ26" s="895"/>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2"/>
      <c r="CI26" s="863"/>
      <c r="CJ26" s="863"/>
      <c r="CK26" s="863"/>
      <c r="CL26" s="864"/>
      <c r="CM26" s="862"/>
      <c r="CN26" s="863"/>
      <c r="CO26" s="863"/>
      <c r="CP26" s="863"/>
      <c r="CQ26" s="864"/>
      <c r="CR26" s="862"/>
      <c r="CS26" s="863"/>
      <c r="CT26" s="863"/>
      <c r="CU26" s="863"/>
      <c r="CV26" s="864"/>
      <c r="CW26" s="862"/>
      <c r="CX26" s="863"/>
      <c r="CY26" s="863"/>
      <c r="CZ26" s="863"/>
      <c r="DA26" s="864"/>
      <c r="DB26" s="862"/>
      <c r="DC26" s="863"/>
      <c r="DD26" s="863"/>
      <c r="DE26" s="863"/>
      <c r="DF26" s="864"/>
      <c r="DG26" s="862"/>
      <c r="DH26" s="863"/>
      <c r="DI26" s="863"/>
      <c r="DJ26" s="863"/>
      <c r="DK26" s="864"/>
      <c r="DL26" s="862"/>
      <c r="DM26" s="863"/>
      <c r="DN26" s="863"/>
      <c r="DO26" s="863"/>
      <c r="DP26" s="864"/>
      <c r="DQ26" s="862"/>
      <c r="DR26" s="863"/>
      <c r="DS26" s="863"/>
      <c r="DT26" s="863"/>
      <c r="DU26" s="864"/>
      <c r="DV26" s="865"/>
      <c r="DW26" s="866"/>
      <c r="DX26" s="866"/>
      <c r="DY26" s="866"/>
      <c r="DZ26" s="867"/>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6"/>
      <c r="AG27" s="897"/>
      <c r="AH27" s="897"/>
      <c r="AI27" s="897"/>
      <c r="AJ27" s="898"/>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2"/>
      <c r="CI27" s="863"/>
      <c r="CJ27" s="863"/>
      <c r="CK27" s="863"/>
      <c r="CL27" s="864"/>
      <c r="CM27" s="862"/>
      <c r="CN27" s="863"/>
      <c r="CO27" s="863"/>
      <c r="CP27" s="863"/>
      <c r="CQ27" s="864"/>
      <c r="CR27" s="862"/>
      <c r="CS27" s="863"/>
      <c r="CT27" s="863"/>
      <c r="CU27" s="863"/>
      <c r="CV27" s="864"/>
      <c r="CW27" s="862"/>
      <c r="CX27" s="863"/>
      <c r="CY27" s="863"/>
      <c r="CZ27" s="863"/>
      <c r="DA27" s="864"/>
      <c r="DB27" s="862"/>
      <c r="DC27" s="863"/>
      <c r="DD27" s="863"/>
      <c r="DE27" s="863"/>
      <c r="DF27" s="864"/>
      <c r="DG27" s="862"/>
      <c r="DH27" s="863"/>
      <c r="DI27" s="863"/>
      <c r="DJ27" s="863"/>
      <c r="DK27" s="864"/>
      <c r="DL27" s="862"/>
      <c r="DM27" s="863"/>
      <c r="DN27" s="863"/>
      <c r="DO27" s="863"/>
      <c r="DP27" s="864"/>
      <c r="DQ27" s="862"/>
      <c r="DR27" s="863"/>
      <c r="DS27" s="863"/>
      <c r="DT27" s="863"/>
      <c r="DU27" s="864"/>
      <c r="DV27" s="865"/>
      <c r="DW27" s="866"/>
      <c r="DX27" s="866"/>
      <c r="DY27" s="866"/>
      <c r="DZ27" s="867"/>
      <c r="EA27" s="247"/>
    </row>
    <row r="28" spans="1:131" s="248" customFormat="1" ht="26.25" customHeight="1" thickTop="1" x14ac:dyDescent="0.2">
      <c r="A28" s="267">
        <v>1</v>
      </c>
      <c r="B28" s="815" t="s">
        <v>402</v>
      </c>
      <c r="C28" s="816"/>
      <c r="D28" s="816"/>
      <c r="E28" s="816"/>
      <c r="F28" s="816"/>
      <c r="G28" s="816"/>
      <c r="H28" s="816"/>
      <c r="I28" s="816"/>
      <c r="J28" s="816"/>
      <c r="K28" s="816"/>
      <c r="L28" s="816"/>
      <c r="M28" s="816"/>
      <c r="N28" s="816"/>
      <c r="O28" s="816"/>
      <c r="P28" s="817"/>
      <c r="Q28" s="903">
        <v>35582</v>
      </c>
      <c r="R28" s="904"/>
      <c r="S28" s="904"/>
      <c r="T28" s="904"/>
      <c r="U28" s="904"/>
      <c r="V28" s="904">
        <v>35905</v>
      </c>
      <c r="W28" s="904"/>
      <c r="X28" s="904"/>
      <c r="Y28" s="904"/>
      <c r="Z28" s="904"/>
      <c r="AA28" s="904">
        <v>-323</v>
      </c>
      <c r="AB28" s="904"/>
      <c r="AC28" s="904"/>
      <c r="AD28" s="904"/>
      <c r="AE28" s="905"/>
      <c r="AF28" s="906">
        <v>-323</v>
      </c>
      <c r="AG28" s="904"/>
      <c r="AH28" s="904"/>
      <c r="AI28" s="904"/>
      <c r="AJ28" s="907"/>
      <c r="AK28" s="908">
        <v>3343</v>
      </c>
      <c r="AL28" s="899"/>
      <c r="AM28" s="899"/>
      <c r="AN28" s="899"/>
      <c r="AO28" s="899"/>
      <c r="AP28" s="899" t="s">
        <v>613</v>
      </c>
      <c r="AQ28" s="899"/>
      <c r="AR28" s="899"/>
      <c r="AS28" s="899"/>
      <c r="AT28" s="899"/>
      <c r="AU28" s="899" t="s">
        <v>613</v>
      </c>
      <c r="AV28" s="899"/>
      <c r="AW28" s="899"/>
      <c r="AX28" s="899"/>
      <c r="AY28" s="899"/>
      <c r="AZ28" s="900"/>
      <c r="BA28" s="900"/>
      <c r="BB28" s="900"/>
      <c r="BC28" s="900"/>
      <c r="BD28" s="900"/>
      <c r="BE28" s="901"/>
      <c r="BF28" s="901"/>
      <c r="BG28" s="901"/>
      <c r="BH28" s="901"/>
      <c r="BI28" s="902"/>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2"/>
      <c r="CI28" s="863"/>
      <c r="CJ28" s="863"/>
      <c r="CK28" s="863"/>
      <c r="CL28" s="864"/>
      <c r="CM28" s="862"/>
      <c r="CN28" s="863"/>
      <c r="CO28" s="863"/>
      <c r="CP28" s="863"/>
      <c r="CQ28" s="864"/>
      <c r="CR28" s="862"/>
      <c r="CS28" s="863"/>
      <c r="CT28" s="863"/>
      <c r="CU28" s="863"/>
      <c r="CV28" s="864"/>
      <c r="CW28" s="862"/>
      <c r="CX28" s="863"/>
      <c r="CY28" s="863"/>
      <c r="CZ28" s="863"/>
      <c r="DA28" s="864"/>
      <c r="DB28" s="862"/>
      <c r="DC28" s="863"/>
      <c r="DD28" s="863"/>
      <c r="DE28" s="863"/>
      <c r="DF28" s="864"/>
      <c r="DG28" s="862"/>
      <c r="DH28" s="863"/>
      <c r="DI28" s="863"/>
      <c r="DJ28" s="863"/>
      <c r="DK28" s="864"/>
      <c r="DL28" s="862"/>
      <c r="DM28" s="863"/>
      <c r="DN28" s="863"/>
      <c r="DO28" s="863"/>
      <c r="DP28" s="864"/>
      <c r="DQ28" s="862"/>
      <c r="DR28" s="863"/>
      <c r="DS28" s="863"/>
      <c r="DT28" s="863"/>
      <c r="DU28" s="864"/>
      <c r="DV28" s="865"/>
      <c r="DW28" s="866"/>
      <c r="DX28" s="866"/>
      <c r="DY28" s="866"/>
      <c r="DZ28" s="867"/>
      <c r="EA28" s="247"/>
    </row>
    <row r="29" spans="1:131" s="248" customFormat="1" ht="26.25" customHeight="1" x14ac:dyDescent="0.2">
      <c r="A29" s="267">
        <v>2</v>
      </c>
      <c r="B29" s="839" t="s">
        <v>403</v>
      </c>
      <c r="C29" s="840"/>
      <c r="D29" s="840"/>
      <c r="E29" s="840"/>
      <c r="F29" s="840"/>
      <c r="G29" s="840"/>
      <c r="H29" s="840"/>
      <c r="I29" s="840"/>
      <c r="J29" s="840"/>
      <c r="K29" s="840"/>
      <c r="L29" s="840"/>
      <c r="M29" s="840"/>
      <c r="N29" s="840"/>
      <c r="O29" s="840"/>
      <c r="P29" s="841"/>
      <c r="Q29" s="842">
        <v>29378</v>
      </c>
      <c r="R29" s="843"/>
      <c r="S29" s="843"/>
      <c r="T29" s="843"/>
      <c r="U29" s="843"/>
      <c r="V29" s="843">
        <v>28428</v>
      </c>
      <c r="W29" s="843"/>
      <c r="X29" s="843"/>
      <c r="Y29" s="843"/>
      <c r="Z29" s="843"/>
      <c r="AA29" s="843">
        <v>950</v>
      </c>
      <c r="AB29" s="843"/>
      <c r="AC29" s="843"/>
      <c r="AD29" s="843"/>
      <c r="AE29" s="844"/>
      <c r="AF29" s="845">
        <v>950</v>
      </c>
      <c r="AG29" s="846"/>
      <c r="AH29" s="846"/>
      <c r="AI29" s="846"/>
      <c r="AJ29" s="847"/>
      <c r="AK29" s="911">
        <v>4277</v>
      </c>
      <c r="AL29" s="912"/>
      <c r="AM29" s="912"/>
      <c r="AN29" s="912"/>
      <c r="AO29" s="912"/>
      <c r="AP29" s="912" t="s">
        <v>613</v>
      </c>
      <c r="AQ29" s="912"/>
      <c r="AR29" s="912"/>
      <c r="AS29" s="912"/>
      <c r="AT29" s="912"/>
      <c r="AU29" s="912" t="s">
        <v>613</v>
      </c>
      <c r="AV29" s="912"/>
      <c r="AW29" s="912"/>
      <c r="AX29" s="912"/>
      <c r="AY29" s="912"/>
      <c r="AZ29" s="913"/>
      <c r="BA29" s="913"/>
      <c r="BB29" s="913"/>
      <c r="BC29" s="913"/>
      <c r="BD29" s="913"/>
      <c r="BE29" s="909"/>
      <c r="BF29" s="909"/>
      <c r="BG29" s="909"/>
      <c r="BH29" s="909"/>
      <c r="BI29" s="910"/>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2"/>
      <c r="CI29" s="863"/>
      <c r="CJ29" s="863"/>
      <c r="CK29" s="863"/>
      <c r="CL29" s="864"/>
      <c r="CM29" s="862"/>
      <c r="CN29" s="863"/>
      <c r="CO29" s="863"/>
      <c r="CP29" s="863"/>
      <c r="CQ29" s="864"/>
      <c r="CR29" s="862"/>
      <c r="CS29" s="863"/>
      <c r="CT29" s="863"/>
      <c r="CU29" s="863"/>
      <c r="CV29" s="864"/>
      <c r="CW29" s="862"/>
      <c r="CX29" s="863"/>
      <c r="CY29" s="863"/>
      <c r="CZ29" s="863"/>
      <c r="DA29" s="864"/>
      <c r="DB29" s="862"/>
      <c r="DC29" s="863"/>
      <c r="DD29" s="863"/>
      <c r="DE29" s="863"/>
      <c r="DF29" s="864"/>
      <c r="DG29" s="862"/>
      <c r="DH29" s="863"/>
      <c r="DI29" s="863"/>
      <c r="DJ29" s="863"/>
      <c r="DK29" s="864"/>
      <c r="DL29" s="862"/>
      <c r="DM29" s="863"/>
      <c r="DN29" s="863"/>
      <c r="DO29" s="863"/>
      <c r="DP29" s="864"/>
      <c r="DQ29" s="862"/>
      <c r="DR29" s="863"/>
      <c r="DS29" s="863"/>
      <c r="DT29" s="863"/>
      <c r="DU29" s="864"/>
      <c r="DV29" s="865"/>
      <c r="DW29" s="866"/>
      <c r="DX29" s="866"/>
      <c r="DY29" s="866"/>
      <c r="DZ29" s="867"/>
      <c r="EA29" s="247"/>
    </row>
    <row r="30" spans="1:131" s="248" customFormat="1" ht="26.25" customHeight="1" x14ac:dyDescent="0.2">
      <c r="A30" s="267">
        <v>3</v>
      </c>
      <c r="B30" s="839" t="s">
        <v>404</v>
      </c>
      <c r="C30" s="840"/>
      <c r="D30" s="840"/>
      <c r="E30" s="840"/>
      <c r="F30" s="840"/>
      <c r="G30" s="840"/>
      <c r="H30" s="840"/>
      <c r="I30" s="840"/>
      <c r="J30" s="840"/>
      <c r="K30" s="840"/>
      <c r="L30" s="840"/>
      <c r="M30" s="840"/>
      <c r="N30" s="840"/>
      <c r="O30" s="840"/>
      <c r="P30" s="841"/>
      <c r="Q30" s="842">
        <v>4778</v>
      </c>
      <c r="R30" s="843"/>
      <c r="S30" s="843"/>
      <c r="T30" s="843"/>
      <c r="U30" s="843"/>
      <c r="V30" s="843">
        <v>4663</v>
      </c>
      <c r="W30" s="843"/>
      <c r="X30" s="843"/>
      <c r="Y30" s="843"/>
      <c r="Z30" s="843"/>
      <c r="AA30" s="843">
        <v>115</v>
      </c>
      <c r="AB30" s="843"/>
      <c r="AC30" s="843"/>
      <c r="AD30" s="843"/>
      <c r="AE30" s="844"/>
      <c r="AF30" s="845">
        <v>115</v>
      </c>
      <c r="AG30" s="846"/>
      <c r="AH30" s="846"/>
      <c r="AI30" s="846"/>
      <c r="AJ30" s="847"/>
      <c r="AK30" s="911">
        <v>935</v>
      </c>
      <c r="AL30" s="912"/>
      <c r="AM30" s="912"/>
      <c r="AN30" s="912"/>
      <c r="AO30" s="912"/>
      <c r="AP30" s="912" t="s">
        <v>613</v>
      </c>
      <c r="AQ30" s="912"/>
      <c r="AR30" s="912"/>
      <c r="AS30" s="912"/>
      <c r="AT30" s="912"/>
      <c r="AU30" s="912" t="s">
        <v>613</v>
      </c>
      <c r="AV30" s="912"/>
      <c r="AW30" s="912"/>
      <c r="AX30" s="912"/>
      <c r="AY30" s="912"/>
      <c r="AZ30" s="913"/>
      <c r="BA30" s="913"/>
      <c r="BB30" s="913"/>
      <c r="BC30" s="913"/>
      <c r="BD30" s="913"/>
      <c r="BE30" s="909"/>
      <c r="BF30" s="909"/>
      <c r="BG30" s="909"/>
      <c r="BH30" s="909"/>
      <c r="BI30" s="910"/>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2"/>
      <c r="CI30" s="863"/>
      <c r="CJ30" s="863"/>
      <c r="CK30" s="863"/>
      <c r="CL30" s="864"/>
      <c r="CM30" s="862"/>
      <c r="CN30" s="863"/>
      <c r="CO30" s="863"/>
      <c r="CP30" s="863"/>
      <c r="CQ30" s="864"/>
      <c r="CR30" s="862"/>
      <c r="CS30" s="863"/>
      <c r="CT30" s="863"/>
      <c r="CU30" s="863"/>
      <c r="CV30" s="864"/>
      <c r="CW30" s="862"/>
      <c r="CX30" s="863"/>
      <c r="CY30" s="863"/>
      <c r="CZ30" s="863"/>
      <c r="DA30" s="864"/>
      <c r="DB30" s="862"/>
      <c r="DC30" s="863"/>
      <c r="DD30" s="863"/>
      <c r="DE30" s="863"/>
      <c r="DF30" s="864"/>
      <c r="DG30" s="862"/>
      <c r="DH30" s="863"/>
      <c r="DI30" s="863"/>
      <c r="DJ30" s="863"/>
      <c r="DK30" s="864"/>
      <c r="DL30" s="862"/>
      <c r="DM30" s="863"/>
      <c r="DN30" s="863"/>
      <c r="DO30" s="863"/>
      <c r="DP30" s="864"/>
      <c r="DQ30" s="862"/>
      <c r="DR30" s="863"/>
      <c r="DS30" s="863"/>
      <c r="DT30" s="863"/>
      <c r="DU30" s="864"/>
      <c r="DV30" s="865"/>
      <c r="DW30" s="866"/>
      <c r="DX30" s="866"/>
      <c r="DY30" s="866"/>
      <c r="DZ30" s="867"/>
      <c r="EA30" s="247"/>
    </row>
    <row r="31" spans="1:131" s="248" customFormat="1" ht="26.25" customHeight="1" x14ac:dyDescent="0.2">
      <c r="A31" s="267">
        <v>4</v>
      </c>
      <c r="B31" s="839" t="s">
        <v>405</v>
      </c>
      <c r="C31" s="840"/>
      <c r="D31" s="840"/>
      <c r="E31" s="840"/>
      <c r="F31" s="840"/>
      <c r="G31" s="840"/>
      <c r="H31" s="840"/>
      <c r="I31" s="840"/>
      <c r="J31" s="840"/>
      <c r="K31" s="840"/>
      <c r="L31" s="840"/>
      <c r="M31" s="840"/>
      <c r="N31" s="840"/>
      <c r="O31" s="840"/>
      <c r="P31" s="841"/>
      <c r="Q31" s="842">
        <v>168</v>
      </c>
      <c r="R31" s="843"/>
      <c r="S31" s="843"/>
      <c r="T31" s="843"/>
      <c r="U31" s="843"/>
      <c r="V31" s="843">
        <v>168</v>
      </c>
      <c r="W31" s="843"/>
      <c r="X31" s="843"/>
      <c r="Y31" s="843"/>
      <c r="Z31" s="843"/>
      <c r="AA31" s="843" t="s">
        <v>613</v>
      </c>
      <c r="AB31" s="843"/>
      <c r="AC31" s="843"/>
      <c r="AD31" s="843"/>
      <c r="AE31" s="844"/>
      <c r="AF31" s="845" t="s">
        <v>406</v>
      </c>
      <c r="AG31" s="846"/>
      <c r="AH31" s="846"/>
      <c r="AI31" s="846"/>
      <c r="AJ31" s="847"/>
      <c r="AK31" s="911">
        <v>58</v>
      </c>
      <c r="AL31" s="912"/>
      <c r="AM31" s="912"/>
      <c r="AN31" s="912"/>
      <c r="AO31" s="912"/>
      <c r="AP31" s="912">
        <v>47</v>
      </c>
      <c r="AQ31" s="912"/>
      <c r="AR31" s="912"/>
      <c r="AS31" s="912"/>
      <c r="AT31" s="912"/>
      <c r="AU31" s="912">
        <v>15</v>
      </c>
      <c r="AV31" s="912"/>
      <c r="AW31" s="912"/>
      <c r="AX31" s="912"/>
      <c r="AY31" s="912"/>
      <c r="AZ31" s="913"/>
      <c r="BA31" s="913"/>
      <c r="BB31" s="913"/>
      <c r="BC31" s="913"/>
      <c r="BD31" s="913"/>
      <c r="BE31" s="909"/>
      <c r="BF31" s="909"/>
      <c r="BG31" s="909"/>
      <c r="BH31" s="909"/>
      <c r="BI31" s="910"/>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2"/>
      <c r="CI31" s="863"/>
      <c r="CJ31" s="863"/>
      <c r="CK31" s="863"/>
      <c r="CL31" s="864"/>
      <c r="CM31" s="862"/>
      <c r="CN31" s="863"/>
      <c r="CO31" s="863"/>
      <c r="CP31" s="863"/>
      <c r="CQ31" s="864"/>
      <c r="CR31" s="862"/>
      <c r="CS31" s="863"/>
      <c r="CT31" s="863"/>
      <c r="CU31" s="863"/>
      <c r="CV31" s="864"/>
      <c r="CW31" s="862"/>
      <c r="CX31" s="863"/>
      <c r="CY31" s="863"/>
      <c r="CZ31" s="863"/>
      <c r="DA31" s="864"/>
      <c r="DB31" s="862"/>
      <c r="DC31" s="863"/>
      <c r="DD31" s="863"/>
      <c r="DE31" s="863"/>
      <c r="DF31" s="864"/>
      <c r="DG31" s="862"/>
      <c r="DH31" s="863"/>
      <c r="DI31" s="863"/>
      <c r="DJ31" s="863"/>
      <c r="DK31" s="864"/>
      <c r="DL31" s="862"/>
      <c r="DM31" s="863"/>
      <c r="DN31" s="863"/>
      <c r="DO31" s="863"/>
      <c r="DP31" s="864"/>
      <c r="DQ31" s="862"/>
      <c r="DR31" s="863"/>
      <c r="DS31" s="863"/>
      <c r="DT31" s="863"/>
      <c r="DU31" s="864"/>
      <c r="DV31" s="865"/>
      <c r="DW31" s="866"/>
      <c r="DX31" s="866"/>
      <c r="DY31" s="866"/>
      <c r="DZ31" s="867"/>
      <c r="EA31" s="247"/>
    </row>
    <row r="32" spans="1:131" s="248" customFormat="1" ht="26.25" customHeight="1" x14ac:dyDescent="0.2">
      <c r="A32" s="267">
        <v>5</v>
      </c>
      <c r="B32" s="839" t="s">
        <v>407</v>
      </c>
      <c r="C32" s="840"/>
      <c r="D32" s="840"/>
      <c r="E32" s="840"/>
      <c r="F32" s="840"/>
      <c r="G32" s="840"/>
      <c r="H32" s="840"/>
      <c r="I32" s="840"/>
      <c r="J32" s="840"/>
      <c r="K32" s="840"/>
      <c r="L32" s="840"/>
      <c r="M32" s="840"/>
      <c r="N32" s="840"/>
      <c r="O32" s="840"/>
      <c r="P32" s="841"/>
      <c r="Q32" s="842">
        <v>4942</v>
      </c>
      <c r="R32" s="843"/>
      <c r="S32" s="843"/>
      <c r="T32" s="843"/>
      <c r="U32" s="843"/>
      <c r="V32" s="843">
        <v>4690</v>
      </c>
      <c r="W32" s="843"/>
      <c r="X32" s="843"/>
      <c r="Y32" s="843"/>
      <c r="Z32" s="843"/>
      <c r="AA32" s="843">
        <v>252</v>
      </c>
      <c r="AB32" s="843"/>
      <c r="AC32" s="843"/>
      <c r="AD32" s="843"/>
      <c r="AE32" s="844"/>
      <c r="AF32" s="845">
        <v>3715</v>
      </c>
      <c r="AG32" s="846"/>
      <c r="AH32" s="846"/>
      <c r="AI32" s="846"/>
      <c r="AJ32" s="847"/>
      <c r="AK32" s="911">
        <v>250</v>
      </c>
      <c r="AL32" s="912"/>
      <c r="AM32" s="912"/>
      <c r="AN32" s="912"/>
      <c r="AO32" s="912"/>
      <c r="AP32" s="912">
        <v>22628</v>
      </c>
      <c r="AQ32" s="912"/>
      <c r="AR32" s="912"/>
      <c r="AS32" s="912"/>
      <c r="AT32" s="912"/>
      <c r="AU32" s="912">
        <v>91</v>
      </c>
      <c r="AV32" s="912"/>
      <c r="AW32" s="912"/>
      <c r="AX32" s="912"/>
      <c r="AY32" s="912"/>
      <c r="AZ32" s="913"/>
      <c r="BA32" s="913"/>
      <c r="BB32" s="913"/>
      <c r="BC32" s="913"/>
      <c r="BD32" s="913"/>
      <c r="BE32" s="909" t="s">
        <v>408</v>
      </c>
      <c r="BF32" s="909"/>
      <c r="BG32" s="909"/>
      <c r="BH32" s="909"/>
      <c r="BI32" s="910"/>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2"/>
      <c r="CI32" s="863"/>
      <c r="CJ32" s="863"/>
      <c r="CK32" s="863"/>
      <c r="CL32" s="864"/>
      <c r="CM32" s="862"/>
      <c r="CN32" s="863"/>
      <c r="CO32" s="863"/>
      <c r="CP32" s="863"/>
      <c r="CQ32" s="864"/>
      <c r="CR32" s="862"/>
      <c r="CS32" s="863"/>
      <c r="CT32" s="863"/>
      <c r="CU32" s="863"/>
      <c r="CV32" s="864"/>
      <c r="CW32" s="862"/>
      <c r="CX32" s="863"/>
      <c r="CY32" s="863"/>
      <c r="CZ32" s="863"/>
      <c r="DA32" s="864"/>
      <c r="DB32" s="862"/>
      <c r="DC32" s="863"/>
      <c r="DD32" s="863"/>
      <c r="DE32" s="863"/>
      <c r="DF32" s="864"/>
      <c r="DG32" s="862"/>
      <c r="DH32" s="863"/>
      <c r="DI32" s="863"/>
      <c r="DJ32" s="863"/>
      <c r="DK32" s="864"/>
      <c r="DL32" s="862"/>
      <c r="DM32" s="863"/>
      <c r="DN32" s="863"/>
      <c r="DO32" s="863"/>
      <c r="DP32" s="864"/>
      <c r="DQ32" s="862"/>
      <c r="DR32" s="863"/>
      <c r="DS32" s="863"/>
      <c r="DT32" s="863"/>
      <c r="DU32" s="864"/>
      <c r="DV32" s="865"/>
      <c r="DW32" s="866"/>
      <c r="DX32" s="866"/>
      <c r="DY32" s="866"/>
      <c r="DZ32" s="867"/>
      <c r="EA32" s="247"/>
    </row>
    <row r="33" spans="1:131" s="248" customFormat="1" ht="26.25" customHeight="1" x14ac:dyDescent="0.2">
      <c r="A33" s="267">
        <v>6</v>
      </c>
      <c r="B33" s="839" t="s">
        <v>409</v>
      </c>
      <c r="C33" s="840"/>
      <c r="D33" s="840"/>
      <c r="E33" s="840"/>
      <c r="F33" s="840"/>
      <c r="G33" s="840"/>
      <c r="H33" s="840"/>
      <c r="I33" s="840"/>
      <c r="J33" s="840"/>
      <c r="K33" s="840"/>
      <c r="L33" s="840"/>
      <c r="M33" s="840"/>
      <c r="N33" s="840"/>
      <c r="O33" s="840"/>
      <c r="P33" s="841"/>
      <c r="Q33" s="842">
        <v>23430</v>
      </c>
      <c r="R33" s="843"/>
      <c r="S33" s="843"/>
      <c r="T33" s="843"/>
      <c r="U33" s="843"/>
      <c r="V33" s="843">
        <v>25379</v>
      </c>
      <c r="W33" s="843"/>
      <c r="X33" s="843"/>
      <c r="Y33" s="843"/>
      <c r="Z33" s="843"/>
      <c r="AA33" s="843">
        <v>-1949</v>
      </c>
      <c r="AB33" s="843"/>
      <c r="AC33" s="843"/>
      <c r="AD33" s="843"/>
      <c r="AE33" s="844"/>
      <c r="AF33" s="845">
        <v>4816</v>
      </c>
      <c r="AG33" s="846"/>
      <c r="AH33" s="846"/>
      <c r="AI33" s="846"/>
      <c r="AJ33" s="847"/>
      <c r="AK33" s="911">
        <v>1689</v>
      </c>
      <c r="AL33" s="912"/>
      <c r="AM33" s="912"/>
      <c r="AN33" s="912"/>
      <c r="AO33" s="912"/>
      <c r="AP33" s="912">
        <v>13409</v>
      </c>
      <c r="AQ33" s="912"/>
      <c r="AR33" s="912"/>
      <c r="AS33" s="912"/>
      <c r="AT33" s="912"/>
      <c r="AU33" s="912">
        <v>7670</v>
      </c>
      <c r="AV33" s="912"/>
      <c r="AW33" s="912"/>
      <c r="AX33" s="912"/>
      <c r="AY33" s="912"/>
      <c r="AZ33" s="913"/>
      <c r="BA33" s="913"/>
      <c r="BB33" s="913"/>
      <c r="BC33" s="913"/>
      <c r="BD33" s="913"/>
      <c r="BE33" s="909" t="s">
        <v>410</v>
      </c>
      <c r="BF33" s="909"/>
      <c r="BG33" s="909"/>
      <c r="BH33" s="909"/>
      <c r="BI33" s="910"/>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2"/>
      <c r="CI33" s="863"/>
      <c r="CJ33" s="863"/>
      <c r="CK33" s="863"/>
      <c r="CL33" s="864"/>
      <c r="CM33" s="862"/>
      <c r="CN33" s="863"/>
      <c r="CO33" s="863"/>
      <c r="CP33" s="863"/>
      <c r="CQ33" s="864"/>
      <c r="CR33" s="862"/>
      <c r="CS33" s="863"/>
      <c r="CT33" s="863"/>
      <c r="CU33" s="863"/>
      <c r="CV33" s="864"/>
      <c r="CW33" s="862"/>
      <c r="CX33" s="863"/>
      <c r="CY33" s="863"/>
      <c r="CZ33" s="863"/>
      <c r="DA33" s="864"/>
      <c r="DB33" s="862"/>
      <c r="DC33" s="863"/>
      <c r="DD33" s="863"/>
      <c r="DE33" s="863"/>
      <c r="DF33" s="864"/>
      <c r="DG33" s="862"/>
      <c r="DH33" s="863"/>
      <c r="DI33" s="863"/>
      <c r="DJ33" s="863"/>
      <c r="DK33" s="864"/>
      <c r="DL33" s="862"/>
      <c r="DM33" s="863"/>
      <c r="DN33" s="863"/>
      <c r="DO33" s="863"/>
      <c r="DP33" s="864"/>
      <c r="DQ33" s="862"/>
      <c r="DR33" s="863"/>
      <c r="DS33" s="863"/>
      <c r="DT33" s="863"/>
      <c r="DU33" s="864"/>
      <c r="DV33" s="865"/>
      <c r="DW33" s="866"/>
      <c r="DX33" s="866"/>
      <c r="DY33" s="866"/>
      <c r="DZ33" s="867"/>
      <c r="EA33" s="247"/>
    </row>
    <row r="34" spans="1:131" s="248" customFormat="1" ht="26.25" customHeight="1" x14ac:dyDescent="0.2">
      <c r="A34" s="267">
        <v>7</v>
      </c>
      <c r="B34" s="839" t="s">
        <v>411</v>
      </c>
      <c r="C34" s="840"/>
      <c r="D34" s="840"/>
      <c r="E34" s="840"/>
      <c r="F34" s="840"/>
      <c r="G34" s="840"/>
      <c r="H34" s="840"/>
      <c r="I34" s="840"/>
      <c r="J34" s="840"/>
      <c r="K34" s="840"/>
      <c r="L34" s="840"/>
      <c r="M34" s="840"/>
      <c r="N34" s="840"/>
      <c r="O34" s="840"/>
      <c r="P34" s="841"/>
      <c r="Q34" s="842">
        <v>8013</v>
      </c>
      <c r="R34" s="843"/>
      <c r="S34" s="843"/>
      <c r="T34" s="843"/>
      <c r="U34" s="843"/>
      <c r="V34" s="843">
        <v>8011</v>
      </c>
      <c r="W34" s="843"/>
      <c r="X34" s="843"/>
      <c r="Y34" s="843"/>
      <c r="Z34" s="843"/>
      <c r="AA34" s="843">
        <v>1</v>
      </c>
      <c r="AB34" s="843"/>
      <c r="AC34" s="843"/>
      <c r="AD34" s="843"/>
      <c r="AE34" s="844"/>
      <c r="AF34" s="845">
        <v>5275</v>
      </c>
      <c r="AG34" s="846"/>
      <c r="AH34" s="846"/>
      <c r="AI34" s="846"/>
      <c r="AJ34" s="847"/>
      <c r="AK34" s="911">
        <v>4853</v>
      </c>
      <c r="AL34" s="912"/>
      <c r="AM34" s="912"/>
      <c r="AN34" s="912"/>
      <c r="AO34" s="912"/>
      <c r="AP34" s="912">
        <v>77878</v>
      </c>
      <c r="AQ34" s="912"/>
      <c r="AR34" s="912"/>
      <c r="AS34" s="912"/>
      <c r="AT34" s="912"/>
      <c r="AU34" s="912">
        <v>57552</v>
      </c>
      <c r="AV34" s="912"/>
      <c r="AW34" s="912"/>
      <c r="AX34" s="912"/>
      <c r="AY34" s="912"/>
      <c r="AZ34" s="913"/>
      <c r="BA34" s="913"/>
      <c r="BB34" s="913"/>
      <c r="BC34" s="913"/>
      <c r="BD34" s="913"/>
      <c r="BE34" s="909" t="s">
        <v>412</v>
      </c>
      <c r="BF34" s="909"/>
      <c r="BG34" s="909"/>
      <c r="BH34" s="909"/>
      <c r="BI34" s="910"/>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2"/>
      <c r="CI34" s="863"/>
      <c r="CJ34" s="863"/>
      <c r="CK34" s="863"/>
      <c r="CL34" s="864"/>
      <c r="CM34" s="862"/>
      <c r="CN34" s="863"/>
      <c r="CO34" s="863"/>
      <c r="CP34" s="863"/>
      <c r="CQ34" s="864"/>
      <c r="CR34" s="862"/>
      <c r="CS34" s="863"/>
      <c r="CT34" s="863"/>
      <c r="CU34" s="863"/>
      <c r="CV34" s="864"/>
      <c r="CW34" s="862"/>
      <c r="CX34" s="863"/>
      <c r="CY34" s="863"/>
      <c r="CZ34" s="863"/>
      <c r="DA34" s="864"/>
      <c r="DB34" s="862"/>
      <c r="DC34" s="863"/>
      <c r="DD34" s="863"/>
      <c r="DE34" s="863"/>
      <c r="DF34" s="864"/>
      <c r="DG34" s="862"/>
      <c r="DH34" s="863"/>
      <c r="DI34" s="863"/>
      <c r="DJ34" s="863"/>
      <c r="DK34" s="864"/>
      <c r="DL34" s="862"/>
      <c r="DM34" s="863"/>
      <c r="DN34" s="863"/>
      <c r="DO34" s="863"/>
      <c r="DP34" s="864"/>
      <c r="DQ34" s="862"/>
      <c r="DR34" s="863"/>
      <c r="DS34" s="863"/>
      <c r="DT34" s="863"/>
      <c r="DU34" s="864"/>
      <c r="DV34" s="865"/>
      <c r="DW34" s="866"/>
      <c r="DX34" s="866"/>
      <c r="DY34" s="866"/>
      <c r="DZ34" s="867"/>
      <c r="EA34" s="247"/>
    </row>
    <row r="35" spans="1:131" s="248" customFormat="1" ht="26.25" customHeight="1" x14ac:dyDescent="0.2">
      <c r="A35" s="267">
        <v>8</v>
      </c>
      <c r="B35" s="839" t="s">
        <v>413</v>
      </c>
      <c r="C35" s="840"/>
      <c r="D35" s="840"/>
      <c r="E35" s="840"/>
      <c r="F35" s="840"/>
      <c r="G35" s="840"/>
      <c r="H35" s="840"/>
      <c r="I35" s="840"/>
      <c r="J35" s="840"/>
      <c r="K35" s="840"/>
      <c r="L35" s="840"/>
      <c r="M35" s="840"/>
      <c r="N35" s="840"/>
      <c r="O35" s="840"/>
      <c r="P35" s="841"/>
      <c r="Q35" s="842">
        <v>4</v>
      </c>
      <c r="R35" s="843"/>
      <c r="S35" s="843"/>
      <c r="T35" s="843"/>
      <c r="U35" s="843"/>
      <c r="V35" s="843">
        <v>4</v>
      </c>
      <c r="W35" s="843"/>
      <c r="X35" s="843"/>
      <c r="Y35" s="843"/>
      <c r="Z35" s="843"/>
      <c r="AA35" s="843" t="s">
        <v>613</v>
      </c>
      <c r="AB35" s="843"/>
      <c r="AC35" s="843"/>
      <c r="AD35" s="843"/>
      <c r="AE35" s="844"/>
      <c r="AF35" s="845" t="s">
        <v>406</v>
      </c>
      <c r="AG35" s="846"/>
      <c r="AH35" s="846"/>
      <c r="AI35" s="846"/>
      <c r="AJ35" s="847"/>
      <c r="AK35" s="911" t="s">
        <v>613</v>
      </c>
      <c r="AL35" s="912"/>
      <c r="AM35" s="912"/>
      <c r="AN35" s="912"/>
      <c r="AO35" s="912"/>
      <c r="AP35" s="912" t="s">
        <v>613</v>
      </c>
      <c r="AQ35" s="912"/>
      <c r="AR35" s="912"/>
      <c r="AS35" s="912"/>
      <c r="AT35" s="912"/>
      <c r="AU35" s="912" t="s">
        <v>613</v>
      </c>
      <c r="AV35" s="912"/>
      <c r="AW35" s="912"/>
      <c r="AX35" s="912"/>
      <c r="AY35" s="912"/>
      <c r="AZ35" s="913"/>
      <c r="BA35" s="913"/>
      <c r="BB35" s="913"/>
      <c r="BC35" s="913"/>
      <c r="BD35" s="913"/>
      <c r="BE35" s="909" t="s">
        <v>414</v>
      </c>
      <c r="BF35" s="909"/>
      <c r="BG35" s="909"/>
      <c r="BH35" s="909"/>
      <c r="BI35" s="910"/>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2"/>
      <c r="CI35" s="863"/>
      <c r="CJ35" s="863"/>
      <c r="CK35" s="863"/>
      <c r="CL35" s="864"/>
      <c r="CM35" s="862"/>
      <c r="CN35" s="863"/>
      <c r="CO35" s="863"/>
      <c r="CP35" s="863"/>
      <c r="CQ35" s="864"/>
      <c r="CR35" s="862"/>
      <c r="CS35" s="863"/>
      <c r="CT35" s="863"/>
      <c r="CU35" s="863"/>
      <c r="CV35" s="864"/>
      <c r="CW35" s="862"/>
      <c r="CX35" s="863"/>
      <c r="CY35" s="863"/>
      <c r="CZ35" s="863"/>
      <c r="DA35" s="864"/>
      <c r="DB35" s="862"/>
      <c r="DC35" s="863"/>
      <c r="DD35" s="863"/>
      <c r="DE35" s="863"/>
      <c r="DF35" s="864"/>
      <c r="DG35" s="862"/>
      <c r="DH35" s="863"/>
      <c r="DI35" s="863"/>
      <c r="DJ35" s="863"/>
      <c r="DK35" s="864"/>
      <c r="DL35" s="862"/>
      <c r="DM35" s="863"/>
      <c r="DN35" s="863"/>
      <c r="DO35" s="863"/>
      <c r="DP35" s="864"/>
      <c r="DQ35" s="862"/>
      <c r="DR35" s="863"/>
      <c r="DS35" s="863"/>
      <c r="DT35" s="863"/>
      <c r="DU35" s="864"/>
      <c r="DV35" s="865"/>
      <c r="DW35" s="866"/>
      <c r="DX35" s="866"/>
      <c r="DY35" s="866"/>
      <c r="DZ35" s="867"/>
      <c r="EA35" s="247"/>
    </row>
    <row r="36" spans="1:131" s="248" customFormat="1" ht="26.25" customHeight="1" x14ac:dyDescent="0.2">
      <c r="A36" s="267">
        <v>9</v>
      </c>
      <c r="B36" s="839" t="s">
        <v>415</v>
      </c>
      <c r="C36" s="840"/>
      <c r="D36" s="840"/>
      <c r="E36" s="840"/>
      <c r="F36" s="840"/>
      <c r="G36" s="840"/>
      <c r="H36" s="840"/>
      <c r="I36" s="840"/>
      <c r="J36" s="840"/>
      <c r="K36" s="840"/>
      <c r="L36" s="840"/>
      <c r="M36" s="840"/>
      <c r="N36" s="840"/>
      <c r="O36" s="840"/>
      <c r="P36" s="841"/>
      <c r="Q36" s="842">
        <v>64</v>
      </c>
      <c r="R36" s="843"/>
      <c r="S36" s="843"/>
      <c r="T36" s="843"/>
      <c r="U36" s="843"/>
      <c r="V36" s="843">
        <v>64</v>
      </c>
      <c r="W36" s="843"/>
      <c r="X36" s="843"/>
      <c r="Y36" s="843"/>
      <c r="Z36" s="843"/>
      <c r="AA36" s="843" t="s">
        <v>613</v>
      </c>
      <c r="AB36" s="843"/>
      <c r="AC36" s="843"/>
      <c r="AD36" s="843"/>
      <c r="AE36" s="844"/>
      <c r="AF36" s="845" t="s">
        <v>416</v>
      </c>
      <c r="AG36" s="846"/>
      <c r="AH36" s="846"/>
      <c r="AI36" s="846"/>
      <c r="AJ36" s="847"/>
      <c r="AK36" s="911">
        <v>28</v>
      </c>
      <c r="AL36" s="912"/>
      <c r="AM36" s="912"/>
      <c r="AN36" s="912"/>
      <c r="AO36" s="912"/>
      <c r="AP36" s="912" t="s">
        <v>613</v>
      </c>
      <c r="AQ36" s="912"/>
      <c r="AR36" s="912"/>
      <c r="AS36" s="912"/>
      <c r="AT36" s="912"/>
      <c r="AU36" s="912" t="s">
        <v>613</v>
      </c>
      <c r="AV36" s="912"/>
      <c r="AW36" s="912"/>
      <c r="AX36" s="912"/>
      <c r="AY36" s="912"/>
      <c r="AZ36" s="913"/>
      <c r="BA36" s="913"/>
      <c r="BB36" s="913"/>
      <c r="BC36" s="913"/>
      <c r="BD36" s="913"/>
      <c r="BE36" s="909" t="s">
        <v>417</v>
      </c>
      <c r="BF36" s="909"/>
      <c r="BG36" s="909"/>
      <c r="BH36" s="909"/>
      <c r="BI36" s="910"/>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2"/>
      <c r="CI36" s="863"/>
      <c r="CJ36" s="863"/>
      <c r="CK36" s="863"/>
      <c r="CL36" s="864"/>
      <c r="CM36" s="862"/>
      <c r="CN36" s="863"/>
      <c r="CO36" s="863"/>
      <c r="CP36" s="863"/>
      <c r="CQ36" s="864"/>
      <c r="CR36" s="862"/>
      <c r="CS36" s="863"/>
      <c r="CT36" s="863"/>
      <c r="CU36" s="863"/>
      <c r="CV36" s="864"/>
      <c r="CW36" s="862"/>
      <c r="CX36" s="863"/>
      <c r="CY36" s="863"/>
      <c r="CZ36" s="863"/>
      <c r="DA36" s="864"/>
      <c r="DB36" s="862"/>
      <c r="DC36" s="863"/>
      <c r="DD36" s="863"/>
      <c r="DE36" s="863"/>
      <c r="DF36" s="864"/>
      <c r="DG36" s="862"/>
      <c r="DH36" s="863"/>
      <c r="DI36" s="863"/>
      <c r="DJ36" s="863"/>
      <c r="DK36" s="864"/>
      <c r="DL36" s="862"/>
      <c r="DM36" s="863"/>
      <c r="DN36" s="863"/>
      <c r="DO36" s="863"/>
      <c r="DP36" s="864"/>
      <c r="DQ36" s="862"/>
      <c r="DR36" s="863"/>
      <c r="DS36" s="863"/>
      <c r="DT36" s="863"/>
      <c r="DU36" s="864"/>
      <c r="DV36" s="865"/>
      <c r="DW36" s="866"/>
      <c r="DX36" s="866"/>
      <c r="DY36" s="866"/>
      <c r="DZ36" s="867"/>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1"/>
      <c r="AL37" s="912"/>
      <c r="AM37" s="912"/>
      <c r="AN37" s="912"/>
      <c r="AO37" s="912"/>
      <c r="AP37" s="912"/>
      <c r="AQ37" s="912"/>
      <c r="AR37" s="912"/>
      <c r="AS37" s="912"/>
      <c r="AT37" s="912"/>
      <c r="AU37" s="912"/>
      <c r="AV37" s="912"/>
      <c r="AW37" s="912"/>
      <c r="AX37" s="912"/>
      <c r="AY37" s="912"/>
      <c r="AZ37" s="913"/>
      <c r="BA37" s="913"/>
      <c r="BB37" s="913"/>
      <c r="BC37" s="913"/>
      <c r="BD37" s="913"/>
      <c r="BE37" s="909"/>
      <c r="BF37" s="909"/>
      <c r="BG37" s="909"/>
      <c r="BH37" s="909"/>
      <c r="BI37" s="910"/>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2"/>
      <c r="CI37" s="863"/>
      <c r="CJ37" s="863"/>
      <c r="CK37" s="863"/>
      <c r="CL37" s="864"/>
      <c r="CM37" s="862"/>
      <c r="CN37" s="863"/>
      <c r="CO37" s="863"/>
      <c r="CP37" s="863"/>
      <c r="CQ37" s="864"/>
      <c r="CR37" s="862"/>
      <c r="CS37" s="863"/>
      <c r="CT37" s="863"/>
      <c r="CU37" s="863"/>
      <c r="CV37" s="864"/>
      <c r="CW37" s="862"/>
      <c r="CX37" s="863"/>
      <c r="CY37" s="863"/>
      <c r="CZ37" s="863"/>
      <c r="DA37" s="864"/>
      <c r="DB37" s="862"/>
      <c r="DC37" s="863"/>
      <c r="DD37" s="863"/>
      <c r="DE37" s="863"/>
      <c r="DF37" s="864"/>
      <c r="DG37" s="862"/>
      <c r="DH37" s="863"/>
      <c r="DI37" s="863"/>
      <c r="DJ37" s="863"/>
      <c r="DK37" s="864"/>
      <c r="DL37" s="862"/>
      <c r="DM37" s="863"/>
      <c r="DN37" s="863"/>
      <c r="DO37" s="863"/>
      <c r="DP37" s="864"/>
      <c r="DQ37" s="862"/>
      <c r="DR37" s="863"/>
      <c r="DS37" s="863"/>
      <c r="DT37" s="863"/>
      <c r="DU37" s="864"/>
      <c r="DV37" s="865"/>
      <c r="DW37" s="866"/>
      <c r="DX37" s="866"/>
      <c r="DY37" s="866"/>
      <c r="DZ37" s="867"/>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1"/>
      <c r="AL38" s="912"/>
      <c r="AM38" s="912"/>
      <c r="AN38" s="912"/>
      <c r="AO38" s="912"/>
      <c r="AP38" s="912"/>
      <c r="AQ38" s="912"/>
      <c r="AR38" s="912"/>
      <c r="AS38" s="912"/>
      <c r="AT38" s="912"/>
      <c r="AU38" s="912"/>
      <c r="AV38" s="912"/>
      <c r="AW38" s="912"/>
      <c r="AX38" s="912"/>
      <c r="AY38" s="912"/>
      <c r="AZ38" s="913"/>
      <c r="BA38" s="913"/>
      <c r="BB38" s="913"/>
      <c r="BC38" s="913"/>
      <c r="BD38" s="913"/>
      <c r="BE38" s="909"/>
      <c r="BF38" s="909"/>
      <c r="BG38" s="909"/>
      <c r="BH38" s="909"/>
      <c r="BI38" s="910"/>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2"/>
      <c r="CI38" s="863"/>
      <c r="CJ38" s="863"/>
      <c r="CK38" s="863"/>
      <c r="CL38" s="864"/>
      <c r="CM38" s="862"/>
      <c r="CN38" s="863"/>
      <c r="CO38" s="863"/>
      <c r="CP38" s="863"/>
      <c r="CQ38" s="864"/>
      <c r="CR38" s="862"/>
      <c r="CS38" s="863"/>
      <c r="CT38" s="863"/>
      <c r="CU38" s="863"/>
      <c r="CV38" s="864"/>
      <c r="CW38" s="862"/>
      <c r="CX38" s="863"/>
      <c r="CY38" s="863"/>
      <c r="CZ38" s="863"/>
      <c r="DA38" s="864"/>
      <c r="DB38" s="862"/>
      <c r="DC38" s="863"/>
      <c r="DD38" s="863"/>
      <c r="DE38" s="863"/>
      <c r="DF38" s="864"/>
      <c r="DG38" s="862"/>
      <c r="DH38" s="863"/>
      <c r="DI38" s="863"/>
      <c r="DJ38" s="863"/>
      <c r="DK38" s="864"/>
      <c r="DL38" s="862"/>
      <c r="DM38" s="863"/>
      <c r="DN38" s="863"/>
      <c r="DO38" s="863"/>
      <c r="DP38" s="864"/>
      <c r="DQ38" s="862"/>
      <c r="DR38" s="863"/>
      <c r="DS38" s="863"/>
      <c r="DT38" s="863"/>
      <c r="DU38" s="864"/>
      <c r="DV38" s="865"/>
      <c r="DW38" s="866"/>
      <c r="DX38" s="866"/>
      <c r="DY38" s="866"/>
      <c r="DZ38" s="867"/>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1"/>
      <c r="AL39" s="912"/>
      <c r="AM39" s="912"/>
      <c r="AN39" s="912"/>
      <c r="AO39" s="912"/>
      <c r="AP39" s="912"/>
      <c r="AQ39" s="912"/>
      <c r="AR39" s="912"/>
      <c r="AS39" s="912"/>
      <c r="AT39" s="912"/>
      <c r="AU39" s="912"/>
      <c r="AV39" s="912"/>
      <c r="AW39" s="912"/>
      <c r="AX39" s="912"/>
      <c r="AY39" s="912"/>
      <c r="AZ39" s="913"/>
      <c r="BA39" s="913"/>
      <c r="BB39" s="913"/>
      <c r="BC39" s="913"/>
      <c r="BD39" s="913"/>
      <c r="BE39" s="909"/>
      <c r="BF39" s="909"/>
      <c r="BG39" s="909"/>
      <c r="BH39" s="909"/>
      <c r="BI39" s="910"/>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2"/>
      <c r="CI39" s="863"/>
      <c r="CJ39" s="863"/>
      <c r="CK39" s="863"/>
      <c r="CL39" s="864"/>
      <c r="CM39" s="862"/>
      <c r="CN39" s="863"/>
      <c r="CO39" s="863"/>
      <c r="CP39" s="863"/>
      <c r="CQ39" s="864"/>
      <c r="CR39" s="862"/>
      <c r="CS39" s="863"/>
      <c r="CT39" s="863"/>
      <c r="CU39" s="863"/>
      <c r="CV39" s="864"/>
      <c r="CW39" s="862"/>
      <c r="CX39" s="863"/>
      <c r="CY39" s="863"/>
      <c r="CZ39" s="863"/>
      <c r="DA39" s="864"/>
      <c r="DB39" s="862"/>
      <c r="DC39" s="863"/>
      <c r="DD39" s="863"/>
      <c r="DE39" s="863"/>
      <c r="DF39" s="864"/>
      <c r="DG39" s="862"/>
      <c r="DH39" s="863"/>
      <c r="DI39" s="863"/>
      <c r="DJ39" s="863"/>
      <c r="DK39" s="864"/>
      <c r="DL39" s="862"/>
      <c r="DM39" s="863"/>
      <c r="DN39" s="863"/>
      <c r="DO39" s="863"/>
      <c r="DP39" s="864"/>
      <c r="DQ39" s="862"/>
      <c r="DR39" s="863"/>
      <c r="DS39" s="863"/>
      <c r="DT39" s="863"/>
      <c r="DU39" s="864"/>
      <c r="DV39" s="865"/>
      <c r="DW39" s="866"/>
      <c r="DX39" s="866"/>
      <c r="DY39" s="866"/>
      <c r="DZ39" s="867"/>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1"/>
      <c r="AL40" s="912"/>
      <c r="AM40" s="912"/>
      <c r="AN40" s="912"/>
      <c r="AO40" s="912"/>
      <c r="AP40" s="912"/>
      <c r="AQ40" s="912"/>
      <c r="AR40" s="912"/>
      <c r="AS40" s="912"/>
      <c r="AT40" s="912"/>
      <c r="AU40" s="912"/>
      <c r="AV40" s="912"/>
      <c r="AW40" s="912"/>
      <c r="AX40" s="912"/>
      <c r="AY40" s="912"/>
      <c r="AZ40" s="913"/>
      <c r="BA40" s="913"/>
      <c r="BB40" s="913"/>
      <c r="BC40" s="913"/>
      <c r="BD40" s="913"/>
      <c r="BE40" s="909"/>
      <c r="BF40" s="909"/>
      <c r="BG40" s="909"/>
      <c r="BH40" s="909"/>
      <c r="BI40" s="910"/>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2"/>
      <c r="CI40" s="863"/>
      <c r="CJ40" s="863"/>
      <c r="CK40" s="863"/>
      <c r="CL40" s="864"/>
      <c r="CM40" s="862"/>
      <c r="CN40" s="863"/>
      <c r="CO40" s="863"/>
      <c r="CP40" s="863"/>
      <c r="CQ40" s="864"/>
      <c r="CR40" s="862"/>
      <c r="CS40" s="863"/>
      <c r="CT40" s="863"/>
      <c r="CU40" s="863"/>
      <c r="CV40" s="864"/>
      <c r="CW40" s="862"/>
      <c r="CX40" s="863"/>
      <c r="CY40" s="863"/>
      <c r="CZ40" s="863"/>
      <c r="DA40" s="864"/>
      <c r="DB40" s="862"/>
      <c r="DC40" s="863"/>
      <c r="DD40" s="863"/>
      <c r="DE40" s="863"/>
      <c r="DF40" s="864"/>
      <c r="DG40" s="862"/>
      <c r="DH40" s="863"/>
      <c r="DI40" s="863"/>
      <c r="DJ40" s="863"/>
      <c r="DK40" s="864"/>
      <c r="DL40" s="862"/>
      <c r="DM40" s="863"/>
      <c r="DN40" s="863"/>
      <c r="DO40" s="863"/>
      <c r="DP40" s="864"/>
      <c r="DQ40" s="862"/>
      <c r="DR40" s="863"/>
      <c r="DS40" s="863"/>
      <c r="DT40" s="863"/>
      <c r="DU40" s="864"/>
      <c r="DV40" s="865"/>
      <c r="DW40" s="866"/>
      <c r="DX40" s="866"/>
      <c r="DY40" s="866"/>
      <c r="DZ40" s="867"/>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1"/>
      <c r="AL41" s="912"/>
      <c r="AM41" s="912"/>
      <c r="AN41" s="912"/>
      <c r="AO41" s="912"/>
      <c r="AP41" s="912"/>
      <c r="AQ41" s="912"/>
      <c r="AR41" s="912"/>
      <c r="AS41" s="912"/>
      <c r="AT41" s="912"/>
      <c r="AU41" s="912"/>
      <c r="AV41" s="912"/>
      <c r="AW41" s="912"/>
      <c r="AX41" s="912"/>
      <c r="AY41" s="912"/>
      <c r="AZ41" s="913"/>
      <c r="BA41" s="913"/>
      <c r="BB41" s="913"/>
      <c r="BC41" s="913"/>
      <c r="BD41" s="913"/>
      <c r="BE41" s="909"/>
      <c r="BF41" s="909"/>
      <c r="BG41" s="909"/>
      <c r="BH41" s="909"/>
      <c r="BI41" s="910"/>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2"/>
      <c r="CI41" s="863"/>
      <c r="CJ41" s="863"/>
      <c r="CK41" s="863"/>
      <c r="CL41" s="864"/>
      <c r="CM41" s="862"/>
      <c r="CN41" s="863"/>
      <c r="CO41" s="863"/>
      <c r="CP41" s="863"/>
      <c r="CQ41" s="864"/>
      <c r="CR41" s="862"/>
      <c r="CS41" s="863"/>
      <c r="CT41" s="863"/>
      <c r="CU41" s="863"/>
      <c r="CV41" s="864"/>
      <c r="CW41" s="862"/>
      <c r="CX41" s="863"/>
      <c r="CY41" s="863"/>
      <c r="CZ41" s="863"/>
      <c r="DA41" s="864"/>
      <c r="DB41" s="862"/>
      <c r="DC41" s="863"/>
      <c r="DD41" s="863"/>
      <c r="DE41" s="863"/>
      <c r="DF41" s="864"/>
      <c r="DG41" s="862"/>
      <c r="DH41" s="863"/>
      <c r="DI41" s="863"/>
      <c r="DJ41" s="863"/>
      <c r="DK41" s="864"/>
      <c r="DL41" s="862"/>
      <c r="DM41" s="863"/>
      <c r="DN41" s="863"/>
      <c r="DO41" s="863"/>
      <c r="DP41" s="864"/>
      <c r="DQ41" s="862"/>
      <c r="DR41" s="863"/>
      <c r="DS41" s="863"/>
      <c r="DT41" s="863"/>
      <c r="DU41" s="864"/>
      <c r="DV41" s="865"/>
      <c r="DW41" s="866"/>
      <c r="DX41" s="866"/>
      <c r="DY41" s="866"/>
      <c r="DZ41" s="867"/>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1"/>
      <c r="AL42" s="912"/>
      <c r="AM42" s="912"/>
      <c r="AN42" s="912"/>
      <c r="AO42" s="912"/>
      <c r="AP42" s="912"/>
      <c r="AQ42" s="912"/>
      <c r="AR42" s="912"/>
      <c r="AS42" s="912"/>
      <c r="AT42" s="912"/>
      <c r="AU42" s="912"/>
      <c r="AV42" s="912"/>
      <c r="AW42" s="912"/>
      <c r="AX42" s="912"/>
      <c r="AY42" s="912"/>
      <c r="AZ42" s="913"/>
      <c r="BA42" s="913"/>
      <c r="BB42" s="913"/>
      <c r="BC42" s="913"/>
      <c r="BD42" s="913"/>
      <c r="BE42" s="909"/>
      <c r="BF42" s="909"/>
      <c r="BG42" s="909"/>
      <c r="BH42" s="909"/>
      <c r="BI42" s="910"/>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2"/>
      <c r="CI42" s="863"/>
      <c r="CJ42" s="863"/>
      <c r="CK42" s="863"/>
      <c r="CL42" s="864"/>
      <c r="CM42" s="862"/>
      <c r="CN42" s="863"/>
      <c r="CO42" s="863"/>
      <c r="CP42" s="863"/>
      <c r="CQ42" s="864"/>
      <c r="CR42" s="862"/>
      <c r="CS42" s="863"/>
      <c r="CT42" s="863"/>
      <c r="CU42" s="863"/>
      <c r="CV42" s="864"/>
      <c r="CW42" s="862"/>
      <c r="CX42" s="863"/>
      <c r="CY42" s="863"/>
      <c r="CZ42" s="863"/>
      <c r="DA42" s="864"/>
      <c r="DB42" s="862"/>
      <c r="DC42" s="863"/>
      <c r="DD42" s="863"/>
      <c r="DE42" s="863"/>
      <c r="DF42" s="864"/>
      <c r="DG42" s="862"/>
      <c r="DH42" s="863"/>
      <c r="DI42" s="863"/>
      <c r="DJ42" s="863"/>
      <c r="DK42" s="864"/>
      <c r="DL42" s="862"/>
      <c r="DM42" s="863"/>
      <c r="DN42" s="863"/>
      <c r="DO42" s="863"/>
      <c r="DP42" s="864"/>
      <c r="DQ42" s="862"/>
      <c r="DR42" s="863"/>
      <c r="DS42" s="863"/>
      <c r="DT42" s="863"/>
      <c r="DU42" s="864"/>
      <c r="DV42" s="865"/>
      <c r="DW42" s="866"/>
      <c r="DX42" s="866"/>
      <c r="DY42" s="866"/>
      <c r="DZ42" s="867"/>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1"/>
      <c r="AL43" s="912"/>
      <c r="AM43" s="912"/>
      <c r="AN43" s="912"/>
      <c r="AO43" s="912"/>
      <c r="AP43" s="912"/>
      <c r="AQ43" s="912"/>
      <c r="AR43" s="912"/>
      <c r="AS43" s="912"/>
      <c r="AT43" s="912"/>
      <c r="AU43" s="912"/>
      <c r="AV43" s="912"/>
      <c r="AW43" s="912"/>
      <c r="AX43" s="912"/>
      <c r="AY43" s="912"/>
      <c r="AZ43" s="913"/>
      <c r="BA43" s="913"/>
      <c r="BB43" s="913"/>
      <c r="BC43" s="913"/>
      <c r="BD43" s="913"/>
      <c r="BE43" s="909"/>
      <c r="BF43" s="909"/>
      <c r="BG43" s="909"/>
      <c r="BH43" s="909"/>
      <c r="BI43" s="910"/>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2"/>
      <c r="CI43" s="863"/>
      <c r="CJ43" s="863"/>
      <c r="CK43" s="863"/>
      <c r="CL43" s="864"/>
      <c r="CM43" s="862"/>
      <c r="CN43" s="863"/>
      <c r="CO43" s="863"/>
      <c r="CP43" s="863"/>
      <c r="CQ43" s="864"/>
      <c r="CR43" s="862"/>
      <c r="CS43" s="863"/>
      <c r="CT43" s="863"/>
      <c r="CU43" s="863"/>
      <c r="CV43" s="864"/>
      <c r="CW43" s="862"/>
      <c r="CX43" s="863"/>
      <c r="CY43" s="863"/>
      <c r="CZ43" s="863"/>
      <c r="DA43" s="864"/>
      <c r="DB43" s="862"/>
      <c r="DC43" s="863"/>
      <c r="DD43" s="863"/>
      <c r="DE43" s="863"/>
      <c r="DF43" s="864"/>
      <c r="DG43" s="862"/>
      <c r="DH43" s="863"/>
      <c r="DI43" s="863"/>
      <c r="DJ43" s="863"/>
      <c r="DK43" s="864"/>
      <c r="DL43" s="862"/>
      <c r="DM43" s="863"/>
      <c r="DN43" s="863"/>
      <c r="DO43" s="863"/>
      <c r="DP43" s="864"/>
      <c r="DQ43" s="862"/>
      <c r="DR43" s="863"/>
      <c r="DS43" s="863"/>
      <c r="DT43" s="863"/>
      <c r="DU43" s="864"/>
      <c r="DV43" s="865"/>
      <c r="DW43" s="866"/>
      <c r="DX43" s="866"/>
      <c r="DY43" s="866"/>
      <c r="DZ43" s="867"/>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1"/>
      <c r="AL44" s="912"/>
      <c r="AM44" s="912"/>
      <c r="AN44" s="912"/>
      <c r="AO44" s="912"/>
      <c r="AP44" s="912"/>
      <c r="AQ44" s="912"/>
      <c r="AR44" s="912"/>
      <c r="AS44" s="912"/>
      <c r="AT44" s="912"/>
      <c r="AU44" s="912"/>
      <c r="AV44" s="912"/>
      <c r="AW44" s="912"/>
      <c r="AX44" s="912"/>
      <c r="AY44" s="912"/>
      <c r="AZ44" s="913"/>
      <c r="BA44" s="913"/>
      <c r="BB44" s="913"/>
      <c r="BC44" s="913"/>
      <c r="BD44" s="913"/>
      <c r="BE44" s="909"/>
      <c r="BF44" s="909"/>
      <c r="BG44" s="909"/>
      <c r="BH44" s="909"/>
      <c r="BI44" s="910"/>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2"/>
      <c r="CI44" s="863"/>
      <c r="CJ44" s="863"/>
      <c r="CK44" s="863"/>
      <c r="CL44" s="864"/>
      <c r="CM44" s="862"/>
      <c r="CN44" s="863"/>
      <c r="CO44" s="863"/>
      <c r="CP44" s="863"/>
      <c r="CQ44" s="864"/>
      <c r="CR44" s="862"/>
      <c r="CS44" s="863"/>
      <c r="CT44" s="863"/>
      <c r="CU44" s="863"/>
      <c r="CV44" s="864"/>
      <c r="CW44" s="862"/>
      <c r="CX44" s="863"/>
      <c r="CY44" s="863"/>
      <c r="CZ44" s="863"/>
      <c r="DA44" s="864"/>
      <c r="DB44" s="862"/>
      <c r="DC44" s="863"/>
      <c r="DD44" s="863"/>
      <c r="DE44" s="863"/>
      <c r="DF44" s="864"/>
      <c r="DG44" s="862"/>
      <c r="DH44" s="863"/>
      <c r="DI44" s="863"/>
      <c r="DJ44" s="863"/>
      <c r="DK44" s="864"/>
      <c r="DL44" s="862"/>
      <c r="DM44" s="863"/>
      <c r="DN44" s="863"/>
      <c r="DO44" s="863"/>
      <c r="DP44" s="864"/>
      <c r="DQ44" s="862"/>
      <c r="DR44" s="863"/>
      <c r="DS44" s="863"/>
      <c r="DT44" s="863"/>
      <c r="DU44" s="864"/>
      <c r="DV44" s="865"/>
      <c r="DW44" s="866"/>
      <c r="DX44" s="866"/>
      <c r="DY44" s="866"/>
      <c r="DZ44" s="867"/>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1"/>
      <c r="AL45" s="912"/>
      <c r="AM45" s="912"/>
      <c r="AN45" s="912"/>
      <c r="AO45" s="912"/>
      <c r="AP45" s="912"/>
      <c r="AQ45" s="912"/>
      <c r="AR45" s="912"/>
      <c r="AS45" s="912"/>
      <c r="AT45" s="912"/>
      <c r="AU45" s="912"/>
      <c r="AV45" s="912"/>
      <c r="AW45" s="912"/>
      <c r="AX45" s="912"/>
      <c r="AY45" s="912"/>
      <c r="AZ45" s="913"/>
      <c r="BA45" s="913"/>
      <c r="BB45" s="913"/>
      <c r="BC45" s="913"/>
      <c r="BD45" s="913"/>
      <c r="BE45" s="909"/>
      <c r="BF45" s="909"/>
      <c r="BG45" s="909"/>
      <c r="BH45" s="909"/>
      <c r="BI45" s="910"/>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2"/>
      <c r="CI45" s="863"/>
      <c r="CJ45" s="863"/>
      <c r="CK45" s="863"/>
      <c r="CL45" s="864"/>
      <c r="CM45" s="862"/>
      <c r="CN45" s="863"/>
      <c r="CO45" s="863"/>
      <c r="CP45" s="863"/>
      <c r="CQ45" s="864"/>
      <c r="CR45" s="862"/>
      <c r="CS45" s="863"/>
      <c r="CT45" s="863"/>
      <c r="CU45" s="863"/>
      <c r="CV45" s="864"/>
      <c r="CW45" s="862"/>
      <c r="CX45" s="863"/>
      <c r="CY45" s="863"/>
      <c r="CZ45" s="863"/>
      <c r="DA45" s="864"/>
      <c r="DB45" s="862"/>
      <c r="DC45" s="863"/>
      <c r="DD45" s="863"/>
      <c r="DE45" s="863"/>
      <c r="DF45" s="864"/>
      <c r="DG45" s="862"/>
      <c r="DH45" s="863"/>
      <c r="DI45" s="863"/>
      <c r="DJ45" s="863"/>
      <c r="DK45" s="864"/>
      <c r="DL45" s="862"/>
      <c r="DM45" s="863"/>
      <c r="DN45" s="863"/>
      <c r="DO45" s="863"/>
      <c r="DP45" s="864"/>
      <c r="DQ45" s="862"/>
      <c r="DR45" s="863"/>
      <c r="DS45" s="863"/>
      <c r="DT45" s="863"/>
      <c r="DU45" s="864"/>
      <c r="DV45" s="865"/>
      <c r="DW45" s="866"/>
      <c r="DX45" s="866"/>
      <c r="DY45" s="866"/>
      <c r="DZ45" s="867"/>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1"/>
      <c r="AL46" s="912"/>
      <c r="AM46" s="912"/>
      <c r="AN46" s="912"/>
      <c r="AO46" s="912"/>
      <c r="AP46" s="912"/>
      <c r="AQ46" s="912"/>
      <c r="AR46" s="912"/>
      <c r="AS46" s="912"/>
      <c r="AT46" s="912"/>
      <c r="AU46" s="912"/>
      <c r="AV46" s="912"/>
      <c r="AW46" s="912"/>
      <c r="AX46" s="912"/>
      <c r="AY46" s="912"/>
      <c r="AZ46" s="913"/>
      <c r="BA46" s="913"/>
      <c r="BB46" s="913"/>
      <c r="BC46" s="913"/>
      <c r="BD46" s="913"/>
      <c r="BE46" s="909"/>
      <c r="BF46" s="909"/>
      <c r="BG46" s="909"/>
      <c r="BH46" s="909"/>
      <c r="BI46" s="910"/>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2"/>
      <c r="CI46" s="863"/>
      <c r="CJ46" s="863"/>
      <c r="CK46" s="863"/>
      <c r="CL46" s="864"/>
      <c r="CM46" s="862"/>
      <c r="CN46" s="863"/>
      <c r="CO46" s="863"/>
      <c r="CP46" s="863"/>
      <c r="CQ46" s="864"/>
      <c r="CR46" s="862"/>
      <c r="CS46" s="863"/>
      <c r="CT46" s="863"/>
      <c r="CU46" s="863"/>
      <c r="CV46" s="864"/>
      <c r="CW46" s="862"/>
      <c r="CX46" s="863"/>
      <c r="CY46" s="863"/>
      <c r="CZ46" s="863"/>
      <c r="DA46" s="864"/>
      <c r="DB46" s="862"/>
      <c r="DC46" s="863"/>
      <c r="DD46" s="863"/>
      <c r="DE46" s="863"/>
      <c r="DF46" s="864"/>
      <c r="DG46" s="862"/>
      <c r="DH46" s="863"/>
      <c r="DI46" s="863"/>
      <c r="DJ46" s="863"/>
      <c r="DK46" s="864"/>
      <c r="DL46" s="862"/>
      <c r="DM46" s="863"/>
      <c r="DN46" s="863"/>
      <c r="DO46" s="863"/>
      <c r="DP46" s="864"/>
      <c r="DQ46" s="862"/>
      <c r="DR46" s="863"/>
      <c r="DS46" s="863"/>
      <c r="DT46" s="863"/>
      <c r="DU46" s="864"/>
      <c r="DV46" s="865"/>
      <c r="DW46" s="866"/>
      <c r="DX46" s="866"/>
      <c r="DY46" s="866"/>
      <c r="DZ46" s="867"/>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1"/>
      <c r="AL47" s="912"/>
      <c r="AM47" s="912"/>
      <c r="AN47" s="912"/>
      <c r="AO47" s="912"/>
      <c r="AP47" s="912"/>
      <c r="AQ47" s="912"/>
      <c r="AR47" s="912"/>
      <c r="AS47" s="912"/>
      <c r="AT47" s="912"/>
      <c r="AU47" s="912"/>
      <c r="AV47" s="912"/>
      <c r="AW47" s="912"/>
      <c r="AX47" s="912"/>
      <c r="AY47" s="912"/>
      <c r="AZ47" s="913"/>
      <c r="BA47" s="913"/>
      <c r="BB47" s="913"/>
      <c r="BC47" s="913"/>
      <c r="BD47" s="913"/>
      <c r="BE47" s="909"/>
      <c r="BF47" s="909"/>
      <c r="BG47" s="909"/>
      <c r="BH47" s="909"/>
      <c r="BI47" s="910"/>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2"/>
      <c r="CI47" s="863"/>
      <c r="CJ47" s="863"/>
      <c r="CK47" s="863"/>
      <c r="CL47" s="864"/>
      <c r="CM47" s="862"/>
      <c r="CN47" s="863"/>
      <c r="CO47" s="863"/>
      <c r="CP47" s="863"/>
      <c r="CQ47" s="864"/>
      <c r="CR47" s="862"/>
      <c r="CS47" s="863"/>
      <c r="CT47" s="863"/>
      <c r="CU47" s="863"/>
      <c r="CV47" s="864"/>
      <c r="CW47" s="862"/>
      <c r="CX47" s="863"/>
      <c r="CY47" s="863"/>
      <c r="CZ47" s="863"/>
      <c r="DA47" s="864"/>
      <c r="DB47" s="862"/>
      <c r="DC47" s="863"/>
      <c r="DD47" s="863"/>
      <c r="DE47" s="863"/>
      <c r="DF47" s="864"/>
      <c r="DG47" s="862"/>
      <c r="DH47" s="863"/>
      <c r="DI47" s="863"/>
      <c r="DJ47" s="863"/>
      <c r="DK47" s="864"/>
      <c r="DL47" s="862"/>
      <c r="DM47" s="863"/>
      <c r="DN47" s="863"/>
      <c r="DO47" s="863"/>
      <c r="DP47" s="864"/>
      <c r="DQ47" s="862"/>
      <c r="DR47" s="863"/>
      <c r="DS47" s="863"/>
      <c r="DT47" s="863"/>
      <c r="DU47" s="864"/>
      <c r="DV47" s="865"/>
      <c r="DW47" s="866"/>
      <c r="DX47" s="866"/>
      <c r="DY47" s="866"/>
      <c r="DZ47" s="867"/>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1"/>
      <c r="AL48" s="912"/>
      <c r="AM48" s="912"/>
      <c r="AN48" s="912"/>
      <c r="AO48" s="912"/>
      <c r="AP48" s="912"/>
      <c r="AQ48" s="912"/>
      <c r="AR48" s="912"/>
      <c r="AS48" s="912"/>
      <c r="AT48" s="912"/>
      <c r="AU48" s="912"/>
      <c r="AV48" s="912"/>
      <c r="AW48" s="912"/>
      <c r="AX48" s="912"/>
      <c r="AY48" s="912"/>
      <c r="AZ48" s="913"/>
      <c r="BA48" s="913"/>
      <c r="BB48" s="913"/>
      <c r="BC48" s="913"/>
      <c r="BD48" s="913"/>
      <c r="BE48" s="909"/>
      <c r="BF48" s="909"/>
      <c r="BG48" s="909"/>
      <c r="BH48" s="909"/>
      <c r="BI48" s="910"/>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2"/>
      <c r="CI48" s="863"/>
      <c r="CJ48" s="863"/>
      <c r="CK48" s="863"/>
      <c r="CL48" s="864"/>
      <c r="CM48" s="862"/>
      <c r="CN48" s="863"/>
      <c r="CO48" s="863"/>
      <c r="CP48" s="863"/>
      <c r="CQ48" s="864"/>
      <c r="CR48" s="862"/>
      <c r="CS48" s="863"/>
      <c r="CT48" s="863"/>
      <c r="CU48" s="863"/>
      <c r="CV48" s="864"/>
      <c r="CW48" s="862"/>
      <c r="CX48" s="863"/>
      <c r="CY48" s="863"/>
      <c r="CZ48" s="863"/>
      <c r="DA48" s="864"/>
      <c r="DB48" s="862"/>
      <c r="DC48" s="863"/>
      <c r="DD48" s="863"/>
      <c r="DE48" s="863"/>
      <c r="DF48" s="864"/>
      <c r="DG48" s="862"/>
      <c r="DH48" s="863"/>
      <c r="DI48" s="863"/>
      <c r="DJ48" s="863"/>
      <c r="DK48" s="864"/>
      <c r="DL48" s="862"/>
      <c r="DM48" s="863"/>
      <c r="DN48" s="863"/>
      <c r="DO48" s="863"/>
      <c r="DP48" s="864"/>
      <c r="DQ48" s="862"/>
      <c r="DR48" s="863"/>
      <c r="DS48" s="863"/>
      <c r="DT48" s="863"/>
      <c r="DU48" s="864"/>
      <c r="DV48" s="865"/>
      <c r="DW48" s="866"/>
      <c r="DX48" s="866"/>
      <c r="DY48" s="866"/>
      <c r="DZ48" s="867"/>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1"/>
      <c r="AL49" s="912"/>
      <c r="AM49" s="912"/>
      <c r="AN49" s="912"/>
      <c r="AO49" s="912"/>
      <c r="AP49" s="912"/>
      <c r="AQ49" s="912"/>
      <c r="AR49" s="912"/>
      <c r="AS49" s="912"/>
      <c r="AT49" s="912"/>
      <c r="AU49" s="912"/>
      <c r="AV49" s="912"/>
      <c r="AW49" s="912"/>
      <c r="AX49" s="912"/>
      <c r="AY49" s="912"/>
      <c r="AZ49" s="913"/>
      <c r="BA49" s="913"/>
      <c r="BB49" s="913"/>
      <c r="BC49" s="913"/>
      <c r="BD49" s="913"/>
      <c r="BE49" s="909"/>
      <c r="BF49" s="909"/>
      <c r="BG49" s="909"/>
      <c r="BH49" s="909"/>
      <c r="BI49" s="910"/>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2"/>
      <c r="CI49" s="863"/>
      <c r="CJ49" s="863"/>
      <c r="CK49" s="863"/>
      <c r="CL49" s="864"/>
      <c r="CM49" s="862"/>
      <c r="CN49" s="863"/>
      <c r="CO49" s="863"/>
      <c r="CP49" s="863"/>
      <c r="CQ49" s="864"/>
      <c r="CR49" s="862"/>
      <c r="CS49" s="863"/>
      <c r="CT49" s="863"/>
      <c r="CU49" s="863"/>
      <c r="CV49" s="864"/>
      <c r="CW49" s="862"/>
      <c r="CX49" s="863"/>
      <c r="CY49" s="863"/>
      <c r="CZ49" s="863"/>
      <c r="DA49" s="864"/>
      <c r="DB49" s="862"/>
      <c r="DC49" s="863"/>
      <c r="DD49" s="863"/>
      <c r="DE49" s="863"/>
      <c r="DF49" s="864"/>
      <c r="DG49" s="862"/>
      <c r="DH49" s="863"/>
      <c r="DI49" s="863"/>
      <c r="DJ49" s="863"/>
      <c r="DK49" s="864"/>
      <c r="DL49" s="862"/>
      <c r="DM49" s="863"/>
      <c r="DN49" s="863"/>
      <c r="DO49" s="863"/>
      <c r="DP49" s="864"/>
      <c r="DQ49" s="862"/>
      <c r="DR49" s="863"/>
      <c r="DS49" s="863"/>
      <c r="DT49" s="863"/>
      <c r="DU49" s="864"/>
      <c r="DV49" s="865"/>
      <c r="DW49" s="866"/>
      <c r="DX49" s="866"/>
      <c r="DY49" s="866"/>
      <c r="DZ49" s="867"/>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4"/>
      <c r="R50" s="915"/>
      <c r="S50" s="915"/>
      <c r="T50" s="915"/>
      <c r="U50" s="915"/>
      <c r="V50" s="915"/>
      <c r="W50" s="915"/>
      <c r="X50" s="915"/>
      <c r="Y50" s="915"/>
      <c r="Z50" s="915"/>
      <c r="AA50" s="915"/>
      <c r="AB50" s="915"/>
      <c r="AC50" s="915"/>
      <c r="AD50" s="915"/>
      <c r="AE50" s="916"/>
      <c r="AF50" s="845"/>
      <c r="AG50" s="846"/>
      <c r="AH50" s="846"/>
      <c r="AI50" s="846"/>
      <c r="AJ50" s="847"/>
      <c r="AK50" s="917"/>
      <c r="AL50" s="915"/>
      <c r="AM50" s="915"/>
      <c r="AN50" s="915"/>
      <c r="AO50" s="915"/>
      <c r="AP50" s="915"/>
      <c r="AQ50" s="915"/>
      <c r="AR50" s="915"/>
      <c r="AS50" s="915"/>
      <c r="AT50" s="915"/>
      <c r="AU50" s="915"/>
      <c r="AV50" s="915"/>
      <c r="AW50" s="915"/>
      <c r="AX50" s="915"/>
      <c r="AY50" s="915"/>
      <c r="AZ50" s="918"/>
      <c r="BA50" s="918"/>
      <c r="BB50" s="918"/>
      <c r="BC50" s="918"/>
      <c r="BD50" s="918"/>
      <c r="BE50" s="909"/>
      <c r="BF50" s="909"/>
      <c r="BG50" s="909"/>
      <c r="BH50" s="909"/>
      <c r="BI50" s="910"/>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2"/>
      <c r="CI50" s="863"/>
      <c r="CJ50" s="863"/>
      <c r="CK50" s="863"/>
      <c r="CL50" s="864"/>
      <c r="CM50" s="862"/>
      <c r="CN50" s="863"/>
      <c r="CO50" s="863"/>
      <c r="CP50" s="863"/>
      <c r="CQ50" s="864"/>
      <c r="CR50" s="862"/>
      <c r="CS50" s="863"/>
      <c r="CT50" s="863"/>
      <c r="CU50" s="863"/>
      <c r="CV50" s="864"/>
      <c r="CW50" s="862"/>
      <c r="CX50" s="863"/>
      <c r="CY50" s="863"/>
      <c r="CZ50" s="863"/>
      <c r="DA50" s="864"/>
      <c r="DB50" s="862"/>
      <c r="DC50" s="863"/>
      <c r="DD50" s="863"/>
      <c r="DE50" s="863"/>
      <c r="DF50" s="864"/>
      <c r="DG50" s="862"/>
      <c r="DH50" s="863"/>
      <c r="DI50" s="863"/>
      <c r="DJ50" s="863"/>
      <c r="DK50" s="864"/>
      <c r="DL50" s="862"/>
      <c r="DM50" s="863"/>
      <c r="DN50" s="863"/>
      <c r="DO50" s="863"/>
      <c r="DP50" s="864"/>
      <c r="DQ50" s="862"/>
      <c r="DR50" s="863"/>
      <c r="DS50" s="863"/>
      <c r="DT50" s="863"/>
      <c r="DU50" s="864"/>
      <c r="DV50" s="865"/>
      <c r="DW50" s="866"/>
      <c r="DX50" s="866"/>
      <c r="DY50" s="866"/>
      <c r="DZ50" s="867"/>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4"/>
      <c r="R51" s="915"/>
      <c r="S51" s="915"/>
      <c r="T51" s="915"/>
      <c r="U51" s="915"/>
      <c r="V51" s="915"/>
      <c r="W51" s="915"/>
      <c r="X51" s="915"/>
      <c r="Y51" s="915"/>
      <c r="Z51" s="915"/>
      <c r="AA51" s="915"/>
      <c r="AB51" s="915"/>
      <c r="AC51" s="915"/>
      <c r="AD51" s="915"/>
      <c r="AE51" s="916"/>
      <c r="AF51" s="845"/>
      <c r="AG51" s="846"/>
      <c r="AH51" s="846"/>
      <c r="AI51" s="846"/>
      <c r="AJ51" s="847"/>
      <c r="AK51" s="917"/>
      <c r="AL51" s="915"/>
      <c r="AM51" s="915"/>
      <c r="AN51" s="915"/>
      <c r="AO51" s="915"/>
      <c r="AP51" s="915"/>
      <c r="AQ51" s="915"/>
      <c r="AR51" s="915"/>
      <c r="AS51" s="915"/>
      <c r="AT51" s="915"/>
      <c r="AU51" s="915"/>
      <c r="AV51" s="915"/>
      <c r="AW51" s="915"/>
      <c r="AX51" s="915"/>
      <c r="AY51" s="915"/>
      <c r="AZ51" s="918"/>
      <c r="BA51" s="918"/>
      <c r="BB51" s="918"/>
      <c r="BC51" s="918"/>
      <c r="BD51" s="918"/>
      <c r="BE51" s="909"/>
      <c r="BF51" s="909"/>
      <c r="BG51" s="909"/>
      <c r="BH51" s="909"/>
      <c r="BI51" s="910"/>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2"/>
      <c r="CI51" s="863"/>
      <c r="CJ51" s="863"/>
      <c r="CK51" s="863"/>
      <c r="CL51" s="864"/>
      <c r="CM51" s="862"/>
      <c r="CN51" s="863"/>
      <c r="CO51" s="863"/>
      <c r="CP51" s="863"/>
      <c r="CQ51" s="864"/>
      <c r="CR51" s="862"/>
      <c r="CS51" s="863"/>
      <c r="CT51" s="863"/>
      <c r="CU51" s="863"/>
      <c r="CV51" s="864"/>
      <c r="CW51" s="862"/>
      <c r="CX51" s="863"/>
      <c r="CY51" s="863"/>
      <c r="CZ51" s="863"/>
      <c r="DA51" s="864"/>
      <c r="DB51" s="862"/>
      <c r="DC51" s="863"/>
      <c r="DD51" s="863"/>
      <c r="DE51" s="863"/>
      <c r="DF51" s="864"/>
      <c r="DG51" s="862"/>
      <c r="DH51" s="863"/>
      <c r="DI51" s="863"/>
      <c r="DJ51" s="863"/>
      <c r="DK51" s="864"/>
      <c r="DL51" s="862"/>
      <c r="DM51" s="863"/>
      <c r="DN51" s="863"/>
      <c r="DO51" s="863"/>
      <c r="DP51" s="864"/>
      <c r="DQ51" s="862"/>
      <c r="DR51" s="863"/>
      <c r="DS51" s="863"/>
      <c r="DT51" s="863"/>
      <c r="DU51" s="864"/>
      <c r="DV51" s="865"/>
      <c r="DW51" s="866"/>
      <c r="DX51" s="866"/>
      <c r="DY51" s="866"/>
      <c r="DZ51" s="867"/>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4"/>
      <c r="R52" s="915"/>
      <c r="S52" s="915"/>
      <c r="T52" s="915"/>
      <c r="U52" s="915"/>
      <c r="V52" s="915"/>
      <c r="W52" s="915"/>
      <c r="X52" s="915"/>
      <c r="Y52" s="915"/>
      <c r="Z52" s="915"/>
      <c r="AA52" s="915"/>
      <c r="AB52" s="915"/>
      <c r="AC52" s="915"/>
      <c r="AD52" s="915"/>
      <c r="AE52" s="916"/>
      <c r="AF52" s="845"/>
      <c r="AG52" s="846"/>
      <c r="AH52" s="846"/>
      <c r="AI52" s="846"/>
      <c r="AJ52" s="847"/>
      <c r="AK52" s="917"/>
      <c r="AL52" s="915"/>
      <c r="AM52" s="915"/>
      <c r="AN52" s="915"/>
      <c r="AO52" s="915"/>
      <c r="AP52" s="915"/>
      <c r="AQ52" s="915"/>
      <c r="AR52" s="915"/>
      <c r="AS52" s="915"/>
      <c r="AT52" s="915"/>
      <c r="AU52" s="915"/>
      <c r="AV52" s="915"/>
      <c r="AW52" s="915"/>
      <c r="AX52" s="915"/>
      <c r="AY52" s="915"/>
      <c r="AZ52" s="918"/>
      <c r="BA52" s="918"/>
      <c r="BB52" s="918"/>
      <c r="BC52" s="918"/>
      <c r="BD52" s="918"/>
      <c r="BE52" s="909"/>
      <c r="BF52" s="909"/>
      <c r="BG52" s="909"/>
      <c r="BH52" s="909"/>
      <c r="BI52" s="910"/>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2"/>
      <c r="CI52" s="863"/>
      <c r="CJ52" s="863"/>
      <c r="CK52" s="863"/>
      <c r="CL52" s="864"/>
      <c r="CM52" s="862"/>
      <c r="CN52" s="863"/>
      <c r="CO52" s="863"/>
      <c r="CP52" s="863"/>
      <c r="CQ52" s="864"/>
      <c r="CR52" s="862"/>
      <c r="CS52" s="863"/>
      <c r="CT52" s="863"/>
      <c r="CU52" s="863"/>
      <c r="CV52" s="864"/>
      <c r="CW52" s="862"/>
      <c r="CX52" s="863"/>
      <c r="CY52" s="863"/>
      <c r="CZ52" s="863"/>
      <c r="DA52" s="864"/>
      <c r="DB52" s="862"/>
      <c r="DC52" s="863"/>
      <c r="DD52" s="863"/>
      <c r="DE52" s="863"/>
      <c r="DF52" s="864"/>
      <c r="DG52" s="862"/>
      <c r="DH52" s="863"/>
      <c r="DI52" s="863"/>
      <c r="DJ52" s="863"/>
      <c r="DK52" s="864"/>
      <c r="DL52" s="862"/>
      <c r="DM52" s="863"/>
      <c r="DN52" s="863"/>
      <c r="DO52" s="863"/>
      <c r="DP52" s="864"/>
      <c r="DQ52" s="862"/>
      <c r="DR52" s="863"/>
      <c r="DS52" s="863"/>
      <c r="DT52" s="863"/>
      <c r="DU52" s="864"/>
      <c r="DV52" s="865"/>
      <c r="DW52" s="866"/>
      <c r="DX52" s="866"/>
      <c r="DY52" s="866"/>
      <c r="DZ52" s="867"/>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4"/>
      <c r="R53" s="915"/>
      <c r="S53" s="915"/>
      <c r="T53" s="915"/>
      <c r="U53" s="915"/>
      <c r="V53" s="915"/>
      <c r="W53" s="915"/>
      <c r="X53" s="915"/>
      <c r="Y53" s="915"/>
      <c r="Z53" s="915"/>
      <c r="AA53" s="915"/>
      <c r="AB53" s="915"/>
      <c r="AC53" s="915"/>
      <c r="AD53" s="915"/>
      <c r="AE53" s="916"/>
      <c r="AF53" s="845"/>
      <c r="AG53" s="846"/>
      <c r="AH53" s="846"/>
      <c r="AI53" s="846"/>
      <c r="AJ53" s="847"/>
      <c r="AK53" s="917"/>
      <c r="AL53" s="915"/>
      <c r="AM53" s="915"/>
      <c r="AN53" s="915"/>
      <c r="AO53" s="915"/>
      <c r="AP53" s="915"/>
      <c r="AQ53" s="915"/>
      <c r="AR53" s="915"/>
      <c r="AS53" s="915"/>
      <c r="AT53" s="915"/>
      <c r="AU53" s="915"/>
      <c r="AV53" s="915"/>
      <c r="AW53" s="915"/>
      <c r="AX53" s="915"/>
      <c r="AY53" s="915"/>
      <c r="AZ53" s="918"/>
      <c r="BA53" s="918"/>
      <c r="BB53" s="918"/>
      <c r="BC53" s="918"/>
      <c r="BD53" s="918"/>
      <c r="BE53" s="909"/>
      <c r="BF53" s="909"/>
      <c r="BG53" s="909"/>
      <c r="BH53" s="909"/>
      <c r="BI53" s="910"/>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2"/>
      <c r="CI53" s="863"/>
      <c r="CJ53" s="863"/>
      <c r="CK53" s="863"/>
      <c r="CL53" s="864"/>
      <c r="CM53" s="862"/>
      <c r="CN53" s="863"/>
      <c r="CO53" s="863"/>
      <c r="CP53" s="863"/>
      <c r="CQ53" s="864"/>
      <c r="CR53" s="862"/>
      <c r="CS53" s="863"/>
      <c r="CT53" s="863"/>
      <c r="CU53" s="863"/>
      <c r="CV53" s="864"/>
      <c r="CW53" s="862"/>
      <c r="CX53" s="863"/>
      <c r="CY53" s="863"/>
      <c r="CZ53" s="863"/>
      <c r="DA53" s="864"/>
      <c r="DB53" s="862"/>
      <c r="DC53" s="863"/>
      <c r="DD53" s="863"/>
      <c r="DE53" s="863"/>
      <c r="DF53" s="864"/>
      <c r="DG53" s="862"/>
      <c r="DH53" s="863"/>
      <c r="DI53" s="863"/>
      <c r="DJ53" s="863"/>
      <c r="DK53" s="864"/>
      <c r="DL53" s="862"/>
      <c r="DM53" s="863"/>
      <c r="DN53" s="863"/>
      <c r="DO53" s="863"/>
      <c r="DP53" s="864"/>
      <c r="DQ53" s="862"/>
      <c r="DR53" s="863"/>
      <c r="DS53" s="863"/>
      <c r="DT53" s="863"/>
      <c r="DU53" s="864"/>
      <c r="DV53" s="865"/>
      <c r="DW53" s="866"/>
      <c r="DX53" s="866"/>
      <c r="DY53" s="866"/>
      <c r="DZ53" s="867"/>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4"/>
      <c r="R54" s="915"/>
      <c r="S54" s="915"/>
      <c r="T54" s="915"/>
      <c r="U54" s="915"/>
      <c r="V54" s="915"/>
      <c r="W54" s="915"/>
      <c r="X54" s="915"/>
      <c r="Y54" s="915"/>
      <c r="Z54" s="915"/>
      <c r="AA54" s="915"/>
      <c r="AB54" s="915"/>
      <c r="AC54" s="915"/>
      <c r="AD54" s="915"/>
      <c r="AE54" s="916"/>
      <c r="AF54" s="845"/>
      <c r="AG54" s="846"/>
      <c r="AH54" s="846"/>
      <c r="AI54" s="846"/>
      <c r="AJ54" s="847"/>
      <c r="AK54" s="917"/>
      <c r="AL54" s="915"/>
      <c r="AM54" s="915"/>
      <c r="AN54" s="915"/>
      <c r="AO54" s="915"/>
      <c r="AP54" s="915"/>
      <c r="AQ54" s="915"/>
      <c r="AR54" s="915"/>
      <c r="AS54" s="915"/>
      <c r="AT54" s="915"/>
      <c r="AU54" s="915"/>
      <c r="AV54" s="915"/>
      <c r="AW54" s="915"/>
      <c r="AX54" s="915"/>
      <c r="AY54" s="915"/>
      <c r="AZ54" s="918"/>
      <c r="BA54" s="918"/>
      <c r="BB54" s="918"/>
      <c r="BC54" s="918"/>
      <c r="BD54" s="918"/>
      <c r="BE54" s="909"/>
      <c r="BF54" s="909"/>
      <c r="BG54" s="909"/>
      <c r="BH54" s="909"/>
      <c r="BI54" s="910"/>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2"/>
      <c r="CI54" s="863"/>
      <c r="CJ54" s="863"/>
      <c r="CK54" s="863"/>
      <c r="CL54" s="864"/>
      <c r="CM54" s="862"/>
      <c r="CN54" s="863"/>
      <c r="CO54" s="863"/>
      <c r="CP54" s="863"/>
      <c r="CQ54" s="864"/>
      <c r="CR54" s="862"/>
      <c r="CS54" s="863"/>
      <c r="CT54" s="863"/>
      <c r="CU54" s="863"/>
      <c r="CV54" s="864"/>
      <c r="CW54" s="862"/>
      <c r="CX54" s="863"/>
      <c r="CY54" s="863"/>
      <c r="CZ54" s="863"/>
      <c r="DA54" s="864"/>
      <c r="DB54" s="862"/>
      <c r="DC54" s="863"/>
      <c r="DD54" s="863"/>
      <c r="DE54" s="863"/>
      <c r="DF54" s="864"/>
      <c r="DG54" s="862"/>
      <c r="DH54" s="863"/>
      <c r="DI54" s="863"/>
      <c r="DJ54" s="863"/>
      <c r="DK54" s="864"/>
      <c r="DL54" s="862"/>
      <c r="DM54" s="863"/>
      <c r="DN54" s="863"/>
      <c r="DO54" s="863"/>
      <c r="DP54" s="864"/>
      <c r="DQ54" s="862"/>
      <c r="DR54" s="863"/>
      <c r="DS54" s="863"/>
      <c r="DT54" s="863"/>
      <c r="DU54" s="864"/>
      <c r="DV54" s="865"/>
      <c r="DW54" s="866"/>
      <c r="DX54" s="866"/>
      <c r="DY54" s="866"/>
      <c r="DZ54" s="867"/>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4"/>
      <c r="R55" s="915"/>
      <c r="S55" s="915"/>
      <c r="T55" s="915"/>
      <c r="U55" s="915"/>
      <c r="V55" s="915"/>
      <c r="W55" s="915"/>
      <c r="X55" s="915"/>
      <c r="Y55" s="915"/>
      <c r="Z55" s="915"/>
      <c r="AA55" s="915"/>
      <c r="AB55" s="915"/>
      <c r="AC55" s="915"/>
      <c r="AD55" s="915"/>
      <c r="AE55" s="916"/>
      <c r="AF55" s="845"/>
      <c r="AG55" s="846"/>
      <c r="AH55" s="846"/>
      <c r="AI55" s="846"/>
      <c r="AJ55" s="847"/>
      <c r="AK55" s="917"/>
      <c r="AL55" s="915"/>
      <c r="AM55" s="915"/>
      <c r="AN55" s="915"/>
      <c r="AO55" s="915"/>
      <c r="AP55" s="915"/>
      <c r="AQ55" s="915"/>
      <c r="AR55" s="915"/>
      <c r="AS55" s="915"/>
      <c r="AT55" s="915"/>
      <c r="AU55" s="915"/>
      <c r="AV55" s="915"/>
      <c r="AW55" s="915"/>
      <c r="AX55" s="915"/>
      <c r="AY55" s="915"/>
      <c r="AZ55" s="918"/>
      <c r="BA55" s="918"/>
      <c r="BB55" s="918"/>
      <c r="BC55" s="918"/>
      <c r="BD55" s="918"/>
      <c r="BE55" s="909"/>
      <c r="BF55" s="909"/>
      <c r="BG55" s="909"/>
      <c r="BH55" s="909"/>
      <c r="BI55" s="910"/>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2"/>
      <c r="CI55" s="863"/>
      <c r="CJ55" s="863"/>
      <c r="CK55" s="863"/>
      <c r="CL55" s="864"/>
      <c r="CM55" s="862"/>
      <c r="CN55" s="863"/>
      <c r="CO55" s="863"/>
      <c r="CP55" s="863"/>
      <c r="CQ55" s="864"/>
      <c r="CR55" s="862"/>
      <c r="CS55" s="863"/>
      <c r="CT55" s="863"/>
      <c r="CU55" s="863"/>
      <c r="CV55" s="864"/>
      <c r="CW55" s="862"/>
      <c r="CX55" s="863"/>
      <c r="CY55" s="863"/>
      <c r="CZ55" s="863"/>
      <c r="DA55" s="864"/>
      <c r="DB55" s="862"/>
      <c r="DC55" s="863"/>
      <c r="DD55" s="863"/>
      <c r="DE55" s="863"/>
      <c r="DF55" s="864"/>
      <c r="DG55" s="862"/>
      <c r="DH55" s="863"/>
      <c r="DI55" s="863"/>
      <c r="DJ55" s="863"/>
      <c r="DK55" s="864"/>
      <c r="DL55" s="862"/>
      <c r="DM55" s="863"/>
      <c r="DN55" s="863"/>
      <c r="DO55" s="863"/>
      <c r="DP55" s="864"/>
      <c r="DQ55" s="862"/>
      <c r="DR55" s="863"/>
      <c r="DS55" s="863"/>
      <c r="DT55" s="863"/>
      <c r="DU55" s="864"/>
      <c r="DV55" s="865"/>
      <c r="DW55" s="866"/>
      <c r="DX55" s="866"/>
      <c r="DY55" s="866"/>
      <c r="DZ55" s="867"/>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4"/>
      <c r="R56" s="915"/>
      <c r="S56" s="915"/>
      <c r="T56" s="915"/>
      <c r="U56" s="915"/>
      <c r="V56" s="915"/>
      <c r="W56" s="915"/>
      <c r="X56" s="915"/>
      <c r="Y56" s="915"/>
      <c r="Z56" s="915"/>
      <c r="AA56" s="915"/>
      <c r="AB56" s="915"/>
      <c r="AC56" s="915"/>
      <c r="AD56" s="915"/>
      <c r="AE56" s="916"/>
      <c r="AF56" s="845"/>
      <c r="AG56" s="846"/>
      <c r="AH56" s="846"/>
      <c r="AI56" s="846"/>
      <c r="AJ56" s="847"/>
      <c r="AK56" s="917"/>
      <c r="AL56" s="915"/>
      <c r="AM56" s="915"/>
      <c r="AN56" s="915"/>
      <c r="AO56" s="915"/>
      <c r="AP56" s="915"/>
      <c r="AQ56" s="915"/>
      <c r="AR56" s="915"/>
      <c r="AS56" s="915"/>
      <c r="AT56" s="915"/>
      <c r="AU56" s="915"/>
      <c r="AV56" s="915"/>
      <c r="AW56" s="915"/>
      <c r="AX56" s="915"/>
      <c r="AY56" s="915"/>
      <c r="AZ56" s="918"/>
      <c r="BA56" s="918"/>
      <c r="BB56" s="918"/>
      <c r="BC56" s="918"/>
      <c r="BD56" s="918"/>
      <c r="BE56" s="909"/>
      <c r="BF56" s="909"/>
      <c r="BG56" s="909"/>
      <c r="BH56" s="909"/>
      <c r="BI56" s="910"/>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2"/>
      <c r="CI56" s="863"/>
      <c r="CJ56" s="863"/>
      <c r="CK56" s="863"/>
      <c r="CL56" s="864"/>
      <c r="CM56" s="862"/>
      <c r="CN56" s="863"/>
      <c r="CO56" s="863"/>
      <c r="CP56" s="863"/>
      <c r="CQ56" s="864"/>
      <c r="CR56" s="862"/>
      <c r="CS56" s="863"/>
      <c r="CT56" s="863"/>
      <c r="CU56" s="863"/>
      <c r="CV56" s="864"/>
      <c r="CW56" s="862"/>
      <c r="CX56" s="863"/>
      <c r="CY56" s="863"/>
      <c r="CZ56" s="863"/>
      <c r="DA56" s="864"/>
      <c r="DB56" s="862"/>
      <c r="DC56" s="863"/>
      <c r="DD56" s="863"/>
      <c r="DE56" s="863"/>
      <c r="DF56" s="864"/>
      <c r="DG56" s="862"/>
      <c r="DH56" s="863"/>
      <c r="DI56" s="863"/>
      <c r="DJ56" s="863"/>
      <c r="DK56" s="864"/>
      <c r="DL56" s="862"/>
      <c r="DM56" s="863"/>
      <c r="DN56" s="863"/>
      <c r="DO56" s="863"/>
      <c r="DP56" s="864"/>
      <c r="DQ56" s="862"/>
      <c r="DR56" s="863"/>
      <c r="DS56" s="863"/>
      <c r="DT56" s="863"/>
      <c r="DU56" s="864"/>
      <c r="DV56" s="865"/>
      <c r="DW56" s="866"/>
      <c r="DX56" s="866"/>
      <c r="DY56" s="866"/>
      <c r="DZ56" s="867"/>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4"/>
      <c r="R57" s="915"/>
      <c r="S57" s="915"/>
      <c r="T57" s="915"/>
      <c r="U57" s="915"/>
      <c r="V57" s="915"/>
      <c r="W57" s="915"/>
      <c r="X57" s="915"/>
      <c r="Y57" s="915"/>
      <c r="Z57" s="915"/>
      <c r="AA57" s="915"/>
      <c r="AB57" s="915"/>
      <c r="AC57" s="915"/>
      <c r="AD57" s="915"/>
      <c r="AE57" s="916"/>
      <c r="AF57" s="845"/>
      <c r="AG57" s="846"/>
      <c r="AH57" s="846"/>
      <c r="AI57" s="846"/>
      <c r="AJ57" s="847"/>
      <c r="AK57" s="917"/>
      <c r="AL57" s="915"/>
      <c r="AM57" s="915"/>
      <c r="AN57" s="915"/>
      <c r="AO57" s="915"/>
      <c r="AP57" s="915"/>
      <c r="AQ57" s="915"/>
      <c r="AR57" s="915"/>
      <c r="AS57" s="915"/>
      <c r="AT57" s="915"/>
      <c r="AU57" s="915"/>
      <c r="AV57" s="915"/>
      <c r="AW57" s="915"/>
      <c r="AX57" s="915"/>
      <c r="AY57" s="915"/>
      <c r="AZ57" s="918"/>
      <c r="BA57" s="918"/>
      <c r="BB57" s="918"/>
      <c r="BC57" s="918"/>
      <c r="BD57" s="918"/>
      <c r="BE57" s="909"/>
      <c r="BF57" s="909"/>
      <c r="BG57" s="909"/>
      <c r="BH57" s="909"/>
      <c r="BI57" s="910"/>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2"/>
      <c r="CI57" s="863"/>
      <c r="CJ57" s="863"/>
      <c r="CK57" s="863"/>
      <c r="CL57" s="864"/>
      <c r="CM57" s="862"/>
      <c r="CN57" s="863"/>
      <c r="CO57" s="863"/>
      <c r="CP57" s="863"/>
      <c r="CQ57" s="864"/>
      <c r="CR57" s="862"/>
      <c r="CS57" s="863"/>
      <c r="CT57" s="863"/>
      <c r="CU57" s="863"/>
      <c r="CV57" s="864"/>
      <c r="CW57" s="862"/>
      <c r="CX57" s="863"/>
      <c r="CY57" s="863"/>
      <c r="CZ57" s="863"/>
      <c r="DA57" s="864"/>
      <c r="DB57" s="862"/>
      <c r="DC57" s="863"/>
      <c r="DD57" s="863"/>
      <c r="DE57" s="863"/>
      <c r="DF57" s="864"/>
      <c r="DG57" s="862"/>
      <c r="DH57" s="863"/>
      <c r="DI57" s="863"/>
      <c r="DJ57" s="863"/>
      <c r="DK57" s="864"/>
      <c r="DL57" s="862"/>
      <c r="DM57" s="863"/>
      <c r="DN57" s="863"/>
      <c r="DO57" s="863"/>
      <c r="DP57" s="864"/>
      <c r="DQ57" s="862"/>
      <c r="DR57" s="863"/>
      <c r="DS57" s="863"/>
      <c r="DT57" s="863"/>
      <c r="DU57" s="864"/>
      <c r="DV57" s="865"/>
      <c r="DW57" s="866"/>
      <c r="DX57" s="866"/>
      <c r="DY57" s="866"/>
      <c r="DZ57" s="867"/>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4"/>
      <c r="R58" s="915"/>
      <c r="S58" s="915"/>
      <c r="T58" s="915"/>
      <c r="U58" s="915"/>
      <c r="V58" s="915"/>
      <c r="W58" s="915"/>
      <c r="X58" s="915"/>
      <c r="Y58" s="915"/>
      <c r="Z58" s="915"/>
      <c r="AA58" s="915"/>
      <c r="AB58" s="915"/>
      <c r="AC58" s="915"/>
      <c r="AD58" s="915"/>
      <c r="AE58" s="916"/>
      <c r="AF58" s="845"/>
      <c r="AG58" s="846"/>
      <c r="AH58" s="846"/>
      <c r="AI58" s="846"/>
      <c r="AJ58" s="847"/>
      <c r="AK58" s="917"/>
      <c r="AL58" s="915"/>
      <c r="AM58" s="915"/>
      <c r="AN58" s="915"/>
      <c r="AO58" s="915"/>
      <c r="AP58" s="915"/>
      <c r="AQ58" s="915"/>
      <c r="AR58" s="915"/>
      <c r="AS58" s="915"/>
      <c r="AT58" s="915"/>
      <c r="AU58" s="915"/>
      <c r="AV58" s="915"/>
      <c r="AW58" s="915"/>
      <c r="AX58" s="915"/>
      <c r="AY58" s="915"/>
      <c r="AZ58" s="918"/>
      <c r="BA58" s="918"/>
      <c r="BB58" s="918"/>
      <c r="BC58" s="918"/>
      <c r="BD58" s="918"/>
      <c r="BE58" s="909"/>
      <c r="BF58" s="909"/>
      <c r="BG58" s="909"/>
      <c r="BH58" s="909"/>
      <c r="BI58" s="910"/>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2"/>
      <c r="CI58" s="863"/>
      <c r="CJ58" s="863"/>
      <c r="CK58" s="863"/>
      <c r="CL58" s="864"/>
      <c r="CM58" s="862"/>
      <c r="CN58" s="863"/>
      <c r="CO58" s="863"/>
      <c r="CP58" s="863"/>
      <c r="CQ58" s="864"/>
      <c r="CR58" s="862"/>
      <c r="CS58" s="863"/>
      <c r="CT58" s="863"/>
      <c r="CU58" s="863"/>
      <c r="CV58" s="864"/>
      <c r="CW58" s="862"/>
      <c r="CX58" s="863"/>
      <c r="CY58" s="863"/>
      <c r="CZ58" s="863"/>
      <c r="DA58" s="864"/>
      <c r="DB58" s="862"/>
      <c r="DC58" s="863"/>
      <c r="DD58" s="863"/>
      <c r="DE58" s="863"/>
      <c r="DF58" s="864"/>
      <c r="DG58" s="862"/>
      <c r="DH58" s="863"/>
      <c r="DI58" s="863"/>
      <c r="DJ58" s="863"/>
      <c r="DK58" s="864"/>
      <c r="DL58" s="862"/>
      <c r="DM58" s="863"/>
      <c r="DN58" s="863"/>
      <c r="DO58" s="863"/>
      <c r="DP58" s="864"/>
      <c r="DQ58" s="862"/>
      <c r="DR58" s="863"/>
      <c r="DS58" s="863"/>
      <c r="DT58" s="863"/>
      <c r="DU58" s="864"/>
      <c r="DV58" s="865"/>
      <c r="DW58" s="866"/>
      <c r="DX58" s="866"/>
      <c r="DY58" s="866"/>
      <c r="DZ58" s="867"/>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4"/>
      <c r="R59" s="915"/>
      <c r="S59" s="915"/>
      <c r="T59" s="915"/>
      <c r="U59" s="915"/>
      <c r="V59" s="915"/>
      <c r="W59" s="915"/>
      <c r="X59" s="915"/>
      <c r="Y59" s="915"/>
      <c r="Z59" s="915"/>
      <c r="AA59" s="915"/>
      <c r="AB59" s="915"/>
      <c r="AC59" s="915"/>
      <c r="AD59" s="915"/>
      <c r="AE59" s="916"/>
      <c r="AF59" s="845"/>
      <c r="AG59" s="846"/>
      <c r="AH59" s="846"/>
      <c r="AI59" s="846"/>
      <c r="AJ59" s="847"/>
      <c r="AK59" s="917"/>
      <c r="AL59" s="915"/>
      <c r="AM59" s="915"/>
      <c r="AN59" s="915"/>
      <c r="AO59" s="915"/>
      <c r="AP59" s="915"/>
      <c r="AQ59" s="915"/>
      <c r="AR59" s="915"/>
      <c r="AS59" s="915"/>
      <c r="AT59" s="915"/>
      <c r="AU59" s="915"/>
      <c r="AV59" s="915"/>
      <c r="AW59" s="915"/>
      <c r="AX59" s="915"/>
      <c r="AY59" s="915"/>
      <c r="AZ59" s="918"/>
      <c r="BA59" s="918"/>
      <c r="BB59" s="918"/>
      <c r="BC59" s="918"/>
      <c r="BD59" s="918"/>
      <c r="BE59" s="909"/>
      <c r="BF59" s="909"/>
      <c r="BG59" s="909"/>
      <c r="BH59" s="909"/>
      <c r="BI59" s="910"/>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2"/>
      <c r="CI59" s="863"/>
      <c r="CJ59" s="863"/>
      <c r="CK59" s="863"/>
      <c r="CL59" s="864"/>
      <c r="CM59" s="862"/>
      <c r="CN59" s="863"/>
      <c r="CO59" s="863"/>
      <c r="CP59" s="863"/>
      <c r="CQ59" s="864"/>
      <c r="CR59" s="862"/>
      <c r="CS59" s="863"/>
      <c r="CT59" s="863"/>
      <c r="CU59" s="863"/>
      <c r="CV59" s="864"/>
      <c r="CW59" s="862"/>
      <c r="CX59" s="863"/>
      <c r="CY59" s="863"/>
      <c r="CZ59" s="863"/>
      <c r="DA59" s="864"/>
      <c r="DB59" s="862"/>
      <c r="DC59" s="863"/>
      <c r="DD59" s="863"/>
      <c r="DE59" s="863"/>
      <c r="DF59" s="864"/>
      <c r="DG59" s="862"/>
      <c r="DH59" s="863"/>
      <c r="DI59" s="863"/>
      <c r="DJ59" s="863"/>
      <c r="DK59" s="864"/>
      <c r="DL59" s="862"/>
      <c r="DM59" s="863"/>
      <c r="DN59" s="863"/>
      <c r="DO59" s="863"/>
      <c r="DP59" s="864"/>
      <c r="DQ59" s="862"/>
      <c r="DR59" s="863"/>
      <c r="DS59" s="863"/>
      <c r="DT59" s="863"/>
      <c r="DU59" s="864"/>
      <c r="DV59" s="865"/>
      <c r="DW59" s="866"/>
      <c r="DX59" s="866"/>
      <c r="DY59" s="866"/>
      <c r="DZ59" s="867"/>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4"/>
      <c r="R60" s="915"/>
      <c r="S60" s="915"/>
      <c r="T60" s="915"/>
      <c r="U60" s="915"/>
      <c r="V60" s="915"/>
      <c r="W60" s="915"/>
      <c r="X60" s="915"/>
      <c r="Y60" s="915"/>
      <c r="Z60" s="915"/>
      <c r="AA60" s="915"/>
      <c r="AB60" s="915"/>
      <c r="AC60" s="915"/>
      <c r="AD60" s="915"/>
      <c r="AE60" s="916"/>
      <c r="AF60" s="845"/>
      <c r="AG60" s="846"/>
      <c r="AH60" s="846"/>
      <c r="AI60" s="846"/>
      <c r="AJ60" s="847"/>
      <c r="AK60" s="917"/>
      <c r="AL60" s="915"/>
      <c r="AM60" s="915"/>
      <c r="AN60" s="915"/>
      <c r="AO60" s="915"/>
      <c r="AP60" s="915"/>
      <c r="AQ60" s="915"/>
      <c r="AR60" s="915"/>
      <c r="AS60" s="915"/>
      <c r="AT60" s="915"/>
      <c r="AU60" s="915"/>
      <c r="AV60" s="915"/>
      <c r="AW60" s="915"/>
      <c r="AX60" s="915"/>
      <c r="AY60" s="915"/>
      <c r="AZ60" s="918"/>
      <c r="BA60" s="918"/>
      <c r="BB60" s="918"/>
      <c r="BC60" s="918"/>
      <c r="BD60" s="918"/>
      <c r="BE60" s="909"/>
      <c r="BF60" s="909"/>
      <c r="BG60" s="909"/>
      <c r="BH60" s="909"/>
      <c r="BI60" s="910"/>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2"/>
      <c r="CI60" s="863"/>
      <c r="CJ60" s="863"/>
      <c r="CK60" s="863"/>
      <c r="CL60" s="864"/>
      <c r="CM60" s="862"/>
      <c r="CN60" s="863"/>
      <c r="CO60" s="863"/>
      <c r="CP60" s="863"/>
      <c r="CQ60" s="864"/>
      <c r="CR60" s="862"/>
      <c r="CS60" s="863"/>
      <c r="CT60" s="863"/>
      <c r="CU60" s="863"/>
      <c r="CV60" s="864"/>
      <c r="CW60" s="862"/>
      <c r="CX60" s="863"/>
      <c r="CY60" s="863"/>
      <c r="CZ60" s="863"/>
      <c r="DA60" s="864"/>
      <c r="DB60" s="862"/>
      <c r="DC60" s="863"/>
      <c r="DD60" s="863"/>
      <c r="DE60" s="863"/>
      <c r="DF60" s="864"/>
      <c r="DG60" s="862"/>
      <c r="DH60" s="863"/>
      <c r="DI60" s="863"/>
      <c r="DJ60" s="863"/>
      <c r="DK60" s="864"/>
      <c r="DL60" s="862"/>
      <c r="DM60" s="863"/>
      <c r="DN60" s="863"/>
      <c r="DO60" s="863"/>
      <c r="DP60" s="864"/>
      <c r="DQ60" s="862"/>
      <c r="DR60" s="863"/>
      <c r="DS60" s="863"/>
      <c r="DT60" s="863"/>
      <c r="DU60" s="864"/>
      <c r="DV60" s="865"/>
      <c r="DW60" s="866"/>
      <c r="DX60" s="866"/>
      <c r="DY60" s="866"/>
      <c r="DZ60" s="867"/>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4"/>
      <c r="R61" s="915"/>
      <c r="S61" s="915"/>
      <c r="T61" s="915"/>
      <c r="U61" s="915"/>
      <c r="V61" s="915"/>
      <c r="W61" s="915"/>
      <c r="X61" s="915"/>
      <c r="Y61" s="915"/>
      <c r="Z61" s="915"/>
      <c r="AA61" s="915"/>
      <c r="AB61" s="915"/>
      <c r="AC61" s="915"/>
      <c r="AD61" s="915"/>
      <c r="AE61" s="916"/>
      <c r="AF61" s="845"/>
      <c r="AG61" s="846"/>
      <c r="AH61" s="846"/>
      <c r="AI61" s="846"/>
      <c r="AJ61" s="847"/>
      <c r="AK61" s="917"/>
      <c r="AL61" s="915"/>
      <c r="AM61" s="915"/>
      <c r="AN61" s="915"/>
      <c r="AO61" s="915"/>
      <c r="AP61" s="915"/>
      <c r="AQ61" s="915"/>
      <c r="AR61" s="915"/>
      <c r="AS61" s="915"/>
      <c r="AT61" s="915"/>
      <c r="AU61" s="915"/>
      <c r="AV61" s="915"/>
      <c r="AW61" s="915"/>
      <c r="AX61" s="915"/>
      <c r="AY61" s="915"/>
      <c r="AZ61" s="918"/>
      <c r="BA61" s="918"/>
      <c r="BB61" s="918"/>
      <c r="BC61" s="918"/>
      <c r="BD61" s="918"/>
      <c r="BE61" s="909"/>
      <c r="BF61" s="909"/>
      <c r="BG61" s="909"/>
      <c r="BH61" s="909"/>
      <c r="BI61" s="910"/>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2"/>
      <c r="CI61" s="863"/>
      <c r="CJ61" s="863"/>
      <c r="CK61" s="863"/>
      <c r="CL61" s="864"/>
      <c r="CM61" s="862"/>
      <c r="CN61" s="863"/>
      <c r="CO61" s="863"/>
      <c r="CP61" s="863"/>
      <c r="CQ61" s="864"/>
      <c r="CR61" s="862"/>
      <c r="CS61" s="863"/>
      <c r="CT61" s="863"/>
      <c r="CU61" s="863"/>
      <c r="CV61" s="864"/>
      <c r="CW61" s="862"/>
      <c r="CX61" s="863"/>
      <c r="CY61" s="863"/>
      <c r="CZ61" s="863"/>
      <c r="DA61" s="864"/>
      <c r="DB61" s="862"/>
      <c r="DC61" s="863"/>
      <c r="DD61" s="863"/>
      <c r="DE61" s="863"/>
      <c r="DF61" s="864"/>
      <c r="DG61" s="862"/>
      <c r="DH61" s="863"/>
      <c r="DI61" s="863"/>
      <c r="DJ61" s="863"/>
      <c r="DK61" s="864"/>
      <c r="DL61" s="862"/>
      <c r="DM61" s="863"/>
      <c r="DN61" s="863"/>
      <c r="DO61" s="863"/>
      <c r="DP61" s="864"/>
      <c r="DQ61" s="862"/>
      <c r="DR61" s="863"/>
      <c r="DS61" s="863"/>
      <c r="DT61" s="863"/>
      <c r="DU61" s="864"/>
      <c r="DV61" s="865"/>
      <c r="DW61" s="866"/>
      <c r="DX61" s="866"/>
      <c r="DY61" s="866"/>
      <c r="DZ61" s="867"/>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4"/>
      <c r="R62" s="915"/>
      <c r="S62" s="915"/>
      <c r="T62" s="915"/>
      <c r="U62" s="915"/>
      <c r="V62" s="915"/>
      <c r="W62" s="915"/>
      <c r="X62" s="915"/>
      <c r="Y62" s="915"/>
      <c r="Z62" s="915"/>
      <c r="AA62" s="915"/>
      <c r="AB62" s="915"/>
      <c r="AC62" s="915"/>
      <c r="AD62" s="915"/>
      <c r="AE62" s="916"/>
      <c r="AF62" s="845"/>
      <c r="AG62" s="846"/>
      <c r="AH62" s="846"/>
      <c r="AI62" s="846"/>
      <c r="AJ62" s="847"/>
      <c r="AK62" s="917"/>
      <c r="AL62" s="915"/>
      <c r="AM62" s="915"/>
      <c r="AN62" s="915"/>
      <c r="AO62" s="915"/>
      <c r="AP62" s="915"/>
      <c r="AQ62" s="915"/>
      <c r="AR62" s="915"/>
      <c r="AS62" s="915"/>
      <c r="AT62" s="915"/>
      <c r="AU62" s="915"/>
      <c r="AV62" s="915"/>
      <c r="AW62" s="915"/>
      <c r="AX62" s="915"/>
      <c r="AY62" s="915"/>
      <c r="AZ62" s="918"/>
      <c r="BA62" s="918"/>
      <c r="BB62" s="918"/>
      <c r="BC62" s="918"/>
      <c r="BD62" s="918"/>
      <c r="BE62" s="909"/>
      <c r="BF62" s="909"/>
      <c r="BG62" s="909"/>
      <c r="BH62" s="909"/>
      <c r="BI62" s="910"/>
      <c r="BJ62" s="926" t="s">
        <v>418</v>
      </c>
      <c r="BK62" s="887"/>
      <c r="BL62" s="887"/>
      <c r="BM62" s="887"/>
      <c r="BN62" s="888"/>
      <c r="BO62" s="266"/>
      <c r="BP62" s="266"/>
      <c r="BQ62" s="263">
        <v>56</v>
      </c>
      <c r="BR62" s="264"/>
      <c r="BS62" s="852"/>
      <c r="BT62" s="853"/>
      <c r="BU62" s="853"/>
      <c r="BV62" s="853"/>
      <c r="BW62" s="853"/>
      <c r="BX62" s="853"/>
      <c r="BY62" s="853"/>
      <c r="BZ62" s="853"/>
      <c r="CA62" s="853"/>
      <c r="CB62" s="853"/>
      <c r="CC62" s="853"/>
      <c r="CD62" s="853"/>
      <c r="CE62" s="853"/>
      <c r="CF62" s="853"/>
      <c r="CG62" s="854"/>
      <c r="CH62" s="862"/>
      <c r="CI62" s="863"/>
      <c r="CJ62" s="863"/>
      <c r="CK62" s="863"/>
      <c r="CL62" s="864"/>
      <c r="CM62" s="862"/>
      <c r="CN62" s="863"/>
      <c r="CO62" s="863"/>
      <c r="CP62" s="863"/>
      <c r="CQ62" s="864"/>
      <c r="CR62" s="862"/>
      <c r="CS62" s="863"/>
      <c r="CT62" s="863"/>
      <c r="CU62" s="863"/>
      <c r="CV62" s="864"/>
      <c r="CW62" s="862"/>
      <c r="CX62" s="863"/>
      <c r="CY62" s="863"/>
      <c r="CZ62" s="863"/>
      <c r="DA62" s="864"/>
      <c r="DB62" s="862"/>
      <c r="DC62" s="863"/>
      <c r="DD62" s="863"/>
      <c r="DE62" s="863"/>
      <c r="DF62" s="864"/>
      <c r="DG62" s="862"/>
      <c r="DH62" s="863"/>
      <c r="DI62" s="863"/>
      <c r="DJ62" s="863"/>
      <c r="DK62" s="864"/>
      <c r="DL62" s="862"/>
      <c r="DM62" s="863"/>
      <c r="DN62" s="863"/>
      <c r="DO62" s="863"/>
      <c r="DP62" s="864"/>
      <c r="DQ62" s="862"/>
      <c r="DR62" s="863"/>
      <c r="DS62" s="863"/>
      <c r="DT62" s="863"/>
      <c r="DU62" s="864"/>
      <c r="DV62" s="865"/>
      <c r="DW62" s="866"/>
      <c r="DX62" s="866"/>
      <c r="DY62" s="866"/>
      <c r="DZ62" s="867"/>
      <c r="EA62" s="247"/>
    </row>
    <row r="63" spans="1:131" s="248" customFormat="1" ht="26.25" customHeight="1" thickBot="1" x14ac:dyDescent="0.25">
      <c r="A63" s="265" t="s">
        <v>389</v>
      </c>
      <c r="B63" s="871" t="s">
        <v>419</v>
      </c>
      <c r="C63" s="872"/>
      <c r="D63" s="872"/>
      <c r="E63" s="872"/>
      <c r="F63" s="872"/>
      <c r="G63" s="872"/>
      <c r="H63" s="872"/>
      <c r="I63" s="872"/>
      <c r="J63" s="872"/>
      <c r="K63" s="872"/>
      <c r="L63" s="872"/>
      <c r="M63" s="872"/>
      <c r="N63" s="872"/>
      <c r="O63" s="872"/>
      <c r="P63" s="873"/>
      <c r="Q63" s="919"/>
      <c r="R63" s="920"/>
      <c r="S63" s="920"/>
      <c r="T63" s="920"/>
      <c r="U63" s="920"/>
      <c r="V63" s="920"/>
      <c r="W63" s="920"/>
      <c r="X63" s="920"/>
      <c r="Y63" s="920"/>
      <c r="Z63" s="920"/>
      <c r="AA63" s="920"/>
      <c r="AB63" s="920"/>
      <c r="AC63" s="920"/>
      <c r="AD63" s="920"/>
      <c r="AE63" s="921"/>
      <c r="AF63" s="922">
        <v>14548</v>
      </c>
      <c r="AG63" s="923"/>
      <c r="AH63" s="923"/>
      <c r="AI63" s="923"/>
      <c r="AJ63" s="924"/>
      <c r="AK63" s="925"/>
      <c r="AL63" s="920"/>
      <c r="AM63" s="920"/>
      <c r="AN63" s="920"/>
      <c r="AO63" s="920"/>
      <c r="AP63" s="923">
        <v>113962</v>
      </c>
      <c r="AQ63" s="923"/>
      <c r="AR63" s="923"/>
      <c r="AS63" s="923"/>
      <c r="AT63" s="923"/>
      <c r="AU63" s="923">
        <v>65328</v>
      </c>
      <c r="AV63" s="923"/>
      <c r="AW63" s="923"/>
      <c r="AX63" s="923"/>
      <c r="AY63" s="923"/>
      <c r="AZ63" s="927"/>
      <c r="BA63" s="927"/>
      <c r="BB63" s="927"/>
      <c r="BC63" s="927"/>
      <c r="BD63" s="927"/>
      <c r="BE63" s="928"/>
      <c r="BF63" s="928"/>
      <c r="BG63" s="928"/>
      <c r="BH63" s="928"/>
      <c r="BI63" s="929"/>
      <c r="BJ63" s="930" t="s">
        <v>406</v>
      </c>
      <c r="BK63" s="931"/>
      <c r="BL63" s="931"/>
      <c r="BM63" s="931"/>
      <c r="BN63" s="932"/>
      <c r="BO63" s="266"/>
      <c r="BP63" s="266"/>
      <c r="BQ63" s="263">
        <v>57</v>
      </c>
      <c r="BR63" s="264"/>
      <c r="BS63" s="852"/>
      <c r="BT63" s="853"/>
      <c r="BU63" s="853"/>
      <c r="BV63" s="853"/>
      <c r="BW63" s="853"/>
      <c r="BX63" s="853"/>
      <c r="BY63" s="853"/>
      <c r="BZ63" s="853"/>
      <c r="CA63" s="853"/>
      <c r="CB63" s="853"/>
      <c r="CC63" s="853"/>
      <c r="CD63" s="853"/>
      <c r="CE63" s="853"/>
      <c r="CF63" s="853"/>
      <c r="CG63" s="854"/>
      <c r="CH63" s="862"/>
      <c r="CI63" s="863"/>
      <c r="CJ63" s="863"/>
      <c r="CK63" s="863"/>
      <c r="CL63" s="864"/>
      <c r="CM63" s="862"/>
      <c r="CN63" s="863"/>
      <c r="CO63" s="863"/>
      <c r="CP63" s="863"/>
      <c r="CQ63" s="864"/>
      <c r="CR63" s="862"/>
      <c r="CS63" s="863"/>
      <c r="CT63" s="863"/>
      <c r="CU63" s="863"/>
      <c r="CV63" s="864"/>
      <c r="CW63" s="862"/>
      <c r="CX63" s="863"/>
      <c r="CY63" s="863"/>
      <c r="CZ63" s="863"/>
      <c r="DA63" s="864"/>
      <c r="DB63" s="862"/>
      <c r="DC63" s="863"/>
      <c r="DD63" s="863"/>
      <c r="DE63" s="863"/>
      <c r="DF63" s="864"/>
      <c r="DG63" s="862"/>
      <c r="DH63" s="863"/>
      <c r="DI63" s="863"/>
      <c r="DJ63" s="863"/>
      <c r="DK63" s="864"/>
      <c r="DL63" s="862"/>
      <c r="DM63" s="863"/>
      <c r="DN63" s="863"/>
      <c r="DO63" s="863"/>
      <c r="DP63" s="864"/>
      <c r="DQ63" s="862"/>
      <c r="DR63" s="863"/>
      <c r="DS63" s="863"/>
      <c r="DT63" s="863"/>
      <c r="DU63" s="864"/>
      <c r="DV63" s="865"/>
      <c r="DW63" s="866"/>
      <c r="DX63" s="866"/>
      <c r="DY63" s="866"/>
      <c r="DZ63" s="86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2"/>
      <c r="CI64" s="863"/>
      <c r="CJ64" s="863"/>
      <c r="CK64" s="863"/>
      <c r="CL64" s="864"/>
      <c r="CM64" s="862"/>
      <c r="CN64" s="863"/>
      <c r="CO64" s="863"/>
      <c r="CP64" s="863"/>
      <c r="CQ64" s="864"/>
      <c r="CR64" s="862"/>
      <c r="CS64" s="863"/>
      <c r="CT64" s="863"/>
      <c r="CU64" s="863"/>
      <c r="CV64" s="864"/>
      <c r="CW64" s="862"/>
      <c r="CX64" s="863"/>
      <c r="CY64" s="863"/>
      <c r="CZ64" s="863"/>
      <c r="DA64" s="864"/>
      <c r="DB64" s="862"/>
      <c r="DC64" s="863"/>
      <c r="DD64" s="863"/>
      <c r="DE64" s="863"/>
      <c r="DF64" s="864"/>
      <c r="DG64" s="862"/>
      <c r="DH64" s="863"/>
      <c r="DI64" s="863"/>
      <c r="DJ64" s="863"/>
      <c r="DK64" s="864"/>
      <c r="DL64" s="862"/>
      <c r="DM64" s="863"/>
      <c r="DN64" s="863"/>
      <c r="DO64" s="863"/>
      <c r="DP64" s="864"/>
      <c r="DQ64" s="862"/>
      <c r="DR64" s="863"/>
      <c r="DS64" s="863"/>
      <c r="DT64" s="863"/>
      <c r="DU64" s="864"/>
      <c r="DV64" s="865"/>
      <c r="DW64" s="866"/>
      <c r="DX64" s="866"/>
      <c r="DY64" s="866"/>
      <c r="DZ64" s="867"/>
      <c r="EA64" s="247"/>
    </row>
    <row r="65" spans="1:131" s="248" customFormat="1" ht="26.25" customHeight="1" thickBot="1" x14ac:dyDescent="0.25">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2"/>
      <c r="CI65" s="863"/>
      <c r="CJ65" s="863"/>
      <c r="CK65" s="863"/>
      <c r="CL65" s="864"/>
      <c r="CM65" s="862"/>
      <c r="CN65" s="863"/>
      <c r="CO65" s="863"/>
      <c r="CP65" s="863"/>
      <c r="CQ65" s="864"/>
      <c r="CR65" s="862"/>
      <c r="CS65" s="863"/>
      <c r="CT65" s="863"/>
      <c r="CU65" s="863"/>
      <c r="CV65" s="864"/>
      <c r="CW65" s="862"/>
      <c r="CX65" s="863"/>
      <c r="CY65" s="863"/>
      <c r="CZ65" s="863"/>
      <c r="DA65" s="864"/>
      <c r="DB65" s="862"/>
      <c r="DC65" s="863"/>
      <c r="DD65" s="863"/>
      <c r="DE65" s="863"/>
      <c r="DF65" s="864"/>
      <c r="DG65" s="862"/>
      <c r="DH65" s="863"/>
      <c r="DI65" s="863"/>
      <c r="DJ65" s="863"/>
      <c r="DK65" s="864"/>
      <c r="DL65" s="862"/>
      <c r="DM65" s="863"/>
      <c r="DN65" s="863"/>
      <c r="DO65" s="863"/>
      <c r="DP65" s="864"/>
      <c r="DQ65" s="862"/>
      <c r="DR65" s="863"/>
      <c r="DS65" s="863"/>
      <c r="DT65" s="863"/>
      <c r="DU65" s="864"/>
      <c r="DV65" s="865"/>
      <c r="DW65" s="866"/>
      <c r="DX65" s="866"/>
      <c r="DY65" s="866"/>
      <c r="DZ65" s="867"/>
      <c r="EA65" s="247"/>
    </row>
    <row r="66" spans="1:131" s="248" customFormat="1" ht="26.25" customHeight="1" x14ac:dyDescent="0.2">
      <c r="A66" s="824" t="s">
        <v>421</v>
      </c>
      <c r="B66" s="825"/>
      <c r="C66" s="825"/>
      <c r="D66" s="825"/>
      <c r="E66" s="825"/>
      <c r="F66" s="825"/>
      <c r="G66" s="825"/>
      <c r="H66" s="825"/>
      <c r="I66" s="825"/>
      <c r="J66" s="825"/>
      <c r="K66" s="825"/>
      <c r="L66" s="825"/>
      <c r="M66" s="825"/>
      <c r="N66" s="825"/>
      <c r="O66" s="825"/>
      <c r="P66" s="826"/>
      <c r="Q66" s="801" t="s">
        <v>422</v>
      </c>
      <c r="R66" s="802"/>
      <c r="S66" s="802"/>
      <c r="T66" s="802"/>
      <c r="U66" s="803"/>
      <c r="V66" s="801" t="s">
        <v>423</v>
      </c>
      <c r="W66" s="802"/>
      <c r="X66" s="802"/>
      <c r="Y66" s="802"/>
      <c r="Z66" s="803"/>
      <c r="AA66" s="801" t="s">
        <v>424</v>
      </c>
      <c r="AB66" s="802"/>
      <c r="AC66" s="802"/>
      <c r="AD66" s="802"/>
      <c r="AE66" s="803"/>
      <c r="AF66" s="933" t="s">
        <v>425</v>
      </c>
      <c r="AG66" s="894"/>
      <c r="AH66" s="894"/>
      <c r="AI66" s="894"/>
      <c r="AJ66" s="934"/>
      <c r="AK66" s="801" t="s">
        <v>426</v>
      </c>
      <c r="AL66" s="825"/>
      <c r="AM66" s="825"/>
      <c r="AN66" s="825"/>
      <c r="AO66" s="826"/>
      <c r="AP66" s="801" t="s">
        <v>427</v>
      </c>
      <c r="AQ66" s="802"/>
      <c r="AR66" s="802"/>
      <c r="AS66" s="802"/>
      <c r="AT66" s="803"/>
      <c r="AU66" s="801" t="s">
        <v>428</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4"/>
      <c r="BT66" s="945"/>
      <c r="BU66" s="945"/>
      <c r="BV66" s="945"/>
      <c r="BW66" s="945"/>
      <c r="BX66" s="945"/>
      <c r="BY66" s="945"/>
      <c r="BZ66" s="945"/>
      <c r="CA66" s="945"/>
      <c r="CB66" s="945"/>
      <c r="CC66" s="945"/>
      <c r="CD66" s="945"/>
      <c r="CE66" s="945"/>
      <c r="CF66" s="945"/>
      <c r="CG66" s="946"/>
      <c r="CH66" s="941"/>
      <c r="CI66" s="942"/>
      <c r="CJ66" s="942"/>
      <c r="CK66" s="942"/>
      <c r="CL66" s="943"/>
      <c r="CM66" s="941"/>
      <c r="CN66" s="942"/>
      <c r="CO66" s="942"/>
      <c r="CP66" s="942"/>
      <c r="CQ66" s="943"/>
      <c r="CR66" s="941"/>
      <c r="CS66" s="942"/>
      <c r="CT66" s="942"/>
      <c r="CU66" s="942"/>
      <c r="CV66" s="943"/>
      <c r="CW66" s="941"/>
      <c r="CX66" s="942"/>
      <c r="CY66" s="942"/>
      <c r="CZ66" s="942"/>
      <c r="DA66" s="943"/>
      <c r="DB66" s="941"/>
      <c r="DC66" s="942"/>
      <c r="DD66" s="942"/>
      <c r="DE66" s="942"/>
      <c r="DF66" s="943"/>
      <c r="DG66" s="941"/>
      <c r="DH66" s="942"/>
      <c r="DI66" s="942"/>
      <c r="DJ66" s="942"/>
      <c r="DK66" s="943"/>
      <c r="DL66" s="941"/>
      <c r="DM66" s="942"/>
      <c r="DN66" s="942"/>
      <c r="DO66" s="942"/>
      <c r="DP66" s="943"/>
      <c r="DQ66" s="941"/>
      <c r="DR66" s="942"/>
      <c r="DS66" s="942"/>
      <c r="DT66" s="942"/>
      <c r="DU66" s="943"/>
      <c r="DV66" s="938"/>
      <c r="DW66" s="939"/>
      <c r="DX66" s="939"/>
      <c r="DY66" s="939"/>
      <c r="DZ66" s="940"/>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5"/>
      <c r="AG67" s="897"/>
      <c r="AH67" s="897"/>
      <c r="AI67" s="897"/>
      <c r="AJ67" s="936"/>
      <c r="AK67" s="937"/>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4"/>
      <c r="BT67" s="945"/>
      <c r="BU67" s="945"/>
      <c r="BV67" s="945"/>
      <c r="BW67" s="945"/>
      <c r="BX67" s="945"/>
      <c r="BY67" s="945"/>
      <c r="BZ67" s="945"/>
      <c r="CA67" s="945"/>
      <c r="CB67" s="945"/>
      <c r="CC67" s="945"/>
      <c r="CD67" s="945"/>
      <c r="CE67" s="945"/>
      <c r="CF67" s="945"/>
      <c r="CG67" s="946"/>
      <c r="CH67" s="941"/>
      <c r="CI67" s="942"/>
      <c r="CJ67" s="942"/>
      <c r="CK67" s="942"/>
      <c r="CL67" s="943"/>
      <c r="CM67" s="941"/>
      <c r="CN67" s="942"/>
      <c r="CO67" s="942"/>
      <c r="CP67" s="942"/>
      <c r="CQ67" s="943"/>
      <c r="CR67" s="941"/>
      <c r="CS67" s="942"/>
      <c r="CT67" s="942"/>
      <c r="CU67" s="942"/>
      <c r="CV67" s="943"/>
      <c r="CW67" s="941"/>
      <c r="CX67" s="942"/>
      <c r="CY67" s="942"/>
      <c r="CZ67" s="942"/>
      <c r="DA67" s="943"/>
      <c r="DB67" s="941"/>
      <c r="DC67" s="942"/>
      <c r="DD67" s="942"/>
      <c r="DE67" s="942"/>
      <c r="DF67" s="943"/>
      <c r="DG67" s="941"/>
      <c r="DH67" s="942"/>
      <c r="DI67" s="942"/>
      <c r="DJ67" s="942"/>
      <c r="DK67" s="943"/>
      <c r="DL67" s="941"/>
      <c r="DM67" s="942"/>
      <c r="DN67" s="942"/>
      <c r="DO67" s="942"/>
      <c r="DP67" s="943"/>
      <c r="DQ67" s="941"/>
      <c r="DR67" s="942"/>
      <c r="DS67" s="942"/>
      <c r="DT67" s="942"/>
      <c r="DU67" s="943"/>
      <c r="DV67" s="938"/>
      <c r="DW67" s="939"/>
      <c r="DX67" s="939"/>
      <c r="DY67" s="939"/>
      <c r="DZ67" s="940"/>
      <c r="EA67" s="247"/>
    </row>
    <row r="68" spans="1:131" s="248" customFormat="1" ht="26.25" customHeight="1" thickTop="1" x14ac:dyDescent="0.2">
      <c r="A68" s="259">
        <v>1</v>
      </c>
      <c r="B68" s="950" t="s">
        <v>614</v>
      </c>
      <c r="C68" s="951"/>
      <c r="D68" s="951"/>
      <c r="E68" s="951"/>
      <c r="F68" s="951"/>
      <c r="G68" s="951"/>
      <c r="H68" s="951"/>
      <c r="I68" s="951"/>
      <c r="J68" s="951"/>
      <c r="K68" s="951"/>
      <c r="L68" s="951"/>
      <c r="M68" s="951"/>
      <c r="N68" s="951"/>
      <c r="O68" s="951"/>
      <c r="P68" s="952"/>
      <c r="Q68" s="953">
        <v>1637</v>
      </c>
      <c r="R68" s="947"/>
      <c r="S68" s="947"/>
      <c r="T68" s="947"/>
      <c r="U68" s="947"/>
      <c r="V68" s="947">
        <v>1542</v>
      </c>
      <c r="W68" s="947"/>
      <c r="X68" s="947"/>
      <c r="Y68" s="947"/>
      <c r="Z68" s="947"/>
      <c r="AA68" s="947">
        <v>95</v>
      </c>
      <c r="AB68" s="947"/>
      <c r="AC68" s="947"/>
      <c r="AD68" s="947"/>
      <c r="AE68" s="947"/>
      <c r="AF68" s="947">
        <v>95</v>
      </c>
      <c r="AG68" s="947"/>
      <c r="AH68" s="947"/>
      <c r="AI68" s="947"/>
      <c r="AJ68" s="947"/>
      <c r="AK68" s="947" t="s">
        <v>613</v>
      </c>
      <c r="AL68" s="947"/>
      <c r="AM68" s="947"/>
      <c r="AN68" s="947"/>
      <c r="AO68" s="947"/>
      <c r="AP68" s="947" t="s">
        <v>613</v>
      </c>
      <c r="AQ68" s="947"/>
      <c r="AR68" s="947"/>
      <c r="AS68" s="947"/>
      <c r="AT68" s="947"/>
      <c r="AU68" s="947" t="s">
        <v>613</v>
      </c>
      <c r="AV68" s="947"/>
      <c r="AW68" s="947"/>
      <c r="AX68" s="947"/>
      <c r="AY68" s="947"/>
      <c r="AZ68" s="948"/>
      <c r="BA68" s="948"/>
      <c r="BB68" s="948"/>
      <c r="BC68" s="948"/>
      <c r="BD68" s="949"/>
      <c r="BE68" s="266"/>
      <c r="BF68" s="266"/>
      <c r="BG68" s="266"/>
      <c r="BH68" s="266"/>
      <c r="BI68" s="266"/>
      <c r="BJ68" s="266"/>
      <c r="BK68" s="266"/>
      <c r="BL68" s="266"/>
      <c r="BM68" s="266"/>
      <c r="BN68" s="266"/>
      <c r="BO68" s="266"/>
      <c r="BP68" s="266"/>
      <c r="BQ68" s="263">
        <v>62</v>
      </c>
      <c r="BR68" s="268"/>
      <c r="BS68" s="944"/>
      <c r="BT68" s="945"/>
      <c r="BU68" s="945"/>
      <c r="BV68" s="945"/>
      <c r="BW68" s="945"/>
      <c r="BX68" s="945"/>
      <c r="BY68" s="945"/>
      <c r="BZ68" s="945"/>
      <c r="CA68" s="945"/>
      <c r="CB68" s="945"/>
      <c r="CC68" s="945"/>
      <c r="CD68" s="945"/>
      <c r="CE68" s="945"/>
      <c r="CF68" s="945"/>
      <c r="CG68" s="946"/>
      <c r="CH68" s="941"/>
      <c r="CI68" s="942"/>
      <c r="CJ68" s="942"/>
      <c r="CK68" s="942"/>
      <c r="CL68" s="943"/>
      <c r="CM68" s="941"/>
      <c r="CN68" s="942"/>
      <c r="CO68" s="942"/>
      <c r="CP68" s="942"/>
      <c r="CQ68" s="943"/>
      <c r="CR68" s="941"/>
      <c r="CS68" s="942"/>
      <c r="CT68" s="942"/>
      <c r="CU68" s="942"/>
      <c r="CV68" s="943"/>
      <c r="CW68" s="941"/>
      <c r="CX68" s="942"/>
      <c r="CY68" s="942"/>
      <c r="CZ68" s="942"/>
      <c r="DA68" s="943"/>
      <c r="DB68" s="941"/>
      <c r="DC68" s="942"/>
      <c r="DD68" s="942"/>
      <c r="DE68" s="942"/>
      <c r="DF68" s="943"/>
      <c r="DG68" s="941"/>
      <c r="DH68" s="942"/>
      <c r="DI68" s="942"/>
      <c r="DJ68" s="942"/>
      <c r="DK68" s="943"/>
      <c r="DL68" s="941"/>
      <c r="DM68" s="942"/>
      <c r="DN68" s="942"/>
      <c r="DO68" s="942"/>
      <c r="DP68" s="943"/>
      <c r="DQ68" s="941"/>
      <c r="DR68" s="942"/>
      <c r="DS68" s="942"/>
      <c r="DT68" s="942"/>
      <c r="DU68" s="943"/>
      <c r="DV68" s="938"/>
      <c r="DW68" s="939"/>
      <c r="DX68" s="939"/>
      <c r="DY68" s="939"/>
      <c r="DZ68" s="940"/>
      <c r="EA68" s="247"/>
    </row>
    <row r="69" spans="1:131" s="248" customFormat="1" ht="26.25" customHeight="1" x14ac:dyDescent="0.2">
      <c r="A69" s="262">
        <v>2</v>
      </c>
      <c r="B69" s="954" t="s">
        <v>615</v>
      </c>
      <c r="C69" s="955"/>
      <c r="D69" s="955"/>
      <c r="E69" s="955"/>
      <c r="F69" s="955"/>
      <c r="G69" s="955"/>
      <c r="H69" s="955"/>
      <c r="I69" s="955"/>
      <c r="J69" s="955"/>
      <c r="K69" s="955"/>
      <c r="L69" s="955"/>
      <c r="M69" s="955"/>
      <c r="N69" s="955"/>
      <c r="O69" s="955"/>
      <c r="P69" s="956"/>
      <c r="Q69" s="957">
        <v>878811</v>
      </c>
      <c r="R69" s="912"/>
      <c r="S69" s="912"/>
      <c r="T69" s="912"/>
      <c r="U69" s="912"/>
      <c r="V69" s="912">
        <v>858109</v>
      </c>
      <c r="W69" s="912"/>
      <c r="X69" s="912"/>
      <c r="Y69" s="912"/>
      <c r="Z69" s="912"/>
      <c r="AA69" s="912">
        <v>20702</v>
      </c>
      <c r="AB69" s="912"/>
      <c r="AC69" s="912"/>
      <c r="AD69" s="912"/>
      <c r="AE69" s="912"/>
      <c r="AF69" s="912">
        <v>20702</v>
      </c>
      <c r="AG69" s="912"/>
      <c r="AH69" s="912"/>
      <c r="AI69" s="912"/>
      <c r="AJ69" s="912"/>
      <c r="AK69" s="912">
        <v>1</v>
      </c>
      <c r="AL69" s="912"/>
      <c r="AM69" s="912"/>
      <c r="AN69" s="912"/>
      <c r="AO69" s="912"/>
      <c r="AP69" s="912" t="s">
        <v>613</v>
      </c>
      <c r="AQ69" s="912"/>
      <c r="AR69" s="912"/>
      <c r="AS69" s="912"/>
      <c r="AT69" s="912"/>
      <c r="AU69" s="912" t="s">
        <v>613</v>
      </c>
      <c r="AV69" s="912"/>
      <c r="AW69" s="912"/>
      <c r="AX69" s="912"/>
      <c r="AY69" s="912"/>
      <c r="AZ69" s="958"/>
      <c r="BA69" s="958"/>
      <c r="BB69" s="958"/>
      <c r="BC69" s="958"/>
      <c r="BD69" s="959"/>
      <c r="BE69" s="266"/>
      <c r="BF69" s="266"/>
      <c r="BG69" s="266"/>
      <c r="BH69" s="266"/>
      <c r="BI69" s="266"/>
      <c r="BJ69" s="266"/>
      <c r="BK69" s="266"/>
      <c r="BL69" s="266"/>
      <c r="BM69" s="266"/>
      <c r="BN69" s="266"/>
      <c r="BO69" s="266"/>
      <c r="BP69" s="266"/>
      <c r="BQ69" s="263">
        <v>63</v>
      </c>
      <c r="BR69" s="268"/>
      <c r="BS69" s="944"/>
      <c r="BT69" s="945"/>
      <c r="BU69" s="945"/>
      <c r="BV69" s="945"/>
      <c r="BW69" s="945"/>
      <c r="BX69" s="945"/>
      <c r="BY69" s="945"/>
      <c r="BZ69" s="945"/>
      <c r="CA69" s="945"/>
      <c r="CB69" s="945"/>
      <c r="CC69" s="945"/>
      <c r="CD69" s="945"/>
      <c r="CE69" s="945"/>
      <c r="CF69" s="945"/>
      <c r="CG69" s="946"/>
      <c r="CH69" s="941"/>
      <c r="CI69" s="942"/>
      <c r="CJ69" s="942"/>
      <c r="CK69" s="942"/>
      <c r="CL69" s="943"/>
      <c r="CM69" s="941"/>
      <c r="CN69" s="942"/>
      <c r="CO69" s="942"/>
      <c r="CP69" s="942"/>
      <c r="CQ69" s="943"/>
      <c r="CR69" s="941"/>
      <c r="CS69" s="942"/>
      <c r="CT69" s="942"/>
      <c r="CU69" s="942"/>
      <c r="CV69" s="943"/>
      <c r="CW69" s="941"/>
      <c r="CX69" s="942"/>
      <c r="CY69" s="942"/>
      <c r="CZ69" s="942"/>
      <c r="DA69" s="943"/>
      <c r="DB69" s="941"/>
      <c r="DC69" s="942"/>
      <c r="DD69" s="942"/>
      <c r="DE69" s="942"/>
      <c r="DF69" s="943"/>
      <c r="DG69" s="941"/>
      <c r="DH69" s="942"/>
      <c r="DI69" s="942"/>
      <c r="DJ69" s="942"/>
      <c r="DK69" s="943"/>
      <c r="DL69" s="941"/>
      <c r="DM69" s="942"/>
      <c r="DN69" s="942"/>
      <c r="DO69" s="942"/>
      <c r="DP69" s="943"/>
      <c r="DQ69" s="941"/>
      <c r="DR69" s="942"/>
      <c r="DS69" s="942"/>
      <c r="DT69" s="942"/>
      <c r="DU69" s="943"/>
      <c r="DV69" s="938"/>
      <c r="DW69" s="939"/>
      <c r="DX69" s="939"/>
      <c r="DY69" s="939"/>
      <c r="DZ69" s="940"/>
      <c r="EA69" s="247"/>
    </row>
    <row r="70" spans="1:131" s="248" customFormat="1" ht="26.25" customHeight="1" x14ac:dyDescent="0.2">
      <c r="A70" s="262">
        <v>3</v>
      </c>
      <c r="B70" s="954"/>
      <c r="C70" s="955"/>
      <c r="D70" s="955"/>
      <c r="E70" s="955"/>
      <c r="F70" s="955"/>
      <c r="G70" s="955"/>
      <c r="H70" s="955"/>
      <c r="I70" s="955"/>
      <c r="J70" s="955"/>
      <c r="K70" s="955"/>
      <c r="L70" s="955"/>
      <c r="M70" s="955"/>
      <c r="N70" s="955"/>
      <c r="O70" s="955"/>
      <c r="P70" s="956"/>
      <c r="Q70" s="957"/>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2"/>
      <c r="AY70" s="912"/>
      <c r="AZ70" s="958"/>
      <c r="BA70" s="958"/>
      <c r="BB70" s="958"/>
      <c r="BC70" s="958"/>
      <c r="BD70" s="959"/>
      <c r="BE70" s="266"/>
      <c r="BF70" s="266"/>
      <c r="BG70" s="266"/>
      <c r="BH70" s="266"/>
      <c r="BI70" s="266"/>
      <c r="BJ70" s="266"/>
      <c r="BK70" s="266"/>
      <c r="BL70" s="266"/>
      <c r="BM70" s="266"/>
      <c r="BN70" s="266"/>
      <c r="BO70" s="266"/>
      <c r="BP70" s="266"/>
      <c r="BQ70" s="263">
        <v>64</v>
      </c>
      <c r="BR70" s="268"/>
      <c r="BS70" s="944"/>
      <c r="BT70" s="945"/>
      <c r="BU70" s="945"/>
      <c r="BV70" s="945"/>
      <c r="BW70" s="945"/>
      <c r="BX70" s="945"/>
      <c r="BY70" s="945"/>
      <c r="BZ70" s="945"/>
      <c r="CA70" s="945"/>
      <c r="CB70" s="945"/>
      <c r="CC70" s="945"/>
      <c r="CD70" s="945"/>
      <c r="CE70" s="945"/>
      <c r="CF70" s="945"/>
      <c r="CG70" s="946"/>
      <c r="CH70" s="941"/>
      <c r="CI70" s="942"/>
      <c r="CJ70" s="942"/>
      <c r="CK70" s="942"/>
      <c r="CL70" s="943"/>
      <c r="CM70" s="941"/>
      <c r="CN70" s="942"/>
      <c r="CO70" s="942"/>
      <c r="CP70" s="942"/>
      <c r="CQ70" s="943"/>
      <c r="CR70" s="941"/>
      <c r="CS70" s="942"/>
      <c r="CT70" s="942"/>
      <c r="CU70" s="942"/>
      <c r="CV70" s="943"/>
      <c r="CW70" s="941"/>
      <c r="CX70" s="942"/>
      <c r="CY70" s="942"/>
      <c r="CZ70" s="942"/>
      <c r="DA70" s="943"/>
      <c r="DB70" s="941"/>
      <c r="DC70" s="942"/>
      <c r="DD70" s="942"/>
      <c r="DE70" s="942"/>
      <c r="DF70" s="943"/>
      <c r="DG70" s="941"/>
      <c r="DH70" s="942"/>
      <c r="DI70" s="942"/>
      <c r="DJ70" s="942"/>
      <c r="DK70" s="943"/>
      <c r="DL70" s="941"/>
      <c r="DM70" s="942"/>
      <c r="DN70" s="942"/>
      <c r="DO70" s="942"/>
      <c r="DP70" s="943"/>
      <c r="DQ70" s="941"/>
      <c r="DR70" s="942"/>
      <c r="DS70" s="942"/>
      <c r="DT70" s="942"/>
      <c r="DU70" s="943"/>
      <c r="DV70" s="938"/>
      <c r="DW70" s="939"/>
      <c r="DX70" s="939"/>
      <c r="DY70" s="939"/>
      <c r="DZ70" s="940"/>
      <c r="EA70" s="247"/>
    </row>
    <row r="71" spans="1:131" s="248" customFormat="1" ht="26.25" customHeight="1" x14ac:dyDescent="0.2">
      <c r="A71" s="262">
        <v>4</v>
      </c>
      <c r="B71" s="954"/>
      <c r="C71" s="955"/>
      <c r="D71" s="955"/>
      <c r="E71" s="955"/>
      <c r="F71" s="955"/>
      <c r="G71" s="955"/>
      <c r="H71" s="955"/>
      <c r="I71" s="955"/>
      <c r="J71" s="955"/>
      <c r="K71" s="955"/>
      <c r="L71" s="955"/>
      <c r="M71" s="955"/>
      <c r="N71" s="955"/>
      <c r="O71" s="955"/>
      <c r="P71" s="956"/>
      <c r="Q71" s="957"/>
      <c r="R71" s="912"/>
      <c r="S71" s="912"/>
      <c r="T71" s="912"/>
      <c r="U71" s="912"/>
      <c r="V71" s="912"/>
      <c r="W71" s="912"/>
      <c r="X71" s="912"/>
      <c r="Y71" s="912"/>
      <c r="Z71" s="912"/>
      <c r="AA71" s="912"/>
      <c r="AB71" s="912"/>
      <c r="AC71" s="912"/>
      <c r="AD71" s="912"/>
      <c r="AE71" s="912"/>
      <c r="AF71" s="912"/>
      <c r="AG71" s="912"/>
      <c r="AH71" s="912"/>
      <c r="AI71" s="912"/>
      <c r="AJ71" s="912"/>
      <c r="AK71" s="912"/>
      <c r="AL71" s="912"/>
      <c r="AM71" s="912"/>
      <c r="AN71" s="912"/>
      <c r="AO71" s="912"/>
      <c r="AP71" s="912"/>
      <c r="AQ71" s="912"/>
      <c r="AR71" s="912"/>
      <c r="AS71" s="912"/>
      <c r="AT71" s="912"/>
      <c r="AU71" s="912"/>
      <c r="AV71" s="912"/>
      <c r="AW71" s="912"/>
      <c r="AX71" s="912"/>
      <c r="AY71" s="912"/>
      <c r="AZ71" s="958"/>
      <c r="BA71" s="958"/>
      <c r="BB71" s="958"/>
      <c r="BC71" s="958"/>
      <c r="BD71" s="959"/>
      <c r="BE71" s="266"/>
      <c r="BF71" s="266"/>
      <c r="BG71" s="266"/>
      <c r="BH71" s="266"/>
      <c r="BI71" s="266"/>
      <c r="BJ71" s="266"/>
      <c r="BK71" s="266"/>
      <c r="BL71" s="266"/>
      <c r="BM71" s="266"/>
      <c r="BN71" s="266"/>
      <c r="BO71" s="266"/>
      <c r="BP71" s="266"/>
      <c r="BQ71" s="263">
        <v>65</v>
      </c>
      <c r="BR71" s="268"/>
      <c r="BS71" s="944"/>
      <c r="BT71" s="945"/>
      <c r="BU71" s="945"/>
      <c r="BV71" s="945"/>
      <c r="BW71" s="945"/>
      <c r="BX71" s="945"/>
      <c r="BY71" s="945"/>
      <c r="BZ71" s="945"/>
      <c r="CA71" s="945"/>
      <c r="CB71" s="945"/>
      <c r="CC71" s="945"/>
      <c r="CD71" s="945"/>
      <c r="CE71" s="945"/>
      <c r="CF71" s="945"/>
      <c r="CG71" s="946"/>
      <c r="CH71" s="941"/>
      <c r="CI71" s="942"/>
      <c r="CJ71" s="942"/>
      <c r="CK71" s="942"/>
      <c r="CL71" s="943"/>
      <c r="CM71" s="941"/>
      <c r="CN71" s="942"/>
      <c r="CO71" s="942"/>
      <c r="CP71" s="942"/>
      <c r="CQ71" s="943"/>
      <c r="CR71" s="941"/>
      <c r="CS71" s="942"/>
      <c r="CT71" s="942"/>
      <c r="CU71" s="942"/>
      <c r="CV71" s="943"/>
      <c r="CW71" s="941"/>
      <c r="CX71" s="942"/>
      <c r="CY71" s="942"/>
      <c r="CZ71" s="942"/>
      <c r="DA71" s="943"/>
      <c r="DB71" s="941"/>
      <c r="DC71" s="942"/>
      <c r="DD71" s="942"/>
      <c r="DE71" s="942"/>
      <c r="DF71" s="943"/>
      <c r="DG71" s="941"/>
      <c r="DH71" s="942"/>
      <c r="DI71" s="942"/>
      <c r="DJ71" s="942"/>
      <c r="DK71" s="943"/>
      <c r="DL71" s="941"/>
      <c r="DM71" s="942"/>
      <c r="DN71" s="942"/>
      <c r="DO71" s="942"/>
      <c r="DP71" s="943"/>
      <c r="DQ71" s="941"/>
      <c r="DR71" s="942"/>
      <c r="DS71" s="942"/>
      <c r="DT71" s="942"/>
      <c r="DU71" s="943"/>
      <c r="DV71" s="938"/>
      <c r="DW71" s="939"/>
      <c r="DX71" s="939"/>
      <c r="DY71" s="939"/>
      <c r="DZ71" s="940"/>
      <c r="EA71" s="247"/>
    </row>
    <row r="72" spans="1:131" s="248" customFormat="1" ht="26.25" customHeight="1" x14ac:dyDescent="0.2">
      <c r="A72" s="262">
        <v>5</v>
      </c>
      <c r="B72" s="954"/>
      <c r="C72" s="955"/>
      <c r="D72" s="955"/>
      <c r="E72" s="955"/>
      <c r="F72" s="955"/>
      <c r="G72" s="955"/>
      <c r="H72" s="955"/>
      <c r="I72" s="955"/>
      <c r="J72" s="955"/>
      <c r="K72" s="955"/>
      <c r="L72" s="955"/>
      <c r="M72" s="955"/>
      <c r="N72" s="955"/>
      <c r="O72" s="955"/>
      <c r="P72" s="956"/>
      <c r="Q72" s="957"/>
      <c r="R72" s="912"/>
      <c r="S72" s="912"/>
      <c r="T72" s="912"/>
      <c r="U72" s="912"/>
      <c r="V72" s="912"/>
      <c r="W72" s="912"/>
      <c r="X72" s="912"/>
      <c r="Y72" s="912"/>
      <c r="Z72" s="912"/>
      <c r="AA72" s="912"/>
      <c r="AB72" s="912"/>
      <c r="AC72" s="912"/>
      <c r="AD72" s="912"/>
      <c r="AE72" s="912"/>
      <c r="AF72" s="912"/>
      <c r="AG72" s="912"/>
      <c r="AH72" s="912"/>
      <c r="AI72" s="912"/>
      <c r="AJ72" s="912"/>
      <c r="AK72" s="912"/>
      <c r="AL72" s="912"/>
      <c r="AM72" s="912"/>
      <c r="AN72" s="912"/>
      <c r="AO72" s="912"/>
      <c r="AP72" s="912"/>
      <c r="AQ72" s="912"/>
      <c r="AR72" s="912"/>
      <c r="AS72" s="912"/>
      <c r="AT72" s="912"/>
      <c r="AU72" s="912"/>
      <c r="AV72" s="912"/>
      <c r="AW72" s="912"/>
      <c r="AX72" s="912"/>
      <c r="AY72" s="912"/>
      <c r="AZ72" s="958"/>
      <c r="BA72" s="958"/>
      <c r="BB72" s="958"/>
      <c r="BC72" s="958"/>
      <c r="BD72" s="959"/>
      <c r="BE72" s="266"/>
      <c r="BF72" s="266"/>
      <c r="BG72" s="266"/>
      <c r="BH72" s="266"/>
      <c r="BI72" s="266"/>
      <c r="BJ72" s="266"/>
      <c r="BK72" s="266"/>
      <c r="BL72" s="266"/>
      <c r="BM72" s="266"/>
      <c r="BN72" s="266"/>
      <c r="BO72" s="266"/>
      <c r="BP72" s="266"/>
      <c r="BQ72" s="263">
        <v>66</v>
      </c>
      <c r="BR72" s="268"/>
      <c r="BS72" s="944"/>
      <c r="BT72" s="945"/>
      <c r="BU72" s="945"/>
      <c r="BV72" s="945"/>
      <c r="BW72" s="945"/>
      <c r="BX72" s="945"/>
      <c r="BY72" s="945"/>
      <c r="BZ72" s="945"/>
      <c r="CA72" s="945"/>
      <c r="CB72" s="945"/>
      <c r="CC72" s="945"/>
      <c r="CD72" s="945"/>
      <c r="CE72" s="945"/>
      <c r="CF72" s="945"/>
      <c r="CG72" s="946"/>
      <c r="CH72" s="941"/>
      <c r="CI72" s="942"/>
      <c r="CJ72" s="942"/>
      <c r="CK72" s="942"/>
      <c r="CL72" s="943"/>
      <c r="CM72" s="941"/>
      <c r="CN72" s="942"/>
      <c r="CO72" s="942"/>
      <c r="CP72" s="942"/>
      <c r="CQ72" s="943"/>
      <c r="CR72" s="941"/>
      <c r="CS72" s="942"/>
      <c r="CT72" s="942"/>
      <c r="CU72" s="942"/>
      <c r="CV72" s="943"/>
      <c r="CW72" s="941"/>
      <c r="CX72" s="942"/>
      <c r="CY72" s="942"/>
      <c r="CZ72" s="942"/>
      <c r="DA72" s="943"/>
      <c r="DB72" s="941"/>
      <c r="DC72" s="942"/>
      <c r="DD72" s="942"/>
      <c r="DE72" s="942"/>
      <c r="DF72" s="943"/>
      <c r="DG72" s="941"/>
      <c r="DH72" s="942"/>
      <c r="DI72" s="942"/>
      <c r="DJ72" s="942"/>
      <c r="DK72" s="943"/>
      <c r="DL72" s="941"/>
      <c r="DM72" s="942"/>
      <c r="DN72" s="942"/>
      <c r="DO72" s="942"/>
      <c r="DP72" s="943"/>
      <c r="DQ72" s="941"/>
      <c r="DR72" s="942"/>
      <c r="DS72" s="942"/>
      <c r="DT72" s="942"/>
      <c r="DU72" s="943"/>
      <c r="DV72" s="938"/>
      <c r="DW72" s="939"/>
      <c r="DX72" s="939"/>
      <c r="DY72" s="939"/>
      <c r="DZ72" s="940"/>
      <c r="EA72" s="247"/>
    </row>
    <row r="73" spans="1:131" s="248" customFormat="1" ht="26.25" customHeight="1" x14ac:dyDescent="0.2">
      <c r="A73" s="262">
        <v>6</v>
      </c>
      <c r="B73" s="954"/>
      <c r="C73" s="955"/>
      <c r="D73" s="955"/>
      <c r="E73" s="955"/>
      <c r="F73" s="955"/>
      <c r="G73" s="955"/>
      <c r="H73" s="955"/>
      <c r="I73" s="955"/>
      <c r="J73" s="955"/>
      <c r="K73" s="955"/>
      <c r="L73" s="955"/>
      <c r="M73" s="955"/>
      <c r="N73" s="955"/>
      <c r="O73" s="955"/>
      <c r="P73" s="956"/>
      <c r="Q73" s="957"/>
      <c r="R73" s="912"/>
      <c r="S73" s="912"/>
      <c r="T73" s="912"/>
      <c r="U73" s="912"/>
      <c r="V73" s="912"/>
      <c r="W73" s="912"/>
      <c r="X73" s="912"/>
      <c r="Y73" s="912"/>
      <c r="Z73" s="912"/>
      <c r="AA73" s="912"/>
      <c r="AB73" s="912"/>
      <c r="AC73" s="912"/>
      <c r="AD73" s="912"/>
      <c r="AE73" s="912"/>
      <c r="AF73" s="912"/>
      <c r="AG73" s="912"/>
      <c r="AH73" s="912"/>
      <c r="AI73" s="912"/>
      <c r="AJ73" s="912"/>
      <c r="AK73" s="912"/>
      <c r="AL73" s="912"/>
      <c r="AM73" s="912"/>
      <c r="AN73" s="912"/>
      <c r="AO73" s="912"/>
      <c r="AP73" s="912"/>
      <c r="AQ73" s="912"/>
      <c r="AR73" s="912"/>
      <c r="AS73" s="912"/>
      <c r="AT73" s="912"/>
      <c r="AU73" s="912"/>
      <c r="AV73" s="912"/>
      <c r="AW73" s="912"/>
      <c r="AX73" s="912"/>
      <c r="AY73" s="912"/>
      <c r="AZ73" s="958"/>
      <c r="BA73" s="958"/>
      <c r="BB73" s="958"/>
      <c r="BC73" s="958"/>
      <c r="BD73" s="959"/>
      <c r="BE73" s="266"/>
      <c r="BF73" s="266"/>
      <c r="BG73" s="266"/>
      <c r="BH73" s="266"/>
      <c r="BI73" s="266"/>
      <c r="BJ73" s="266"/>
      <c r="BK73" s="266"/>
      <c r="BL73" s="266"/>
      <c r="BM73" s="266"/>
      <c r="BN73" s="266"/>
      <c r="BO73" s="266"/>
      <c r="BP73" s="266"/>
      <c r="BQ73" s="263">
        <v>67</v>
      </c>
      <c r="BR73" s="268"/>
      <c r="BS73" s="944"/>
      <c r="BT73" s="945"/>
      <c r="BU73" s="945"/>
      <c r="BV73" s="945"/>
      <c r="BW73" s="945"/>
      <c r="BX73" s="945"/>
      <c r="BY73" s="945"/>
      <c r="BZ73" s="945"/>
      <c r="CA73" s="945"/>
      <c r="CB73" s="945"/>
      <c r="CC73" s="945"/>
      <c r="CD73" s="945"/>
      <c r="CE73" s="945"/>
      <c r="CF73" s="945"/>
      <c r="CG73" s="946"/>
      <c r="CH73" s="941"/>
      <c r="CI73" s="942"/>
      <c r="CJ73" s="942"/>
      <c r="CK73" s="942"/>
      <c r="CL73" s="943"/>
      <c r="CM73" s="941"/>
      <c r="CN73" s="942"/>
      <c r="CO73" s="942"/>
      <c r="CP73" s="942"/>
      <c r="CQ73" s="943"/>
      <c r="CR73" s="941"/>
      <c r="CS73" s="942"/>
      <c r="CT73" s="942"/>
      <c r="CU73" s="942"/>
      <c r="CV73" s="943"/>
      <c r="CW73" s="941"/>
      <c r="CX73" s="942"/>
      <c r="CY73" s="942"/>
      <c r="CZ73" s="942"/>
      <c r="DA73" s="943"/>
      <c r="DB73" s="941"/>
      <c r="DC73" s="942"/>
      <c r="DD73" s="942"/>
      <c r="DE73" s="942"/>
      <c r="DF73" s="943"/>
      <c r="DG73" s="941"/>
      <c r="DH73" s="942"/>
      <c r="DI73" s="942"/>
      <c r="DJ73" s="942"/>
      <c r="DK73" s="943"/>
      <c r="DL73" s="941"/>
      <c r="DM73" s="942"/>
      <c r="DN73" s="942"/>
      <c r="DO73" s="942"/>
      <c r="DP73" s="943"/>
      <c r="DQ73" s="941"/>
      <c r="DR73" s="942"/>
      <c r="DS73" s="942"/>
      <c r="DT73" s="942"/>
      <c r="DU73" s="943"/>
      <c r="DV73" s="938"/>
      <c r="DW73" s="939"/>
      <c r="DX73" s="939"/>
      <c r="DY73" s="939"/>
      <c r="DZ73" s="940"/>
      <c r="EA73" s="247"/>
    </row>
    <row r="74" spans="1:131" s="248" customFormat="1" ht="26.25" customHeight="1" x14ac:dyDescent="0.2">
      <c r="A74" s="262">
        <v>7</v>
      </c>
      <c r="B74" s="954"/>
      <c r="C74" s="955"/>
      <c r="D74" s="955"/>
      <c r="E74" s="955"/>
      <c r="F74" s="955"/>
      <c r="G74" s="955"/>
      <c r="H74" s="955"/>
      <c r="I74" s="955"/>
      <c r="J74" s="955"/>
      <c r="K74" s="955"/>
      <c r="L74" s="955"/>
      <c r="M74" s="955"/>
      <c r="N74" s="955"/>
      <c r="O74" s="955"/>
      <c r="P74" s="956"/>
      <c r="Q74" s="957"/>
      <c r="R74" s="912"/>
      <c r="S74" s="912"/>
      <c r="T74" s="912"/>
      <c r="U74" s="912"/>
      <c r="V74" s="912"/>
      <c r="W74" s="912"/>
      <c r="X74" s="912"/>
      <c r="Y74" s="912"/>
      <c r="Z74" s="912"/>
      <c r="AA74" s="912"/>
      <c r="AB74" s="912"/>
      <c r="AC74" s="912"/>
      <c r="AD74" s="912"/>
      <c r="AE74" s="912"/>
      <c r="AF74" s="912"/>
      <c r="AG74" s="912"/>
      <c r="AH74" s="912"/>
      <c r="AI74" s="912"/>
      <c r="AJ74" s="912"/>
      <c r="AK74" s="912"/>
      <c r="AL74" s="912"/>
      <c r="AM74" s="912"/>
      <c r="AN74" s="912"/>
      <c r="AO74" s="912"/>
      <c r="AP74" s="912"/>
      <c r="AQ74" s="912"/>
      <c r="AR74" s="912"/>
      <c r="AS74" s="912"/>
      <c r="AT74" s="912"/>
      <c r="AU74" s="912"/>
      <c r="AV74" s="912"/>
      <c r="AW74" s="912"/>
      <c r="AX74" s="912"/>
      <c r="AY74" s="912"/>
      <c r="AZ74" s="958"/>
      <c r="BA74" s="958"/>
      <c r="BB74" s="958"/>
      <c r="BC74" s="958"/>
      <c r="BD74" s="959"/>
      <c r="BE74" s="266"/>
      <c r="BF74" s="266"/>
      <c r="BG74" s="266"/>
      <c r="BH74" s="266"/>
      <c r="BI74" s="266"/>
      <c r="BJ74" s="266"/>
      <c r="BK74" s="266"/>
      <c r="BL74" s="266"/>
      <c r="BM74" s="266"/>
      <c r="BN74" s="266"/>
      <c r="BO74" s="266"/>
      <c r="BP74" s="266"/>
      <c r="BQ74" s="263">
        <v>68</v>
      </c>
      <c r="BR74" s="268"/>
      <c r="BS74" s="944"/>
      <c r="BT74" s="945"/>
      <c r="BU74" s="945"/>
      <c r="BV74" s="945"/>
      <c r="BW74" s="945"/>
      <c r="BX74" s="945"/>
      <c r="BY74" s="945"/>
      <c r="BZ74" s="945"/>
      <c r="CA74" s="945"/>
      <c r="CB74" s="945"/>
      <c r="CC74" s="945"/>
      <c r="CD74" s="945"/>
      <c r="CE74" s="945"/>
      <c r="CF74" s="945"/>
      <c r="CG74" s="946"/>
      <c r="CH74" s="941"/>
      <c r="CI74" s="942"/>
      <c r="CJ74" s="942"/>
      <c r="CK74" s="942"/>
      <c r="CL74" s="943"/>
      <c r="CM74" s="941"/>
      <c r="CN74" s="942"/>
      <c r="CO74" s="942"/>
      <c r="CP74" s="942"/>
      <c r="CQ74" s="943"/>
      <c r="CR74" s="941"/>
      <c r="CS74" s="942"/>
      <c r="CT74" s="942"/>
      <c r="CU74" s="942"/>
      <c r="CV74" s="943"/>
      <c r="CW74" s="941"/>
      <c r="CX74" s="942"/>
      <c r="CY74" s="942"/>
      <c r="CZ74" s="942"/>
      <c r="DA74" s="943"/>
      <c r="DB74" s="941"/>
      <c r="DC74" s="942"/>
      <c r="DD74" s="942"/>
      <c r="DE74" s="942"/>
      <c r="DF74" s="943"/>
      <c r="DG74" s="941"/>
      <c r="DH74" s="942"/>
      <c r="DI74" s="942"/>
      <c r="DJ74" s="942"/>
      <c r="DK74" s="943"/>
      <c r="DL74" s="941"/>
      <c r="DM74" s="942"/>
      <c r="DN74" s="942"/>
      <c r="DO74" s="942"/>
      <c r="DP74" s="943"/>
      <c r="DQ74" s="941"/>
      <c r="DR74" s="942"/>
      <c r="DS74" s="942"/>
      <c r="DT74" s="942"/>
      <c r="DU74" s="943"/>
      <c r="DV74" s="938"/>
      <c r="DW74" s="939"/>
      <c r="DX74" s="939"/>
      <c r="DY74" s="939"/>
      <c r="DZ74" s="940"/>
      <c r="EA74" s="247"/>
    </row>
    <row r="75" spans="1:131" s="248" customFormat="1" ht="26.25" customHeight="1" x14ac:dyDescent="0.2">
      <c r="A75" s="262">
        <v>8</v>
      </c>
      <c r="B75" s="954"/>
      <c r="C75" s="955"/>
      <c r="D75" s="955"/>
      <c r="E75" s="955"/>
      <c r="F75" s="955"/>
      <c r="G75" s="955"/>
      <c r="H75" s="955"/>
      <c r="I75" s="955"/>
      <c r="J75" s="955"/>
      <c r="K75" s="955"/>
      <c r="L75" s="955"/>
      <c r="M75" s="955"/>
      <c r="N75" s="955"/>
      <c r="O75" s="955"/>
      <c r="P75" s="956"/>
      <c r="Q75" s="960"/>
      <c r="R75" s="961"/>
      <c r="S75" s="961"/>
      <c r="T75" s="961"/>
      <c r="U75" s="911"/>
      <c r="V75" s="962"/>
      <c r="W75" s="961"/>
      <c r="X75" s="961"/>
      <c r="Y75" s="961"/>
      <c r="Z75" s="911"/>
      <c r="AA75" s="962"/>
      <c r="AB75" s="961"/>
      <c r="AC75" s="961"/>
      <c r="AD75" s="961"/>
      <c r="AE75" s="911"/>
      <c r="AF75" s="962"/>
      <c r="AG75" s="961"/>
      <c r="AH75" s="961"/>
      <c r="AI75" s="961"/>
      <c r="AJ75" s="911"/>
      <c r="AK75" s="962"/>
      <c r="AL75" s="961"/>
      <c r="AM75" s="961"/>
      <c r="AN75" s="961"/>
      <c r="AO75" s="911"/>
      <c r="AP75" s="962"/>
      <c r="AQ75" s="961"/>
      <c r="AR75" s="961"/>
      <c r="AS75" s="961"/>
      <c r="AT75" s="911"/>
      <c r="AU75" s="962"/>
      <c r="AV75" s="961"/>
      <c r="AW75" s="961"/>
      <c r="AX75" s="961"/>
      <c r="AY75" s="911"/>
      <c r="AZ75" s="958"/>
      <c r="BA75" s="958"/>
      <c r="BB75" s="958"/>
      <c r="BC75" s="958"/>
      <c r="BD75" s="959"/>
      <c r="BE75" s="266"/>
      <c r="BF75" s="266"/>
      <c r="BG75" s="266"/>
      <c r="BH75" s="266"/>
      <c r="BI75" s="266"/>
      <c r="BJ75" s="266"/>
      <c r="BK75" s="266"/>
      <c r="BL75" s="266"/>
      <c r="BM75" s="266"/>
      <c r="BN75" s="266"/>
      <c r="BO75" s="266"/>
      <c r="BP75" s="266"/>
      <c r="BQ75" s="263">
        <v>69</v>
      </c>
      <c r="BR75" s="268"/>
      <c r="BS75" s="944"/>
      <c r="BT75" s="945"/>
      <c r="BU75" s="945"/>
      <c r="BV75" s="945"/>
      <c r="BW75" s="945"/>
      <c r="BX75" s="945"/>
      <c r="BY75" s="945"/>
      <c r="BZ75" s="945"/>
      <c r="CA75" s="945"/>
      <c r="CB75" s="945"/>
      <c r="CC75" s="945"/>
      <c r="CD75" s="945"/>
      <c r="CE75" s="945"/>
      <c r="CF75" s="945"/>
      <c r="CG75" s="946"/>
      <c r="CH75" s="941"/>
      <c r="CI75" s="942"/>
      <c r="CJ75" s="942"/>
      <c r="CK75" s="942"/>
      <c r="CL75" s="943"/>
      <c r="CM75" s="941"/>
      <c r="CN75" s="942"/>
      <c r="CO75" s="942"/>
      <c r="CP75" s="942"/>
      <c r="CQ75" s="943"/>
      <c r="CR75" s="941"/>
      <c r="CS75" s="942"/>
      <c r="CT75" s="942"/>
      <c r="CU75" s="942"/>
      <c r="CV75" s="943"/>
      <c r="CW75" s="941"/>
      <c r="CX75" s="942"/>
      <c r="CY75" s="942"/>
      <c r="CZ75" s="942"/>
      <c r="DA75" s="943"/>
      <c r="DB75" s="941"/>
      <c r="DC75" s="942"/>
      <c r="DD75" s="942"/>
      <c r="DE75" s="942"/>
      <c r="DF75" s="943"/>
      <c r="DG75" s="941"/>
      <c r="DH75" s="942"/>
      <c r="DI75" s="942"/>
      <c r="DJ75" s="942"/>
      <c r="DK75" s="943"/>
      <c r="DL75" s="941"/>
      <c r="DM75" s="942"/>
      <c r="DN75" s="942"/>
      <c r="DO75" s="942"/>
      <c r="DP75" s="943"/>
      <c r="DQ75" s="941"/>
      <c r="DR75" s="942"/>
      <c r="DS75" s="942"/>
      <c r="DT75" s="942"/>
      <c r="DU75" s="943"/>
      <c r="DV75" s="938"/>
      <c r="DW75" s="939"/>
      <c r="DX75" s="939"/>
      <c r="DY75" s="939"/>
      <c r="DZ75" s="940"/>
      <c r="EA75" s="247"/>
    </row>
    <row r="76" spans="1:131" s="248" customFormat="1" ht="26.25" customHeight="1" x14ac:dyDescent="0.2">
      <c r="A76" s="262">
        <v>9</v>
      </c>
      <c r="B76" s="954"/>
      <c r="C76" s="955"/>
      <c r="D76" s="955"/>
      <c r="E76" s="955"/>
      <c r="F76" s="955"/>
      <c r="G76" s="955"/>
      <c r="H76" s="955"/>
      <c r="I76" s="955"/>
      <c r="J76" s="955"/>
      <c r="K76" s="955"/>
      <c r="L76" s="955"/>
      <c r="M76" s="955"/>
      <c r="N76" s="955"/>
      <c r="O76" s="955"/>
      <c r="P76" s="956"/>
      <c r="Q76" s="960"/>
      <c r="R76" s="961"/>
      <c r="S76" s="961"/>
      <c r="T76" s="961"/>
      <c r="U76" s="911"/>
      <c r="V76" s="962"/>
      <c r="W76" s="961"/>
      <c r="X76" s="961"/>
      <c r="Y76" s="961"/>
      <c r="Z76" s="911"/>
      <c r="AA76" s="962"/>
      <c r="AB76" s="961"/>
      <c r="AC76" s="961"/>
      <c r="AD76" s="961"/>
      <c r="AE76" s="911"/>
      <c r="AF76" s="962"/>
      <c r="AG76" s="961"/>
      <c r="AH76" s="961"/>
      <c r="AI76" s="961"/>
      <c r="AJ76" s="911"/>
      <c r="AK76" s="962"/>
      <c r="AL76" s="961"/>
      <c r="AM76" s="961"/>
      <c r="AN76" s="961"/>
      <c r="AO76" s="911"/>
      <c r="AP76" s="962"/>
      <c r="AQ76" s="961"/>
      <c r="AR76" s="961"/>
      <c r="AS76" s="961"/>
      <c r="AT76" s="911"/>
      <c r="AU76" s="962"/>
      <c r="AV76" s="961"/>
      <c r="AW76" s="961"/>
      <c r="AX76" s="961"/>
      <c r="AY76" s="911"/>
      <c r="AZ76" s="958"/>
      <c r="BA76" s="958"/>
      <c r="BB76" s="958"/>
      <c r="BC76" s="958"/>
      <c r="BD76" s="959"/>
      <c r="BE76" s="266"/>
      <c r="BF76" s="266"/>
      <c r="BG76" s="266"/>
      <c r="BH76" s="266"/>
      <c r="BI76" s="266"/>
      <c r="BJ76" s="266"/>
      <c r="BK76" s="266"/>
      <c r="BL76" s="266"/>
      <c r="BM76" s="266"/>
      <c r="BN76" s="266"/>
      <c r="BO76" s="266"/>
      <c r="BP76" s="266"/>
      <c r="BQ76" s="263">
        <v>70</v>
      </c>
      <c r="BR76" s="268"/>
      <c r="BS76" s="944"/>
      <c r="BT76" s="945"/>
      <c r="BU76" s="945"/>
      <c r="BV76" s="945"/>
      <c r="BW76" s="945"/>
      <c r="BX76" s="945"/>
      <c r="BY76" s="945"/>
      <c r="BZ76" s="945"/>
      <c r="CA76" s="945"/>
      <c r="CB76" s="945"/>
      <c r="CC76" s="945"/>
      <c r="CD76" s="945"/>
      <c r="CE76" s="945"/>
      <c r="CF76" s="945"/>
      <c r="CG76" s="946"/>
      <c r="CH76" s="941"/>
      <c r="CI76" s="942"/>
      <c r="CJ76" s="942"/>
      <c r="CK76" s="942"/>
      <c r="CL76" s="943"/>
      <c r="CM76" s="941"/>
      <c r="CN76" s="942"/>
      <c r="CO76" s="942"/>
      <c r="CP76" s="942"/>
      <c r="CQ76" s="943"/>
      <c r="CR76" s="941"/>
      <c r="CS76" s="942"/>
      <c r="CT76" s="942"/>
      <c r="CU76" s="942"/>
      <c r="CV76" s="943"/>
      <c r="CW76" s="941"/>
      <c r="CX76" s="942"/>
      <c r="CY76" s="942"/>
      <c r="CZ76" s="942"/>
      <c r="DA76" s="943"/>
      <c r="DB76" s="941"/>
      <c r="DC76" s="942"/>
      <c r="DD76" s="942"/>
      <c r="DE76" s="942"/>
      <c r="DF76" s="943"/>
      <c r="DG76" s="941"/>
      <c r="DH76" s="942"/>
      <c r="DI76" s="942"/>
      <c r="DJ76" s="942"/>
      <c r="DK76" s="943"/>
      <c r="DL76" s="941"/>
      <c r="DM76" s="942"/>
      <c r="DN76" s="942"/>
      <c r="DO76" s="942"/>
      <c r="DP76" s="943"/>
      <c r="DQ76" s="941"/>
      <c r="DR76" s="942"/>
      <c r="DS76" s="942"/>
      <c r="DT76" s="942"/>
      <c r="DU76" s="943"/>
      <c r="DV76" s="938"/>
      <c r="DW76" s="939"/>
      <c r="DX76" s="939"/>
      <c r="DY76" s="939"/>
      <c r="DZ76" s="940"/>
      <c r="EA76" s="247"/>
    </row>
    <row r="77" spans="1:131" s="248" customFormat="1" ht="26.25" customHeight="1" x14ac:dyDescent="0.2">
      <c r="A77" s="262">
        <v>10</v>
      </c>
      <c r="B77" s="954"/>
      <c r="C77" s="955"/>
      <c r="D77" s="955"/>
      <c r="E77" s="955"/>
      <c r="F77" s="955"/>
      <c r="G77" s="955"/>
      <c r="H77" s="955"/>
      <c r="I77" s="955"/>
      <c r="J77" s="955"/>
      <c r="K77" s="955"/>
      <c r="L77" s="955"/>
      <c r="M77" s="955"/>
      <c r="N77" s="955"/>
      <c r="O77" s="955"/>
      <c r="P77" s="956"/>
      <c r="Q77" s="960"/>
      <c r="R77" s="961"/>
      <c r="S77" s="961"/>
      <c r="T77" s="961"/>
      <c r="U77" s="911"/>
      <c r="V77" s="962"/>
      <c r="W77" s="961"/>
      <c r="X77" s="961"/>
      <c r="Y77" s="961"/>
      <c r="Z77" s="911"/>
      <c r="AA77" s="962"/>
      <c r="AB77" s="961"/>
      <c r="AC77" s="961"/>
      <c r="AD77" s="961"/>
      <c r="AE77" s="911"/>
      <c r="AF77" s="962"/>
      <c r="AG77" s="961"/>
      <c r="AH77" s="961"/>
      <c r="AI77" s="961"/>
      <c r="AJ77" s="911"/>
      <c r="AK77" s="962"/>
      <c r="AL77" s="961"/>
      <c r="AM77" s="961"/>
      <c r="AN77" s="961"/>
      <c r="AO77" s="911"/>
      <c r="AP77" s="962"/>
      <c r="AQ77" s="961"/>
      <c r="AR77" s="961"/>
      <c r="AS77" s="961"/>
      <c r="AT77" s="911"/>
      <c r="AU77" s="962"/>
      <c r="AV77" s="961"/>
      <c r="AW77" s="961"/>
      <c r="AX77" s="961"/>
      <c r="AY77" s="911"/>
      <c r="AZ77" s="958"/>
      <c r="BA77" s="958"/>
      <c r="BB77" s="958"/>
      <c r="BC77" s="958"/>
      <c r="BD77" s="959"/>
      <c r="BE77" s="266"/>
      <c r="BF77" s="266"/>
      <c r="BG77" s="266"/>
      <c r="BH77" s="266"/>
      <c r="BI77" s="266"/>
      <c r="BJ77" s="266"/>
      <c r="BK77" s="266"/>
      <c r="BL77" s="266"/>
      <c r="BM77" s="266"/>
      <c r="BN77" s="266"/>
      <c r="BO77" s="266"/>
      <c r="BP77" s="266"/>
      <c r="BQ77" s="263">
        <v>71</v>
      </c>
      <c r="BR77" s="268"/>
      <c r="BS77" s="944"/>
      <c r="BT77" s="945"/>
      <c r="BU77" s="945"/>
      <c r="BV77" s="945"/>
      <c r="BW77" s="945"/>
      <c r="BX77" s="945"/>
      <c r="BY77" s="945"/>
      <c r="BZ77" s="945"/>
      <c r="CA77" s="945"/>
      <c r="CB77" s="945"/>
      <c r="CC77" s="945"/>
      <c r="CD77" s="945"/>
      <c r="CE77" s="945"/>
      <c r="CF77" s="945"/>
      <c r="CG77" s="946"/>
      <c r="CH77" s="941"/>
      <c r="CI77" s="942"/>
      <c r="CJ77" s="942"/>
      <c r="CK77" s="942"/>
      <c r="CL77" s="943"/>
      <c r="CM77" s="941"/>
      <c r="CN77" s="942"/>
      <c r="CO77" s="942"/>
      <c r="CP77" s="942"/>
      <c r="CQ77" s="943"/>
      <c r="CR77" s="941"/>
      <c r="CS77" s="942"/>
      <c r="CT77" s="942"/>
      <c r="CU77" s="942"/>
      <c r="CV77" s="943"/>
      <c r="CW77" s="941"/>
      <c r="CX77" s="942"/>
      <c r="CY77" s="942"/>
      <c r="CZ77" s="942"/>
      <c r="DA77" s="943"/>
      <c r="DB77" s="941"/>
      <c r="DC77" s="942"/>
      <c r="DD77" s="942"/>
      <c r="DE77" s="942"/>
      <c r="DF77" s="943"/>
      <c r="DG77" s="941"/>
      <c r="DH77" s="942"/>
      <c r="DI77" s="942"/>
      <c r="DJ77" s="942"/>
      <c r="DK77" s="943"/>
      <c r="DL77" s="941"/>
      <c r="DM77" s="942"/>
      <c r="DN77" s="942"/>
      <c r="DO77" s="942"/>
      <c r="DP77" s="943"/>
      <c r="DQ77" s="941"/>
      <c r="DR77" s="942"/>
      <c r="DS77" s="942"/>
      <c r="DT77" s="942"/>
      <c r="DU77" s="943"/>
      <c r="DV77" s="938"/>
      <c r="DW77" s="939"/>
      <c r="DX77" s="939"/>
      <c r="DY77" s="939"/>
      <c r="DZ77" s="940"/>
      <c r="EA77" s="247"/>
    </row>
    <row r="78" spans="1:131" s="248" customFormat="1" ht="26.25" customHeight="1" x14ac:dyDescent="0.2">
      <c r="A78" s="262">
        <v>11</v>
      </c>
      <c r="B78" s="954"/>
      <c r="C78" s="955"/>
      <c r="D78" s="955"/>
      <c r="E78" s="955"/>
      <c r="F78" s="955"/>
      <c r="G78" s="955"/>
      <c r="H78" s="955"/>
      <c r="I78" s="955"/>
      <c r="J78" s="955"/>
      <c r="K78" s="955"/>
      <c r="L78" s="955"/>
      <c r="M78" s="955"/>
      <c r="N78" s="955"/>
      <c r="O78" s="955"/>
      <c r="P78" s="956"/>
      <c r="Q78" s="957"/>
      <c r="R78" s="912"/>
      <c r="S78" s="912"/>
      <c r="T78" s="912"/>
      <c r="U78" s="912"/>
      <c r="V78" s="912"/>
      <c r="W78" s="912"/>
      <c r="X78" s="912"/>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2"/>
      <c r="AY78" s="912"/>
      <c r="AZ78" s="958"/>
      <c r="BA78" s="958"/>
      <c r="BB78" s="958"/>
      <c r="BC78" s="958"/>
      <c r="BD78" s="959"/>
      <c r="BE78" s="266"/>
      <c r="BF78" s="266"/>
      <c r="BG78" s="266"/>
      <c r="BH78" s="266"/>
      <c r="BI78" s="266"/>
      <c r="BJ78" s="269"/>
      <c r="BK78" s="269"/>
      <c r="BL78" s="269"/>
      <c r="BM78" s="269"/>
      <c r="BN78" s="269"/>
      <c r="BO78" s="266"/>
      <c r="BP78" s="266"/>
      <c r="BQ78" s="263">
        <v>72</v>
      </c>
      <c r="BR78" s="268"/>
      <c r="BS78" s="944"/>
      <c r="BT78" s="945"/>
      <c r="BU78" s="945"/>
      <c r="BV78" s="945"/>
      <c r="BW78" s="945"/>
      <c r="BX78" s="945"/>
      <c r="BY78" s="945"/>
      <c r="BZ78" s="945"/>
      <c r="CA78" s="945"/>
      <c r="CB78" s="945"/>
      <c r="CC78" s="945"/>
      <c r="CD78" s="945"/>
      <c r="CE78" s="945"/>
      <c r="CF78" s="945"/>
      <c r="CG78" s="946"/>
      <c r="CH78" s="941"/>
      <c r="CI78" s="942"/>
      <c r="CJ78" s="942"/>
      <c r="CK78" s="942"/>
      <c r="CL78" s="943"/>
      <c r="CM78" s="941"/>
      <c r="CN78" s="942"/>
      <c r="CO78" s="942"/>
      <c r="CP78" s="942"/>
      <c r="CQ78" s="943"/>
      <c r="CR78" s="941"/>
      <c r="CS78" s="942"/>
      <c r="CT78" s="942"/>
      <c r="CU78" s="942"/>
      <c r="CV78" s="943"/>
      <c r="CW78" s="941"/>
      <c r="CX78" s="942"/>
      <c r="CY78" s="942"/>
      <c r="CZ78" s="942"/>
      <c r="DA78" s="943"/>
      <c r="DB78" s="941"/>
      <c r="DC78" s="942"/>
      <c r="DD78" s="942"/>
      <c r="DE78" s="942"/>
      <c r="DF78" s="943"/>
      <c r="DG78" s="941"/>
      <c r="DH78" s="942"/>
      <c r="DI78" s="942"/>
      <c r="DJ78" s="942"/>
      <c r="DK78" s="943"/>
      <c r="DL78" s="941"/>
      <c r="DM78" s="942"/>
      <c r="DN78" s="942"/>
      <c r="DO78" s="942"/>
      <c r="DP78" s="943"/>
      <c r="DQ78" s="941"/>
      <c r="DR78" s="942"/>
      <c r="DS78" s="942"/>
      <c r="DT78" s="942"/>
      <c r="DU78" s="943"/>
      <c r="DV78" s="938"/>
      <c r="DW78" s="939"/>
      <c r="DX78" s="939"/>
      <c r="DY78" s="939"/>
      <c r="DZ78" s="940"/>
      <c r="EA78" s="247"/>
    </row>
    <row r="79" spans="1:131" s="248" customFormat="1" ht="26.25" customHeight="1" x14ac:dyDescent="0.2">
      <c r="A79" s="262">
        <v>12</v>
      </c>
      <c r="B79" s="954"/>
      <c r="C79" s="955"/>
      <c r="D79" s="955"/>
      <c r="E79" s="955"/>
      <c r="F79" s="955"/>
      <c r="G79" s="955"/>
      <c r="H79" s="955"/>
      <c r="I79" s="955"/>
      <c r="J79" s="955"/>
      <c r="K79" s="955"/>
      <c r="L79" s="955"/>
      <c r="M79" s="955"/>
      <c r="N79" s="955"/>
      <c r="O79" s="955"/>
      <c r="P79" s="956"/>
      <c r="Q79" s="957"/>
      <c r="R79" s="912"/>
      <c r="S79" s="912"/>
      <c r="T79" s="912"/>
      <c r="U79" s="912"/>
      <c r="V79" s="912"/>
      <c r="W79" s="912"/>
      <c r="X79" s="912"/>
      <c r="Y79" s="912"/>
      <c r="Z79" s="912"/>
      <c r="AA79" s="912"/>
      <c r="AB79" s="912"/>
      <c r="AC79" s="912"/>
      <c r="AD79" s="912"/>
      <c r="AE79" s="912"/>
      <c r="AF79" s="912"/>
      <c r="AG79" s="912"/>
      <c r="AH79" s="912"/>
      <c r="AI79" s="912"/>
      <c r="AJ79" s="912"/>
      <c r="AK79" s="912"/>
      <c r="AL79" s="912"/>
      <c r="AM79" s="912"/>
      <c r="AN79" s="912"/>
      <c r="AO79" s="912"/>
      <c r="AP79" s="912"/>
      <c r="AQ79" s="912"/>
      <c r="AR79" s="912"/>
      <c r="AS79" s="912"/>
      <c r="AT79" s="912"/>
      <c r="AU79" s="912"/>
      <c r="AV79" s="912"/>
      <c r="AW79" s="912"/>
      <c r="AX79" s="912"/>
      <c r="AY79" s="912"/>
      <c r="AZ79" s="958"/>
      <c r="BA79" s="958"/>
      <c r="BB79" s="958"/>
      <c r="BC79" s="958"/>
      <c r="BD79" s="959"/>
      <c r="BE79" s="266"/>
      <c r="BF79" s="266"/>
      <c r="BG79" s="266"/>
      <c r="BH79" s="266"/>
      <c r="BI79" s="266"/>
      <c r="BJ79" s="269"/>
      <c r="BK79" s="269"/>
      <c r="BL79" s="269"/>
      <c r="BM79" s="269"/>
      <c r="BN79" s="269"/>
      <c r="BO79" s="266"/>
      <c r="BP79" s="266"/>
      <c r="BQ79" s="263">
        <v>73</v>
      </c>
      <c r="BR79" s="268"/>
      <c r="BS79" s="944"/>
      <c r="BT79" s="945"/>
      <c r="BU79" s="945"/>
      <c r="BV79" s="945"/>
      <c r="BW79" s="945"/>
      <c r="BX79" s="945"/>
      <c r="BY79" s="945"/>
      <c r="BZ79" s="945"/>
      <c r="CA79" s="945"/>
      <c r="CB79" s="945"/>
      <c r="CC79" s="945"/>
      <c r="CD79" s="945"/>
      <c r="CE79" s="945"/>
      <c r="CF79" s="945"/>
      <c r="CG79" s="946"/>
      <c r="CH79" s="941"/>
      <c r="CI79" s="942"/>
      <c r="CJ79" s="942"/>
      <c r="CK79" s="942"/>
      <c r="CL79" s="943"/>
      <c r="CM79" s="941"/>
      <c r="CN79" s="942"/>
      <c r="CO79" s="942"/>
      <c r="CP79" s="942"/>
      <c r="CQ79" s="943"/>
      <c r="CR79" s="941"/>
      <c r="CS79" s="942"/>
      <c r="CT79" s="942"/>
      <c r="CU79" s="942"/>
      <c r="CV79" s="943"/>
      <c r="CW79" s="941"/>
      <c r="CX79" s="942"/>
      <c r="CY79" s="942"/>
      <c r="CZ79" s="942"/>
      <c r="DA79" s="943"/>
      <c r="DB79" s="941"/>
      <c r="DC79" s="942"/>
      <c r="DD79" s="942"/>
      <c r="DE79" s="942"/>
      <c r="DF79" s="943"/>
      <c r="DG79" s="941"/>
      <c r="DH79" s="942"/>
      <c r="DI79" s="942"/>
      <c r="DJ79" s="942"/>
      <c r="DK79" s="943"/>
      <c r="DL79" s="941"/>
      <c r="DM79" s="942"/>
      <c r="DN79" s="942"/>
      <c r="DO79" s="942"/>
      <c r="DP79" s="943"/>
      <c r="DQ79" s="941"/>
      <c r="DR79" s="942"/>
      <c r="DS79" s="942"/>
      <c r="DT79" s="942"/>
      <c r="DU79" s="943"/>
      <c r="DV79" s="938"/>
      <c r="DW79" s="939"/>
      <c r="DX79" s="939"/>
      <c r="DY79" s="939"/>
      <c r="DZ79" s="940"/>
      <c r="EA79" s="247"/>
    </row>
    <row r="80" spans="1:131" s="248" customFormat="1" ht="26.25" customHeight="1" x14ac:dyDescent="0.2">
      <c r="A80" s="262">
        <v>13</v>
      </c>
      <c r="B80" s="954"/>
      <c r="C80" s="955"/>
      <c r="D80" s="955"/>
      <c r="E80" s="955"/>
      <c r="F80" s="955"/>
      <c r="G80" s="955"/>
      <c r="H80" s="955"/>
      <c r="I80" s="955"/>
      <c r="J80" s="955"/>
      <c r="K80" s="955"/>
      <c r="L80" s="955"/>
      <c r="M80" s="955"/>
      <c r="N80" s="955"/>
      <c r="O80" s="955"/>
      <c r="P80" s="956"/>
      <c r="Q80" s="957"/>
      <c r="R80" s="912"/>
      <c r="S80" s="912"/>
      <c r="T80" s="912"/>
      <c r="U80" s="912"/>
      <c r="V80" s="912"/>
      <c r="W80" s="912"/>
      <c r="X80" s="912"/>
      <c r="Y80" s="912"/>
      <c r="Z80" s="912"/>
      <c r="AA80" s="912"/>
      <c r="AB80" s="912"/>
      <c r="AC80" s="912"/>
      <c r="AD80" s="912"/>
      <c r="AE80" s="912"/>
      <c r="AF80" s="912"/>
      <c r="AG80" s="912"/>
      <c r="AH80" s="912"/>
      <c r="AI80" s="912"/>
      <c r="AJ80" s="912"/>
      <c r="AK80" s="912"/>
      <c r="AL80" s="912"/>
      <c r="AM80" s="912"/>
      <c r="AN80" s="912"/>
      <c r="AO80" s="912"/>
      <c r="AP80" s="912"/>
      <c r="AQ80" s="912"/>
      <c r="AR80" s="912"/>
      <c r="AS80" s="912"/>
      <c r="AT80" s="912"/>
      <c r="AU80" s="912"/>
      <c r="AV80" s="912"/>
      <c r="AW80" s="912"/>
      <c r="AX80" s="912"/>
      <c r="AY80" s="912"/>
      <c r="AZ80" s="958"/>
      <c r="BA80" s="958"/>
      <c r="BB80" s="958"/>
      <c r="BC80" s="958"/>
      <c r="BD80" s="959"/>
      <c r="BE80" s="266"/>
      <c r="BF80" s="266"/>
      <c r="BG80" s="266"/>
      <c r="BH80" s="266"/>
      <c r="BI80" s="266"/>
      <c r="BJ80" s="266"/>
      <c r="BK80" s="266"/>
      <c r="BL80" s="266"/>
      <c r="BM80" s="266"/>
      <c r="BN80" s="266"/>
      <c r="BO80" s="266"/>
      <c r="BP80" s="266"/>
      <c r="BQ80" s="263">
        <v>74</v>
      </c>
      <c r="BR80" s="268"/>
      <c r="BS80" s="944"/>
      <c r="BT80" s="945"/>
      <c r="BU80" s="945"/>
      <c r="BV80" s="945"/>
      <c r="BW80" s="945"/>
      <c r="BX80" s="945"/>
      <c r="BY80" s="945"/>
      <c r="BZ80" s="945"/>
      <c r="CA80" s="945"/>
      <c r="CB80" s="945"/>
      <c r="CC80" s="945"/>
      <c r="CD80" s="945"/>
      <c r="CE80" s="945"/>
      <c r="CF80" s="945"/>
      <c r="CG80" s="946"/>
      <c r="CH80" s="941"/>
      <c r="CI80" s="942"/>
      <c r="CJ80" s="942"/>
      <c r="CK80" s="942"/>
      <c r="CL80" s="943"/>
      <c r="CM80" s="941"/>
      <c r="CN80" s="942"/>
      <c r="CO80" s="942"/>
      <c r="CP80" s="942"/>
      <c r="CQ80" s="943"/>
      <c r="CR80" s="941"/>
      <c r="CS80" s="942"/>
      <c r="CT80" s="942"/>
      <c r="CU80" s="942"/>
      <c r="CV80" s="943"/>
      <c r="CW80" s="941"/>
      <c r="CX80" s="942"/>
      <c r="CY80" s="942"/>
      <c r="CZ80" s="942"/>
      <c r="DA80" s="943"/>
      <c r="DB80" s="941"/>
      <c r="DC80" s="942"/>
      <c r="DD80" s="942"/>
      <c r="DE80" s="942"/>
      <c r="DF80" s="943"/>
      <c r="DG80" s="941"/>
      <c r="DH80" s="942"/>
      <c r="DI80" s="942"/>
      <c r="DJ80" s="942"/>
      <c r="DK80" s="943"/>
      <c r="DL80" s="941"/>
      <c r="DM80" s="942"/>
      <c r="DN80" s="942"/>
      <c r="DO80" s="942"/>
      <c r="DP80" s="943"/>
      <c r="DQ80" s="941"/>
      <c r="DR80" s="942"/>
      <c r="DS80" s="942"/>
      <c r="DT80" s="942"/>
      <c r="DU80" s="943"/>
      <c r="DV80" s="938"/>
      <c r="DW80" s="939"/>
      <c r="DX80" s="939"/>
      <c r="DY80" s="939"/>
      <c r="DZ80" s="940"/>
      <c r="EA80" s="247"/>
    </row>
    <row r="81" spans="1:131" s="248" customFormat="1" ht="26.25" customHeight="1" x14ac:dyDescent="0.2">
      <c r="A81" s="262">
        <v>14</v>
      </c>
      <c r="B81" s="954"/>
      <c r="C81" s="955"/>
      <c r="D81" s="955"/>
      <c r="E81" s="955"/>
      <c r="F81" s="955"/>
      <c r="G81" s="955"/>
      <c r="H81" s="955"/>
      <c r="I81" s="955"/>
      <c r="J81" s="955"/>
      <c r="K81" s="955"/>
      <c r="L81" s="955"/>
      <c r="M81" s="955"/>
      <c r="N81" s="955"/>
      <c r="O81" s="955"/>
      <c r="P81" s="956"/>
      <c r="Q81" s="957"/>
      <c r="R81" s="912"/>
      <c r="S81" s="912"/>
      <c r="T81" s="912"/>
      <c r="U81" s="912"/>
      <c r="V81" s="912"/>
      <c r="W81" s="912"/>
      <c r="X81" s="912"/>
      <c r="Y81" s="912"/>
      <c r="Z81" s="912"/>
      <c r="AA81" s="912"/>
      <c r="AB81" s="912"/>
      <c r="AC81" s="912"/>
      <c r="AD81" s="912"/>
      <c r="AE81" s="912"/>
      <c r="AF81" s="912"/>
      <c r="AG81" s="912"/>
      <c r="AH81" s="912"/>
      <c r="AI81" s="912"/>
      <c r="AJ81" s="912"/>
      <c r="AK81" s="912"/>
      <c r="AL81" s="912"/>
      <c r="AM81" s="912"/>
      <c r="AN81" s="912"/>
      <c r="AO81" s="912"/>
      <c r="AP81" s="912"/>
      <c r="AQ81" s="912"/>
      <c r="AR81" s="912"/>
      <c r="AS81" s="912"/>
      <c r="AT81" s="912"/>
      <c r="AU81" s="912"/>
      <c r="AV81" s="912"/>
      <c r="AW81" s="912"/>
      <c r="AX81" s="912"/>
      <c r="AY81" s="912"/>
      <c r="AZ81" s="958"/>
      <c r="BA81" s="958"/>
      <c r="BB81" s="958"/>
      <c r="BC81" s="958"/>
      <c r="BD81" s="959"/>
      <c r="BE81" s="266"/>
      <c r="BF81" s="266"/>
      <c r="BG81" s="266"/>
      <c r="BH81" s="266"/>
      <c r="BI81" s="266"/>
      <c r="BJ81" s="266"/>
      <c r="BK81" s="266"/>
      <c r="BL81" s="266"/>
      <c r="BM81" s="266"/>
      <c r="BN81" s="266"/>
      <c r="BO81" s="266"/>
      <c r="BP81" s="266"/>
      <c r="BQ81" s="263">
        <v>75</v>
      </c>
      <c r="BR81" s="268"/>
      <c r="BS81" s="944"/>
      <c r="BT81" s="945"/>
      <c r="BU81" s="945"/>
      <c r="BV81" s="945"/>
      <c r="BW81" s="945"/>
      <c r="BX81" s="945"/>
      <c r="BY81" s="945"/>
      <c r="BZ81" s="945"/>
      <c r="CA81" s="945"/>
      <c r="CB81" s="945"/>
      <c r="CC81" s="945"/>
      <c r="CD81" s="945"/>
      <c r="CE81" s="945"/>
      <c r="CF81" s="945"/>
      <c r="CG81" s="946"/>
      <c r="CH81" s="941"/>
      <c r="CI81" s="942"/>
      <c r="CJ81" s="942"/>
      <c r="CK81" s="942"/>
      <c r="CL81" s="943"/>
      <c r="CM81" s="941"/>
      <c r="CN81" s="942"/>
      <c r="CO81" s="942"/>
      <c r="CP81" s="942"/>
      <c r="CQ81" s="943"/>
      <c r="CR81" s="941"/>
      <c r="CS81" s="942"/>
      <c r="CT81" s="942"/>
      <c r="CU81" s="942"/>
      <c r="CV81" s="943"/>
      <c r="CW81" s="941"/>
      <c r="CX81" s="942"/>
      <c r="CY81" s="942"/>
      <c r="CZ81" s="942"/>
      <c r="DA81" s="943"/>
      <c r="DB81" s="941"/>
      <c r="DC81" s="942"/>
      <c r="DD81" s="942"/>
      <c r="DE81" s="942"/>
      <c r="DF81" s="943"/>
      <c r="DG81" s="941"/>
      <c r="DH81" s="942"/>
      <c r="DI81" s="942"/>
      <c r="DJ81" s="942"/>
      <c r="DK81" s="943"/>
      <c r="DL81" s="941"/>
      <c r="DM81" s="942"/>
      <c r="DN81" s="942"/>
      <c r="DO81" s="942"/>
      <c r="DP81" s="943"/>
      <c r="DQ81" s="941"/>
      <c r="DR81" s="942"/>
      <c r="DS81" s="942"/>
      <c r="DT81" s="942"/>
      <c r="DU81" s="943"/>
      <c r="DV81" s="938"/>
      <c r="DW81" s="939"/>
      <c r="DX81" s="939"/>
      <c r="DY81" s="939"/>
      <c r="DZ81" s="940"/>
      <c r="EA81" s="247"/>
    </row>
    <row r="82" spans="1:131" s="248" customFormat="1" ht="26.25" customHeight="1" x14ac:dyDescent="0.2">
      <c r="A82" s="262">
        <v>15</v>
      </c>
      <c r="B82" s="954"/>
      <c r="C82" s="955"/>
      <c r="D82" s="955"/>
      <c r="E82" s="955"/>
      <c r="F82" s="955"/>
      <c r="G82" s="955"/>
      <c r="H82" s="955"/>
      <c r="I82" s="955"/>
      <c r="J82" s="955"/>
      <c r="K82" s="955"/>
      <c r="L82" s="955"/>
      <c r="M82" s="955"/>
      <c r="N82" s="955"/>
      <c r="O82" s="955"/>
      <c r="P82" s="956"/>
      <c r="Q82" s="957"/>
      <c r="R82" s="912"/>
      <c r="S82" s="912"/>
      <c r="T82" s="912"/>
      <c r="U82" s="912"/>
      <c r="V82" s="912"/>
      <c r="W82" s="912"/>
      <c r="X82" s="912"/>
      <c r="Y82" s="912"/>
      <c r="Z82" s="912"/>
      <c r="AA82" s="912"/>
      <c r="AB82" s="912"/>
      <c r="AC82" s="912"/>
      <c r="AD82" s="912"/>
      <c r="AE82" s="912"/>
      <c r="AF82" s="912"/>
      <c r="AG82" s="912"/>
      <c r="AH82" s="912"/>
      <c r="AI82" s="912"/>
      <c r="AJ82" s="912"/>
      <c r="AK82" s="912"/>
      <c r="AL82" s="912"/>
      <c r="AM82" s="912"/>
      <c r="AN82" s="912"/>
      <c r="AO82" s="912"/>
      <c r="AP82" s="912"/>
      <c r="AQ82" s="912"/>
      <c r="AR82" s="912"/>
      <c r="AS82" s="912"/>
      <c r="AT82" s="912"/>
      <c r="AU82" s="912"/>
      <c r="AV82" s="912"/>
      <c r="AW82" s="912"/>
      <c r="AX82" s="912"/>
      <c r="AY82" s="912"/>
      <c r="AZ82" s="958"/>
      <c r="BA82" s="958"/>
      <c r="BB82" s="958"/>
      <c r="BC82" s="958"/>
      <c r="BD82" s="959"/>
      <c r="BE82" s="266"/>
      <c r="BF82" s="266"/>
      <c r="BG82" s="266"/>
      <c r="BH82" s="266"/>
      <c r="BI82" s="266"/>
      <c r="BJ82" s="266"/>
      <c r="BK82" s="266"/>
      <c r="BL82" s="266"/>
      <c r="BM82" s="266"/>
      <c r="BN82" s="266"/>
      <c r="BO82" s="266"/>
      <c r="BP82" s="266"/>
      <c r="BQ82" s="263">
        <v>76</v>
      </c>
      <c r="BR82" s="268"/>
      <c r="BS82" s="944"/>
      <c r="BT82" s="945"/>
      <c r="BU82" s="945"/>
      <c r="BV82" s="945"/>
      <c r="BW82" s="945"/>
      <c r="BX82" s="945"/>
      <c r="BY82" s="945"/>
      <c r="BZ82" s="945"/>
      <c r="CA82" s="945"/>
      <c r="CB82" s="945"/>
      <c r="CC82" s="945"/>
      <c r="CD82" s="945"/>
      <c r="CE82" s="945"/>
      <c r="CF82" s="945"/>
      <c r="CG82" s="946"/>
      <c r="CH82" s="941"/>
      <c r="CI82" s="942"/>
      <c r="CJ82" s="942"/>
      <c r="CK82" s="942"/>
      <c r="CL82" s="943"/>
      <c r="CM82" s="941"/>
      <c r="CN82" s="942"/>
      <c r="CO82" s="942"/>
      <c r="CP82" s="942"/>
      <c r="CQ82" s="943"/>
      <c r="CR82" s="941"/>
      <c r="CS82" s="942"/>
      <c r="CT82" s="942"/>
      <c r="CU82" s="942"/>
      <c r="CV82" s="943"/>
      <c r="CW82" s="941"/>
      <c r="CX82" s="942"/>
      <c r="CY82" s="942"/>
      <c r="CZ82" s="942"/>
      <c r="DA82" s="943"/>
      <c r="DB82" s="941"/>
      <c r="DC82" s="942"/>
      <c r="DD82" s="942"/>
      <c r="DE82" s="942"/>
      <c r="DF82" s="943"/>
      <c r="DG82" s="941"/>
      <c r="DH82" s="942"/>
      <c r="DI82" s="942"/>
      <c r="DJ82" s="942"/>
      <c r="DK82" s="943"/>
      <c r="DL82" s="941"/>
      <c r="DM82" s="942"/>
      <c r="DN82" s="942"/>
      <c r="DO82" s="942"/>
      <c r="DP82" s="943"/>
      <c r="DQ82" s="941"/>
      <c r="DR82" s="942"/>
      <c r="DS82" s="942"/>
      <c r="DT82" s="942"/>
      <c r="DU82" s="943"/>
      <c r="DV82" s="938"/>
      <c r="DW82" s="939"/>
      <c r="DX82" s="939"/>
      <c r="DY82" s="939"/>
      <c r="DZ82" s="940"/>
      <c r="EA82" s="247"/>
    </row>
    <row r="83" spans="1:131" s="248" customFormat="1" ht="26.25" customHeight="1" x14ac:dyDescent="0.2">
      <c r="A83" s="262">
        <v>16</v>
      </c>
      <c r="B83" s="954"/>
      <c r="C83" s="955"/>
      <c r="D83" s="955"/>
      <c r="E83" s="955"/>
      <c r="F83" s="955"/>
      <c r="G83" s="955"/>
      <c r="H83" s="955"/>
      <c r="I83" s="955"/>
      <c r="J83" s="955"/>
      <c r="K83" s="955"/>
      <c r="L83" s="955"/>
      <c r="M83" s="955"/>
      <c r="N83" s="955"/>
      <c r="O83" s="955"/>
      <c r="P83" s="956"/>
      <c r="Q83" s="957"/>
      <c r="R83" s="912"/>
      <c r="S83" s="912"/>
      <c r="T83" s="912"/>
      <c r="U83" s="912"/>
      <c r="V83" s="912"/>
      <c r="W83" s="912"/>
      <c r="X83" s="912"/>
      <c r="Y83" s="912"/>
      <c r="Z83" s="912"/>
      <c r="AA83" s="912"/>
      <c r="AB83" s="912"/>
      <c r="AC83" s="912"/>
      <c r="AD83" s="912"/>
      <c r="AE83" s="912"/>
      <c r="AF83" s="912"/>
      <c r="AG83" s="912"/>
      <c r="AH83" s="912"/>
      <c r="AI83" s="912"/>
      <c r="AJ83" s="912"/>
      <c r="AK83" s="912"/>
      <c r="AL83" s="912"/>
      <c r="AM83" s="912"/>
      <c r="AN83" s="912"/>
      <c r="AO83" s="912"/>
      <c r="AP83" s="912"/>
      <c r="AQ83" s="912"/>
      <c r="AR83" s="912"/>
      <c r="AS83" s="912"/>
      <c r="AT83" s="912"/>
      <c r="AU83" s="912"/>
      <c r="AV83" s="912"/>
      <c r="AW83" s="912"/>
      <c r="AX83" s="912"/>
      <c r="AY83" s="912"/>
      <c r="AZ83" s="958"/>
      <c r="BA83" s="958"/>
      <c r="BB83" s="958"/>
      <c r="BC83" s="958"/>
      <c r="BD83" s="959"/>
      <c r="BE83" s="266"/>
      <c r="BF83" s="266"/>
      <c r="BG83" s="266"/>
      <c r="BH83" s="266"/>
      <c r="BI83" s="266"/>
      <c r="BJ83" s="266"/>
      <c r="BK83" s="266"/>
      <c r="BL83" s="266"/>
      <c r="BM83" s="266"/>
      <c r="BN83" s="266"/>
      <c r="BO83" s="266"/>
      <c r="BP83" s="266"/>
      <c r="BQ83" s="263">
        <v>77</v>
      </c>
      <c r="BR83" s="268"/>
      <c r="BS83" s="944"/>
      <c r="BT83" s="945"/>
      <c r="BU83" s="945"/>
      <c r="BV83" s="945"/>
      <c r="BW83" s="945"/>
      <c r="BX83" s="945"/>
      <c r="BY83" s="945"/>
      <c r="BZ83" s="945"/>
      <c r="CA83" s="945"/>
      <c r="CB83" s="945"/>
      <c r="CC83" s="945"/>
      <c r="CD83" s="945"/>
      <c r="CE83" s="945"/>
      <c r="CF83" s="945"/>
      <c r="CG83" s="946"/>
      <c r="CH83" s="941"/>
      <c r="CI83" s="942"/>
      <c r="CJ83" s="942"/>
      <c r="CK83" s="942"/>
      <c r="CL83" s="943"/>
      <c r="CM83" s="941"/>
      <c r="CN83" s="942"/>
      <c r="CO83" s="942"/>
      <c r="CP83" s="942"/>
      <c r="CQ83" s="943"/>
      <c r="CR83" s="941"/>
      <c r="CS83" s="942"/>
      <c r="CT83" s="942"/>
      <c r="CU83" s="942"/>
      <c r="CV83" s="943"/>
      <c r="CW83" s="941"/>
      <c r="CX83" s="942"/>
      <c r="CY83" s="942"/>
      <c r="CZ83" s="942"/>
      <c r="DA83" s="943"/>
      <c r="DB83" s="941"/>
      <c r="DC83" s="942"/>
      <c r="DD83" s="942"/>
      <c r="DE83" s="942"/>
      <c r="DF83" s="943"/>
      <c r="DG83" s="941"/>
      <c r="DH83" s="942"/>
      <c r="DI83" s="942"/>
      <c r="DJ83" s="942"/>
      <c r="DK83" s="943"/>
      <c r="DL83" s="941"/>
      <c r="DM83" s="942"/>
      <c r="DN83" s="942"/>
      <c r="DO83" s="942"/>
      <c r="DP83" s="943"/>
      <c r="DQ83" s="941"/>
      <c r="DR83" s="942"/>
      <c r="DS83" s="942"/>
      <c r="DT83" s="942"/>
      <c r="DU83" s="943"/>
      <c r="DV83" s="938"/>
      <c r="DW83" s="939"/>
      <c r="DX83" s="939"/>
      <c r="DY83" s="939"/>
      <c r="DZ83" s="940"/>
      <c r="EA83" s="247"/>
    </row>
    <row r="84" spans="1:131" s="248" customFormat="1" ht="26.25" customHeight="1" x14ac:dyDescent="0.2">
      <c r="A84" s="262">
        <v>17</v>
      </c>
      <c r="B84" s="954"/>
      <c r="C84" s="955"/>
      <c r="D84" s="955"/>
      <c r="E84" s="955"/>
      <c r="F84" s="955"/>
      <c r="G84" s="955"/>
      <c r="H84" s="955"/>
      <c r="I84" s="955"/>
      <c r="J84" s="955"/>
      <c r="K84" s="955"/>
      <c r="L84" s="955"/>
      <c r="M84" s="955"/>
      <c r="N84" s="955"/>
      <c r="O84" s="955"/>
      <c r="P84" s="956"/>
      <c r="Q84" s="957"/>
      <c r="R84" s="912"/>
      <c r="S84" s="912"/>
      <c r="T84" s="912"/>
      <c r="U84" s="912"/>
      <c r="V84" s="912"/>
      <c r="W84" s="912"/>
      <c r="X84" s="912"/>
      <c r="Y84" s="912"/>
      <c r="Z84" s="912"/>
      <c r="AA84" s="912"/>
      <c r="AB84" s="912"/>
      <c r="AC84" s="912"/>
      <c r="AD84" s="912"/>
      <c r="AE84" s="912"/>
      <c r="AF84" s="912"/>
      <c r="AG84" s="912"/>
      <c r="AH84" s="912"/>
      <c r="AI84" s="912"/>
      <c r="AJ84" s="912"/>
      <c r="AK84" s="912"/>
      <c r="AL84" s="912"/>
      <c r="AM84" s="912"/>
      <c r="AN84" s="912"/>
      <c r="AO84" s="912"/>
      <c r="AP84" s="912"/>
      <c r="AQ84" s="912"/>
      <c r="AR84" s="912"/>
      <c r="AS84" s="912"/>
      <c r="AT84" s="912"/>
      <c r="AU84" s="912"/>
      <c r="AV84" s="912"/>
      <c r="AW84" s="912"/>
      <c r="AX84" s="912"/>
      <c r="AY84" s="912"/>
      <c r="AZ84" s="958"/>
      <c r="BA84" s="958"/>
      <c r="BB84" s="958"/>
      <c r="BC84" s="958"/>
      <c r="BD84" s="959"/>
      <c r="BE84" s="266"/>
      <c r="BF84" s="266"/>
      <c r="BG84" s="266"/>
      <c r="BH84" s="266"/>
      <c r="BI84" s="266"/>
      <c r="BJ84" s="266"/>
      <c r="BK84" s="266"/>
      <c r="BL84" s="266"/>
      <c r="BM84" s="266"/>
      <c r="BN84" s="266"/>
      <c r="BO84" s="266"/>
      <c r="BP84" s="266"/>
      <c r="BQ84" s="263">
        <v>78</v>
      </c>
      <c r="BR84" s="268"/>
      <c r="BS84" s="944"/>
      <c r="BT84" s="945"/>
      <c r="BU84" s="945"/>
      <c r="BV84" s="945"/>
      <c r="BW84" s="945"/>
      <c r="BX84" s="945"/>
      <c r="BY84" s="945"/>
      <c r="BZ84" s="945"/>
      <c r="CA84" s="945"/>
      <c r="CB84" s="945"/>
      <c r="CC84" s="945"/>
      <c r="CD84" s="945"/>
      <c r="CE84" s="945"/>
      <c r="CF84" s="945"/>
      <c r="CG84" s="946"/>
      <c r="CH84" s="941"/>
      <c r="CI84" s="942"/>
      <c r="CJ84" s="942"/>
      <c r="CK84" s="942"/>
      <c r="CL84" s="943"/>
      <c r="CM84" s="941"/>
      <c r="CN84" s="942"/>
      <c r="CO84" s="942"/>
      <c r="CP84" s="942"/>
      <c r="CQ84" s="943"/>
      <c r="CR84" s="941"/>
      <c r="CS84" s="942"/>
      <c r="CT84" s="942"/>
      <c r="CU84" s="942"/>
      <c r="CV84" s="943"/>
      <c r="CW84" s="941"/>
      <c r="CX84" s="942"/>
      <c r="CY84" s="942"/>
      <c r="CZ84" s="942"/>
      <c r="DA84" s="943"/>
      <c r="DB84" s="941"/>
      <c r="DC84" s="942"/>
      <c r="DD84" s="942"/>
      <c r="DE84" s="942"/>
      <c r="DF84" s="943"/>
      <c r="DG84" s="941"/>
      <c r="DH84" s="942"/>
      <c r="DI84" s="942"/>
      <c r="DJ84" s="942"/>
      <c r="DK84" s="943"/>
      <c r="DL84" s="941"/>
      <c r="DM84" s="942"/>
      <c r="DN84" s="942"/>
      <c r="DO84" s="942"/>
      <c r="DP84" s="943"/>
      <c r="DQ84" s="941"/>
      <c r="DR84" s="942"/>
      <c r="DS84" s="942"/>
      <c r="DT84" s="942"/>
      <c r="DU84" s="943"/>
      <c r="DV84" s="938"/>
      <c r="DW84" s="939"/>
      <c r="DX84" s="939"/>
      <c r="DY84" s="939"/>
      <c r="DZ84" s="940"/>
      <c r="EA84" s="247"/>
    </row>
    <row r="85" spans="1:131" s="248" customFormat="1" ht="26.25" customHeight="1" x14ac:dyDescent="0.2">
      <c r="A85" s="262">
        <v>18</v>
      </c>
      <c r="B85" s="954"/>
      <c r="C85" s="955"/>
      <c r="D85" s="955"/>
      <c r="E85" s="955"/>
      <c r="F85" s="955"/>
      <c r="G85" s="955"/>
      <c r="H85" s="955"/>
      <c r="I85" s="955"/>
      <c r="J85" s="955"/>
      <c r="K85" s="955"/>
      <c r="L85" s="955"/>
      <c r="M85" s="955"/>
      <c r="N85" s="955"/>
      <c r="O85" s="955"/>
      <c r="P85" s="956"/>
      <c r="Q85" s="957"/>
      <c r="R85" s="912"/>
      <c r="S85" s="912"/>
      <c r="T85" s="912"/>
      <c r="U85" s="912"/>
      <c r="V85" s="912"/>
      <c r="W85" s="912"/>
      <c r="X85" s="912"/>
      <c r="Y85" s="912"/>
      <c r="Z85" s="912"/>
      <c r="AA85" s="912"/>
      <c r="AB85" s="912"/>
      <c r="AC85" s="912"/>
      <c r="AD85" s="912"/>
      <c r="AE85" s="912"/>
      <c r="AF85" s="912"/>
      <c r="AG85" s="912"/>
      <c r="AH85" s="912"/>
      <c r="AI85" s="912"/>
      <c r="AJ85" s="912"/>
      <c r="AK85" s="912"/>
      <c r="AL85" s="912"/>
      <c r="AM85" s="912"/>
      <c r="AN85" s="912"/>
      <c r="AO85" s="912"/>
      <c r="AP85" s="912"/>
      <c r="AQ85" s="912"/>
      <c r="AR85" s="912"/>
      <c r="AS85" s="912"/>
      <c r="AT85" s="912"/>
      <c r="AU85" s="912"/>
      <c r="AV85" s="912"/>
      <c r="AW85" s="912"/>
      <c r="AX85" s="912"/>
      <c r="AY85" s="912"/>
      <c r="AZ85" s="958"/>
      <c r="BA85" s="958"/>
      <c r="BB85" s="958"/>
      <c r="BC85" s="958"/>
      <c r="BD85" s="959"/>
      <c r="BE85" s="266"/>
      <c r="BF85" s="266"/>
      <c r="BG85" s="266"/>
      <c r="BH85" s="266"/>
      <c r="BI85" s="266"/>
      <c r="BJ85" s="266"/>
      <c r="BK85" s="266"/>
      <c r="BL85" s="266"/>
      <c r="BM85" s="266"/>
      <c r="BN85" s="266"/>
      <c r="BO85" s="266"/>
      <c r="BP85" s="266"/>
      <c r="BQ85" s="263">
        <v>79</v>
      </c>
      <c r="BR85" s="268"/>
      <c r="BS85" s="944"/>
      <c r="BT85" s="945"/>
      <c r="BU85" s="945"/>
      <c r="BV85" s="945"/>
      <c r="BW85" s="945"/>
      <c r="BX85" s="945"/>
      <c r="BY85" s="945"/>
      <c r="BZ85" s="945"/>
      <c r="CA85" s="945"/>
      <c r="CB85" s="945"/>
      <c r="CC85" s="945"/>
      <c r="CD85" s="945"/>
      <c r="CE85" s="945"/>
      <c r="CF85" s="945"/>
      <c r="CG85" s="946"/>
      <c r="CH85" s="941"/>
      <c r="CI85" s="942"/>
      <c r="CJ85" s="942"/>
      <c r="CK85" s="942"/>
      <c r="CL85" s="943"/>
      <c r="CM85" s="941"/>
      <c r="CN85" s="942"/>
      <c r="CO85" s="942"/>
      <c r="CP85" s="942"/>
      <c r="CQ85" s="943"/>
      <c r="CR85" s="941"/>
      <c r="CS85" s="942"/>
      <c r="CT85" s="942"/>
      <c r="CU85" s="942"/>
      <c r="CV85" s="943"/>
      <c r="CW85" s="941"/>
      <c r="CX85" s="942"/>
      <c r="CY85" s="942"/>
      <c r="CZ85" s="942"/>
      <c r="DA85" s="943"/>
      <c r="DB85" s="941"/>
      <c r="DC85" s="942"/>
      <c r="DD85" s="942"/>
      <c r="DE85" s="942"/>
      <c r="DF85" s="943"/>
      <c r="DG85" s="941"/>
      <c r="DH85" s="942"/>
      <c r="DI85" s="942"/>
      <c r="DJ85" s="942"/>
      <c r="DK85" s="943"/>
      <c r="DL85" s="941"/>
      <c r="DM85" s="942"/>
      <c r="DN85" s="942"/>
      <c r="DO85" s="942"/>
      <c r="DP85" s="943"/>
      <c r="DQ85" s="941"/>
      <c r="DR85" s="942"/>
      <c r="DS85" s="942"/>
      <c r="DT85" s="942"/>
      <c r="DU85" s="943"/>
      <c r="DV85" s="938"/>
      <c r="DW85" s="939"/>
      <c r="DX85" s="939"/>
      <c r="DY85" s="939"/>
      <c r="DZ85" s="940"/>
      <c r="EA85" s="247"/>
    </row>
    <row r="86" spans="1:131" s="248" customFormat="1" ht="26.25" customHeight="1" x14ac:dyDescent="0.2">
      <c r="A86" s="262">
        <v>19</v>
      </c>
      <c r="B86" s="954"/>
      <c r="C86" s="955"/>
      <c r="D86" s="955"/>
      <c r="E86" s="955"/>
      <c r="F86" s="955"/>
      <c r="G86" s="955"/>
      <c r="H86" s="955"/>
      <c r="I86" s="955"/>
      <c r="J86" s="955"/>
      <c r="K86" s="955"/>
      <c r="L86" s="955"/>
      <c r="M86" s="955"/>
      <c r="N86" s="955"/>
      <c r="O86" s="955"/>
      <c r="P86" s="956"/>
      <c r="Q86" s="957"/>
      <c r="R86" s="912"/>
      <c r="S86" s="912"/>
      <c r="T86" s="912"/>
      <c r="U86" s="912"/>
      <c r="V86" s="912"/>
      <c r="W86" s="912"/>
      <c r="X86" s="912"/>
      <c r="Y86" s="912"/>
      <c r="Z86" s="912"/>
      <c r="AA86" s="912"/>
      <c r="AB86" s="912"/>
      <c r="AC86" s="912"/>
      <c r="AD86" s="912"/>
      <c r="AE86" s="912"/>
      <c r="AF86" s="912"/>
      <c r="AG86" s="912"/>
      <c r="AH86" s="912"/>
      <c r="AI86" s="912"/>
      <c r="AJ86" s="912"/>
      <c r="AK86" s="912"/>
      <c r="AL86" s="912"/>
      <c r="AM86" s="912"/>
      <c r="AN86" s="912"/>
      <c r="AO86" s="912"/>
      <c r="AP86" s="912"/>
      <c r="AQ86" s="912"/>
      <c r="AR86" s="912"/>
      <c r="AS86" s="912"/>
      <c r="AT86" s="912"/>
      <c r="AU86" s="912"/>
      <c r="AV86" s="912"/>
      <c r="AW86" s="912"/>
      <c r="AX86" s="912"/>
      <c r="AY86" s="912"/>
      <c r="AZ86" s="958"/>
      <c r="BA86" s="958"/>
      <c r="BB86" s="958"/>
      <c r="BC86" s="958"/>
      <c r="BD86" s="959"/>
      <c r="BE86" s="266"/>
      <c r="BF86" s="266"/>
      <c r="BG86" s="266"/>
      <c r="BH86" s="266"/>
      <c r="BI86" s="266"/>
      <c r="BJ86" s="266"/>
      <c r="BK86" s="266"/>
      <c r="BL86" s="266"/>
      <c r="BM86" s="266"/>
      <c r="BN86" s="266"/>
      <c r="BO86" s="266"/>
      <c r="BP86" s="266"/>
      <c r="BQ86" s="263">
        <v>80</v>
      </c>
      <c r="BR86" s="268"/>
      <c r="BS86" s="944"/>
      <c r="BT86" s="945"/>
      <c r="BU86" s="945"/>
      <c r="BV86" s="945"/>
      <c r="BW86" s="945"/>
      <c r="BX86" s="945"/>
      <c r="BY86" s="945"/>
      <c r="BZ86" s="945"/>
      <c r="CA86" s="945"/>
      <c r="CB86" s="945"/>
      <c r="CC86" s="945"/>
      <c r="CD86" s="945"/>
      <c r="CE86" s="945"/>
      <c r="CF86" s="945"/>
      <c r="CG86" s="946"/>
      <c r="CH86" s="941"/>
      <c r="CI86" s="942"/>
      <c r="CJ86" s="942"/>
      <c r="CK86" s="942"/>
      <c r="CL86" s="943"/>
      <c r="CM86" s="941"/>
      <c r="CN86" s="942"/>
      <c r="CO86" s="942"/>
      <c r="CP86" s="942"/>
      <c r="CQ86" s="943"/>
      <c r="CR86" s="941"/>
      <c r="CS86" s="942"/>
      <c r="CT86" s="942"/>
      <c r="CU86" s="942"/>
      <c r="CV86" s="943"/>
      <c r="CW86" s="941"/>
      <c r="CX86" s="942"/>
      <c r="CY86" s="942"/>
      <c r="CZ86" s="942"/>
      <c r="DA86" s="943"/>
      <c r="DB86" s="941"/>
      <c r="DC86" s="942"/>
      <c r="DD86" s="942"/>
      <c r="DE86" s="942"/>
      <c r="DF86" s="943"/>
      <c r="DG86" s="941"/>
      <c r="DH86" s="942"/>
      <c r="DI86" s="942"/>
      <c r="DJ86" s="942"/>
      <c r="DK86" s="943"/>
      <c r="DL86" s="941"/>
      <c r="DM86" s="942"/>
      <c r="DN86" s="942"/>
      <c r="DO86" s="942"/>
      <c r="DP86" s="943"/>
      <c r="DQ86" s="941"/>
      <c r="DR86" s="942"/>
      <c r="DS86" s="942"/>
      <c r="DT86" s="942"/>
      <c r="DU86" s="943"/>
      <c r="DV86" s="938"/>
      <c r="DW86" s="939"/>
      <c r="DX86" s="939"/>
      <c r="DY86" s="939"/>
      <c r="DZ86" s="940"/>
      <c r="EA86" s="247"/>
    </row>
    <row r="87" spans="1:131" s="248" customFormat="1" ht="26.25" customHeight="1" x14ac:dyDescent="0.2">
      <c r="A87" s="270">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66"/>
      <c r="BF87" s="266"/>
      <c r="BG87" s="266"/>
      <c r="BH87" s="266"/>
      <c r="BI87" s="266"/>
      <c r="BJ87" s="266"/>
      <c r="BK87" s="266"/>
      <c r="BL87" s="266"/>
      <c r="BM87" s="266"/>
      <c r="BN87" s="266"/>
      <c r="BO87" s="266"/>
      <c r="BP87" s="266"/>
      <c r="BQ87" s="263">
        <v>81</v>
      </c>
      <c r="BR87" s="268"/>
      <c r="BS87" s="944"/>
      <c r="BT87" s="945"/>
      <c r="BU87" s="945"/>
      <c r="BV87" s="945"/>
      <c r="BW87" s="945"/>
      <c r="BX87" s="945"/>
      <c r="BY87" s="945"/>
      <c r="BZ87" s="945"/>
      <c r="CA87" s="945"/>
      <c r="CB87" s="945"/>
      <c r="CC87" s="945"/>
      <c r="CD87" s="945"/>
      <c r="CE87" s="945"/>
      <c r="CF87" s="945"/>
      <c r="CG87" s="946"/>
      <c r="CH87" s="941"/>
      <c r="CI87" s="942"/>
      <c r="CJ87" s="942"/>
      <c r="CK87" s="942"/>
      <c r="CL87" s="943"/>
      <c r="CM87" s="941"/>
      <c r="CN87" s="942"/>
      <c r="CO87" s="942"/>
      <c r="CP87" s="942"/>
      <c r="CQ87" s="943"/>
      <c r="CR87" s="941"/>
      <c r="CS87" s="942"/>
      <c r="CT87" s="942"/>
      <c r="CU87" s="942"/>
      <c r="CV87" s="943"/>
      <c r="CW87" s="941"/>
      <c r="CX87" s="942"/>
      <c r="CY87" s="942"/>
      <c r="CZ87" s="942"/>
      <c r="DA87" s="943"/>
      <c r="DB87" s="941"/>
      <c r="DC87" s="942"/>
      <c r="DD87" s="942"/>
      <c r="DE87" s="942"/>
      <c r="DF87" s="943"/>
      <c r="DG87" s="941"/>
      <c r="DH87" s="942"/>
      <c r="DI87" s="942"/>
      <c r="DJ87" s="942"/>
      <c r="DK87" s="943"/>
      <c r="DL87" s="941"/>
      <c r="DM87" s="942"/>
      <c r="DN87" s="942"/>
      <c r="DO87" s="942"/>
      <c r="DP87" s="943"/>
      <c r="DQ87" s="941"/>
      <c r="DR87" s="942"/>
      <c r="DS87" s="942"/>
      <c r="DT87" s="942"/>
      <c r="DU87" s="943"/>
      <c r="DV87" s="938"/>
      <c r="DW87" s="939"/>
      <c r="DX87" s="939"/>
      <c r="DY87" s="939"/>
      <c r="DZ87" s="940"/>
      <c r="EA87" s="247"/>
    </row>
    <row r="88" spans="1:131" s="248" customFormat="1" ht="26.25" customHeight="1" thickBot="1" x14ac:dyDescent="0.25">
      <c r="A88" s="265" t="s">
        <v>389</v>
      </c>
      <c r="B88" s="871" t="s">
        <v>429</v>
      </c>
      <c r="C88" s="872"/>
      <c r="D88" s="872"/>
      <c r="E88" s="872"/>
      <c r="F88" s="872"/>
      <c r="G88" s="872"/>
      <c r="H88" s="872"/>
      <c r="I88" s="872"/>
      <c r="J88" s="872"/>
      <c r="K88" s="872"/>
      <c r="L88" s="872"/>
      <c r="M88" s="872"/>
      <c r="N88" s="872"/>
      <c r="O88" s="872"/>
      <c r="P88" s="873"/>
      <c r="Q88" s="919"/>
      <c r="R88" s="920"/>
      <c r="S88" s="920"/>
      <c r="T88" s="920"/>
      <c r="U88" s="920"/>
      <c r="V88" s="920"/>
      <c r="W88" s="920"/>
      <c r="X88" s="920"/>
      <c r="Y88" s="920"/>
      <c r="Z88" s="920"/>
      <c r="AA88" s="920"/>
      <c r="AB88" s="920"/>
      <c r="AC88" s="920"/>
      <c r="AD88" s="920"/>
      <c r="AE88" s="920"/>
      <c r="AF88" s="923">
        <v>20797</v>
      </c>
      <c r="AG88" s="923"/>
      <c r="AH88" s="923"/>
      <c r="AI88" s="923"/>
      <c r="AJ88" s="923"/>
      <c r="AK88" s="920"/>
      <c r="AL88" s="920"/>
      <c r="AM88" s="920"/>
      <c r="AN88" s="920"/>
      <c r="AO88" s="920"/>
      <c r="AP88" s="923"/>
      <c r="AQ88" s="923"/>
      <c r="AR88" s="923"/>
      <c r="AS88" s="923"/>
      <c r="AT88" s="923"/>
      <c r="AU88" s="923"/>
      <c r="AV88" s="923"/>
      <c r="AW88" s="923"/>
      <c r="AX88" s="923"/>
      <c r="AY88" s="923"/>
      <c r="AZ88" s="928"/>
      <c r="BA88" s="928"/>
      <c r="BB88" s="928"/>
      <c r="BC88" s="928"/>
      <c r="BD88" s="929"/>
      <c r="BE88" s="266"/>
      <c r="BF88" s="266"/>
      <c r="BG88" s="266"/>
      <c r="BH88" s="266"/>
      <c r="BI88" s="266"/>
      <c r="BJ88" s="266"/>
      <c r="BK88" s="266"/>
      <c r="BL88" s="266"/>
      <c r="BM88" s="266"/>
      <c r="BN88" s="266"/>
      <c r="BO88" s="266"/>
      <c r="BP88" s="266"/>
      <c r="BQ88" s="263">
        <v>82</v>
      </c>
      <c r="BR88" s="268"/>
      <c r="BS88" s="944"/>
      <c r="BT88" s="945"/>
      <c r="BU88" s="945"/>
      <c r="BV88" s="945"/>
      <c r="BW88" s="945"/>
      <c r="BX88" s="945"/>
      <c r="BY88" s="945"/>
      <c r="BZ88" s="945"/>
      <c r="CA88" s="945"/>
      <c r="CB88" s="945"/>
      <c r="CC88" s="945"/>
      <c r="CD88" s="945"/>
      <c r="CE88" s="945"/>
      <c r="CF88" s="945"/>
      <c r="CG88" s="946"/>
      <c r="CH88" s="941"/>
      <c r="CI88" s="942"/>
      <c r="CJ88" s="942"/>
      <c r="CK88" s="942"/>
      <c r="CL88" s="943"/>
      <c r="CM88" s="941"/>
      <c r="CN88" s="942"/>
      <c r="CO88" s="942"/>
      <c r="CP88" s="942"/>
      <c r="CQ88" s="943"/>
      <c r="CR88" s="941"/>
      <c r="CS88" s="942"/>
      <c r="CT88" s="942"/>
      <c r="CU88" s="942"/>
      <c r="CV88" s="943"/>
      <c r="CW88" s="941"/>
      <c r="CX88" s="942"/>
      <c r="CY88" s="942"/>
      <c r="CZ88" s="942"/>
      <c r="DA88" s="943"/>
      <c r="DB88" s="941"/>
      <c r="DC88" s="942"/>
      <c r="DD88" s="942"/>
      <c r="DE88" s="942"/>
      <c r="DF88" s="943"/>
      <c r="DG88" s="941"/>
      <c r="DH88" s="942"/>
      <c r="DI88" s="942"/>
      <c r="DJ88" s="942"/>
      <c r="DK88" s="943"/>
      <c r="DL88" s="941"/>
      <c r="DM88" s="942"/>
      <c r="DN88" s="942"/>
      <c r="DO88" s="942"/>
      <c r="DP88" s="943"/>
      <c r="DQ88" s="941"/>
      <c r="DR88" s="942"/>
      <c r="DS88" s="942"/>
      <c r="DT88" s="942"/>
      <c r="DU88" s="943"/>
      <c r="DV88" s="938"/>
      <c r="DW88" s="939"/>
      <c r="DX88" s="939"/>
      <c r="DY88" s="939"/>
      <c r="DZ88" s="940"/>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4"/>
      <c r="BT89" s="945"/>
      <c r="BU89" s="945"/>
      <c r="BV89" s="945"/>
      <c r="BW89" s="945"/>
      <c r="BX89" s="945"/>
      <c r="BY89" s="945"/>
      <c r="BZ89" s="945"/>
      <c r="CA89" s="945"/>
      <c r="CB89" s="945"/>
      <c r="CC89" s="945"/>
      <c r="CD89" s="945"/>
      <c r="CE89" s="945"/>
      <c r="CF89" s="945"/>
      <c r="CG89" s="946"/>
      <c r="CH89" s="941"/>
      <c r="CI89" s="942"/>
      <c r="CJ89" s="942"/>
      <c r="CK89" s="942"/>
      <c r="CL89" s="943"/>
      <c r="CM89" s="941"/>
      <c r="CN89" s="942"/>
      <c r="CO89" s="942"/>
      <c r="CP89" s="942"/>
      <c r="CQ89" s="943"/>
      <c r="CR89" s="941"/>
      <c r="CS89" s="942"/>
      <c r="CT89" s="942"/>
      <c r="CU89" s="942"/>
      <c r="CV89" s="943"/>
      <c r="CW89" s="941"/>
      <c r="CX89" s="942"/>
      <c r="CY89" s="942"/>
      <c r="CZ89" s="942"/>
      <c r="DA89" s="943"/>
      <c r="DB89" s="941"/>
      <c r="DC89" s="942"/>
      <c r="DD89" s="942"/>
      <c r="DE89" s="942"/>
      <c r="DF89" s="943"/>
      <c r="DG89" s="941"/>
      <c r="DH89" s="942"/>
      <c r="DI89" s="942"/>
      <c r="DJ89" s="942"/>
      <c r="DK89" s="943"/>
      <c r="DL89" s="941"/>
      <c r="DM89" s="942"/>
      <c r="DN89" s="942"/>
      <c r="DO89" s="942"/>
      <c r="DP89" s="943"/>
      <c r="DQ89" s="941"/>
      <c r="DR89" s="942"/>
      <c r="DS89" s="942"/>
      <c r="DT89" s="942"/>
      <c r="DU89" s="943"/>
      <c r="DV89" s="938"/>
      <c r="DW89" s="939"/>
      <c r="DX89" s="939"/>
      <c r="DY89" s="939"/>
      <c r="DZ89" s="940"/>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4"/>
      <c r="BT90" s="945"/>
      <c r="BU90" s="945"/>
      <c r="BV90" s="945"/>
      <c r="BW90" s="945"/>
      <c r="BX90" s="945"/>
      <c r="BY90" s="945"/>
      <c r="BZ90" s="945"/>
      <c r="CA90" s="945"/>
      <c r="CB90" s="945"/>
      <c r="CC90" s="945"/>
      <c r="CD90" s="945"/>
      <c r="CE90" s="945"/>
      <c r="CF90" s="945"/>
      <c r="CG90" s="946"/>
      <c r="CH90" s="941"/>
      <c r="CI90" s="942"/>
      <c r="CJ90" s="942"/>
      <c r="CK90" s="942"/>
      <c r="CL90" s="943"/>
      <c r="CM90" s="941"/>
      <c r="CN90" s="942"/>
      <c r="CO90" s="942"/>
      <c r="CP90" s="942"/>
      <c r="CQ90" s="943"/>
      <c r="CR90" s="941"/>
      <c r="CS90" s="942"/>
      <c r="CT90" s="942"/>
      <c r="CU90" s="942"/>
      <c r="CV90" s="943"/>
      <c r="CW90" s="941"/>
      <c r="CX90" s="942"/>
      <c r="CY90" s="942"/>
      <c r="CZ90" s="942"/>
      <c r="DA90" s="943"/>
      <c r="DB90" s="941"/>
      <c r="DC90" s="942"/>
      <c r="DD90" s="942"/>
      <c r="DE90" s="942"/>
      <c r="DF90" s="943"/>
      <c r="DG90" s="941"/>
      <c r="DH90" s="942"/>
      <c r="DI90" s="942"/>
      <c r="DJ90" s="942"/>
      <c r="DK90" s="943"/>
      <c r="DL90" s="941"/>
      <c r="DM90" s="942"/>
      <c r="DN90" s="942"/>
      <c r="DO90" s="942"/>
      <c r="DP90" s="943"/>
      <c r="DQ90" s="941"/>
      <c r="DR90" s="942"/>
      <c r="DS90" s="942"/>
      <c r="DT90" s="942"/>
      <c r="DU90" s="943"/>
      <c r="DV90" s="938"/>
      <c r="DW90" s="939"/>
      <c r="DX90" s="939"/>
      <c r="DY90" s="939"/>
      <c r="DZ90" s="940"/>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4"/>
      <c r="BT91" s="945"/>
      <c r="BU91" s="945"/>
      <c r="BV91" s="945"/>
      <c r="BW91" s="945"/>
      <c r="BX91" s="945"/>
      <c r="BY91" s="945"/>
      <c r="BZ91" s="945"/>
      <c r="CA91" s="945"/>
      <c r="CB91" s="945"/>
      <c r="CC91" s="945"/>
      <c r="CD91" s="945"/>
      <c r="CE91" s="945"/>
      <c r="CF91" s="945"/>
      <c r="CG91" s="946"/>
      <c r="CH91" s="941"/>
      <c r="CI91" s="942"/>
      <c r="CJ91" s="942"/>
      <c r="CK91" s="942"/>
      <c r="CL91" s="943"/>
      <c r="CM91" s="941"/>
      <c r="CN91" s="942"/>
      <c r="CO91" s="942"/>
      <c r="CP91" s="942"/>
      <c r="CQ91" s="943"/>
      <c r="CR91" s="941"/>
      <c r="CS91" s="942"/>
      <c r="CT91" s="942"/>
      <c r="CU91" s="942"/>
      <c r="CV91" s="943"/>
      <c r="CW91" s="941"/>
      <c r="CX91" s="942"/>
      <c r="CY91" s="942"/>
      <c r="CZ91" s="942"/>
      <c r="DA91" s="943"/>
      <c r="DB91" s="941"/>
      <c r="DC91" s="942"/>
      <c r="DD91" s="942"/>
      <c r="DE91" s="942"/>
      <c r="DF91" s="943"/>
      <c r="DG91" s="941"/>
      <c r="DH91" s="942"/>
      <c r="DI91" s="942"/>
      <c r="DJ91" s="942"/>
      <c r="DK91" s="943"/>
      <c r="DL91" s="941"/>
      <c r="DM91" s="942"/>
      <c r="DN91" s="942"/>
      <c r="DO91" s="942"/>
      <c r="DP91" s="943"/>
      <c r="DQ91" s="941"/>
      <c r="DR91" s="942"/>
      <c r="DS91" s="942"/>
      <c r="DT91" s="942"/>
      <c r="DU91" s="943"/>
      <c r="DV91" s="938"/>
      <c r="DW91" s="939"/>
      <c r="DX91" s="939"/>
      <c r="DY91" s="939"/>
      <c r="DZ91" s="940"/>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4"/>
      <c r="BT92" s="945"/>
      <c r="BU92" s="945"/>
      <c r="BV92" s="945"/>
      <c r="BW92" s="945"/>
      <c r="BX92" s="945"/>
      <c r="BY92" s="945"/>
      <c r="BZ92" s="945"/>
      <c r="CA92" s="945"/>
      <c r="CB92" s="945"/>
      <c r="CC92" s="945"/>
      <c r="CD92" s="945"/>
      <c r="CE92" s="945"/>
      <c r="CF92" s="945"/>
      <c r="CG92" s="946"/>
      <c r="CH92" s="941"/>
      <c r="CI92" s="942"/>
      <c r="CJ92" s="942"/>
      <c r="CK92" s="942"/>
      <c r="CL92" s="943"/>
      <c r="CM92" s="941"/>
      <c r="CN92" s="942"/>
      <c r="CO92" s="942"/>
      <c r="CP92" s="942"/>
      <c r="CQ92" s="943"/>
      <c r="CR92" s="941"/>
      <c r="CS92" s="942"/>
      <c r="CT92" s="942"/>
      <c r="CU92" s="942"/>
      <c r="CV92" s="943"/>
      <c r="CW92" s="941"/>
      <c r="CX92" s="942"/>
      <c r="CY92" s="942"/>
      <c r="CZ92" s="942"/>
      <c r="DA92" s="943"/>
      <c r="DB92" s="941"/>
      <c r="DC92" s="942"/>
      <c r="DD92" s="942"/>
      <c r="DE92" s="942"/>
      <c r="DF92" s="943"/>
      <c r="DG92" s="941"/>
      <c r="DH92" s="942"/>
      <c r="DI92" s="942"/>
      <c r="DJ92" s="942"/>
      <c r="DK92" s="943"/>
      <c r="DL92" s="941"/>
      <c r="DM92" s="942"/>
      <c r="DN92" s="942"/>
      <c r="DO92" s="942"/>
      <c r="DP92" s="943"/>
      <c r="DQ92" s="941"/>
      <c r="DR92" s="942"/>
      <c r="DS92" s="942"/>
      <c r="DT92" s="942"/>
      <c r="DU92" s="943"/>
      <c r="DV92" s="938"/>
      <c r="DW92" s="939"/>
      <c r="DX92" s="939"/>
      <c r="DY92" s="939"/>
      <c r="DZ92" s="940"/>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4"/>
      <c r="BT93" s="945"/>
      <c r="BU93" s="945"/>
      <c r="BV93" s="945"/>
      <c r="BW93" s="945"/>
      <c r="BX93" s="945"/>
      <c r="BY93" s="945"/>
      <c r="BZ93" s="945"/>
      <c r="CA93" s="945"/>
      <c r="CB93" s="945"/>
      <c r="CC93" s="945"/>
      <c r="CD93" s="945"/>
      <c r="CE93" s="945"/>
      <c r="CF93" s="945"/>
      <c r="CG93" s="946"/>
      <c r="CH93" s="941"/>
      <c r="CI93" s="942"/>
      <c r="CJ93" s="942"/>
      <c r="CK93" s="942"/>
      <c r="CL93" s="943"/>
      <c r="CM93" s="941"/>
      <c r="CN93" s="942"/>
      <c r="CO93" s="942"/>
      <c r="CP93" s="942"/>
      <c r="CQ93" s="943"/>
      <c r="CR93" s="941"/>
      <c r="CS93" s="942"/>
      <c r="CT93" s="942"/>
      <c r="CU93" s="942"/>
      <c r="CV93" s="943"/>
      <c r="CW93" s="941"/>
      <c r="CX93" s="942"/>
      <c r="CY93" s="942"/>
      <c r="CZ93" s="942"/>
      <c r="DA93" s="943"/>
      <c r="DB93" s="941"/>
      <c r="DC93" s="942"/>
      <c r="DD93" s="942"/>
      <c r="DE93" s="942"/>
      <c r="DF93" s="943"/>
      <c r="DG93" s="941"/>
      <c r="DH93" s="942"/>
      <c r="DI93" s="942"/>
      <c r="DJ93" s="942"/>
      <c r="DK93" s="943"/>
      <c r="DL93" s="941"/>
      <c r="DM93" s="942"/>
      <c r="DN93" s="942"/>
      <c r="DO93" s="942"/>
      <c r="DP93" s="943"/>
      <c r="DQ93" s="941"/>
      <c r="DR93" s="942"/>
      <c r="DS93" s="942"/>
      <c r="DT93" s="942"/>
      <c r="DU93" s="943"/>
      <c r="DV93" s="938"/>
      <c r="DW93" s="939"/>
      <c r="DX93" s="939"/>
      <c r="DY93" s="939"/>
      <c r="DZ93" s="940"/>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4"/>
      <c r="BT94" s="945"/>
      <c r="BU94" s="945"/>
      <c r="BV94" s="945"/>
      <c r="BW94" s="945"/>
      <c r="BX94" s="945"/>
      <c r="BY94" s="945"/>
      <c r="BZ94" s="945"/>
      <c r="CA94" s="945"/>
      <c r="CB94" s="945"/>
      <c r="CC94" s="945"/>
      <c r="CD94" s="945"/>
      <c r="CE94" s="945"/>
      <c r="CF94" s="945"/>
      <c r="CG94" s="946"/>
      <c r="CH94" s="941"/>
      <c r="CI94" s="942"/>
      <c r="CJ94" s="942"/>
      <c r="CK94" s="942"/>
      <c r="CL94" s="943"/>
      <c r="CM94" s="941"/>
      <c r="CN94" s="942"/>
      <c r="CO94" s="942"/>
      <c r="CP94" s="942"/>
      <c r="CQ94" s="943"/>
      <c r="CR94" s="941"/>
      <c r="CS94" s="942"/>
      <c r="CT94" s="942"/>
      <c r="CU94" s="942"/>
      <c r="CV94" s="943"/>
      <c r="CW94" s="941"/>
      <c r="CX94" s="942"/>
      <c r="CY94" s="942"/>
      <c r="CZ94" s="942"/>
      <c r="DA94" s="943"/>
      <c r="DB94" s="941"/>
      <c r="DC94" s="942"/>
      <c r="DD94" s="942"/>
      <c r="DE94" s="942"/>
      <c r="DF94" s="943"/>
      <c r="DG94" s="941"/>
      <c r="DH94" s="942"/>
      <c r="DI94" s="942"/>
      <c r="DJ94" s="942"/>
      <c r="DK94" s="943"/>
      <c r="DL94" s="941"/>
      <c r="DM94" s="942"/>
      <c r="DN94" s="942"/>
      <c r="DO94" s="942"/>
      <c r="DP94" s="943"/>
      <c r="DQ94" s="941"/>
      <c r="DR94" s="942"/>
      <c r="DS94" s="942"/>
      <c r="DT94" s="942"/>
      <c r="DU94" s="943"/>
      <c r="DV94" s="938"/>
      <c r="DW94" s="939"/>
      <c r="DX94" s="939"/>
      <c r="DY94" s="939"/>
      <c r="DZ94" s="940"/>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4"/>
      <c r="BT95" s="945"/>
      <c r="BU95" s="945"/>
      <c r="BV95" s="945"/>
      <c r="BW95" s="945"/>
      <c r="BX95" s="945"/>
      <c r="BY95" s="945"/>
      <c r="BZ95" s="945"/>
      <c r="CA95" s="945"/>
      <c r="CB95" s="945"/>
      <c r="CC95" s="945"/>
      <c r="CD95" s="945"/>
      <c r="CE95" s="945"/>
      <c r="CF95" s="945"/>
      <c r="CG95" s="946"/>
      <c r="CH95" s="941"/>
      <c r="CI95" s="942"/>
      <c r="CJ95" s="942"/>
      <c r="CK95" s="942"/>
      <c r="CL95" s="943"/>
      <c r="CM95" s="941"/>
      <c r="CN95" s="942"/>
      <c r="CO95" s="942"/>
      <c r="CP95" s="942"/>
      <c r="CQ95" s="943"/>
      <c r="CR95" s="941"/>
      <c r="CS95" s="942"/>
      <c r="CT95" s="942"/>
      <c r="CU95" s="942"/>
      <c r="CV95" s="943"/>
      <c r="CW95" s="941"/>
      <c r="CX95" s="942"/>
      <c r="CY95" s="942"/>
      <c r="CZ95" s="942"/>
      <c r="DA95" s="943"/>
      <c r="DB95" s="941"/>
      <c r="DC95" s="942"/>
      <c r="DD95" s="942"/>
      <c r="DE95" s="942"/>
      <c r="DF95" s="943"/>
      <c r="DG95" s="941"/>
      <c r="DH95" s="942"/>
      <c r="DI95" s="942"/>
      <c r="DJ95" s="942"/>
      <c r="DK95" s="943"/>
      <c r="DL95" s="941"/>
      <c r="DM95" s="942"/>
      <c r="DN95" s="942"/>
      <c r="DO95" s="942"/>
      <c r="DP95" s="943"/>
      <c r="DQ95" s="941"/>
      <c r="DR95" s="942"/>
      <c r="DS95" s="942"/>
      <c r="DT95" s="942"/>
      <c r="DU95" s="943"/>
      <c r="DV95" s="938"/>
      <c r="DW95" s="939"/>
      <c r="DX95" s="939"/>
      <c r="DY95" s="939"/>
      <c r="DZ95" s="940"/>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4"/>
      <c r="BT96" s="945"/>
      <c r="BU96" s="945"/>
      <c r="BV96" s="945"/>
      <c r="BW96" s="945"/>
      <c r="BX96" s="945"/>
      <c r="BY96" s="945"/>
      <c r="BZ96" s="945"/>
      <c r="CA96" s="945"/>
      <c r="CB96" s="945"/>
      <c r="CC96" s="945"/>
      <c r="CD96" s="945"/>
      <c r="CE96" s="945"/>
      <c r="CF96" s="945"/>
      <c r="CG96" s="946"/>
      <c r="CH96" s="941"/>
      <c r="CI96" s="942"/>
      <c r="CJ96" s="942"/>
      <c r="CK96" s="942"/>
      <c r="CL96" s="943"/>
      <c r="CM96" s="941"/>
      <c r="CN96" s="942"/>
      <c r="CO96" s="942"/>
      <c r="CP96" s="942"/>
      <c r="CQ96" s="943"/>
      <c r="CR96" s="941"/>
      <c r="CS96" s="942"/>
      <c r="CT96" s="942"/>
      <c r="CU96" s="942"/>
      <c r="CV96" s="943"/>
      <c r="CW96" s="941"/>
      <c r="CX96" s="942"/>
      <c r="CY96" s="942"/>
      <c r="CZ96" s="942"/>
      <c r="DA96" s="943"/>
      <c r="DB96" s="941"/>
      <c r="DC96" s="942"/>
      <c r="DD96" s="942"/>
      <c r="DE96" s="942"/>
      <c r="DF96" s="943"/>
      <c r="DG96" s="941"/>
      <c r="DH96" s="942"/>
      <c r="DI96" s="942"/>
      <c r="DJ96" s="942"/>
      <c r="DK96" s="943"/>
      <c r="DL96" s="941"/>
      <c r="DM96" s="942"/>
      <c r="DN96" s="942"/>
      <c r="DO96" s="942"/>
      <c r="DP96" s="943"/>
      <c r="DQ96" s="941"/>
      <c r="DR96" s="942"/>
      <c r="DS96" s="942"/>
      <c r="DT96" s="942"/>
      <c r="DU96" s="943"/>
      <c r="DV96" s="938"/>
      <c r="DW96" s="939"/>
      <c r="DX96" s="939"/>
      <c r="DY96" s="939"/>
      <c r="DZ96" s="940"/>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4"/>
      <c r="BT97" s="945"/>
      <c r="BU97" s="945"/>
      <c r="BV97" s="945"/>
      <c r="BW97" s="945"/>
      <c r="BX97" s="945"/>
      <c r="BY97" s="945"/>
      <c r="BZ97" s="945"/>
      <c r="CA97" s="945"/>
      <c r="CB97" s="945"/>
      <c r="CC97" s="945"/>
      <c r="CD97" s="945"/>
      <c r="CE97" s="945"/>
      <c r="CF97" s="945"/>
      <c r="CG97" s="946"/>
      <c r="CH97" s="941"/>
      <c r="CI97" s="942"/>
      <c r="CJ97" s="942"/>
      <c r="CK97" s="942"/>
      <c r="CL97" s="943"/>
      <c r="CM97" s="941"/>
      <c r="CN97" s="942"/>
      <c r="CO97" s="942"/>
      <c r="CP97" s="942"/>
      <c r="CQ97" s="943"/>
      <c r="CR97" s="941"/>
      <c r="CS97" s="942"/>
      <c r="CT97" s="942"/>
      <c r="CU97" s="942"/>
      <c r="CV97" s="943"/>
      <c r="CW97" s="941"/>
      <c r="CX97" s="942"/>
      <c r="CY97" s="942"/>
      <c r="CZ97" s="942"/>
      <c r="DA97" s="943"/>
      <c r="DB97" s="941"/>
      <c r="DC97" s="942"/>
      <c r="DD97" s="942"/>
      <c r="DE97" s="942"/>
      <c r="DF97" s="943"/>
      <c r="DG97" s="941"/>
      <c r="DH97" s="942"/>
      <c r="DI97" s="942"/>
      <c r="DJ97" s="942"/>
      <c r="DK97" s="943"/>
      <c r="DL97" s="941"/>
      <c r="DM97" s="942"/>
      <c r="DN97" s="942"/>
      <c r="DO97" s="942"/>
      <c r="DP97" s="943"/>
      <c r="DQ97" s="941"/>
      <c r="DR97" s="942"/>
      <c r="DS97" s="942"/>
      <c r="DT97" s="942"/>
      <c r="DU97" s="943"/>
      <c r="DV97" s="938"/>
      <c r="DW97" s="939"/>
      <c r="DX97" s="939"/>
      <c r="DY97" s="939"/>
      <c r="DZ97" s="940"/>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4"/>
      <c r="BT98" s="945"/>
      <c r="BU98" s="945"/>
      <c r="BV98" s="945"/>
      <c r="BW98" s="945"/>
      <c r="BX98" s="945"/>
      <c r="BY98" s="945"/>
      <c r="BZ98" s="945"/>
      <c r="CA98" s="945"/>
      <c r="CB98" s="945"/>
      <c r="CC98" s="945"/>
      <c r="CD98" s="945"/>
      <c r="CE98" s="945"/>
      <c r="CF98" s="945"/>
      <c r="CG98" s="946"/>
      <c r="CH98" s="941"/>
      <c r="CI98" s="942"/>
      <c r="CJ98" s="942"/>
      <c r="CK98" s="942"/>
      <c r="CL98" s="943"/>
      <c r="CM98" s="941"/>
      <c r="CN98" s="942"/>
      <c r="CO98" s="942"/>
      <c r="CP98" s="942"/>
      <c r="CQ98" s="943"/>
      <c r="CR98" s="941"/>
      <c r="CS98" s="942"/>
      <c r="CT98" s="942"/>
      <c r="CU98" s="942"/>
      <c r="CV98" s="943"/>
      <c r="CW98" s="941"/>
      <c r="CX98" s="942"/>
      <c r="CY98" s="942"/>
      <c r="CZ98" s="942"/>
      <c r="DA98" s="943"/>
      <c r="DB98" s="941"/>
      <c r="DC98" s="942"/>
      <c r="DD98" s="942"/>
      <c r="DE98" s="942"/>
      <c r="DF98" s="943"/>
      <c r="DG98" s="941"/>
      <c r="DH98" s="942"/>
      <c r="DI98" s="942"/>
      <c r="DJ98" s="942"/>
      <c r="DK98" s="943"/>
      <c r="DL98" s="941"/>
      <c r="DM98" s="942"/>
      <c r="DN98" s="942"/>
      <c r="DO98" s="942"/>
      <c r="DP98" s="943"/>
      <c r="DQ98" s="941"/>
      <c r="DR98" s="942"/>
      <c r="DS98" s="942"/>
      <c r="DT98" s="942"/>
      <c r="DU98" s="943"/>
      <c r="DV98" s="938"/>
      <c r="DW98" s="939"/>
      <c r="DX98" s="939"/>
      <c r="DY98" s="939"/>
      <c r="DZ98" s="940"/>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4"/>
      <c r="BT99" s="945"/>
      <c r="BU99" s="945"/>
      <c r="BV99" s="945"/>
      <c r="BW99" s="945"/>
      <c r="BX99" s="945"/>
      <c r="BY99" s="945"/>
      <c r="BZ99" s="945"/>
      <c r="CA99" s="945"/>
      <c r="CB99" s="945"/>
      <c r="CC99" s="945"/>
      <c r="CD99" s="945"/>
      <c r="CE99" s="945"/>
      <c r="CF99" s="945"/>
      <c r="CG99" s="946"/>
      <c r="CH99" s="941"/>
      <c r="CI99" s="942"/>
      <c r="CJ99" s="942"/>
      <c r="CK99" s="942"/>
      <c r="CL99" s="943"/>
      <c r="CM99" s="941"/>
      <c r="CN99" s="942"/>
      <c r="CO99" s="942"/>
      <c r="CP99" s="942"/>
      <c r="CQ99" s="943"/>
      <c r="CR99" s="941"/>
      <c r="CS99" s="942"/>
      <c r="CT99" s="942"/>
      <c r="CU99" s="942"/>
      <c r="CV99" s="943"/>
      <c r="CW99" s="941"/>
      <c r="CX99" s="942"/>
      <c r="CY99" s="942"/>
      <c r="CZ99" s="942"/>
      <c r="DA99" s="943"/>
      <c r="DB99" s="941"/>
      <c r="DC99" s="942"/>
      <c r="DD99" s="942"/>
      <c r="DE99" s="942"/>
      <c r="DF99" s="943"/>
      <c r="DG99" s="941"/>
      <c r="DH99" s="942"/>
      <c r="DI99" s="942"/>
      <c r="DJ99" s="942"/>
      <c r="DK99" s="943"/>
      <c r="DL99" s="941"/>
      <c r="DM99" s="942"/>
      <c r="DN99" s="942"/>
      <c r="DO99" s="942"/>
      <c r="DP99" s="943"/>
      <c r="DQ99" s="941"/>
      <c r="DR99" s="942"/>
      <c r="DS99" s="942"/>
      <c r="DT99" s="942"/>
      <c r="DU99" s="943"/>
      <c r="DV99" s="938"/>
      <c r="DW99" s="939"/>
      <c r="DX99" s="939"/>
      <c r="DY99" s="939"/>
      <c r="DZ99" s="940"/>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4"/>
      <c r="BT100" s="945"/>
      <c r="BU100" s="945"/>
      <c r="BV100" s="945"/>
      <c r="BW100" s="945"/>
      <c r="BX100" s="945"/>
      <c r="BY100" s="945"/>
      <c r="BZ100" s="945"/>
      <c r="CA100" s="945"/>
      <c r="CB100" s="945"/>
      <c r="CC100" s="945"/>
      <c r="CD100" s="945"/>
      <c r="CE100" s="945"/>
      <c r="CF100" s="945"/>
      <c r="CG100" s="946"/>
      <c r="CH100" s="941"/>
      <c r="CI100" s="942"/>
      <c r="CJ100" s="942"/>
      <c r="CK100" s="942"/>
      <c r="CL100" s="943"/>
      <c r="CM100" s="941"/>
      <c r="CN100" s="942"/>
      <c r="CO100" s="942"/>
      <c r="CP100" s="942"/>
      <c r="CQ100" s="943"/>
      <c r="CR100" s="941"/>
      <c r="CS100" s="942"/>
      <c r="CT100" s="942"/>
      <c r="CU100" s="942"/>
      <c r="CV100" s="943"/>
      <c r="CW100" s="941"/>
      <c r="CX100" s="942"/>
      <c r="CY100" s="942"/>
      <c r="CZ100" s="942"/>
      <c r="DA100" s="943"/>
      <c r="DB100" s="941"/>
      <c r="DC100" s="942"/>
      <c r="DD100" s="942"/>
      <c r="DE100" s="942"/>
      <c r="DF100" s="943"/>
      <c r="DG100" s="941"/>
      <c r="DH100" s="942"/>
      <c r="DI100" s="942"/>
      <c r="DJ100" s="942"/>
      <c r="DK100" s="943"/>
      <c r="DL100" s="941"/>
      <c r="DM100" s="942"/>
      <c r="DN100" s="942"/>
      <c r="DO100" s="942"/>
      <c r="DP100" s="943"/>
      <c r="DQ100" s="941"/>
      <c r="DR100" s="942"/>
      <c r="DS100" s="942"/>
      <c r="DT100" s="942"/>
      <c r="DU100" s="943"/>
      <c r="DV100" s="938"/>
      <c r="DW100" s="939"/>
      <c r="DX100" s="939"/>
      <c r="DY100" s="939"/>
      <c r="DZ100" s="940"/>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4"/>
      <c r="BT101" s="945"/>
      <c r="BU101" s="945"/>
      <c r="BV101" s="945"/>
      <c r="BW101" s="945"/>
      <c r="BX101" s="945"/>
      <c r="BY101" s="945"/>
      <c r="BZ101" s="945"/>
      <c r="CA101" s="945"/>
      <c r="CB101" s="945"/>
      <c r="CC101" s="945"/>
      <c r="CD101" s="945"/>
      <c r="CE101" s="945"/>
      <c r="CF101" s="945"/>
      <c r="CG101" s="946"/>
      <c r="CH101" s="941"/>
      <c r="CI101" s="942"/>
      <c r="CJ101" s="942"/>
      <c r="CK101" s="942"/>
      <c r="CL101" s="943"/>
      <c r="CM101" s="941"/>
      <c r="CN101" s="942"/>
      <c r="CO101" s="942"/>
      <c r="CP101" s="942"/>
      <c r="CQ101" s="943"/>
      <c r="CR101" s="941"/>
      <c r="CS101" s="942"/>
      <c r="CT101" s="942"/>
      <c r="CU101" s="942"/>
      <c r="CV101" s="943"/>
      <c r="CW101" s="941"/>
      <c r="CX101" s="942"/>
      <c r="CY101" s="942"/>
      <c r="CZ101" s="942"/>
      <c r="DA101" s="943"/>
      <c r="DB101" s="941"/>
      <c r="DC101" s="942"/>
      <c r="DD101" s="942"/>
      <c r="DE101" s="942"/>
      <c r="DF101" s="943"/>
      <c r="DG101" s="941"/>
      <c r="DH101" s="942"/>
      <c r="DI101" s="942"/>
      <c r="DJ101" s="942"/>
      <c r="DK101" s="943"/>
      <c r="DL101" s="941"/>
      <c r="DM101" s="942"/>
      <c r="DN101" s="942"/>
      <c r="DO101" s="942"/>
      <c r="DP101" s="943"/>
      <c r="DQ101" s="941"/>
      <c r="DR101" s="942"/>
      <c r="DS101" s="942"/>
      <c r="DT101" s="942"/>
      <c r="DU101" s="943"/>
      <c r="DV101" s="938"/>
      <c r="DW101" s="939"/>
      <c r="DX101" s="939"/>
      <c r="DY101" s="939"/>
      <c r="DZ101" s="940"/>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1" t="s">
        <v>430</v>
      </c>
      <c r="BS102" s="872"/>
      <c r="BT102" s="872"/>
      <c r="BU102" s="872"/>
      <c r="BV102" s="872"/>
      <c r="BW102" s="872"/>
      <c r="BX102" s="872"/>
      <c r="BY102" s="872"/>
      <c r="BZ102" s="872"/>
      <c r="CA102" s="872"/>
      <c r="CB102" s="872"/>
      <c r="CC102" s="872"/>
      <c r="CD102" s="872"/>
      <c r="CE102" s="872"/>
      <c r="CF102" s="872"/>
      <c r="CG102" s="873"/>
      <c r="CH102" s="970"/>
      <c r="CI102" s="971"/>
      <c r="CJ102" s="971"/>
      <c r="CK102" s="971"/>
      <c r="CL102" s="972"/>
      <c r="CM102" s="970"/>
      <c r="CN102" s="971"/>
      <c r="CO102" s="971"/>
      <c r="CP102" s="971"/>
      <c r="CQ102" s="972"/>
      <c r="CR102" s="973">
        <v>455</v>
      </c>
      <c r="CS102" s="931"/>
      <c r="CT102" s="931"/>
      <c r="CU102" s="931"/>
      <c r="CV102" s="974"/>
      <c r="CW102" s="973">
        <v>36</v>
      </c>
      <c r="CX102" s="931"/>
      <c r="CY102" s="931"/>
      <c r="CZ102" s="931"/>
      <c r="DA102" s="974"/>
      <c r="DB102" s="973">
        <v>1219</v>
      </c>
      <c r="DC102" s="931"/>
      <c r="DD102" s="931"/>
      <c r="DE102" s="931"/>
      <c r="DF102" s="974"/>
      <c r="DG102" s="973">
        <v>453</v>
      </c>
      <c r="DH102" s="931"/>
      <c r="DI102" s="931"/>
      <c r="DJ102" s="931"/>
      <c r="DK102" s="974"/>
      <c r="DL102" s="973" t="s">
        <v>620</v>
      </c>
      <c r="DM102" s="931"/>
      <c r="DN102" s="931"/>
      <c r="DO102" s="931"/>
      <c r="DP102" s="974"/>
      <c r="DQ102" s="973">
        <v>94</v>
      </c>
      <c r="DR102" s="931"/>
      <c r="DS102" s="931"/>
      <c r="DT102" s="931"/>
      <c r="DU102" s="974"/>
      <c r="DV102" s="997"/>
      <c r="DW102" s="998"/>
      <c r="DX102" s="998"/>
      <c r="DY102" s="998"/>
      <c r="DZ102" s="999"/>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0" t="s">
        <v>431</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1" t="s">
        <v>432</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2" t="s">
        <v>435</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436</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7" customFormat="1" ht="26.25" customHeight="1" x14ac:dyDescent="0.2">
      <c r="A109" s="995" t="s">
        <v>437</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438</v>
      </c>
      <c r="AB109" s="976"/>
      <c r="AC109" s="976"/>
      <c r="AD109" s="976"/>
      <c r="AE109" s="977"/>
      <c r="AF109" s="975" t="s">
        <v>307</v>
      </c>
      <c r="AG109" s="976"/>
      <c r="AH109" s="976"/>
      <c r="AI109" s="976"/>
      <c r="AJ109" s="977"/>
      <c r="AK109" s="975" t="s">
        <v>306</v>
      </c>
      <c r="AL109" s="976"/>
      <c r="AM109" s="976"/>
      <c r="AN109" s="976"/>
      <c r="AO109" s="977"/>
      <c r="AP109" s="975" t="s">
        <v>439</v>
      </c>
      <c r="AQ109" s="976"/>
      <c r="AR109" s="976"/>
      <c r="AS109" s="976"/>
      <c r="AT109" s="978"/>
      <c r="AU109" s="995" t="s">
        <v>437</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438</v>
      </c>
      <c r="BR109" s="976"/>
      <c r="BS109" s="976"/>
      <c r="BT109" s="976"/>
      <c r="BU109" s="977"/>
      <c r="BV109" s="975" t="s">
        <v>307</v>
      </c>
      <c r="BW109" s="976"/>
      <c r="BX109" s="976"/>
      <c r="BY109" s="976"/>
      <c r="BZ109" s="977"/>
      <c r="CA109" s="975" t="s">
        <v>306</v>
      </c>
      <c r="CB109" s="976"/>
      <c r="CC109" s="976"/>
      <c r="CD109" s="976"/>
      <c r="CE109" s="977"/>
      <c r="CF109" s="996" t="s">
        <v>439</v>
      </c>
      <c r="CG109" s="996"/>
      <c r="CH109" s="996"/>
      <c r="CI109" s="996"/>
      <c r="CJ109" s="996"/>
      <c r="CK109" s="975" t="s">
        <v>440</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438</v>
      </c>
      <c r="DH109" s="976"/>
      <c r="DI109" s="976"/>
      <c r="DJ109" s="976"/>
      <c r="DK109" s="977"/>
      <c r="DL109" s="975" t="s">
        <v>307</v>
      </c>
      <c r="DM109" s="976"/>
      <c r="DN109" s="976"/>
      <c r="DO109" s="976"/>
      <c r="DP109" s="977"/>
      <c r="DQ109" s="975" t="s">
        <v>306</v>
      </c>
      <c r="DR109" s="976"/>
      <c r="DS109" s="976"/>
      <c r="DT109" s="976"/>
      <c r="DU109" s="977"/>
      <c r="DV109" s="975" t="s">
        <v>439</v>
      </c>
      <c r="DW109" s="976"/>
      <c r="DX109" s="976"/>
      <c r="DY109" s="976"/>
      <c r="DZ109" s="978"/>
    </row>
    <row r="110" spans="1:131" s="247" customFormat="1" ht="26.25" customHeight="1" x14ac:dyDescent="0.2">
      <c r="A110" s="979" t="s">
        <v>441</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8980442</v>
      </c>
      <c r="AB110" s="983"/>
      <c r="AC110" s="983"/>
      <c r="AD110" s="983"/>
      <c r="AE110" s="984"/>
      <c r="AF110" s="985">
        <v>9080929</v>
      </c>
      <c r="AG110" s="983"/>
      <c r="AH110" s="983"/>
      <c r="AI110" s="983"/>
      <c r="AJ110" s="984"/>
      <c r="AK110" s="985">
        <v>9118239</v>
      </c>
      <c r="AL110" s="983"/>
      <c r="AM110" s="983"/>
      <c r="AN110" s="983"/>
      <c r="AO110" s="984"/>
      <c r="AP110" s="986">
        <v>14.3</v>
      </c>
      <c r="AQ110" s="987"/>
      <c r="AR110" s="987"/>
      <c r="AS110" s="987"/>
      <c r="AT110" s="988"/>
      <c r="AU110" s="989" t="s">
        <v>72</v>
      </c>
      <c r="AV110" s="990"/>
      <c r="AW110" s="990"/>
      <c r="AX110" s="990"/>
      <c r="AY110" s="990"/>
      <c r="AZ110" s="1031" t="s">
        <v>442</v>
      </c>
      <c r="BA110" s="980"/>
      <c r="BB110" s="980"/>
      <c r="BC110" s="980"/>
      <c r="BD110" s="980"/>
      <c r="BE110" s="980"/>
      <c r="BF110" s="980"/>
      <c r="BG110" s="980"/>
      <c r="BH110" s="980"/>
      <c r="BI110" s="980"/>
      <c r="BJ110" s="980"/>
      <c r="BK110" s="980"/>
      <c r="BL110" s="980"/>
      <c r="BM110" s="980"/>
      <c r="BN110" s="980"/>
      <c r="BO110" s="980"/>
      <c r="BP110" s="981"/>
      <c r="BQ110" s="1017">
        <v>104829177</v>
      </c>
      <c r="BR110" s="1018"/>
      <c r="BS110" s="1018"/>
      <c r="BT110" s="1018"/>
      <c r="BU110" s="1018"/>
      <c r="BV110" s="1018">
        <v>107579954</v>
      </c>
      <c r="BW110" s="1018"/>
      <c r="BX110" s="1018"/>
      <c r="BY110" s="1018"/>
      <c r="BZ110" s="1018"/>
      <c r="CA110" s="1018">
        <v>107279451</v>
      </c>
      <c r="CB110" s="1018"/>
      <c r="CC110" s="1018"/>
      <c r="CD110" s="1018"/>
      <c r="CE110" s="1018"/>
      <c r="CF110" s="1032">
        <v>168.8</v>
      </c>
      <c r="CG110" s="1033"/>
      <c r="CH110" s="1033"/>
      <c r="CI110" s="1033"/>
      <c r="CJ110" s="1033"/>
      <c r="CK110" s="1034" t="s">
        <v>443</v>
      </c>
      <c r="CL110" s="1035"/>
      <c r="CM110" s="1014" t="s">
        <v>444</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445</v>
      </c>
      <c r="DH110" s="1018"/>
      <c r="DI110" s="1018"/>
      <c r="DJ110" s="1018"/>
      <c r="DK110" s="1018"/>
      <c r="DL110" s="1018" t="s">
        <v>446</v>
      </c>
      <c r="DM110" s="1018"/>
      <c r="DN110" s="1018"/>
      <c r="DO110" s="1018"/>
      <c r="DP110" s="1018"/>
      <c r="DQ110" s="1018" t="s">
        <v>447</v>
      </c>
      <c r="DR110" s="1018"/>
      <c r="DS110" s="1018"/>
      <c r="DT110" s="1018"/>
      <c r="DU110" s="1018"/>
      <c r="DV110" s="1019" t="s">
        <v>448</v>
      </c>
      <c r="DW110" s="1019"/>
      <c r="DX110" s="1019"/>
      <c r="DY110" s="1019"/>
      <c r="DZ110" s="1020"/>
    </row>
    <row r="111" spans="1:131" s="247" customFormat="1" ht="26.25" customHeight="1" x14ac:dyDescent="0.2">
      <c r="A111" s="1021" t="s">
        <v>449</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450</v>
      </c>
      <c r="AB111" s="1025"/>
      <c r="AC111" s="1025"/>
      <c r="AD111" s="1025"/>
      <c r="AE111" s="1026"/>
      <c r="AF111" s="1027" t="s">
        <v>447</v>
      </c>
      <c r="AG111" s="1025"/>
      <c r="AH111" s="1025"/>
      <c r="AI111" s="1025"/>
      <c r="AJ111" s="1026"/>
      <c r="AK111" s="1027" t="s">
        <v>447</v>
      </c>
      <c r="AL111" s="1025"/>
      <c r="AM111" s="1025"/>
      <c r="AN111" s="1025"/>
      <c r="AO111" s="1026"/>
      <c r="AP111" s="1028" t="s">
        <v>450</v>
      </c>
      <c r="AQ111" s="1029"/>
      <c r="AR111" s="1029"/>
      <c r="AS111" s="1029"/>
      <c r="AT111" s="1030"/>
      <c r="AU111" s="991"/>
      <c r="AV111" s="992"/>
      <c r="AW111" s="992"/>
      <c r="AX111" s="992"/>
      <c r="AY111" s="992"/>
      <c r="AZ111" s="1040" t="s">
        <v>451</v>
      </c>
      <c r="BA111" s="1041"/>
      <c r="BB111" s="1041"/>
      <c r="BC111" s="1041"/>
      <c r="BD111" s="1041"/>
      <c r="BE111" s="1041"/>
      <c r="BF111" s="1041"/>
      <c r="BG111" s="1041"/>
      <c r="BH111" s="1041"/>
      <c r="BI111" s="1041"/>
      <c r="BJ111" s="1041"/>
      <c r="BK111" s="1041"/>
      <c r="BL111" s="1041"/>
      <c r="BM111" s="1041"/>
      <c r="BN111" s="1041"/>
      <c r="BO111" s="1041"/>
      <c r="BP111" s="1042"/>
      <c r="BQ111" s="1010">
        <v>423629</v>
      </c>
      <c r="BR111" s="1011"/>
      <c r="BS111" s="1011"/>
      <c r="BT111" s="1011"/>
      <c r="BU111" s="1011"/>
      <c r="BV111" s="1011">
        <v>637784</v>
      </c>
      <c r="BW111" s="1011"/>
      <c r="BX111" s="1011"/>
      <c r="BY111" s="1011"/>
      <c r="BZ111" s="1011"/>
      <c r="CA111" s="1011">
        <v>309370</v>
      </c>
      <c r="CB111" s="1011"/>
      <c r="CC111" s="1011"/>
      <c r="CD111" s="1011"/>
      <c r="CE111" s="1011"/>
      <c r="CF111" s="1005">
        <v>0.5</v>
      </c>
      <c r="CG111" s="1006"/>
      <c r="CH111" s="1006"/>
      <c r="CI111" s="1006"/>
      <c r="CJ111" s="1006"/>
      <c r="CK111" s="1036"/>
      <c r="CL111" s="1037"/>
      <c r="CM111" s="1007" t="s">
        <v>452</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445</v>
      </c>
      <c r="DH111" s="1011"/>
      <c r="DI111" s="1011"/>
      <c r="DJ111" s="1011"/>
      <c r="DK111" s="1011"/>
      <c r="DL111" s="1011" t="s">
        <v>453</v>
      </c>
      <c r="DM111" s="1011"/>
      <c r="DN111" s="1011"/>
      <c r="DO111" s="1011"/>
      <c r="DP111" s="1011"/>
      <c r="DQ111" s="1011" t="s">
        <v>450</v>
      </c>
      <c r="DR111" s="1011"/>
      <c r="DS111" s="1011"/>
      <c r="DT111" s="1011"/>
      <c r="DU111" s="1011"/>
      <c r="DV111" s="1012" t="s">
        <v>450</v>
      </c>
      <c r="DW111" s="1012"/>
      <c r="DX111" s="1012"/>
      <c r="DY111" s="1012"/>
      <c r="DZ111" s="1013"/>
    </row>
    <row r="112" spans="1:131" s="247" customFormat="1" ht="26.25" customHeight="1" x14ac:dyDescent="0.2">
      <c r="A112" s="1043" t="s">
        <v>454</v>
      </c>
      <c r="B112" s="1044"/>
      <c r="C112" s="1041" t="s">
        <v>455</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450</v>
      </c>
      <c r="AB112" s="1050"/>
      <c r="AC112" s="1050"/>
      <c r="AD112" s="1050"/>
      <c r="AE112" s="1051"/>
      <c r="AF112" s="1052" t="s">
        <v>450</v>
      </c>
      <c r="AG112" s="1050"/>
      <c r="AH112" s="1050"/>
      <c r="AI112" s="1050"/>
      <c r="AJ112" s="1051"/>
      <c r="AK112" s="1052" t="s">
        <v>453</v>
      </c>
      <c r="AL112" s="1050"/>
      <c r="AM112" s="1050"/>
      <c r="AN112" s="1050"/>
      <c r="AO112" s="1051"/>
      <c r="AP112" s="1053" t="s">
        <v>456</v>
      </c>
      <c r="AQ112" s="1054"/>
      <c r="AR112" s="1054"/>
      <c r="AS112" s="1054"/>
      <c r="AT112" s="1055"/>
      <c r="AU112" s="991"/>
      <c r="AV112" s="992"/>
      <c r="AW112" s="992"/>
      <c r="AX112" s="992"/>
      <c r="AY112" s="992"/>
      <c r="AZ112" s="1040" t="s">
        <v>457</v>
      </c>
      <c r="BA112" s="1041"/>
      <c r="BB112" s="1041"/>
      <c r="BC112" s="1041"/>
      <c r="BD112" s="1041"/>
      <c r="BE112" s="1041"/>
      <c r="BF112" s="1041"/>
      <c r="BG112" s="1041"/>
      <c r="BH112" s="1041"/>
      <c r="BI112" s="1041"/>
      <c r="BJ112" s="1041"/>
      <c r="BK112" s="1041"/>
      <c r="BL112" s="1041"/>
      <c r="BM112" s="1041"/>
      <c r="BN112" s="1041"/>
      <c r="BO112" s="1041"/>
      <c r="BP112" s="1042"/>
      <c r="BQ112" s="1010">
        <v>69200526</v>
      </c>
      <c r="BR112" s="1011"/>
      <c r="BS112" s="1011"/>
      <c r="BT112" s="1011"/>
      <c r="BU112" s="1011"/>
      <c r="BV112" s="1011">
        <v>67619093</v>
      </c>
      <c r="BW112" s="1011"/>
      <c r="BX112" s="1011"/>
      <c r="BY112" s="1011"/>
      <c r="BZ112" s="1011"/>
      <c r="CA112" s="1011">
        <v>65326918</v>
      </c>
      <c r="CB112" s="1011"/>
      <c r="CC112" s="1011"/>
      <c r="CD112" s="1011"/>
      <c r="CE112" s="1011"/>
      <c r="CF112" s="1005">
        <v>102.8</v>
      </c>
      <c r="CG112" s="1006"/>
      <c r="CH112" s="1006"/>
      <c r="CI112" s="1006"/>
      <c r="CJ112" s="1006"/>
      <c r="CK112" s="1036"/>
      <c r="CL112" s="1037"/>
      <c r="CM112" s="1007" t="s">
        <v>458</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450</v>
      </c>
      <c r="DH112" s="1011"/>
      <c r="DI112" s="1011"/>
      <c r="DJ112" s="1011"/>
      <c r="DK112" s="1011"/>
      <c r="DL112" s="1011" t="s">
        <v>450</v>
      </c>
      <c r="DM112" s="1011"/>
      <c r="DN112" s="1011"/>
      <c r="DO112" s="1011"/>
      <c r="DP112" s="1011"/>
      <c r="DQ112" s="1011" t="s">
        <v>450</v>
      </c>
      <c r="DR112" s="1011"/>
      <c r="DS112" s="1011"/>
      <c r="DT112" s="1011"/>
      <c r="DU112" s="1011"/>
      <c r="DV112" s="1012" t="s">
        <v>453</v>
      </c>
      <c r="DW112" s="1012"/>
      <c r="DX112" s="1012"/>
      <c r="DY112" s="1012"/>
      <c r="DZ112" s="1013"/>
    </row>
    <row r="113" spans="1:130" s="247" customFormat="1" ht="26.25" customHeight="1" x14ac:dyDescent="0.2">
      <c r="A113" s="1045"/>
      <c r="B113" s="1046"/>
      <c r="C113" s="1041" t="s">
        <v>459</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3930859</v>
      </c>
      <c r="AB113" s="1025"/>
      <c r="AC113" s="1025"/>
      <c r="AD113" s="1025"/>
      <c r="AE113" s="1026"/>
      <c r="AF113" s="1027">
        <v>3899850</v>
      </c>
      <c r="AG113" s="1025"/>
      <c r="AH113" s="1025"/>
      <c r="AI113" s="1025"/>
      <c r="AJ113" s="1026"/>
      <c r="AK113" s="1027">
        <v>3809314</v>
      </c>
      <c r="AL113" s="1025"/>
      <c r="AM113" s="1025"/>
      <c r="AN113" s="1025"/>
      <c r="AO113" s="1026"/>
      <c r="AP113" s="1028">
        <v>6</v>
      </c>
      <c r="AQ113" s="1029"/>
      <c r="AR113" s="1029"/>
      <c r="AS113" s="1029"/>
      <c r="AT113" s="1030"/>
      <c r="AU113" s="991"/>
      <c r="AV113" s="992"/>
      <c r="AW113" s="992"/>
      <c r="AX113" s="992"/>
      <c r="AY113" s="992"/>
      <c r="AZ113" s="1040" t="s">
        <v>460</v>
      </c>
      <c r="BA113" s="1041"/>
      <c r="BB113" s="1041"/>
      <c r="BC113" s="1041"/>
      <c r="BD113" s="1041"/>
      <c r="BE113" s="1041"/>
      <c r="BF113" s="1041"/>
      <c r="BG113" s="1041"/>
      <c r="BH113" s="1041"/>
      <c r="BI113" s="1041"/>
      <c r="BJ113" s="1041"/>
      <c r="BK113" s="1041"/>
      <c r="BL113" s="1041"/>
      <c r="BM113" s="1041"/>
      <c r="BN113" s="1041"/>
      <c r="BO113" s="1041"/>
      <c r="BP113" s="1042"/>
      <c r="BQ113" s="1010" t="s">
        <v>450</v>
      </c>
      <c r="BR113" s="1011"/>
      <c r="BS113" s="1011"/>
      <c r="BT113" s="1011"/>
      <c r="BU113" s="1011"/>
      <c r="BV113" s="1011" t="s">
        <v>453</v>
      </c>
      <c r="BW113" s="1011"/>
      <c r="BX113" s="1011"/>
      <c r="BY113" s="1011"/>
      <c r="BZ113" s="1011"/>
      <c r="CA113" s="1011" t="s">
        <v>456</v>
      </c>
      <c r="CB113" s="1011"/>
      <c r="CC113" s="1011"/>
      <c r="CD113" s="1011"/>
      <c r="CE113" s="1011"/>
      <c r="CF113" s="1005" t="s">
        <v>461</v>
      </c>
      <c r="CG113" s="1006"/>
      <c r="CH113" s="1006"/>
      <c r="CI113" s="1006"/>
      <c r="CJ113" s="1006"/>
      <c r="CK113" s="1036"/>
      <c r="CL113" s="1037"/>
      <c r="CM113" s="1007" t="s">
        <v>462</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445</v>
      </c>
      <c r="DH113" s="1050"/>
      <c r="DI113" s="1050"/>
      <c r="DJ113" s="1050"/>
      <c r="DK113" s="1051"/>
      <c r="DL113" s="1052" t="s">
        <v>453</v>
      </c>
      <c r="DM113" s="1050"/>
      <c r="DN113" s="1050"/>
      <c r="DO113" s="1050"/>
      <c r="DP113" s="1051"/>
      <c r="DQ113" s="1052" t="s">
        <v>456</v>
      </c>
      <c r="DR113" s="1050"/>
      <c r="DS113" s="1050"/>
      <c r="DT113" s="1050"/>
      <c r="DU113" s="1051"/>
      <c r="DV113" s="1053" t="s">
        <v>445</v>
      </c>
      <c r="DW113" s="1054"/>
      <c r="DX113" s="1054"/>
      <c r="DY113" s="1054"/>
      <c r="DZ113" s="1055"/>
    </row>
    <row r="114" spans="1:130" s="247" customFormat="1" ht="26.25" customHeight="1" x14ac:dyDescent="0.2">
      <c r="A114" s="1045"/>
      <c r="B114" s="1046"/>
      <c r="C114" s="1041" t="s">
        <v>463</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t="s">
        <v>461</v>
      </c>
      <c r="AB114" s="1050"/>
      <c r="AC114" s="1050"/>
      <c r="AD114" s="1050"/>
      <c r="AE114" s="1051"/>
      <c r="AF114" s="1052" t="s">
        <v>450</v>
      </c>
      <c r="AG114" s="1050"/>
      <c r="AH114" s="1050"/>
      <c r="AI114" s="1050"/>
      <c r="AJ114" s="1051"/>
      <c r="AK114" s="1052" t="s">
        <v>453</v>
      </c>
      <c r="AL114" s="1050"/>
      <c r="AM114" s="1050"/>
      <c r="AN114" s="1050"/>
      <c r="AO114" s="1051"/>
      <c r="AP114" s="1053" t="s">
        <v>453</v>
      </c>
      <c r="AQ114" s="1054"/>
      <c r="AR114" s="1054"/>
      <c r="AS114" s="1054"/>
      <c r="AT114" s="1055"/>
      <c r="AU114" s="991"/>
      <c r="AV114" s="992"/>
      <c r="AW114" s="992"/>
      <c r="AX114" s="992"/>
      <c r="AY114" s="992"/>
      <c r="AZ114" s="1040" t="s">
        <v>464</v>
      </c>
      <c r="BA114" s="1041"/>
      <c r="BB114" s="1041"/>
      <c r="BC114" s="1041"/>
      <c r="BD114" s="1041"/>
      <c r="BE114" s="1041"/>
      <c r="BF114" s="1041"/>
      <c r="BG114" s="1041"/>
      <c r="BH114" s="1041"/>
      <c r="BI114" s="1041"/>
      <c r="BJ114" s="1041"/>
      <c r="BK114" s="1041"/>
      <c r="BL114" s="1041"/>
      <c r="BM114" s="1041"/>
      <c r="BN114" s="1041"/>
      <c r="BO114" s="1041"/>
      <c r="BP114" s="1042"/>
      <c r="BQ114" s="1010">
        <v>14594693</v>
      </c>
      <c r="BR114" s="1011"/>
      <c r="BS114" s="1011"/>
      <c r="BT114" s="1011"/>
      <c r="BU114" s="1011"/>
      <c r="BV114" s="1011">
        <v>14644152</v>
      </c>
      <c r="BW114" s="1011"/>
      <c r="BX114" s="1011"/>
      <c r="BY114" s="1011"/>
      <c r="BZ114" s="1011"/>
      <c r="CA114" s="1011">
        <v>15284490</v>
      </c>
      <c r="CB114" s="1011"/>
      <c r="CC114" s="1011"/>
      <c r="CD114" s="1011"/>
      <c r="CE114" s="1011"/>
      <c r="CF114" s="1005">
        <v>24</v>
      </c>
      <c r="CG114" s="1006"/>
      <c r="CH114" s="1006"/>
      <c r="CI114" s="1006"/>
      <c r="CJ114" s="1006"/>
      <c r="CK114" s="1036"/>
      <c r="CL114" s="1037"/>
      <c r="CM114" s="1007" t="s">
        <v>465</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450</v>
      </c>
      <c r="DH114" s="1050"/>
      <c r="DI114" s="1050"/>
      <c r="DJ114" s="1050"/>
      <c r="DK114" s="1051"/>
      <c r="DL114" s="1052" t="s">
        <v>456</v>
      </c>
      <c r="DM114" s="1050"/>
      <c r="DN114" s="1050"/>
      <c r="DO114" s="1050"/>
      <c r="DP114" s="1051"/>
      <c r="DQ114" s="1052" t="s">
        <v>445</v>
      </c>
      <c r="DR114" s="1050"/>
      <c r="DS114" s="1050"/>
      <c r="DT114" s="1050"/>
      <c r="DU114" s="1051"/>
      <c r="DV114" s="1053" t="s">
        <v>450</v>
      </c>
      <c r="DW114" s="1054"/>
      <c r="DX114" s="1054"/>
      <c r="DY114" s="1054"/>
      <c r="DZ114" s="1055"/>
    </row>
    <row r="115" spans="1:130" s="247" customFormat="1" ht="26.25" customHeight="1" x14ac:dyDescent="0.2">
      <c r="A115" s="1045"/>
      <c r="B115" s="1046"/>
      <c r="C115" s="1041" t="s">
        <v>466</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v>395</v>
      </c>
      <c r="AB115" s="1025"/>
      <c r="AC115" s="1025"/>
      <c r="AD115" s="1025"/>
      <c r="AE115" s="1026"/>
      <c r="AF115" s="1027">
        <v>3014</v>
      </c>
      <c r="AG115" s="1025"/>
      <c r="AH115" s="1025"/>
      <c r="AI115" s="1025"/>
      <c r="AJ115" s="1026"/>
      <c r="AK115" s="1027">
        <v>10725</v>
      </c>
      <c r="AL115" s="1025"/>
      <c r="AM115" s="1025"/>
      <c r="AN115" s="1025"/>
      <c r="AO115" s="1026"/>
      <c r="AP115" s="1028">
        <v>0</v>
      </c>
      <c r="AQ115" s="1029"/>
      <c r="AR115" s="1029"/>
      <c r="AS115" s="1029"/>
      <c r="AT115" s="1030"/>
      <c r="AU115" s="991"/>
      <c r="AV115" s="992"/>
      <c r="AW115" s="992"/>
      <c r="AX115" s="992"/>
      <c r="AY115" s="992"/>
      <c r="AZ115" s="1040" t="s">
        <v>467</v>
      </c>
      <c r="BA115" s="1041"/>
      <c r="BB115" s="1041"/>
      <c r="BC115" s="1041"/>
      <c r="BD115" s="1041"/>
      <c r="BE115" s="1041"/>
      <c r="BF115" s="1041"/>
      <c r="BG115" s="1041"/>
      <c r="BH115" s="1041"/>
      <c r="BI115" s="1041"/>
      <c r="BJ115" s="1041"/>
      <c r="BK115" s="1041"/>
      <c r="BL115" s="1041"/>
      <c r="BM115" s="1041"/>
      <c r="BN115" s="1041"/>
      <c r="BO115" s="1041"/>
      <c r="BP115" s="1042"/>
      <c r="BQ115" s="1010">
        <v>106115</v>
      </c>
      <c r="BR115" s="1011"/>
      <c r="BS115" s="1011"/>
      <c r="BT115" s="1011"/>
      <c r="BU115" s="1011"/>
      <c r="BV115" s="1011">
        <v>100728</v>
      </c>
      <c r="BW115" s="1011"/>
      <c r="BX115" s="1011"/>
      <c r="BY115" s="1011"/>
      <c r="BZ115" s="1011"/>
      <c r="CA115" s="1011">
        <v>94061</v>
      </c>
      <c r="CB115" s="1011"/>
      <c r="CC115" s="1011"/>
      <c r="CD115" s="1011"/>
      <c r="CE115" s="1011"/>
      <c r="CF115" s="1005">
        <v>0.1</v>
      </c>
      <c r="CG115" s="1006"/>
      <c r="CH115" s="1006"/>
      <c r="CI115" s="1006"/>
      <c r="CJ115" s="1006"/>
      <c r="CK115" s="1036"/>
      <c r="CL115" s="1037"/>
      <c r="CM115" s="1040" t="s">
        <v>468</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v>423629</v>
      </c>
      <c r="DH115" s="1050"/>
      <c r="DI115" s="1050"/>
      <c r="DJ115" s="1050"/>
      <c r="DK115" s="1051"/>
      <c r="DL115" s="1052">
        <v>637784</v>
      </c>
      <c r="DM115" s="1050"/>
      <c r="DN115" s="1050"/>
      <c r="DO115" s="1050"/>
      <c r="DP115" s="1051"/>
      <c r="DQ115" s="1052">
        <v>309370</v>
      </c>
      <c r="DR115" s="1050"/>
      <c r="DS115" s="1050"/>
      <c r="DT115" s="1050"/>
      <c r="DU115" s="1051"/>
      <c r="DV115" s="1053">
        <v>0.5</v>
      </c>
      <c r="DW115" s="1054"/>
      <c r="DX115" s="1054"/>
      <c r="DY115" s="1054"/>
      <c r="DZ115" s="1055"/>
    </row>
    <row r="116" spans="1:130" s="247" customFormat="1" ht="26.25" customHeight="1" x14ac:dyDescent="0.2">
      <c r="A116" s="1047"/>
      <c r="B116" s="1048"/>
      <c r="C116" s="1056" t="s">
        <v>469</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t="s">
        <v>461</v>
      </c>
      <c r="AB116" s="1050"/>
      <c r="AC116" s="1050"/>
      <c r="AD116" s="1050"/>
      <c r="AE116" s="1051"/>
      <c r="AF116" s="1052" t="s">
        <v>450</v>
      </c>
      <c r="AG116" s="1050"/>
      <c r="AH116" s="1050"/>
      <c r="AI116" s="1050"/>
      <c r="AJ116" s="1051"/>
      <c r="AK116" s="1052" t="s">
        <v>456</v>
      </c>
      <c r="AL116" s="1050"/>
      <c r="AM116" s="1050"/>
      <c r="AN116" s="1050"/>
      <c r="AO116" s="1051"/>
      <c r="AP116" s="1053" t="s">
        <v>450</v>
      </c>
      <c r="AQ116" s="1054"/>
      <c r="AR116" s="1054"/>
      <c r="AS116" s="1054"/>
      <c r="AT116" s="1055"/>
      <c r="AU116" s="991"/>
      <c r="AV116" s="992"/>
      <c r="AW116" s="992"/>
      <c r="AX116" s="992"/>
      <c r="AY116" s="992"/>
      <c r="AZ116" s="1058" t="s">
        <v>470</v>
      </c>
      <c r="BA116" s="1059"/>
      <c r="BB116" s="1059"/>
      <c r="BC116" s="1059"/>
      <c r="BD116" s="1059"/>
      <c r="BE116" s="1059"/>
      <c r="BF116" s="1059"/>
      <c r="BG116" s="1059"/>
      <c r="BH116" s="1059"/>
      <c r="BI116" s="1059"/>
      <c r="BJ116" s="1059"/>
      <c r="BK116" s="1059"/>
      <c r="BL116" s="1059"/>
      <c r="BM116" s="1059"/>
      <c r="BN116" s="1059"/>
      <c r="BO116" s="1059"/>
      <c r="BP116" s="1060"/>
      <c r="BQ116" s="1010" t="s">
        <v>450</v>
      </c>
      <c r="BR116" s="1011"/>
      <c r="BS116" s="1011"/>
      <c r="BT116" s="1011"/>
      <c r="BU116" s="1011"/>
      <c r="BV116" s="1011" t="s">
        <v>450</v>
      </c>
      <c r="BW116" s="1011"/>
      <c r="BX116" s="1011"/>
      <c r="BY116" s="1011"/>
      <c r="BZ116" s="1011"/>
      <c r="CA116" s="1011" t="s">
        <v>450</v>
      </c>
      <c r="CB116" s="1011"/>
      <c r="CC116" s="1011"/>
      <c r="CD116" s="1011"/>
      <c r="CE116" s="1011"/>
      <c r="CF116" s="1005" t="s">
        <v>461</v>
      </c>
      <c r="CG116" s="1006"/>
      <c r="CH116" s="1006"/>
      <c r="CI116" s="1006"/>
      <c r="CJ116" s="1006"/>
      <c r="CK116" s="1036"/>
      <c r="CL116" s="1037"/>
      <c r="CM116" s="1007" t="s">
        <v>471</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t="s">
        <v>461</v>
      </c>
      <c r="DH116" s="1050"/>
      <c r="DI116" s="1050"/>
      <c r="DJ116" s="1050"/>
      <c r="DK116" s="1051"/>
      <c r="DL116" s="1052" t="s">
        <v>456</v>
      </c>
      <c r="DM116" s="1050"/>
      <c r="DN116" s="1050"/>
      <c r="DO116" s="1050"/>
      <c r="DP116" s="1051"/>
      <c r="DQ116" s="1052" t="s">
        <v>461</v>
      </c>
      <c r="DR116" s="1050"/>
      <c r="DS116" s="1050"/>
      <c r="DT116" s="1050"/>
      <c r="DU116" s="1051"/>
      <c r="DV116" s="1053" t="s">
        <v>456</v>
      </c>
      <c r="DW116" s="1054"/>
      <c r="DX116" s="1054"/>
      <c r="DY116" s="1054"/>
      <c r="DZ116" s="1055"/>
    </row>
    <row r="117" spans="1:130" s="247" customFormat="1" ht="26.25" customHeight="1" x14ac:dyDescent="0.2">
      <c r="A117" s="995" t="s">
        <v>189</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472</v>
      </c>
      <c r="Z117" s="977"/>
      <c r="AA117" s="1067">
        <v>12911696</v>
      </c>
      <c r="AB117" s="1068"/>
      <c r="AC117" s="1068"/>
      <c r="AD117" s="1068"/>
      <c r="AE117" s="1069"/>
      <c r="AF117" s="1070">
        <v>12983793</v>
      </c>
      <c r="AG117" s="1068"/>
      <c r="AH117" s="1068"/>
      <c r="AI117" s="1068"/>
      <c r="AJ117" s="1069"/>
      <c r="AK117" s="1070">
        <v>12938278</v>
      </c>
      <c r="AL117" s="1068"/>
      <c r="AM117" s="1068"/>
      <c r="AN117" s="1068"/>
      <c r="AO117" s="1069"/>
      <c r="AP117" s="1071"/>
      <c r="AQ117" s="1072"/>
      <c r="AR117" s="1072"/>
      <c r="AS117" s="1072"/>
      <c r="AT117" s="1073"/>
      <c r="AU117" s="991"/>
      <c r="AV117" s="992"/>
      <c r="AW117" s="992"/>
      <c r="AX117" s="992"/>
      <c r="AY117" s="992"/>
      <c r="AZ117" s="1058" t="s">
        <v>473</v>
      </c>
      <c r="BA117" s="1059"/>
      <c r="BB117" s="1059"/>
      <c r="BC117" s="1059"/>
      <c r="BD117" s="1059"/>
      <c r="BE117" s="1059"/>
      <c r="BF117" s="1059"/>
      <c r="BG117" s="1059"/>
      <c r="BH117" s="1059"/>
      <c r="BI117" s="1059"/>
      <c r="BJ117" s="1059"/>
      <c r="BK117" s="1059"/>
      <c r="BL117" s="1059"/>
      <c r="BM117" s="1059"/>
      <c r="BN117" s="1059"/>
      <c r="BO117" s="1059"/>
      <c r="BP117" s="1060"/>
      <c r="BQ117" s="1010" t="s">
        <v>474</v>
      </c>
      <c r="BR117" s="1011"/>
      <c r="BS117" s="1011"/>
      <c r="BT117" s="1011"/>
      <c r="BU117" s="1011"/>
      <c r="BV117" s="1011" t="s">
        <v>450</v>
      </c>
      <c r="BW117" s="1011"/>
      <c r="BX117" s="1011"/>
      <c r="BY117" s="1011"/>
      <c r="BZ117" s="1011"/>
      <c r="CA117" s="1011" t="s">
        <v>450</v>
      </c>
      <c r="CB117" s="1011"/>
      <c r="CC117" s="1011"/>
      <c r="CD117" s="1011"/>
      <c r="CE117" s="1011"/>
      <c r="CF117" s="1005" t="s">
        <v>461</v>
      </c>
      <c r="CG117" s="1006"/>
      <c r="CH117" s="1006"/>
      <c r="CI117" s="1006"/>
      <c r="CJ117" s="1006"/>
      <c r="CK117" s="1036"/>
      <c r="CL117" s="1037"/>
      <c r="CM117" s="1007" t="s">
        <v>475</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450</v>
      </c>
      <c r="DH117" s="1050"/>
      <c r="DI117" s="1050"/>
      <c r="DJ117" s="1050"/>
      <c r="DK117" s="1051"/>
      <c r="DL117" s="1052" t="s">
        <v>474</v>
      </c>
      <c r="DM117" s="1050"/>
      <c r="DN117" s="1050"/>
      <c r="DO117" s="1050"/>
      <c r="DP117" s="1051"/>
      <c r="DQ117" s="1052" t="s">
        <v>450</v>
      </c>
      <c r="DR117" s="1050"/>
      <c r="DS117" s="1050"/>
      <c r="DT117" s="1050"/>
      <c r="DU117" s="1051"/>
      <c r="DV117" s="1053" t="s">
        <v>450</v>
      </c>
      <c r="DW117" s="1054"/>
      <c r="DX117" s="1054"/>
      <c r="DY117" s="1054"/>
      <c r="DZ117" s="1055"/>
    </row>
    <row r="118" spans="1:130" s="247" customFormat="1" ht="26.25" customHeight="1" x14ac:dyDescent="0.2">
      <c r="A118" s="995" t="s">
        <v>440</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438</v>
      </c>
      <c r="AB118" s="976"/>
      <c r="AC118" s="976"/>
      <c r="AD118" s="976"/>
      <c r="AE118" s="977"/>
      <c r="AF118" s="975" t="s">
        <v>307</v>
      </c>
      <c r="AG118" s="976"/>
      <c r="AH118" s="976"/>
      <c r="AI118" s="976"/>
      <c r="AJ118" s="977"/>
      <c r="AK118" s="975" t="s">
        <v>306</v>
      </c>
      <c r="AL118" s="976"/>
      <c r="AM118" s="976"/>
      <c r="AN118" s="976"/>
      <c r="AO118" s="977"/>
      <c r="AP118" s="1062" t="s">
        <v>439</v>
      </c>
      <c r="AQ118" s="1063"/>
      <c r="AR118" s="1063"/>
      <c r="AS118" s="1063"/>
      <c r="AT118" s="1064"/>
      <c r="AU118" s="991"/>
      <c r="AV118" s="992"/>
      <c r="AW118" s="992"/>
      <c r="AX118" s="992"/>
      <c r="AY118" s="992"/>
      <c r="AZ118" s="1065" t="s">
        <v>476</v>
      </c>
      <c r="BA118" s="1056"/>
      <c r="BB118" s="1056"/>
      <c r="BC118" s="1056"/>
      <c r="BD118" s="1056"/>
      <c r="BE118" s="1056"/>
      <c r="BF118" s="1056"/>
      <c r="BG118" s="1056"/>
      <c r="BH118" s="1056"/>
      <c r="BI118" s="1056"/>
      <c r="BJ118" s="1056"/>
      <c r="BK118" s="1056"/>
      <c r="BL118" s="1056"/>
      <c r="BM118" s="1056"/>
      <c r="BN118" s="1056"/>
      <c r="BO118" s="1056"/>
      <c r="BP118" s="1057"/>
      <c r="BQ118" s="1088" t="s">
        <v>450</v>
      </c>
      <c r="BR118" s="1089"/>
      <c r="BS118" s="1089"/>
      <c r="BT118" s="1089"/>
      <c r="BU118" s="1089"/>
      <c r="BV118" s="1089" t="s">
        <v>474</v>
      </c>
      <c r="BW118" s="1089"/>
      <c r="BX118" s="1089"/>
      <c r="BY118" s="1089"/>
      <c r="BZ118" s="1089"/>
      <c r="CA118" s="1089" t="s">
        <v>461</v>
      </c>
      <c r="CB118" s="1089"/>
      <c r="CC118" s="1089"/>
      <c r="CD118" s="1089"/>
      <c r="CE118" s="1089"/>
      <c r="CF118" s="1005" t="s">
        <v>450</v>
      </c>
      <c r="CG118" s="1006"/>
      <c r="CH118" s="1006"/>
      <c r="CI118" s="1006"/>
      <c r="CJ118" s="1006"/>
      <c r="CK118" s="1036"/>
      <c r="CL118" s="1037"/>
      <c r="CM118" s="1007" t="s">
        <v>477</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456</v>
      </c>
      <c r="DH118" s="1050"/>
      <c r="DI118" s="1050"/>
      <c r="DJ118" s="1050"/>
      <c r="DK118" s="1051"/>
      <c r="DL118" s="1052" t="s">
        <v>450</v>
      </c>
      <c r="DM118" s="1050"/>
      <c r="DN118" s="1050"/>
      <c r="DO118" s="1050"/>
      <c r="DP118" s="1051"/>
      <c r="DQ118" s="1052" t="s">
        <v>456</v>
      </c>
      <c r="DR118" s="1050"/>
      <c r="DS118" s="1050"/>
      <c r="DT118" s="1050"/>
      <c r="DU118" s="1051"/>
      <c r="DV118" s="1053" t="s">
        <v>456</v>
      </c>
      <c r="DW118" s="1054"/>
      <c r="DX118" s="1054"/>
      <c r="DY118" s="1054"/>
      <c r="DZ118" s="1055"/>
    </row>
    <row r="119" spans="1:130" s="247" customFormat="1" ht="26.25" customHeight="1" x14ac:dyDescent="0.2">
      <c r="A119" s="1149" t="s">
        <v>443</v>
      </c>
      <c r="B119" s="1035"/>
      <c r="C119" s="1014" t="s">
        <v>444</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450</v>
      </c>
      <c r="AB119" s="983"/>
      <c r="AC119" s="983"/>
      <c r="AD119" s="983"/>
      <c r="AE119" s="984"/>
      <c r="AF119" s="985" t="s">
        <v>450</v>
      </c>
      <c r="AG119" s="983"/>
      <c r="AH119" s="983"/>
      <c r="AI119" s="983"/>
      <c r="AJ119" s="984"/>
      <c r="AK119" s="985" t="s">
        <v>474</v>
      </c>
      <c r="AL119" s="983"/>
      <c r="AM119" s="983"/>
      <c r="AN119" s="983"/>
      <c r="AO119" s="984"/>
      <c r="AP119" s="986" t="s">
        <v>474</v>
      </c>
      <c r="AQ119" s="987"/>
      <c r="AR119" s="987"/>
      <c r="AS119" s="987"/>
      <c r="AT119" s="988"/>
      <c r="AU119" s="993"/>
      <c r="AV119" s="994"/>
      <c r="AW119" s="994"/>
      <c r="AX119" s="994"/>
      <c r="AY119" s="994"/>
      <c r="AZ119" s="278" t="s">
        <v>189</v>
      </c>
      <c r="BA119" s="278"/>
      <c r="BB119" s="278"/>
      <c r="BC119" s="278"/>
      <c r="BD119" s="278"/>
      <c r="BE119" s="278"/>
      <c r="BF119" s="278"/>
      <c r="BG119" s="278"/>
      <c r="BH119" s="278"/>
      <c r="BI119" s="278"/>
      <c r="BJ119" s="278"/>
      <c r="BK119" s="278"/>
      <c r="BL119" s="278"/>
      <c r="BM119" s="278"/>
      <c r="BN119" s="278"/>
      <c r="BO119" s="1066" t="s">
        <v>478</v>
      </c>
      <c r="BP119" s="1097"/>
      <c r="BQ119" s="1088">
        <v>189154140</v>
      </c>
      <c r="BR119" s="1089"/>
      <c r="BS119" s="1089"/>
      <c r="BT119" s="1089"/>
      <c r="BU119" s="1089"/>
      <c r="BV119" s="1089">
        <v>190581711</v>
      </c>
      <c r="BW119" s="1089"/>
      <c r="BX119" s="1089"/>
      <c r="BY119" s="1089"/>
      <c r="BZ119" s="1089"/>
      <c r="CA119" s="1089">
        <v>188294290</v>
      </c>
      <c r="CB119" s="1089"/>
      <c r="CC119" s="1089"/>
      <c r="CD119" s="1089"/>
      <c r="CE119" s="1089"/>
      <c r="CF119" s="1090"/>
      <c r="CG119" s="1091"/>
      <c r="CH119" s="1091"/>
      <c r="CI119" s="1091"/>
      <c r="CJ119" s="1092"/>
      <c r="CK119" s="1038"/>
      <c r="CL119" s="1039"/>
      <c r="CM119" s="1093" t="s">
        <v>479</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t="s">
        <v>445</v>
      </c>
      <c r="DH119" s="1075"/>
      <c r="DI119" s="1075"/>
      <c r="DJ119" s="1075"/>
      <c r="DK119" s="1076"/>
      <c r="DL119" s="1074" t="s">
        <v>474</v>
      </c>
      <c r="DM119" s="1075"/>
      <c r="DN119" s="1075"/>
      <c r="DO119" s="1075"/>
      <c r="DP119" s="1076"/>
      <c r="DQ119" s="1074" t="s">
        <v>461</v>
      </c>
      <c r="DR119" s="1075"/>
      <c r="DS119" s="1075"/>
      <c r="DT119" s="1075"/>
      <c r="DU119" s="1076"/>
      <c r="DV119" s="1077" t="s">
        <v>456</v>
      </c>
      <c r="DW119" s="1078"/>
      <c r="DX119" s="1078"/>
      <c r="DY119" s="1078"/>
      <c r="DZ119" s="1079"/>
    </row>
    <row r="120" spans="1:130" s="247" customFormat="1" ht="26.25" customHeight="1" x14ac:dyDescent="0.2">
      <c r="A120" s="1150"/>
      <c r="B120" s="1037"/>
      <c r="C120" s="1007" t="s">
        <v>452</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456</v>
      </c>
      <c r="AB120" s="1050"/>
      <c r="AC120" s="1050"/>
      <c r="AD120" s="1050"/>
      <c r="AE120" s="1051"/>
      <c r="AF120" s="1052" t="s">
        <v>456</v>
      </c>
      <c r="AG120" s="1050"/>
      <c r="AH120" s="1050"/>
      <c r="AI120" s="1050"/>
      <c r="AJ120" s="1051"/>
      <c r="AK120" s="1052" t="s">
        <v>461</v>
      </c>
      <c r="AL120" s="1050"/>
      <c r="AM120" s="1050"/>
      <c r="AN120" s="1050"/>
      <c r="AO120" s="1051"/>
      <c r="AP120" s="1053" t="s">
        <v>474</v>
      </c>
      <c r="AQ120" s="1054"/>
      <c r="AR120" s="1054"/>
      <c r="AS120" s="1054"/>
      <c r="AT120" s="1055"/>
      <c r="AU120" s="1080" t="s">
        <v>480</v>
      </c>
      <c r="AV120" s="1081"/>
      <c r="AW120" s="1081"/>
      <c r="AX120" s="1081"/>
      <c r="AY120" s="1082"/>
      <c r="AZ120" s="1031" t="s">
        <v>481</v>
      </c>
      <c r="BA120" s="980"/>
      <c r="BB120" s="980"/>
      <c r="BC120" s="980"/>
      <c r="BD120" s="980"/>
      <c r="BE120" s="980"/>
      <c r="BF120" s="980"/>
      <c r="BG120" s="980"/>
      <c r="BH120" s="980"/>
      <c r="BI120" s="980"/>
      <c r="BJ120" s="980"/>
      <c r="BK120" s="980"/>
      <c r="BL120" s="980"/>
      <c r="BM120" s="980"/>
      <c r="BN120" s="980"/>
      <c r="BO120" s="980"/>
      <c r="BP120" s="981"/>
      <c r="BQ120" s="1017">
        <v>10334194</v>
      </c>
      <c r="BR120" s="1018"/>
      <c r="BS120" s="1018"/>
      <c r="BT120" s="1018"/>
      <c r="BU120" s="1018"/>
      <c r="BV120" s="1018">
        <v>10194676</v>
      </c>
      <c r="BW120" s="1018"/>
      <c r="BX120" s="1018"/>
      <c r="BY120" s="1018"/>
      <c r="BZ120" s="1018"/>
      <c r="CA120" s="1018">
        <v>9980726</v>
      </c>
      <c r="CB120" s="1018"/>
      <c r="CC120" s="1018"/>
      <c r="CD120" s="1018"/>
      <c r="CE120" s="1018"/>
      <c r="CF120" s="1032">
        <v>15.7</v>
      </c>
      <c r="CG120" s="1033"/>
      <c r="CH120" s="1033"/>
      <c r="CI120" s="1033"/>
      <c r="CJ120" s="1033"/>
      <c r="CK120" s="1098" t="s">
        <v>482</v>
      </c>
      <c r="CL120" s="1099"/>
      <c r="CM120" s="1099"/>
      <c r="CN120" s="1099"/>
      <c r="CO120" s="1100"/>
      <c r="CP120" s="1106" t="s">
        <v>483</v>
      </c>
      <c r="CQ120" s="1107"/>
      <c r="CR120" s="1107"/>
      <c r="CS120" s="1107"/>
      <c r="CT120" s="1107"/>
      <c r="CU120" s="1107"/>
      <c r="CV120" s="1107"/>
      <c r="CW120" s="1107"/>
      <c r="CX120" s="1107"/>
      <c r="CY120" s="1107"/>
      <c r="CZ120" s="1107"/>
      <c r="DA120" s="1107"/>
      <c r="DB120" s="1107"/>
      <c r="DC120" s="1107"/>
      <c r="DD120" s="1107"/>
      <c r="DE120" s="1107"/>
      <c r="DF120" s="1108"/>
      <c r="DG120" s="1017">
        <v>61445890</v>
      </c>
      <c r="DH120" s="1018"/>
      <c r="DI120" s="1018"/>
      <c r="DJ120" s="1018"/>
      <c r="DK120" s="1018"/>
      <c r="DL120" s="1018">
        <v>59416545</v>
      </c>
      <c r="DM120" s="1018"/>
      <c r="DN120" s="1018"/>
      <c r="DO120" s="1018"/>
      <c r="DP120" s="1018"/>
      <c r="DQ120" s="1018">
        <v>57551975</v>
      </c>
      <c r="DR120" s="1018"/>
      <c r="DS120" s="1018"/>
      <c r="DT120" s="1018"/>
      <c r="DU120" s="1018"/>
      <c r="DV120" s="1019">
        <v>90.5</v>
      </c>
      <c r="DW120" s="1019"/>
      <c r="DX120" s="1019"/>
      <c r="DY120" s="1019"/>
      <c r="DZ120" s="1020"/>
    </row>
    <row r="121" spans="1:130" s="247" customFormat="1" ht="26.25" customHeight="1" x14ac:dyDescent="0.2">
      <c r="A121" s="1150"/>
      <c r="B121" s="1037"/>
      <c r="C121" s="1058" t="s">
        <v>484</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461</v>
      </c>
      <c r="AB121" s="1050"/>
      <c r="AC121" s="1050"/>
      <c r="AD121" s="1050"/>
      <c r="AE121" s="1051"/>
      <c r="AF121" s="1052" t="s">
        <v>461</v>
      </c>
      <c r="AG121" s="1050"/>
      <c r="AH121" s="1050"/>
      <c r="AI121" s="1050"/>
      <c r="AJ121" s="1051"/>
      <c r="AK121" s="1052" t="s">
        <v>450</v>
      </c>
      <c r="AL121" s="1050"/>
      <c r="AM121" s="1050"/>
      <c r="AN121" s="1050"/>
      <c r="AO121" s="1051"/>
      <c r="AP121" s="1053" t="s">
        <v>450</v>
      </c>
      <c r="AQ121" s="1054"/>
      <c r="AR121" s="1054"/>
      <c r="AS121" s="1054"/>
      <c r="AT121" s="1055"/>
      <c r="AU121" s="1083"/>
      <c r="AV121" s="1084"/>
      <c r="AW121" s="1084"/>
      <c r="AX121" s="1084"/>
      <c r="AY121" s="1085"/>
      <c r="AZ121" s="1040" t="s">
        <v>485</v>
      </c>
      <c r="BA121" s="1041"/>
      <c r="BB121" s="1041"/>
      <c r="BC121" s="1041"/>
      <c r="BD121" s="1041"/>
      <c r="BE121" s="1041"/>
      <c r="BF121" s="1041"/>
      <c r="BG121" s="1041"/>
      <c r="BH121" s="1041"/>
      <c r="BI121" s="1041"/>
      <c r="BJ121" s="1041"/>
      <c r="BK121" s="1041"/>
      <c r="BL121" s="1041"/>
      <c r="BM121" s="1041"/>
      <c r="BN121" s="1041"/>
      <c r="BO121" s="1041"/>
      <c r="BP121" s="1042"/>
      <c r="BQ121" s="1010">
        <v>23323901</v>
      </c>
      <c r="BR121" s="1011"/>
      <c r="BS121" s="1011"/>
      <c r="BT121" s="1011"/>
      <c r="BU121" s="1011"/>
      <c r="BV121" s="1011">
        <v>26258226</v>
      </c>
      <c r="BW121" s="1011"/>
      <c r="BX121" s="1011"/>
      <c r="BY121" s="1011"/>
      <c r="BZ121" s="1011"/>
      <c r="CA121" s="1011">
        <v>28999053</v>
      </c>
      <c r="CB121" s="1011"/>
      <c r="CC121" s="1011"/>
      <c r="CD121" s="1011"/>
      <c r="CE121" s="1011"/>
      <c r="CF121" s="1005">
        <v>45.6</v>
      </c>
      <c r="CG121" s="1006"/>
      <c r="CH121" s="1006"/>
      <c r="CI121" s="1006"/>
      <c r="CJ121" s="1006"/>
      <c r="CK121" s="1101"/>
      <c r="CL121" s="1102"/>
      <c r="CM121" s="1102"/>
      <c r="CN121" s="1102"/>
      <c r="CO121" s="1103"/>
      <c r="CP121" s="1111" t="s">
        <v>486</v>
      </c>
      <c r="CQ121" s="1112"/>
      <c r="CR121" s="1112"/>
      <c r="CS121" s="1112"/>
      <c r="CT121" s="1112"/>
      <c r="CU121" s="1112"/>
      <c r="CV121" s="1112"/>
      <c r="CW121" s="1112"/>
      <c r="CX121" s="1112"/>
      <c r="CY121" s="1112"/>
      <c r="CZ121" s="1112"/>
      <c r="DA121" s="1112"/>
      <c r="DB121" s="1112"/>
      <c r="DC121" s="1112"/>
      <c r="DD121" s="1112"/>
      <c r="DE121" s="1112"/>
      <c r="DF121" s="1113"/>
      <c r="DG121" s="1010">
        <v>7568223</v>
      </c>
      <c r="DH121" s="1011"/>
      <c r="DI121" s="1011"/>
      <c r="DJ121" s="1011"/>
      <c r="DK121" s="1011"/>
      <c r="DL121" s="1011">
        <v>8050308</v>
      </c>
      <c r="DM121" s="1011"/>
      <c r="DN121" s="1011"/>
      <c r="DO121" s="1011"/>
      <c r="DP121" s="1011"/>
      <c r="DQ121" s="1011">
        <v>7669876</v>
      </c>
      <c r="DR121" s="1011"/>
      <c r="DS121" s="1011"/>
      <c r="DT121" s="1011"/>
      <c r="DU121" s="1011"/>
      <c r="DV121" s="1012">
        <v>12.1</v>
      </c>
      <c r="DW121" s="1012"/>
      <c r="DX121" s="1012"/>
      <c r="DY121" s="1012"/>
      <c r="DZ121" s="1013"/>
    </row>
    <row r="122" spans="1:130" s="247" customFormat="1" ht="26.25" customHeight="1" x14ac:dyDescent="0.2">
      <c r="A122" s="1150"/>
      <c r="B122" s="1037"/>
      <c r="C122" s="1007" t="s">
        <v>465</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456</v>
      </c>
      <c r="AB122" s="1050"/>
      <c r="AC122" s="1050"/>
      <c r="AD122" s="1050"/>
      <c r="AE122" s="1051"/>
      <c r="AF122" s="1052" t="s">
        <v>456</v>
      </c>
      <c r="AG122" s="1050"/>
      <c r="AH122" s="1050"/>
      <c r="AI122" s="1050"/>
      <c r="AJ122" s="1051"/>
      <c r="AK122" s="1052" t="s">
        <v>474</v>
      </c>
      <c r="AL122" s="1050"/>
      <c r="AM122" s="1050"/>
      <c r="AN122" s="1050"/>
      <c r="AO122" s="1051"/>
      <c r="AP122" s="1053" t="s">
        <v>445</v>
      </c>
      <c r="AQ122" s="1054"/>
      <c r="AR122" s="1054"/>
      <c r="AS122" s="1054"/>
      <c r="AT122" s="1055"/>
      <c r="AU122" s="1083"/>
      <c r="AV122" s="1084"/>
      <c r="AW122" s="1084"/>
      <c r="AX122" s="1084"/>
      <c r="AY122" s="1085"/>
      <c r="AZ122" s="1065" t="s">
        <v>487</v>
      </c>
      <c r="BA122" s="1056"/>
      <c r="BB122" s="1056"/>
      <c r="BC122" s="1056"/>
      <c r="BD122" s="1056"/>
      <c r="BE122" s="1056"/>
      <c r="BF122" s="1056"/>
      <c r="BG122" s="1056"/>
      <c r="BH122" s="1056"/>
      <c r="BI122" s="1056"/>
      <c r="BJ122" s="1056"/>
      <c r="BK122" s="1056"/>
      <c r="BL122" s="1056"/>
      <c r="BM122" s="1056"/>
      <c r="BN122" s="1056"/>
      <c r="BO122" s="1056"/>
      <c r="BP122" s="1057"/>
      <c r="BQ122" s="1088">
        <v>122743576</v>
      </c>
      <c r="BR122" s="1089"/>
      <c r="BS122" s="1089"/>
      <c r="BT122" s="1089"/>
      <c r="BU122" s="1089"/>
      <c r="BV122" s="1089">
        <v>124890640</v>
      </c>
      <c r="BW122" s="1089"/>
      <c r="BX122" s="1089"/>
      <c r="BY122" s="1089"/>
      <c r="BZ122" s="1089"/>
      <c r="CA122" s="1089">
        <v>124508503</v>
      </c>
      <c r="CB122" s="1089"/>
      <c r="CC122" s="1089"/>
      <c r="CD122" s="1089"/>
      <c r="CE122" s="1089"/>
      <c r="CF122" s="1109">
        <v>195.9</v>
      </c>
      <c r="CG122" s="1110"/>
      <c r="CH122" s="1110"/>
      <c r="CI122" s="1110"/>
      <c r="CJ122" s="1110"/>
      <c r="CK122" s="1101"/>
      <c r="CL122" s="1102"/>
      <c r="CM122" s="1102"/>
      <c r="CN122" s="1102"/>
      <c r="CO122" s="1103"/>
      <c r="CP122" s="1111" t="s">
        <v>488</v>
      </c>
      <c r="CQ122" s="1112"/>
      <c r="CR122" s="1112"/>
      <c r="CS122" s="1112"/>
      <c r="CT122" s="1112"/>
      <c r="CU122" s="1112"/>
      <c r="CV122" s="1112"/>
      <c r="CW122" s="1112"/>
      <c r="CX122" s="1112"/>
      <c r="CY122" s="1112"/>
      <c r="CZ122" s="1112"/>
      <c r="DA122" s="1112"/>
      <c r="DB122" s="1112"/>
      <c r="DC122" s="1112"/>
      <c r="DD122" s="1112"/>
      <c r="DE122" s="1112"/>
      <c r="DF122" s="1113"/>
      <c r="DG122" s="1010">
        <v>113704</v>
      </c>
      <c r="DH122" s="1011"/>
      <c r="DI122" s="1011"/>
      <c r="DJ122" s="1011"/>
      <c r="DK122" s="1011"/>
      <c r="DL122" s="1011">
        <v>113126</v>
      </c>
      <c r="DM122" s="1011"/>
      <c r="DN122" s="1011"/>
      <c r="DO122" s="1011"/>
      <c r="DP122" s="1011"/>
      <c r="DQ122" s="1011">
        <v>90511</v>
      </c>
      <c r="DR122" s="1011"/>
      <c r="DS122" s="1011"/>
      <c r="DT122" s="1011"/>
      <c r="DU122" s="1011"/>
      <c r="DV122" s="1012">
        <v>0.1</v>
      </c>
      <c r="DW122" s="1012"/>
      <c r="DX122" s="1012"/>
      <c r="DY122" s="1012"/>
      <c r="DZ122" s="1013"/>
    </row>
    <row r="123" spans="1:130" s="247" customFormat="1" ht="26.25" customHeight="1" x14ac:dyDescent="0.2">
      <c r="A123" s="1150"/>
      <c r="B123" s="1037"/>
      <c r="C123" s="1007" t="s">
        <v>471</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t="s">
        <v>450</v>
      </c>
      <c r="AB123" s="1050"/>
      <c r="AC123" s="1050"/>
      <c r="AD123" s="1050"/>
      <c r="AE123" s="1051"/>
      <c r="AF123" s="1052" t="s">
        <v>445</v>
      </c>
      <c r="AG123" s="1050"/>
      <c r="AH123" s="1050"/>
      <c r="AI123" s="1050"/>
      <c r="AJ123" s="1051"/>
      <c r="AK123" s="1052" t="s">
        <v>445</v>
      </c>
      <c r="AL123" s="1050"/>
      <c r="AM123" s="1050"/>
      <c r="AN123" s="1050"/>
      <c r="AO123" s="1051"/>
      <c r="AP123" s="1053" t="s">
        <v>461</v>
      </c>
      <c r="AQ123" s="1054"/>
      <c r="AR123" s="1054"/>
      <c r="AS123" s="1054"/>
      <c r="AT123" s="1055"/>
      <c r="AU123" s="1086"/>
      <c r="AV123" s="1087"/>
      <c r="AW123" s="1087"/>
      <c r="AX123" s="1087"/>
      <c r="AY123" s="1087"/>
      <c r="AZ123" s="278" t="s">
        <v>189</v>
      </c>
      <c r="BA123" s="278"/>
      <c r="BB123" s="278"/>
      <c r="BC123" s="278"/>
      <c r="BD123" s="278"/>
      <c r="BE123" s="278"/>
      <c r="BF123" s="278"/>
      <c r="BG123" s="278"/>
      <c r="BH123" s="278"/>
      <c r="BI123" s="278"/>
      <c r="BJ123" s="278"/>
      <c r="BK123" s="278"/>
      <c r="BL123" s="278"/>
      <c r="BM123" s="278"/>
      <c r="BN123" s="278"/>
      <c r="BO123" s="1066" t="s">
        <v>489</v>
      </c>
      <c r="BP123" s="1097"/>
      <c r="BQ123" s="1156">
        <v>156401671</v>
      </c>
      <c r="BR123" s="1157"/>
      <c r="BS123" s="1157"/>
      <c r="BT123" s="1157"/>
      <c r="BU123" s="1157"/>
      <c r="BV123" s="1157">
        <v>161343542</v>
      </c>
      <c r="BW123" s="1157"/>
      <c r="BX123" s="1157"/>
      <c r="BY123" s="1157"/>
      <c r="BZ123" s="1157"/>
      <c r="CA123" s="1157">
        <v>163488282</v>
      </c>
      <c r="CB123" s="1157"/>
      <c r="CC123" s="1157"/>
      <c r="CD123" s="1157"/>
      <c r="CE123" s="1157"/>
      <c r="CF123" s="1090"/>
      <c r="CG123" s="1091"/>
      <c r="CH123" s="1091"/>
      <c r="CI123" s="1091"/>
      <c r="CJ123" s="1092"/>
      <c r="CK123" s="1101"/>
      <c r="CL123" s="1102"/>
      <c r="CM123" s="1102"/>
      <c r="CN123" s="1102"/>
      <c r="CO123" s="1103"/>
      <c r="CP123" s="1111" t="s">
        <v>490</v>
      </c>
      <c r="CQ123" s="1112"/>
      <c r="CR123" s="1112"/>
      <c r="CS123" s="1112"/>
      <c r="CT123" s="1112"/>
      <c r="CU123" s="1112"/>
      <c r="CV123" s="1112"/>
      <c r="CW123" s="1112"/>
      <c r="CX123" s="1112"/>
      <c r="CY123" s="1112"/>
      <c r="CZ123" s="1112"/>
      <c r="DA123" s="1112"/>
      <c r="DB123" s="1112"/>
      <c r="DC123" s="1112"/>
      <c r="DD123" s="1112"/>
      <c r="DE123" s="1112"/>
      <c r="DF123" s="1113"/>
      <c r="DG123" s="1049">
        <v>72709</v>
      </c>
      <c r="DH123" s="1050"/>
      <c r="DI123" s="1050"/>
      <c r="DJ123" s="1050"/>
      <c r="DK123" s="1051"/>
      <c r="DL123" s="1052" t="s">
        <v>474</v>
      </c>
      <c r="DM123" s="1050"/>
      <c r="DN123" s="1050"/>
      <c r="DO123" s="1050"/>
      <c r="DP123" s="1051"/>
      <c r="DQ123" s="1052">
        <v>14556</v>
      </c>
      <c r="DR123" s="1050"/>
      <c r="DS123" s="1050"/>
      <c r="DT123" s="1050"/>
      <c r="DU123" s="1051"/>
      <c r="DV123" s="1053">
        <v>0</v>
      </c>
      <c r="DW123" s="1054"/>
      <c r="DX123" s="1054"/>
      <c r="DY123" s="1054"/>
      <c r="DZ123" s="1055"/>
    </row>
    <row r="124" spans="1:130" s="247" customFormat="1" ht="26.25" customHeight="1" thickBot="1" x14ac:dyDescent="0.25">
      <c r="A124" s="1150"/>
      <c r="B124" s="1037"/>
      <c r="C124" s="1007" t="s">
        <v>475</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461</v>
      </c>
      <c r="AB124" s="1050"/>
      <c r="AC124" s="1050"/>
      <c r="AD124" s="1050"/>
      <c r="AE124" s="1051"/>
      <c r="AF124" s="1052" t="s">
        <v>474</v>
      </c>
      <c r="AG124" s="1050"/>
      <c r="AH124" s="1050"/>
      <c r="AI124" s="1050"/>
      <c r="AJ124" s="1051"/>
      <c r="AK124" s="1052" t="s">
        <v>461</v>
      </c>
      <c r="AL124" s="1050"/>
      <c r="AM124" s="1050"/>
      <c r="AN124" s="1050"/>
      <c r="AO124" s="1051"/>
      <c r="AP124" s="1053" t="s">
        <v>456</v>
      </c>
      <c r="AQ124" s="1054"/>
      <c r="AR124" s="1054"/>
      <c r="AS124" s="1054"/>
      <c r="AT124" s="1055"/>
      <c r="AU124" s="1152" t="s">
        <v>491</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v>52.3</v>
      </c>
      <c r="BR124" s="1119"/>
      <c r="BS124" s="1119"/>
      <c r="BT124" s="1119"/>
      <c r="BU124" s="1119"/>
      <c r="BV124" s="1119">
        <v>46.1</v>
      </c>
      <c r="BW124" s="1119"/>
      <c r="BX124" s="1119"/>
      <c r="BY124" s="1119"/>
      <c r="BZ124" s="1119"/>
      <c r="CA124" s="1119">
        <v>39</v>
      </c>
      <c r="CB124" s="1119"/>
      <c r="CC124" s="1119"/>
      <c r="CD124" s="1119"/>
      <c r="CE124" s="1119"/>
      <c r="CF124" s="1120"/>
      <c r="CG124" s="1121"/>
      <c r="CH124" s="1121"/>
      <c r="CI124" s="1121"/>
      <c r="CJ124" s="1122"/>
      <c r="CK124" s="1104"/>
      <c r="CL124" s="1104"/>
      <c r="CM124" s="1104"/>
      <c r="CN124" s="1104"/>
      <c r="CO124" s="1105"/>
      <c r="CP124" s="1111" t="s">
        <v>492</v>
      </c>
      <c r="CQ124" s="1112"/>
      <c r="CR124" s="1112"/>
      <c r="CS124" s="1112"/>
      <c r="CT124" s="1112"/>
      <c r="CU124" s="1112"/>
      <c r="CV124" s="1112"/>
      <c r="CW124" s="1112"/>
      <c r="CX124" s="1112"/>
      <c r="CY124" s="1112"/>
      <c r="CZ124" s="1112"/>
      <c r="DA124" s="1112"/>
      <c r="DB124" s="1112"/>
      <c r="DC124" s="1112"/>
      <c r="DD124" s="1112"/>
      <c r="DE124" s="1112"/>
      <c r="DF124" s="1113"/>
      <c r="DG124" s="1096" t="s">
        <v>139</v>
      </c>
      <c r="DH124" s="1075"/>
      <c r="DI124" s="1075"/>
      <c r="DJ124" s="1075"/>
      <c r="DK124" s="1076"/>
      <c r="DL124" s="1074" t="s">
        <v>493</v>
      </c>
      <c r="DM124" s="1075"/>
      <c r="DN124" s="1075"/>
      <c r="DO124" s="1075"/>
      <c r="DP124" s="1076"/>
      <c r="DQ124" s="1074" t="s">
        <v>494</v>
      </c>
      <c r="DR124" s="1075"/>
      <c r="DS124" s="1075"/>
      <c r="DT124" s="1075"/>
      <c r="DU124" s="1076"/>
      <c r="DV124" s="1077" t="s">
        <v>139</v>
      </c>
      <c r="DW124" s="1078"/>
      <c r="DX124" s="1078"/>
      <c r="DY124" s="1078"/>
      <c r="DZ124" s="1079"/>
    </row>
    <row r="125" spans="1:130" s="247" customFormat="1" ht="26.25" customHeight="1" x14ac:dyDescent="0.2">
      <c r="A125" s="1150"/>
      <c r="B125" s="1037"/>
      <c r="C125" s="1007" t="s">
        <v>477</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494</v>
      </c>
      <c r="AB125" s="1050"/>
      <c r="AC125" s="1050"/>
      <c r="AD125" s="1050"/>
      <c r="AE125" s="1051"/>
      <c r="AF125" s="1052" t="s">
        <v>495</v>
      </c>
      <c r="AG125" s="1050"/>
      <c r="AH125" s="1050"/>
      <c r="AI125" s="1050"/>
      <c r="AJ125" s="1051"/>
      <c r="AK125" s="1052" t="s">
        <v>496</v>
      </c>
      <c r="AL125" s="1050"/>
      <c r="AM125" s="1050"/>
      <c r="AN125" s="1050"/>
      <c r="AO125" s="1051"/>
      <c r="AP125" s="1053" t="s">
        <v>445</v>
      </c>
      <c r="AQ125" s="1054"/>
      <c r="AR125" s="1054"/>
      <c r="AS125" s="1054"/>
      <c r="AT125" s="1055"/>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4" t="s">
        <v>497</v>
      </c>
      <c r="CL125" s="1099"/>
      <c r="CM125" s="1099"/>
      <c r="CN125" s="1099"/>
      <c r="CO125" s="1100"/>
      <c r="CP125" s="1031" t="s">
        <v>498</v>
      </c>
      <c r="CQ125" s="980"/>
      <c r="CR125" s="980"/>
      <c r="CS125" s="980"/>
      <c r="CT125" s="980"/>
      <c r="CU125" s="980"/>
      <c r="CV125" s="980"/>
      <c r="CW125" s="980"/>
      <c r="CX125" s="980"/>
      <c r="CY125" s="980"/>
      <c r="CZ125" s="980"/>
      <c r="DA125" s="980"/>
      <c r="DB125" s="980"/>
      <c r="DC125" s="980"/>
      <c r="DD125" s="980"/>
      <c r="DE125" s="980"/>
      <c r="DF125" s="981"/>
      <c r="DG125" s="1017" t="s">
        <v>493</v>
      </c>
      <c r="DH125" s="1018"/>
      <c r="DI125" s="1018"/>
      <c r="DJ125" s="1018"/>
      <c r="DK125" s="1018"/>
      <c r="DL125" s="1018" t="s">
        <v>499</v>
      </c>
      <c r="DM125" s="1018"/>
      <c r="DN125" s="1018"/>
      <c r="DO125" s="1018"/>
      <c r="DP125" s="1018"/>
      <c r="DQ125" s="1018" t="s">
        <v>445</v>
      </c>
      <c r="DR125" s="1018"/>
      <c r="DS125" s="1018"/>
      <c r="DT125" s="1018"/>
      <c r="DU125" s="1018"/>
      <c r="DV125" s="1019" t="s">
        <v>461</v>
      </c>
      <c r="DW125" s="1019"/>
      <c r="DX125" s="1019"/>
      <c r="DY125" s="1019"/>
      <c r="DZ125" s="1020"/>
    </row>
    <row r="126" spans="1:130" s="247" customFormat="1" ht="26.25" customHeight="1" thickBot="1" x14ac:dyDescent="0.25">
      <c r="A126" s="1150"/>
      <c r="B126" s="1037"/>
      <c r="C126" s="1007" t="s">
        <v>479</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v>395</v>
      </c>
      <c r="AB126" s="1050"/>
      <c r="AC126" s="1050"/>
      <c r="AD126" s="1050"/>
      <c r="AE126" s="1051"/>
      <c r="AF126" s="1052">
        <v>3014</v>
      </c>
      <c r="AG126" s="1050"/>
      <c r="AH126" s="1050"/>
      <c r="AI126" s="1050"/>
      <c r="AJ126" s="1051"/>
      <c r="AK126" s="1052">
        <v>10725</v>
      </c>
      <c r="AL126" s="1050"/>
      <c r="AM126" s="1050"/>
      <c r="AN126" s="1050"/>
      <c r="AO126" s="1051"/>
      <c r="AP126" s="1053">
        <v>0</v>
      </c>
      <c r="AQ126" s="1054"/>
      <c r="AR126" s="1054"/>
      <c r="AS126" s="1054"/>
      <c r="AT126" s="1055"/>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5"/>
      <c r="CL126" s="1102"/>
      <c r="CM126" s="1102"/>
      <c r="CN126" s="1102"/>
      <c r="CO126" s="1103"/>
      <c r="CP126" s="1040" t="s">
        <v>500</v>
      </c>
      <c r="CQ126" s="1041"/>
      <c r="CR126" s="1041"/>
      <c r="CS126" s="1041"/>
      <c r="CT126" s="1041"/>
      <c r="CU126" s="1041"/>
      <c r="CV126" s="1041"/>
      <c r="CW126" s="1041"/>
      <c r="CX126" s="1041"/>
      <c r="CY126" s="1041"/>
      <c r="CZ126" s="1041"/>
      <c r="DA126" s="1041"/>
      <c r="DB126" s="1041"/>
      <c r="DC126" s="1041"/>
      <c r="DD126" s="1041"/>
      <c r="DE126" s="1041"/>
      <c r="DF126" s="1042"/>
      <c r="DG126" s="1010">
        <v>106115</v>
      </c>
      <c r="DH126" s="1011"/>
      <c r="DI126" s="1011"/>
      <c r="DJ126" s="1011"/>
      <c r="DK126" s="1011"/>
      <c r="DL126" s="1011">
        <v>100728</v>
      </c>
      <c r="DM126" s="1011"/>
      <c r="DN126" s="1011"/>
      <c r="DO126" s="1011"/>
      <c r="DP126" s="1011"/>
      <c r="DQ126" s="1011">
        <v>94061</v>
      </c>
      <c r="DR126" s="1011"/>
      <c r="DS126" s="1011"/>
      <c r="DT126" s="1011"/>
      <c r="DU126" s="1011"/>
      <c r="DV126" s="1012">
        <v>0.1</v>
      </c>
      <c r="DW126" s="1012"/>
      <c r="DX126" s="1012"/>
      <c r="DY126" s="1012"/>
      <c r="DZ126" s="1013"/>
    </row>
    <row r="127" spans="1:130" s="247" customFormat="1" ht="26.25" customHeight="1" x14ac:dyDescent="0.2">
      <c r="A127" s="1151"/>
      <c r="B127" s="1039"/>
      <c r="C127" s="1093" t="s">
        <v>501</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t="s">
        <v>450</v>
      </c>
      <c r="AB127" s="1050"/>
      <c r="AC127" s="1050"/>
      <c r="AD127" s="1050"/>
      <c r="AE127" s="1051"/>
      <c r="AF127" s="1052" t="s">
        <v>461</v>
      </c>
      <c r="AG127" s="1050"/>
      <c r="AH127" s="1050"/>
      <c r="AI127" s="1050"/>
      <c r="AJ127" s="1051"/>
      <c r="AK127" s="1052" t="s">
        <v>496</v>
      </c>
      <c r="AL127" s="1050"/>
      <c r="AM127" s="1050"/>
      <c r="AN127" s="1050"/>
      <c r="AO127" s="1051"/>
      <c r="AP127" s="1053" t="s">
        <v>450</v>
      </c>
      <c r="AQ127" s="1054"/>
      <c r="AR127" s="1054"/>
      <c r="AS127" s="1054"/>
      <c r="AT127" s="1055"/>
      <c r="AU127" s="283"/>
      <c r="AV127" s="283"/>
      <c r="AW127" s="283"/>
      <c r="AX127" s="1123" t="s">
        <v>502</v>
      </c>
      <c r="AY127" s="1124"/>
      <c r="AZ127" s="1124"/>
      <c r="BA127" s="1124"/>
      <c r="BB127" s="1124"/>
      <c r="BC127" s="1124"/>
      <c r="BD127" s="1124"/>
      <c r="BE127" s="1125"/>
      <c r="BF127" s="1126" t="s">
        <v>503</v>
      </c>
      <c r="BG127" s="1124"/>
      <c r="BH127" s="1124"/>
      <c r="BI127" s="1124"/>
      <c r="BJ127" s="1124"/>
      <c r="BK127" s="1124"/>
      <c r="BL127" s="1125"/>
      <c r="BM127" s="1126" t="s">
        <v>504</v>
      </c>
      <c r="BN127" s="1124"/>
      <c r="BO127" s="1124"/>
      <c r="BP127" s="1124"/>
      <c r="BQ127" s="1124"/>
      <c r="BR127" s="1124"/>
      <c r="BS127" s="1125"/>
      <c r="BT127" s="1126" t="s">
        <v>505</v>
      </c>
      <c r="BU127" s="1124"/>
      <c r="BV127" s="1124"/>
      <c r="BW127" s="1124"/>
      <c r="BX127" s="1124"/>
      <c r="BY127" s="1124"/>
      <c r="BZ127" s="1148"/>
      <c r="CA127" s="283"/>
      <c r="CB127" s="283"/>
      <c r="CC127" s="283"/>
      <c r="CD127" s="284"/>
      <c r="CE127" s="284"/>
      <c r="CF127" s="284"/>
      <c r="CG127" s="281"/>
      <c r="CH127" s="281"/>
      <c r="CI127" s="281"/>
      <c r="CJ127" s="282"/>
      <c r="CK127" s="1115"/>
      <c r="CL127" s="1102"/>
      <c r="CM127" s="1102"/>
      <c r="CN127" s="1102"/>
      <c r="CO127" s="1103"/>
      <c r="CP127" s="1040" t="s">
        <v>506</v>
      </c>
      <c r="CQ127" s="1041"/>
      <c r="CR127" s="1041"/>
      <c r="CS127" s="1041"/>
      <c r="CT127" s="1041"/>
      <c r="CU127" s="1041"/>
      <c r="CV127" s="1041"/>
      <c r="CW127" s="1041"/>
      <c r="CX127" s="1041"/>
      <c r="CY127" s="1041"/>
      <c r="CZ127" s="1041"/>
      <c r="DA127" s="1041"/>
      <c r="DB127" s="1041"/>
      <c r="DC127" s="1041"/>
      <c r="DD127" s="1041"/>
      <c r="DE127" s="1041"/>
      <c r="DF127" s="1042"/>
      <c r="DG127" s="1010" t="s">
        <v>496</v>
      </c>
      <c r="DH127" s="1011"/>
      <c r="DI127" s="1011"/>
      <c r="DJ127" s="1011"/>
      <c r="DK127" s="1011"/>
      <c r="DL127" s="1011" t="s">
        <v>493</v>
      </c>
      <c r="DM127" s="1011"/>
      <c r="DN127" s="1011"/>
      <c r="DO127" s="1011"/>
      <c r="DP127" s="1011"/>
      <c r="DQ127" s="1011" t="s">
        <v>139</v>
      </c>
      <c r="DR127" s="1011"/>
      <c r="DS127" s="1011"/>
      <c r="DT127" s="1011"/>
      <c r="DU127" s="1011"/>
      <c r="DV127" s="1012" t="s">
        <v>507</v>
      </c>
      <c r="DW127" s="1012"/>
      <c r="DX127" s="1012"/>
      <c r="DY127" s="1012"/>
      <c r="DZ127" s="1013"/>
    </row>
    <row r="128" spans="1:130" s="247" customFormat="1" ht="26.25" customHeight="1" thickBot="1" x14ac:dyDescent="0.25">
      <c r="A128" s="1134" t="s">
        <v>508</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509</v>
      </c>
      <c r="X128" s="1136"/>
      <c r="Y128" s="1136"/>
      <c r="Z128" s="1137"/>
      <c r="AA128" s="1138">
        <v>1951103</v>
      </c>
      <c r="AB128" s="1139"/>
      <c r="AC128" s="1139"/>
      <c r="AD128" s="1139"/>
      <c r="AE128" s="1140"/>
      <c r="AF128" s="1141">
        <v>1940604</v>
      </c>
      <c r="AG128" s="1139"/>
      <c r="AH128" s="1139"/>
      <c r="AI128" s="1139"/>
      <c r="AJ128" s="1140"/>
      <c r="AK128" s="1141">
        <v>1934757</v>
      </c>
      <c r="AL128" s="1139"/>
      <c r="AM128" s="1139"/>
      <c r="AN128" s="1139"/>
      <c r="AO128" s="1140"/>
      <c r="AP128" s="1142"/>
      <c r="AQ128" s="1143"/>
      <c r="AR128" s="1143"/>
      <c r="AS128" s="1143"/>
      <c r="AT128" s="1144"/>
      <c r="AU128" s="283"/>
      <c r="AV128" s="283"/>
      <c r="AW128" s="283"/>
      <c r="AX128" s="979" t="s">
        <v>510</v>
      </c>
      <c r="AY128" s="980"/>
      <c r="AZ128" s="980"/>
      <c r="BA128" s="980"/>
      <c r="BB128" s="980"/>
      <c r="BC128" s="980"/>
      <c r="BD128" s="980"/>
      <c r="BE128" s="981"/>
      <c r="BF128" s="1145" t="s">
        <v>493</v>
      </c>
      <c r="BG128" s="1146"/>
      <c r="BH128" s="1146"/>
      <c r="BI128" s="1146"/>
      <c r="BJ128" s="1146"/>
      <c r="BK128" s="1146"/>
      <c r="BL128" s="1147"/>
      <c r="BM128" s="1145">
        <v>11.25</v>
      </c>
      <c r="BN128" s="1146"/>
      <c r="BO128" s="1146"/>
      <c r="BP128" s="1146"/>
      <c r="BQ128" s="1146"/>
      <c r="BR128" s="1146"/>
      <c r="BS128" s="1147"/>
      <c r="BT128" s="1145">
        <v>20</v>
      </c>
      <c r="BU128" s="1146"/>
      <c r="BV128" s="1146"/>
      <c r="BW128" s="1146"/>
      <c r="BX128" s="1146"/>
      <c r="BY128" s="1146"/>
      <c r="BZ128" s="1170"/>
      <c r="CA128" s="284"/>
      <c r="CB128" s="284"/>
      <c r="CC128" s="284"/>
      <c r="CD128" s="284"/>
      <c r="CE128" s="284"/>
      <c r="CF128" s="284"/>
      <c r="CG128" s="281"/>
      <c r="CH128" s="281"/>
      <c r="CI128" s="281"/>
      <c r="CJ128" s="282"/>
      <c r="CK128" s="1116"/>
      <c r="CL128" s="1117"/>
      <c r="CM128" s="1117"/>
      <c r="CN128" s="1117"/>
      <c r="CO128" s="1118"/>
      <c r="CP128" s="1127" t="s">
        <v>511</v>
      </c>
      <c r="CQ128" s="1128"/>
      <c r="CR128" s="1128"/>
      <c r="CS128" s="1128"/>
      <c r="CT128" s="1128"/>
      <c r="CU128" s="1128"/>
      <c r="CV128" s="1128"/>
      <c r="CW128" s="1128"/>
      <c r="CX128" s="1128"/>
      <c r="CY128" s="1128"/>
      <c r="CZ128" s="1128"/>
      <c r="DA128" s="1128"/>
      <c r="DB128" s="1128"/>
      <c r="DC128" s="1128"/>
      <c r="DD128" s="1128"/>
      <c r="DE128" s="1128"/>
      <c r="DF128" s="1129"/>
      <c r="DG128" s="1130" t="s">
        <v>512</v>
      </c>
      <c r="DH128" s="1131"/>
      <c r="DI128" s="1131"/>
      <c r="DJ128" s="1131"/>
      <c r="DK128" s="1131"/>
      <c r="DL128" s="1131" t="s">
        <v>513</v>
      </c>
      <c r="DM128" s="1131"/>
      <c r="DN128" s="1131"/>
      <c r="DO128" s="1131"/>
      <c r="DP128" s="1131"/>
      <c r="DQ128" s="1131" t="s">
        <v>139</v>
      </c>
      <c r="DR128" s="1131"/>
      <c r="DS128" s="1131"/>
      <c r="DT128" s="1131"/>
      <c r="DU128" s="1131"/>
      <c r="DV128" s="1132" t="s">
        <v>514</v>
      </c>
      <c r="DW128" s="1132"/>
      <c r="DX128" s="1132"/>
      <c r="DY128" s="1132"/>
      <c r="DZ128" s="1133"/>
    </row>
    <row r="129" spans="1:131" s="247" customFormat="1" ht="26.25" customHeight="1" x14ac:dyDescent="0.2">
      <c r="A129" s="1021" t="s">
        <v>107</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515</v>
      </c>
      <c r="X129" s="1165"/>
      <c r="Y129" s="1165"/>
      <c r="Z129" s="1166"/>
      <c r="AA129" s="1049">
        <v>71364332</v>
      </c>
      <c r="AB129" s="1050"/>
      <c r="AC129" s="1050"/>
      <c r="AD129" s="1050"/>
      <c r="AE129" s="1051"/>
      <c r="AF129" s="1052">
        <v>72083407</v>
      </c>
      <c r="AG129" s="1050"/>
      <c r="AH129" s="1050"/>
      <c r="AI129" s="1050"/>
      <c r="AJ129" s="1051"/>
      <c r="AK129" s="1052">
        <v>72362696</v>
      </c>
      <c r="AL129" s="1050"/>
      <c r="AM129" s="1050"/>
      <c r="AN129" s="1050"/>
      <c r="AO129" s="1051"/>
      <c r="AP129" s="1167"/>
      <c r="AQ129" s="1168"/>
      <c r="AR129" s="1168"/>
      <c r="AS129" s="1168"/>
      <c r="AT129" s="1169"/>
      <c r="AU129" s="285"/>
      <c r="AV129" s="285"/>
      <c r="AW129" s="285"/>
      <c r="AX129" s="1158" t="s">
        <v>516</v>
      </c>
      <c r="AY129" s="1041"/>
      <c r="AZ129" s="1041"/>
      <c r="BA129" s="1041"/>
      <c r="BB129" s="1041"/>
      <c r="BC129" s="1041"/>
      <c r="BD129" s="1041"/>
      <c r="BE129" s="1042"/>
      <c r="BF129" s="1159" t="s">
        <v>517</v>
      </c>
      <c r="BG129" s="1160"/>
      <c r="BH129" s="1160"/>
      <c r="BI129" s="1160"/>
      <c r="BJ129" s="1160"/>
      <c r="BK129" s="1160"/>
      <c r="BL129" s="1161"/>
      <c r="BM129" s="1159">
        <v>16.25</v>
      </c>
      <c r="BN129" s="1160"/>
      <c r="BO129" s="1160"/>
      <c r="BP129" s="1160"/>
      <c r="BQ129" s="1160"/>
      <c r="BR129" s="1160"/>
      <c r="BS129" s="1161"/>
      <c r="BT129" s="1159">
        <v>30</v>
      </c>
      <c r="BU129" s="1162"/>
      <c r="BV129" s="1162"/>
      <c r="BW129" s="1162"/>
      <c r="BX129" s="1162"/>
      <c r="BY129" s="1162"/>
      <c r="BZ129" s="1163"/>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1" t="s">
        <v>518</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519</v>
      </c>
      <c r="X130" s="1165"/>
      <c r="Y130" s="1165"/>
      <c r="Z130" s="1166"/>
      <c r="AA130" s="1049">
        <v>8751820</v>
      </c>
      <c r="AB130" s="1050"/>
      <c r="AC130" s="1050"/>
      <c r="AD130" s="1050"/>
      <c r="AE130" s="1051"/>
      <c r="AF130" s="1052">
        <v>8789332</v>
      </c>
      <c r="AG130" s="1050"/>
      <c r="AH130" s="1050"/>
      <c r="AI130" s="1050"/>
      <c r="AJ130" s="1051"/>
      <c r="AK130" s="1052">
        <v>8800836</v>
      </c>
      <c r="AL130" s="1050"/>
      <c r="AM130" s="1050"/>
      <c r="AN130" s="1050"/>
      <c r="AO130" s="1051"/>
      <c r="AP130" s="1167"/>
      <c r="AQ130" s="1168"/>
      <c r="AR130" s="1168"/>
      <c r="AS130" s="1168"/>
      <c r="AT130" s="1169"/>
      <c r="AU130" s="285"/>
      <c r="AV130" s="285"/>
      <c r="AW130" s="285"/>
      <c r="AX130" s="1158" t="s">
        <v>520</v>
      </c>
      <c r="AY130" s="1041"/>
      <c r="AZ130" s="1041"/>
      <c r="BA130" s="1041"/>
      <c r="BB130" s="1041"/>
      <c r="BC130" s="1041"/>
      <c r="BD130" s="1041"/>
      <c r="BE130" s="1042"/>
      <c r="BF130" s="1195">
        <v>3.5</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521</v>
      </c>
      <c r="X131" s="1203"/>
      <c r="Y131" s="1203"/>
      <c r="Z131" s="1204"/>
      <c r="AA131" s="1096">
        <v>62612512</v>
      </c>
      <c r="AB131" s="1075"/>
      <c r="AC131" s="1075"/>
      <c r="AD131" s="1075"/>
      <c r="AE131" s="1076"/>
      <c r="AF131" s="1074">
        <v>63294075</v>
      </c>
      <c r="AG131" s="1075"/>
      <c r="AH131" s="1075"/>
      <c r="AI131" s="1075"/>
      <c r="AJ131" s="1076"/>
      <c r="AK131" s="1074">
        <v>63561860</v>
      </c>
      <c r="AL131" s="1075"/>
      <c r="AM131" s="1075"/>
      <c r="AN131" s="1075"/>
      <c r="AO131" s="1076"/>
      <c r="AP131" s="1205"/>
      <c r="AQ131" s="1206"/>
      <c r="AR131" s="1206"/>
      <c r="AS131" s="1206"/>
      <c r="AT131" s="1207"/>
      <c r="AU131" s="285"/>
      <c r="AV131" s="285"/>
      <c r="AW131" s="285"/>
      <c r="AX131" s="1177" t="s">
        <v>522</v>
      </c>
      <c r="AY131" s="1128"/>
      <c r="AZ131" s="1128"/>
      <c r="BA131" s="1128"/>
      <c r="BB131" s="1128"/>
      <c r="BC131" s="1128"/>
      <c r="BD131" s="1128"/>
      <c r="BE131" s="1129"/>
      <c r="BF131" s="1178">
        <v>39</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4" t="s">
        <v>523</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524</v>
      </c>
      <c r="W132" s="1188"/>
      <c r="X132" s="1188"/>
      <c r="Y132" s="1188"/>
      <c r="Z132" s="1189"/>
      <c r="AA132" s="1190">
        <v>3.5276862869999999</v>
      </c>
      <c r="AB132" s="1191"/>
      <c r="AC132" s="1191"/>
      <c r="AD132" s="1191"/>
      <c r="AE132" s="1192"/>
      <c r="AF132" s="1193">
        <v>3.5609298260000002</v>
      </c>
      <c r="AG132" s="1191"/>
      <c r="AH132" s="1191"/>
      <c r="AI132" s="1191"/>
      <c r="AJ132" s="1192"/>
      <c r="AK132" s="1193">
        <v>3.4654199079999999</v>
      </c>
      <c r="AL132" s="1191"/>
      <c r="AM132" s="1191"/>
      <c r="AN132" s="1191"/>
      <c r="AO132" s="1192"/>
      <c r="AP132" s="1090"/>
      <c r="AQ132" s="1091"/>
      <c r="AR132" s="1091"/>
      <c r="AS132" s="1091"/>
      <c r="AT132" s="1194"/>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525</v>
      </c>
      <c r="W133" s="1171"/>
      <c r="X133" s="1171"/>
      <c r="Y133" s="1171"/>
      <c r="Z133" s="1172"/>
      <c r="AA133" s="1173">
        <v>3.3</v>
      </c>
      <c r="AB133" s="1174"/>
      <c r="AC133" s="1174"/>
      <c r="AD133" s="1174"/>
      <c r="AE133" s="1175"/>
      <c r="AF133" s="1173">
        <v>3.4</v>
      </c>
      <c r="AG133" s="1174"/>
      <c r="AH133" s="1174"/>
      <c r="AI133" s="1174"/>
      <c r="AJ133" s="1175"/>
      <c r="AK133" s="1173">
        <v>3.5</v>
      </c>
      <c r="AL133" s="1174"/>
      <c r="AM133" s="1174"/>
      <c r="AN133" s="1174"/>
      <c r="AO133" s="1175"/>
      <c r="AP133" s="1120"/>
      <c r="AQ133" s="1121"/>
      <c r="AR133" s="1121"/>
      <c r="AS133" s="1121"/>
      <c r="AT133" s="1176"/>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uWdBoXzz3S7ozDi+wZHyxES4xODzVJzc9yMYrgkOOXNJgjHQXCf+vWRQnvGrpi0u8M+zgQ443jzQwi3SX1U6jg==" saltValue="QQ4CdihVUx7afQUn8Id1G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526</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veMANglLJh6unDx9Nw/C6n4CZ40C6TcbVbaPyFLcuigHCDiK/ezs5BJZ7QPJZWij7kVsOuFIiSM10ktlpJ04Bg==" saltValue="lorJaVkMAsx8WxFmEDxC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F3DA9-EFBB-4B25-970C-FBB1A9F13E13}">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5uxTxR8bChK+AS2H0gIVhY6PR+YaKLeDr5X8XciutGzOP36HM4IjwGMZUyEtD6NN4zHDLviUJacTNszgwDdAYg==" saltValue="pzCOmJvtbiw2bFEJ+933f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527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528</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1" t="s">
        <v>529</v>
      </c>
      <c r="AP7" s="304"/>
      <c r="AQ7" s="305" t="s">
        <v>530</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2"/>
      <c r="AP8" s="310" t="s">
        <v>531</v>
      </c>
      <c r="AQ8" s="311" t="s">
        <v>532</v>
      </c>
      <c r="AR8" s="312" t="s">
        <v>533</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3" t="s">
        <v>534</v>
      </c>
      <c r="AL9" s="1214"/>
      <c r="AM9" s="1214"/>
      <c r="AN9" s="1215"/>
      <c r="AO9" s="313">
        <v>17544519</v>
      </c>
      <c r="AP9" s="313">
        <v>45543</v>
      </c>
      <c r="AQ9" s="314">
        <v>56972</v>
      </c>
      <c r="AR9" s="315">
        <v>-20.100000000000001</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3" t="s">
        <v>535</v>
      </c>
      <c r="AL10" s="1214"/>
      <c r="AM10" s="1214"/>
      <c r="AN10" s="1215"/>
      <c r="AO10" s="316">
        <v>1312678</v>
      </c>
      <c r="AP10" s="316">
        <v>3408</v>
      </c>
      <c r="AQ10" s="317">
        <v>4161</v>
      </c>
      <c r="AR10" s="318">
        <v>-18.100000000000001</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3" t="s">
        <v>536</v>
      </c>
      <c r="AL11" s="1214"/>
      <c r="AM11" s="1214"/>
      <c r="AN11" s="1215"/>
      <c r="AO11" s="316">
        <v>165</v>
      </c>
      <c r="AP11" s="316">
        <v>0</v>
      </c>
      <c r="AQ11" s="317">
        <v>2113</v>
      </c>
      <c r="AR11" s="318">
        <v>-100</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3" t="s">
        <v>537</v>
      </c>
      <c r="AL12" s="1214"/>
      <c r="AM12" s="1214"/>
      <c r="AN12" s="1215"/>
      <c r="AO12" s="316">
        <v>290928</v>
      </c>
      <c r="AP12" s="316">
        <v>755</v>
      </c>
      <c r="AQ12" s="317">
        <v>1531</v>
      </c>
      <c r="AR12" s="318">
        <v>-50.7</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3" t="s">
        <v>538</v>
      </c>
      <c r="AL13" s="1214"/>
      <c r="AM13" s="1214"/>
      <c r="AN13" s="1215"/>
      <c r="AO13" s="316" t="s">
        <v>539</v>
      </c>
      <c r="AP13" s="316" t="s">
        <v>539</v>
      </c>
      <c r="AQ13" s="317">
        <v>63</v>
      </c>
      <c r="AR13" s="318" t="s">
        <v>539</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3" t="s">
        <v>540</v>
      </c>
      <c r="AL14" s="1214"/>
      <c r="AM14" s="1214"/>
      <c r="AN14" s="1215"/>
      <c r="AO14" s="316">
        <v>541681</v>
      </c>
      <c r="AP14" s="316">
        <v>1406</v>
      </c>
      <c r="AQ14" s="317">
        <v>1595</v>
      </c>
      <c r="AR14" s="318">
        <v>-11.8</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3" t="s">
        <v>541</v>
      </c>
      <c r="AL15" s="1214"/>
      <c r="AM15" s="1214"/>
      <c r="AN15" s="1215"/>
      <c r="AO15" s="316">
        <v>549269</v>
      </c>
      <c r="AP15" s="316">
        <v>1426</v>
      </c>
      <c r="AQ15" s="317">
        <v>1299</v>
      </c>
      <c r="AR15" s="318">
        <v>9.8000000000000007</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6" t="s">
        <v>542</v>
      </c>
      <c r="AL16" s="1217"/>
      <c r="AM16" s="1217"/>
      <c r="AN16" s="1218"/>
      <c r="AO16" s="316">
        <v>-1482189</v>
      </c>
      <c r="AP16" s="316">
        <v>-3848</v>
      </c>
      <c r="AQ16" s="317">
        <v>-3680</v>
      </c>
      <c r="AR16" s="318">
        <v>4.5999999999999996</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6" t="s">
        <v>189</v>
      </c>
      <c r="AL17" s="1217"/>
      <c r="AM17" s="1217"/>
      <c r="AN17" s="1218"/>
      <c r="AO17" s="316">
        <v>18757051</v>
      </c>
      <c r="AP17" s="316">
        <v>48691</v>
      </c>
      <c r="AQ17" s="317">
        <v>64053</v>
      </c>
      <c r="AR17" s="318">
        <v>-24</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543</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544</v>
      </c>
      <c r="AP20" s="324" t="s">
        <v>545</v>
      </c>
      <c r="AQ20" s="325" t="s">
        <v>546</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08" t="s">
        <v>547</v>
      </c>
      <c r="AL21" s="1209"/>
      <c r="AM21" s="1209"/>
      <c r="AN21" s="1210"/>
      <c r="AO21" s="328">
        <v>6.17</v>
      </c>
      <c r="AP21" s="329">
        <v>6.41</v>
      </c>
      <c r="AQ21" s="330">
        <v>-0.24</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08" t="s">
        <v>548</v>
      </c>
      <c r="AL22" s="1209"/>
      <c r="AM22" s="1209"/>
      <c r="AN22" s="1210"/>
      <c r="AO22" s="333">
        <v>100.7</v>
      </c>
      <c r="AP22" s="334">
        <v>99.9</v>
      </c>
      <c r="AQ22" s="335">
        <v>0.8</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549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550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551</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1" t="s">
        <v>529</v>
      </c>
      <c r="AP30" s="304"/>
      <c r="AQ30" s="305" t="s">
        <v>530</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2"/>
      <c r="AP31" s="310" t="s">
        <v>531</v>
      </c>
      <c r="AQ31" s="311" t="s">
        <v>532</v>
      </c>
      <c r="AR31" s="312" t="s">
        <v>533</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4" t="s">
        <v>552</v>
      </c>
      <c r="AL32" s="1225"/>
      <c r="AM32" s="1225"/>
      <c r="AN32" s="1226"/>
      <c r="AO32" s="343">
        <v>9118239</v>
      </c>
      <c r="AP32" s="343">
        <v>23670</v>
      </c>
      <c r="AQ32" s="344">
        <v>28685</v>
      </c>
      <c r="AR32" s="345">
        <v>-17.5</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4" t="s">
        <v>553</v>
      </c>
      <c r="AL33" s="1225"/>
      <c r="AM33" s="1225"/>
      <c r="AN33" s="1226"/>
      <c r="AO33" s="343" t="s">
        <v>539</v>
      </c>
      <c r="AP33" s="343" t="s">
        <v>539</v>
      </c>
      <c r="AQ33" s="344">
        <v>2</v>
      </c>
      <c r="AR33" s="345" t="s">
        <v>539</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4" t="s">
        <v>554</v>
      </c>
      <c r="AL34" s="1225"/>
      <c r="AM34" s="1225"/>
      <c r="AN34" s="1226"/>
      <c r="AO34" s="343" t="s">
        <v>539</v>
      </c>
      <c r="AP34" s="343" t="s">
        <v>539</v>
      </c>
      <c r="AQ34" s="344">
        <v>37</v>
      </c>
      <c r="AR34" s="345" t="s">
        <v>539</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4" t="s">
        <v>555</v>
      </c>
      <c r="AL35" s="1225"/>
      <c r="AM35" s="1225"/>
      <c r="AN35" s="1226"/>
      <c r="AO35" s="343">
        <v>3809314</v>
      </c>
      <c r="AP35" s="343">
        <v>9888</v>
      </c>
      <c r="AQ35" s="344">
        <v>9040</v>
      </c>
      <c r="AR35" s="345">
        <v>9.4</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4" t="s">
        <v>556</v>
      </c>
      <c r="AL36" s="1225"/>
      <c r="AM36" s="1225"/>
      <c r="AN36" s="1226"/>
      <c r="AO36" s="343" t="s">
        <v>539</v>
      </c>
      <c r="AP36" s="343" t="s">
        <v>539</v>
      </c>
      <c r="AQ36" s="344">
        <v>445</v>
      </c>
      <c r="AR36" s="345" t="s">
        <v>539</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4" t="s">
        <v>557</v>
      </c>
      <c r="AL37" s="1225"/>
      <c r="AM37" s="1225"/>
      <c r="AN37" s="1226"/>
      <c r="AO37" s="343">
        <v>10725</v>
      </c>
      <c r="AP37" s="343">
        <v>28</v>
      </c>
      <c r="AQ37" s="344">
        <v>676</v>
      </c>
      <c r="AR37" s="345">
        <v>-95.9</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7" t="s">
        <v>558</v>
      </c>
      <c r="AL38" s="1228"/>
      <c r="AM38" s="1228"/>
      <c r="AN38" s="1229"/>
      <c r="AO38" s="346" t="s">
        <v>539</v>
      </c>
      <c r="AP38" s="346" t="s">
        <v>539</v>
      </c>
      <c r="AQ38" s="347">
        <v>0</v>
      </c>
      <c r="AR38" s="335" t="s">
        <v>539</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7" t="s">
        <v>559</v>
      </c>
      <c r="AL39" s="1228"/>
      <c r="AM39" s="1228"/>
      <c r="AN39" s="1229"/>
      <c r="AO39" s="343">
        <v>-1934757</v>
      </c>
      <c r="AP39" s="343">
        <v>-5022</v>
      </c>
      <c r="AQ39" s="344">
        <v>-7187</v>
      </c>
      <c r="AR39" s="345">
        <v>-30.1</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4" t="s">
        <v>560</v>
      </c>
      <c r="AL40" s="1225"/>
      <c r="AM40" s="1225"/>
      <c r="AN40" s="1226"/>
      <c r="AO40" s="343">
        <v>-8800836</v>
      </c>
      <c r="AP40" s="343">
        <v>-22846</v>
      </c>
      <c r="AQ40" s="344">
        <v>-25299</v>
      </c>
      <c r="AR40" s="345">
        <v>-9.6999999999999993</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0" t="s">
        <v>299</v>
      </c>
      <c r="AL41" s="1231"/>
      <c r="AM41" s="1231"/>
      <c r="AN41" s="1232"/>
      <c r="AO41" s="343">
        <v>2202685</v>
      </c>
      <c r="AP41" s="343">
        <v>5718</v>
      </c>
      <c r="AQ41" s="344">
        <v>6399</v>
      </c>
      <c r="AR41" s="345">
        <v>-10.6</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561</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562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563</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9" t="s">
        <v>529</v>
      </c>
      <c r="AN49" s="1221" t="s">
        <v>564</v>
      </c>
      <c r="AO49" s="1222"/>
      <c r="AP49" s="1222"/>
      <c r="AQ49" s="1222"/>
      <c r="AR49" s="1223"/>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0"/>
      <c r="AN50" s="359" t="s">
        <v>565</v>
      </c>
      <c r="AO50" s="360" t="s">
        <v>566</v>
      </c>
      <c r="AP50" s="361" t="s">
        <v>567</v>
      </c>
      <c r="AQ50" s="362" t="s">
        <v>568</v>
      </c>
      <c r="AR50" s="363" t="s">
        <v>569</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570</v>
      </c>
      <c r="AL51" s="356"/>
      <c r="AM51" s="364">
        <v>16773521</v>
      </c>
      <c r="AN51" s="365">
        <v>43416</v>
      </c>
      <c r="AO51" s="366">
        <v>41.3</v>
      </c>
      <c r="AP51" s="367">
        <v>43554</v>
      </c>
      <c r="AQ51" s="368">
        <v>4</v>
      </c>
      <c r="AR51" s="369">
        <v>37.299999999999997</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571</v>
      </c>
      <c r="AM52" s="372">
        <v>12480538</v>
      </c>
      <c r="AN52" s="373">
        <v>32304</v>
      </c>
      <c r="AO52" s="374">
        <v>31.2</v>
      </c>
      <c r="AP52" s="375">
        <v>24811</v>
      </c>
      <c r="AQ52" s="376">
        <v>4.5999999999999996</v>
      </c>
      <c r="AR52" s="377">
        <v>26.6</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572</v>
      </c>
      <c r="AL53" s="356"/>
      <c r="AM53" s="364">
        <v>14482269</v>
      </c>
      <c r="AN53" s="365">
        <v>37499</v>
      </c>
      <c r="AO53" s="366">
        <v>-13.6</v>
      </c>
      <c r="AP53" s="367">
        <v>42581</v>
      </c>
      <c r="AQ53" s="368">
        <v>-2.2000000000000002</v>
      </c>
      <c r="AR53" s="369">
        <v>-11.4</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571</v>
      </c>
      <c r="AM54" s="372">
        <v>10521160</v>
      </c>
      <c r="AN54" s="373">
        <v>27242</v>
      </c>
      <c r="AO54" s="374">
        <v>-15.7</v>
      </c>
      <c r="AP54" s="375">
        <v>24354</v>
      </c>
      <c r="AQ54" s="376">
        <v>-1.8</v>
      </c>
      <c r="AR54" s="377">
        <v>-13.9</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573</v>
      </c>
      <c r="AL55" s="356"/>
      <c r="AM55" s="364">
        <v>13749787</v>
      </c>
      <c r="AN55" s="365">
        <v>35606</v>
      </c>
      <c r="AO55" s="366">
        <v>-5</v>
      </c>
      <c r="AP55" s="367">
        <v>45426</v>
      </c>
      <c r="AQ55" s="368">
        <v>6.7</v>
      </c>
      <c r="AR55" s="369">
        <v>-11.7</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571</v>
      </c>
      <c r="AM56" s="372">
        <v>8103049</v>
      </c>
      <c r="AN56" s="373">
        <v>20984</v>
      </c>
      <c r="AO56" s="374">
        <v>-23</v>
      </c>
      <c r="AP56" s="375">
        <v>24508</v>
      </c>
      <c r="AQ56" s="376">
        <v>0.6</v>
      </c>
      <c r="AR56" s="377">
        <v>-23.6</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574</v>
      </c>
      <c r="AL57" s="356"/>
      <c r="AM57" s="364">
        <v>13954090</v>
      </c>
      <c r="AN57" s="365">
        <v>36187</v>
      </c>
      <c r="AO57" s="366">
        <v>1.6</v>
      </c>
      <c r="AP57" s="367">
        <v>45022</v>
      </c>
      <c r="AQ57" s="368">
        <v>-0.9</v>
      </c>
      <c r="AR57" s="369">
        <v>2.5</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571</v>
      </c>
      <c r="AM58" s="372">
        <v>9900479</v>
      </c>
      <c r="AN58" s="373">
        <v>25675</v>
      </c>
      <c r="AO58" s="374">
        <v>22.4</v>
      </c>
      <c r="AP58" s="375">
        <v>25247</v>
      </c>
      <c r="AQ58" s="376">
        <v>3</v>
      </c>
      <c r="AR58" s="377">
        <v>19.399999999999999</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575</v>
      </c>
      <c r="AL59" s="356"/>
      <c r="AM59" s="364">
        <v>9936005</v>
      </c>
      <c r="AN59" s="365">
        <v>25793</v>
      </c>
      <c r="AO59" s="366">
        <v>-28.7</v>
      </c>
      <c r="AP59" s="367">
        <v>46035</v>
      </c>
      <c r="AQ59" s="368">
        <v>2.2999999999999998</v>
      </c>
      <c r="AR59" s="369">
        <v>-31</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571</v>
      </c>
      <c r="AM60" s="372">
        <v>7841080</v>
      </c>
      <c r="AN60" s="373">
        <v>20354</v>
      </c>
      <c r="AO60" s="374">
        <v>-20.7</v>
      </c>
      <c r="AP60" s="375">
        <v>25158</v>
      </c>
      <c r="AQ60" s="376">
        <v>-0.4</v>
      </c>
      <c r="AR60" s="377">
        <v>-20.3</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576</v>
      </c>
      <c r="AL61" s="378"/>
      <c r="AM61" s="379">
        <v>13779134</v>
      </c>
      <c r="AN61" s="380">
        <v>35700</v>
      </c>
      <c r="AO61" s="381">
        <v>-0.9</v>
      </c>
      <c r="AP61" s="382">
        <v>44524</v>
      </c>
      <c r="AQ61" s="383">
        <v>2</v>
      </c>
      <c r="AR61" s="369">
        <v>-2.9</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571</v>
      </c>
      <c r="AM62" s="372">
        <v>9769261</v>
      </c>
      <c r="AN62" s="373">
        <v>25312</v>
      </c>
      <c r="AO62" s="374">
        <v>-1.2</v>
      </c>
      <c r="AP62" s="375">
        <v>24816</v>
      </c>
      <c r="AQ62" s="376">
        <v>1.2</v>
      </c>
      <c r="AR62" s="377">
        <v>-2.4</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bUMGOspycQuc21igKO6z0CWnFz5rGQwDTn6Y0Wzq5M1U2CL62V7WPBNQ2zuEfpkOp7W2HA/TiayXlux+C5bwsw==" saltValue="9DhDyi1Sj90GYJxFUHKOB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578</v>
      </c>
    </row>
    <row r="120" spans="125:125" ht="13.5" hidden="1" customHeight="1" x14ac:dyDescent="0.2"/>
    <row r="121" spans="125:125" ht="13.5" hidden="1" customHeight="1" x14ac:dyDescent="0.2">
      <c r="DU121" s="291"/>
    </row>
  </sheetData>
  <sheetProtection algorithmName="SHA-512" hashValue="nyv2ByFL5LjsVss0+p5USSdfR8iTnPo6ND0vdK5HqEFcWwqHy5na2U0sLfOwreZc5muP6dilxHB3cl4D2jgDFw==" saltValue="bF6TgUhrDHPM/O6Jw04j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579</v>
      </c>
    </row>
  </sheetData>
  <sheetProtection algorithmName="SHA-512" hashValue="REPFtgbw1LkihIrIhPcab9VabcFGol+UEkE0xheoG2H96MDLqMUWs5k3dWtYOdmJWuLIalNwZ56gj4fjQ8a2GA==" saltValue="GV3i8rkdJr0vsB8k67Ow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580</v>
      </c>
      <c r="G46" s="8" t="s">
        <v>581</v>
      </c>
      <c r="H46" s="8" t="s">
        <v>582</v>
      </c>
      <c r="I46" s="8" t="s">
        <v>583</v>
      </c>
      <c r="J46" s="9" t="s">
        <v>584</v>
      </c>
    </row>
    <row r="47" spans="2:10" ht="57.75" customHeight="1" x14ac:dyDescent="0.2">
      <c r="B47" s="10"/>
      <c r="C47" s="1233" t="s">
        <v>3</v>
      </c>
      <c r="D47" s="1233"/>
      <c r="E47" s="1234"/>
      <c r="F47" s="11">
        <v>7.02</v>
      </c>
      <c r="G47" s="12">
        <v>6.28</v>
      </c>
      <c r="H47" s="12">
        <v>6.23</v>
      </c>
      <c r="I47" s="12">
        <v>6.18</v>
      </c>
      <c r="J47" s="13">
        <v>5.88</v>
      </c>
    </row>
    <row r="48" spans="2:10" ht="57.75" customHeight="1" x14ac:dyDescent="0.2">
      <c r="B48" s="14"/>
      <c r="C48" s="1235" t="s">
        <v>4</v>
      </c>
      <c r="D48" s="1235"/>
      <c r="E48" s="1236"/>
      <c r="F48" s="15">
        <v>3.99</v>
      </c>
      <c r="G48" s="16">
        <v>2.97</v>
      </c>
      <c r="H48" s="16">
        <v>3.5</v>
      </c>
      <c r="I48" s="16">
        <v>3.62</v>
      </c>
      <c r="J48" s="17">
        <v>3.65</v>
      </c>
    </row>
    <row r="49" spans="2:10" ht="57.75" customHeight="1" thickBot="1" x14ac:dyDescent="0.25">
      <c r="B49" s="18"/>
      <c r="C49" s="1237" t="s">
        <v>5</v>
      </c>
      <c r="D49" s="1237"/>
      <c r="E49" s="1238"/>
      <c r="F49" s="19" t="s">
        <v>585</v>
      </c>
      <c r="G49" s="20" t="s">
        <v>586</v>
      </c>
      <c r="H49" s="20">
        <v>0.56000000000000005</v>
      </c>
      <c r="I49" s="20">
        <v>0.16</v>
      </c>
      <c r="J49" s="21" t="s">
        <v>587</v>
      </c>
    </row>
    <row r="50" spans="2:10" ht="13.5" customHeight="1" x14ac:dyDescent="0.2"/>
  </sheetData>
  <sheetProtection algorithmName="SHA-512" hashValue="G4nKE8hex4hRO8iv5shtfPNSXDfZoMLXwtZ9ofpGHTudAXalIELm2XSYZ5ZCLfxI/8XmmwBbGrx4uvub57YGpw==" saltValue="xMVk0HHfLZmeRZe62fUT6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普通会計の状況</vt:lpstr>
      <vt:lpstr>総括表</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2021-03-10T01:44:29Z</cp:lastPrinted>
  <dcterms:created xsi:type="dcterms:W3CDTF">2021-02-05T02:56:11Z</dcterms:created>
  <dcterms:modified xsi:type="dcterms:W3CDTF">2021-10-28T05:06:27Z</dcterms:modified>
  <cp:category/>
</cp:coreProperties>
</file>