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cj036l\共有\統計\1.統計調査関係\2.調査関係\21.一宮市の統計\10.オープンデータ用\6.市民所得推計OD\2021年\"/>
    </mc:Choice>
  </mc:AlternateContent>
  <xr:revisionPtr revIDLastSave="0" documentId="13_ncr:1_{CDFE6BEF-74BF-4351-B02D-EB4DB86E46D8}" xr6:coauthVersionLast="36" xr6:coauthVersionMax="36" xr10:uidLastSave="{00000000-0000-0000-0000-000000000000}"/>
  <bookViews>
    <workbookView xWindow="0" yWindow="0" windowWidth="23040" windowHeight="9060" xr2:uid="{43E8D065-058F-4F5D-85B6-9B129DA19D04}"/>
  </bookViews>
  <sheets>
    <sheet name="総括表(1)" sheetId="1" r:id="rId1"/>
  </sheets>
  <definedNames>
    <definedName name="_xlnm.Print_Area" localSheetId="0">'総括表(1)'!$A$1:$N$43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G21" i="1"/>
  <c r="F21" i="1"/>
  <c r="K21" i="1" s="1"/>
  <c r="E21" i="1"/>
  <c r="H21" i="1" s="1"/>
  <c r="D21" i="1"/>
  <c r="I21" i="1" s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F17" i="1"/>
  <c r="K17" i="1" s="1"/>
  <c r="E17" i="1"/>
  <c r="J17" i="1" s="1"/>
  <c r="D17" i="1"/>
  <c r="I17" i="1" s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F13" i="1"/>
  <c r="H13" i="1" s="1"/>
  <c r="E13" i="1"/>
  <c r="J13" i="1" s="1"/>
  <c r="D13" i="1"/>
  <c r="I13" i="1" s="1"/>
  <c r="K10" i="1"/>
  <c r="J10" i="1"/>
  <c r="I10" i="1"/>
  <c r="H10" i="1"/>
  <c r="G10" i="1"/>
  <c r="J9" i="1"/>
  <c r="I9" i="1"/>
  <c r="H9" i="1"/>
  <c r="K9" i="1" s="1"/>
  <c r="G9" i="1"/>
  <c r="G13" i="1" l="1"/>
  <c r="H17" i="1"/>
  <c r="G17" i="1"/>
  <c r="J21" i="1"/>
</calcChain>
</file>

<file path=xl/sharedStrings.xml><?xml version="1.0" encoding="utf-8"?>
<sst xmlns="http://schemas.openxmlformats.org/spreadsheetml/2006/main" count="96" uniqueCount="50">
  <si>
    <t>　１.　総　括　表</t>
    <rPh sb="4" eb="9">
      <t>ソウカツヒョウ</t>
    </rPh>
    <phoneticPr fontId="5"/>
  </si>
  <si>
    <t>　　（１）市内総生産及び市内純生産</t>
    <rPh sb="5" eb="7">
      <t>シナイ</t>
    </rPh>
    <rPh sb="7" eb="10">
      <t>ソウセイサン</t>
    </rPh>
    <rPh sb="10" eb="11">
      <t>オヨ</t>
    </rPh>
    <rPh sb="12" eb="14">
      <t>シナイ</t>
    </rPh>
    <rPh sb="14" eb="15">
      <t>ジュン</t>
    </rPh>
    <rPh sb="15" eb="17">
      <t>セイサン</t>
    </rPh>
    <phoneticPr fontId="5"/>
  </si>
  <si>
    <t>総括表１　経済活動別市内総生産</t>
    <rPh sb="0" eb="3">
      <t>ソウカツヒョウ</t>
    </rPh>
    <rPh sb="5" eb="9">
      <t>ケイザイカツドウ</t>
    </rPh>
    <rPh sb="9" eb="10">
      <t>ベツ</t>
    </rPh>
    <rPh sb="10" eb="12">
      <t>シナイ</t>
    </rPh>
    <rPh sb="12" eb="13">
      <t>ソウ</t>
    </rPh>
    <rPh sb="13" eb="15">
      <t>セイサン</t>
    </rPh>
    <phoneticPr fontId="5"/>
  </si>
  <si>
    <t>　　　　　総　　　　生　　　　産　　　（百万円）</t>
    <rPh sb="5" eb="6">
      <t>ソウ</t>
    </rPh>
    <rPh sb="6" eb="16">
      <t>ジュンセイサン</t>
    </rPh>
    <rPh sb="20" eb="22">
      <t>ヒャクマン</t>
    </rPh>
    <rPh sb="22" eb="23">
      <t>エン</t>
    </rPh>
    <phoneticPr fontId="5"/>
  </si>
  <si>
    <t>対前年度増減率（％）</t>
    <rPh sb="0" eb="1">
      <t>タイ</t>
    </rPh>
    <rPh sb="1" eb="3">
      <t>ゼンネン</t>
    </rPh>
    <rPh sb="3" eb="4">
      <t>ド</t>
    </rPh>
    <rPh sb="4" eb="7">
      <t>ゾウゲンリツ</t>
    </rPh>
    <phoneticPr fontId="5"/>
  </si>
  <si>
    <t>構　　成　　比　（％）</t>
    <rPh sb="0" eb="7">
      <t>コウセイヒ</t>
    </rPh>
    <phoneticPr fontId="5"/>
  </si>
  <si>
    <t>2019 年 度</t>
    <rPh sb="5" eb="6">
      <t>ネン</t>
    </rPh>
    <rPh sb="7" eb="8">
      <t>ド</t>
    </rPh>
    <phoneticPr fontId="5"/>
  </si>
  <si>
    <t>2020 年 度</t>
    <rPh sb="5" eb="6">
      <t>トシ</t>
    </rPh>
    <rPh sb="7" eb="8">
      <t>ド</t>
    </rPh>
    <phoneticPr fontId="5"/>
  </si>
  <si>
    <t>2021 年 度</t>
    <rPh sb="5" eb="6">
      <t>トシ</t>
    </rPh>
    <rPh sb="7" eb="8">
      <t>ド</t>
    </rPh>
    <phoneticPr fontId="5"/>
  </si>
  <si>
    <t>　市　内　総　生　産</t>
    <rPh sb="1" eb="4">
      <t>シナイ</t>
    </rPh>
    <rPh sb="5" eb="10">
      <t>ソウセイサン</t>
    </rPh>
    <phoneticPr fontId="5"/>
  </si>
  <si>
    <t>　 市　内　総　生　産</t>
    <rPh sb="2" eb="5">
      <t>シナイ</t>
    </rPh>
    <rPh sb="6" eb="11">
      <t>ソウセイサン</t>
    </rPh>
    <phoneticPr fontId="5"/>
  </si>
  <si>
    <t xml:space="preserve">    (市場価格表示)</t>
    <rPh sb="5" eb="7">
      <t>シジョウ</t>
    </rPh>
    <rPh sb="7" eb="9">
      <t>カカク</t>
    </rPh>
    <rPh sb="9" eb="11">
      <t>ヒョウジ</t>
    </rPh>
    <phoneticPr fontId="5"/>
  </si>
  <si>
    <t xml:space="preserve"> 1　 第 １ 次 産 業</t>
    <rPh sb="4" eb="5">
      <t>ダイ</t>
    </rPh>
    <rPh sb="8" eb="9">
      <t>ジ</t>
    </rPh>
    <rPh sb="10" eb="13">
      <t>サンギョウ</t>
    </rPh>
    <phoneticPr fontId="5"/>
  </si>
  <si>
    <t>(1)第 一 次 産 業</t>
    <rPh sb="3" eb="8">
      <t>ダイイチジ</t>
    </rPh>
    <rPh sb="9" eb="12">
      <t>サンギョウ</t>
    </rPh>
    <phoneticPr fontId="5"/>
  </si>
  <si>
    <t>　a　農　　業</t>
    <rPh sb="3" eb="7">
      <t>ノウギョウ</t>
    </rPh>
    <phoneticPr fontId="5"/>
  </si>
  <si>
    <t>　a　農　　　業</t>
    <rPh sb="3" eb="8">
      <t>ノウギョウ</t>
    </rPh>
    <phoneticPr fontId="5"/>
  </si>
  <si>
    <t>　b　林　　業</t>
    <rPh sb="3" eb="7">
      <t>リンギョウ</t>
    </rPh>
    <phoneticPr fontId="5"/>
  </si>
  <si>
    <t>　b　林　　　業</t>
    <rPh sb="3" eb="8">
      <t>リンギョウ</t>
    </rPh>
    <phoneticPr fontId="5"/>
  </si>
  <si>
    <t>　c　水 産 業</t>
    <rPh sb="3" eb="8">
      <t>スイサンギョウ</t>
    </rPh>
    <phoneticPr fontId="5"/>
  </si>
  <si>
    <t>　c　水　産　業</t>
    <rPh sb="3" eb="8">
      <t>スイサンギョウ</t>
    </rPh>
    <phoneticPr fontId="5"/>
  </si>
  <si>
    <t xml:space="preserve"> 2　 第 ２ 次 産 業</t>
    <rPh sb="4" eb="5">
      <t>ダイ</t>
    </rPh>
    <rPh sb="8" eb="9">
      <t>ジ</t>
    </rPh>
    <rPh sb="10" eb="13">
      <t>サンギョウ</t>
    </rPh>
    <phoneticPr fontId="5"/>
  </si>
  <si>
    <t>(2)第 二 次 産 業</t>
    <rPh sb="3" eb="12">
      <t>ダイニジサンギョウ</t>
    </rPh>
    <phoneticPr fontId="5"/>
  </si>
  <si>
    <t>　a　鉱　　業</t>
    <rPh sb="3" eb="7">
      <t>コウギョウ</t>
    </rPh>
    <phoneticPr fontId="5"/>
  </si>
  <si>
    <t>　a　鉱　　　業</t>
    <rPh sb="3" eb="8">
      <t>コウギョウ</t>
    </rPh>
    <phoneticPr fontId="5"/>
  </si>
  <si>
    <t>　b　製 造 業</t>
    <rPh sb="3" eb="8">
      <t>セイゾウギョウ</t>
    </rPh>
    <phoneticPr fontId="5"/>
  </si>
  <si>
    <t>　b　製　造　業</t>
    <rPh sb="3" eb="8">
      <t>セイゾウギョウ</t>
    </rPh>
    <phoneticPr fontId="5"/>
  </si>
  <si>
    <t>　c　建 設 業</t>
    <rPh sb="3" eb="8">
      <t>ケンセツギョウ</t>
    </rPh>
    <phoneticPr fontId="5"/>
  </si>
  <si>
    <t>　c　建　設　業</t>
    <rPh sb="3" eb="8">
      <t>ケンセツギョウ</t>
    </rPh>
    <phoneticPr fontId="5"/>
  </si>
  <si>
    <t xml:space="preserve"> 3　 第 ３ 次 産 業</t>
    <rPh sb="4" eb="5">
      <t>ダイ</t>
    </rPh>
    <rPh sb="8" eb="9">
      <t>ジ</t>
    </rPh>
    <rPh sb="10" eb="13">
      <t>サンギョウ</t>
    </rPh>
    <phoneticPr fontId="5"/>
  </si>
  <si>
    <r>
      <t xml:space="preserve">  a　</t>
    </r>
    <r>
      <rPr>
        <sz val="6.5"/>
        <color indexed="8"/>
        <rFont val="ＭＳ 明朝"/>
        <family val="1"/>
        <charset val="128"/>
      </rPr>
      <t>電気･ガス・水道・廃棄物処理業</t>
    </r>
    <rPh sb="4" eb="6">
      <t>デンキ</t>
    </rPh>
    <rPh sb="10" eb="12">
      <t>スイドウ</t>
    </rPh>
    <rPh sb="13" eb="16">
      <t>ハイキブツ</t>
    </rPh>
    <rPh sb="16" eb="18">
      <t>ショリ</t>
    </rPh>
    <rPh sb="18" eb="19">
      <t>ギョウ</t>
    </rPh>
    <phoneticPr fontId="5"/>
  </si>
  <si>
    <r>
      <t>　a</t>
    </r>
    <r>
      <rPr>
        <sz val="8"/>
        <color indexed="8"/>
        <rFont val="ＭＳ 明朝"/>
        <family val="1"/>
        <charset val="128"/>
      </rPr>
      <t>電気・ガス・水道業</t>
    </r>
    <rPh sb="2" eb="4">
      <t>デンキ</t>
    </rPh>
    <rPh sb="8" eb="9">
      <t>スイ</t>
    </rPh>
    <rPh sb="9" eb="10">
      <t>ミチ</t>
    </rPh>
    <rPh sb="10" eb="11">
      <t>ドウギョウ</t>
    </rPh>
    <phoneticPr fontId="5"/>
  </si>
  <si>
    <t>　b　卸売・小売業</t>
    <rPh sb="3" eb="5">
      <t>オロシウ</t>
    </rPh>
    <rPh sb="6" eb="8">
      <t>コウリ</t>
    </rPh>
    <rPh sb="8" eb="9">
      <t>ギョウ</t>
    </rPh>
    <phoneticPr fontId="5"/>
  </si>
  <si>
    <t>　b 卸売・小売業</t>
    <rPh sb="3" eb="5">
      <t>オロシウ</t>
    </rPh>
    <rPh sb="6" eb="8">
      <t>コウリ</t>
    </rPh>
    <rPh sb="8" eb="9">
      <t>ギョウ</t>
    </rPh>
    <phoneticPr fontId="5"/>
  </si>
  <si>
    <t>　c　運輸・郵便業</t>
    <rPh sb="3" eb="5">
      <t>ウンユ</t>
    </rPh>
    <rPh sb="6" eb="8">
      <t>ユウビン</t>
    </rPh>
    <rPh sb="8" eb="9">
      <t>ゴウ</t>
    </rPh>
    <phoneticPr fontId="5"/>
  </si>
  <si>
    <t>　c 金融・保険業</t>
    <rPh sb="3" eb="5">
      <t>キンユウ</t>
    </rPh>
    <rPh sb="6" eb="8">
      <t>ホケン</t>
    </rPh>
    <rPh sb="8" eb="9">
      <t>ギョウ</t>
    </rPh>
    <phoneticPr fontId="5"/>
  </si>
  <si>
    <t>　d　宿泊・飲食サービス業</t>
    <rPh sb="3" eb="5">
      <t>シュクハク</t>
    </rPh>
    <rPh sb="6" eb="8">
      <t>インショク</t>
    </rPh>
    <rPh sb="12" eb="13">
      <t>ギョウ</t>
    </rPh>
    <phoneticPr fontId="5"/>
  </si>
  <si>
    <t>　d 不 動 産 業</t>
    <rPh sb="3" eb="10">
      <t>フドウサンギョウ</t>
    </rPh>
    <phoneticPr fontId="5"/>
  </si>
  <si>
    <t>　d　宿泊・飲食サービス業</t>
    <phoneticPr fontId="5"/>
  </si>
  <si>
    <t>　e　情報通信業</t>
    <rPh sb="3" eb="5">
      <t>ジョウホウ</t>
    </rPh>
    <rPh sb="5" eb="7">
      <t>ツウシン</t>
    </rPh>
    <rPh sb="7" eb="8">
      <t>ギョウ</t>
    </rPh>
    <phoneticPr fontId="5"/>
  </si>
  <si>
    <t>　e 運輸・通信業</t>
    <rPh sb="3" eb="5">
      <t>ウンユ</t>
    </rPh>
    <rPh sb="6" eb="8">
      <t>ツウシン</t>
    </rPh>
    <rPh sb="8" eb="9">
      <t>ギョウ</t>
    </rPh>
    <phoneticPr fontId="5"/>
  </si>
  <si>
    <t>　f　金融・保険業</t>
    <rPh sb="3" eb="5">
      <t>キンユウ</t>
    </rPh>
    <rPh sb="6" eb="9">
      <t>ホケンギョウ</t>
    </rPh>
    <phoneticPr fontId="5"/>
  </si>
  <si>
    <t>　g　不動産業</t>
    <rPh sb="3" eb="6">
      <t>フドウサン</t>
    </rPh>
    <rPh sb="6" eb="7">
      <t>ギョウ</t>
    </rPh>
    <phoneticPr fontId="5"/>
  </si>
  <si>
    <r>
      <t>　h　</t>
    </r>
    <r>
      <rPr>
        <sz val="6"/>
        <color indexed="8"/>
        <rFont val="ＭＳ 明朝"/>
        <family val="1"/>
        <charset val="128"/>
      </rPr>
      <t>専門・科学技術、業務支援サービス業</t>
    </r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5"/>
  </si>
  <si>
    <r>
      <t>　h　</t>
    </r>
    <r>
      <rPr>
        <sz val="6"/>
        <color indexed="8"/>
        <rFont val="ＭＳ 明朝"/>
        <family val="1"/>
        <charset val="128"/>
      </rPr>
      <t>専門・科学技術、業務支援サービス業</t>
    </r>
    <phoneticPr fontId="5"/>
  </si>
  <si>
    <t>　i　公務</t>
    <rPh sb="3" eb="5">
      <t>コウム</t>
    </rPh>
    <phoneticPr fontId="5"/>
  </si>
  <si>
    <t>　j　教育</t>
    <rPh sb="3" eb="5">
      <t>キョウイク</t>
    </rPh>
    <phoneticPr fontId="5"/>
  </si>
  <si>
    <t>　k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5"/>
  </si>
  <si>
    <t>　l　その他のサービス</t>
    <rPh sb="5" eb="6">
      <t>タ</t>
    </rPh>
    <phoneticPr fontId="5"/>
  </si>
  <si>
    <t>　f サービス業</t>
    <rPh sb="7" eb="8">
      <t>ギョウ</t>
    </rPh>
    <phoneticPr fontId="5"/>
  </si>
  <si>
    <t xml:space="preserve">  表中において総数と内訳の数値が一致しないところは、単位未満の数値を四捨五入したためです。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</si>
</sst>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;&quot;△ &quot;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0" fillId="0" borderId="13" xfId="0" applyFont="1" applyFill="1" applyBorder="1" applyAlignment="1" applyProtection="1">
      <alignment horizontal="center" vertical="distributed"/>
      <protection locked="0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/>
    <xf numFmtId="176" fontId="6" fillId="0" borderId="30" xfId="0" applyNumberFormat="1" applyFont="1" applyFill="1" applyBorder="1" applyAlignment="1" applyProtection="1">
      <protection locked="0"/>
    </xf>
    <xf numFmtId="176" fontId="6" fillId="0" borderId="21" xfId="0" applyNumberFormat="1" applyFont="1" applyFill="1" applyBorder="1" applyAlignment="1" applyProtection="1">
      <protection locked="0"/>
    </xf>
    <xf numFmtId="177" fontId="6" fillId="0" borderId="30" xfId="0" applyNumberFormat="1" applyFont="1" applyFill="1" applyBorder="1"/>
    <xf numFmtId="177" fontId="6" fillId="0" borderId="22" xfId="0" applyNumberFormat="1" applyFont="1" applyFill="1" applyBorder="1"/>
    <xf numFmtId="177" fontId="6" fillId="0" borderId="31" xfId="0" applyNumberFormat="1" applyFont="1" applyFill="1" applyBorder="1"/>
    <xf numFmtId="177" fontId="6" fillId="0" borderId="21" xfId="0" applyNumberFormat="1" applyFont="1" applyFill="1" applyBorder="1"/>
    <xf numFmtId="177" fontId="6" fillId="0" borderId="25" xfId="0" applyNumberFormat="1" applyFont="1" applyFill="1" applyBorder="1"/>
    <xf numFmtId="0" fontId="0" fillId="0" borderId="0" xfId="0" applyBorder="1"/>
    <xf numFmtId="176" fontId="6" fillId="0" borderId="32" xfId="0" applyNumberFormat="1" applyFont="1" applyFill="1" applyBorder="1" applyAlignment="1" applyProtection="1">
      <protection locked="0"/>
    </xf>
    <xf numFmtId="176" fontId="6" fillId="0" borderId="26" xfId="0" applyNumberFormat="1" applyFont="1" applyFill="1" applyBorder="1" applyAlignment="1" applyProtection="1">
      <protection locked="0"/>
    </xf>
    <xf numFmtId="177" fontId="6" fillId="0" borderId="32" xfId="0" applyNumberFormat="1" applyFont="1" applyFill="1" applyBorder="1"/>
    <xf numFmtId="177" fontId="6" fillId="0" borderId="27" xfId="0" applyNumberFormat="1" applyFont="1" applyFill="1" applyBorder="1"/>
    <xf numFmtId="177" fontId="6" fillId="0" borderId="33" xfId="0" applyNumberFormat="1" applyFont="1" applyFill="1" applyBorder="1"/>
    <xf numFmtId="177" fontId="6" fillId="0" borderId="26" xfId="0" applyNumberFormat="1" applyFont="1" applyFill="1" applyBorder="1"/>
    <xf numFmtId="177" fontId="6" fillId="0" borderId="17" xfId="0" applyNumberFormat="1" applyFont="1" applyFill="1" applyBorder="1"/>
    <xf numFmtId="176" fontId="1" fillId="0" borderId="32" xfId="0" applyNumberFormat="1" applyFont="1" applyFill="1" applyBorder="1" applyAlignment="1" applyProtection="1">
      <protection locked="0"/>
    </xf>
    <xf numFmtId="176" fontId="1" fillId="0" borderId="26" xfId="0" applyNumberFormat="1" applyFont="1" applyFill="1" applyBorder="1" applyAlignment="1" applyProtection="1">
      <protection locked="0"/>
    </xf>
    <xf numFmtId="177" fontId="1" fillId="0" borderId="32" xfId="0" applyNumberFormat="1" applyFont="1" applyFill="1" applyBorder="1"/>
    <xf numFmtId="177" fontId="1" fillId="0" borderId="27" xfId="0" applyNumberFormat="1" applyFont="1" applyFill="1" applyBorder="1"/>
    <xf numFmtId="177" fontId="1" fillId="0" borderId="33" xfId="0" applyNumberFormat="1" applyFont="1" applyFill="1" applyBorder="1"/>
    <xf numFmtId="177" fontId="0" fillId="0" borderId="26" xfId="0" applyNumberFormat="1" applyFont="1" applyFill="1" applyBorder="1"/>
    <xf numFmtId="177" fontId="0" fillId="0" borderId="17" xfId="0" applyNumberFormat="1" applyFont="1" applyFill="1" applyBorder="1"/>
    <xf numFmtId="177" fontId="1" fillId="0" borderId="32" xfId="0" applyNumberFormat="1" applyFont="1" applyFill="1" applyBorder="1" applyAlignment="1">
      <alignment horizontal="right"/>
    </xf>
    <xf numFmtId="177" fontId="1" fillId="0" borderId="27" xfId="0" applyNumberFormat="1" applyFont="1" applyFill="1" applyBorder="1" applyAlignment="1">
      <alignment horizontal="right"/>
    </xf>
    <xf numFmtId="177" fontId="1" fillId="0" borderId="17" xfId="0" applyNumberFormat="1" applyFont="1" applyFill="1" applyBorder="1"/>
    <xf numFmtId="0" fontId="13" fillId="0" borderId="2" xfId="0" applyFont="1" applyFill="1" applyBorder="1"/>
    <xf numFmtId="0" fontId="9" fillId="0" borderId="2" xfId="0" applyFont="1" applyFill="1" applyBorder="1"/>
    <xf numFmtId="0" fontId="9" fillId="0" borderId="2" xfId="0" applyFont="1" applyBorder="1"/>
    <xf numFmtId="0" fontId="14" fillId="0" borderId="0" xfId="0" applyFont="1" applyFill="1"/>
    <xf numFmtId="0" fontId="1" fillId="0" borderId="0" xfId="0" applyFont="1" applyFill="1"/>
    <xf numFmtId="0" fontId="1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/>
    <xf numFmtId="176" fontId="7" fillId="0" borderId="18" xfId="0" applyNumberFormat="1" applyFont="1" applyFill="1" applyBorder="1" applyAlignment="1"/>
    <xf numFmtId="176" fontId="7" fillId="0" borderId="19" xfId="0" applyNumberFormat="1" applyFont="1" applyFill="1" applyBorder="1" applyAlignment="1"/>
    <xf numFmtId="176" fontId="7" fillId="0" borderId="25" xfId="0" applyNumberFormat="1" applyFont="1" applyFill="1" applyBorder="1" applyAlignment="1"/>
    <xf numFmtId="176" fontId="7" fillId="0" borderId="11" xfId="0" applyNumberFormat="1" applyFont="1" applyFill="1" applyBorder="1" applyAlignment="1"/>
    <xf numFmtId="176" fontId="7" fillId="0" borderId="0" xfId="0" applyNumberFormat="1" applyFont="1" applyFill="1" applyBorder="1" applyAlignment="1"/>
    <xf numFmtId="176" fontId="7" fillId="0" borderId="12" xfId="0" applyNumberFormat="1" applyFont="1" applyFill="1" applyBorder="1" applyAlignment="1"/>
    <xf numFmtId="176" fontId="7" fillId="0" borderId="17" xfId="0" applyNumberFormat="1" applyFont="1" applyFill="1" applyBorder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1" fillId="0" borderId="0" xfId="0" applyFont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/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6" fillId="0" borderId="27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28" xfId="0" applyNumberFormat="1" applyFont="1" applyFill="1" applyBorder="1" applyAlignment="1">
      <alignment horizontal="right" vertical="center"/>
    </xf>
    <xf numFmtId="177" fontId="6" fillId="0" borderId="24" xfId="0" applyNumberFormat="1" applyFont="1" applyFill="1" applyBorder="1" applyAlignment="1">
      <alignment horizontal="right" vertical="center"/>
    </xf>
    <xf numFmtId="177" fontId="6" fillId="0" borderId="29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/>
    <xf numFmtId="176" fontId="8" fillId="0" borderId="19" xfId="0" applyNumberFormat="1" applyFont="1" applyFill="1" applyBorder="1" applyAlignment="1"/>
    <xf numFmtId="176" fontId="8" fillId="0" borderId="20" xfId="0" applyNumberFormat="1" applyFont="1" applyFill="1" applyBorder="1" applyAlignment="1"/>
    <xf numFmtId="176" fontId="8" fillId="0" borderId="25" xfId="0" applyNumberFormat="1" applyFont="1" applyFill="1" applyBorder="1" applyAlignment="1"/>
    <xf numFmtId="176" fontId="1" fillId="0" borderId="11" xfId="0" applyNumberFormat="1" applyFont="1" applyFill="1" applyBorder="1" applyAlignment="1"/>
    <xf numFmtId="176" fontId="1" fillId="0" borderId="0" xfId="0" applyNumberFormat="1" applyFont="1" applyFill="1" applyBorder="1" applyAlignment="1"/>
    <xf numFmtId="176" fontId="1" fillId="0" borderId="12" xfId="0" applyNumberFormat="1" applyFont="1" applyFill="1" applyBorder="1" applyAlignment="1"/>
    <xf numFmtId="176" fontId="1" fillId="0" borderId="17" xfId="0" applyNumberFormat="1" applyFont="1" applyFill="1" applyBorder="1" applyAlignment="1"/>
    <xf numFmtId="176" fontId="6" fillId="0" borderId="11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12" xfId="0" applyNumberFormat="1" applyFont="1" applyFill="1" applyBorder="1" applyAlignment="1"/>
    <xf numFmtId="176" fontId="6" fillId="0" borderId="17" xfId="0" applyNumberFormat="1" applyFont="1" applyFill="1" applyBorder="1" applyAlignment="1"/>
    <xf numFmtId="176" fontId="9" fillId="0" borderId="11" xfId="0" applyNumberFormat="1" applyFont="1" applyFill="1" applyBorder="1" applyAlignment="1"/>
    <xf numFmtId="176" fontId="9" fillId="0" borderId="0" xfId="0" applyNumberFormat="1" applyFont="1" applyFill="1" applyBorder="1" applyAlignment="1"/>
    <xf numFmtId="176" fontId="9" fillId="0" borderId="12" xfId="0" applyNumberFormat="1" applyFont="1" applyFill="1" applyBorder="1" applyAlignment="1"/>
    <xf numFmtId="176" fontId="9" fillId="0" borderId="17" xfId="0" applyNumberFormat="1" applyFont="1" applyFill="1" applyBorder="1" applyAlignment="1"/>
    <xf numFmtId="176" fontId="9" fillId="0" borderId="11" xfId="0" applyNumberFormat="1" applyFont="1" applyFill="1" applyBorder="1" applyAlignment="1">
      <alignment shrinkToFit="1"/>
    </xf>
    <xf numFmtId="176" fontId="9" fillId="0" borderId="0" xfId="0" applyNumberFormat="1" applyFont="1" applyFill="1" applyBorder="1" applyAlignment="1">
      <alignment shrinkToFit="1"/>
    </xf>
    <xf numFmtId="176" fontId="9" fillId="0" borderId="12" xfId="0" applyNumberFormat="1" applyFont="1" applyFill="1" applyBorder="1" applyAlignment="1">
      <alignment shrinkToFit="1"/>
    </xf>
    <xf numFmtId="176" fontId="9" fillId="0" borderId="17" xfId="0" applyNumberFormat="1" applyFont="1" applyFill="1" applyBorder="1" applyAlignment="1">
      <alignment shrinkToFit="1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6D87-D7ED-4B4A-9468-83E54AB2A047}">
  <dimension ref="A1:N44"/>
  <sheetViews>
    <sheetView tabSelected="1" view="pageBreakPreview" zoomScaleNormal="55" zoomScaleSheetLayoutView="100" workbookViewId="0">
      <selection sqref="A1:F2"/>
    </sheetView>
  </sheetViews>
  <sheetFormatPr defaultRowHeight="13.2" x14ac:dyDescent="0.2"/>
  <cols>
    <col min="1" max="3" width="8.77734375" customWidth="1"/>
    <col min="4" max="6" width="17.33203125" customWidth="1"/>
    <col min="7" max="11" width="11.33203125" customWidth="1"/>
    <col min="12" max="14" width="8.77734375" customWidth="1"/>
    <col min="17" max="17" width="28" customWidth="1"/>
    <col min="257" max="259" width="8.77734375" customWidth="1"/>
    <col min="260" max="262" width="17.33203125" customWidth="1"/>
    <col min="263" max="267" width="11.33203125" customWidth="1"/>
    <col min="268" max="270" width="8.77734375" customWidth="1"/>
    <col min="273" max="273" width="28" customWidth="1"/>
    <col min="513" max="515" width="8.77734375" customWidth="1"/>
    <col min="516" max="518" width="17.33203125" customWidth="1"/>
    <col min="519" max="523" width="11.33203125" customWidth="1"/>
    <col min="524" max="526" width="8.77734375" customWidth="1"/>
    <col min="529" max="529" width="28" customWidth="1"/>
    <col min="769" max="771" width="8.77734375" customWidth="1"/>
    <col min="772" max="774" width="17.33203125" customWidth="1"/>
    <col min="775" max="779" width="11.33203125" customWidth="1"/>
    <col min="780" max="782" width="8.77734375" customWidth="1"/>
    <col min="785" max="785" width="28" customWidth="1"/>
    <col min="1025" max="1027" width="8.77734375" customWidth="1"/>
    <col min="1028" max="1030" width="17.33203125" customWidth="1"/>
    <col min="1031" max="1035" width="11.33203125" customWidth="1"/>
    <col min="1036" max="1038" width="8.77734375" customWidth="1"/>
    <col min="1041" max="1041" width="28" customWidth="1"/>
    <col min="1281" max="1283" width="8.77734375" customWidth="1"/>
    <col min="1284" max="1286" width="17.33203125" customWidth="1"/>
    <col min="1287" max="1291" width="11.33203125" customWidth="1"/>
    <col min="1292" max="1294" width="8.77734375" customWidth="1"/>
    <col min="1297" max="1297" width="28" customWidth="1"/>
    <col min="1537" max="1539" width="8.77734375" customWidth="1"/>
    <col min="1540" max="1542" width="17.33203125" customWidth="1"/>
    <col min="1543" max="1547" width="11.33203125" customWidth="1"/>
    <col min="1548" max="1550" width="8.77734375" customWidth="1"/>
    <col min="1553" max="1553" width="28" customWidth="1"/>
    <col min="1793" max="1795" width="8.77734375" customWidth="1"/>
    <col min="1796" max="1798" width="17.33203125" customWidth="1"/>
    <col min="1799" max="1803" width="11.33203125" customWidth="1"/>
    <col min="1804" max="1806" width="8.77734375" customWidth="1"/>
    <col min="1809" max="1809" width="28" customWidth="1"/>
    <col min="2049" max="2051" width="8.77734375" customWidth="1"/>
    <col min="2052" max="2054" width="17.33203125" customWidth="1"/>
    <col min="2055" max="2059" width="11.33203125" customWidth="1"/>
    <col min="2060" max="2062" width="8.77734375" customWidth="1"/>
    <col min="2065" max="2065" width="28" customWidth="1"/>
    <col min="2305" max="2307" width="8.77734375" customWidth="1"/>
    <col min="2308" max="2310" width="17.33203125" customWidth="1"/>
    <col min="2311" max="2315" width="11.33203125" customWidth="1"/>
    <col min="2316" max="2318" width="8.77734375" customWidth="1"/>
    <col min="2321" max="2321" width="28" customWidth="1"/>
    <col min="2561" max="2563" width="8.77734375" customWidth="1"/>
    <col min="2564" max="2566" width="17.33203125" customWidth="1"/>
    <col min="2567" max="2571" width="11.33203125" customWidth="1"/>
    <col min="2572" max="2574" width="8.77734375" customWidth="1"/>
    <col min="2577" max="2577" width="28" customWidth="1"/>
    <col min="2817" max="2819" width="8.77734375" customWidth="1"/>
    <col min="2820" max="2822" width="17.33203125" customWidth="1"/>
    <col min="2823" max="2827" width="11.33203125" customWidth="1"/>
    <col min="2828" max="2830" width="8.77734375" customWidth="1"/>
    <col min="2833" max="2833" width="28" customWidth="1"/>
    <col min="3073" max="3075" width="8.77734375" customWidth="1"/>
    <col min="3076" max="3078" width="17.33203125" customWidth="1"/>
    <col min="3079" max="3083" width="11.33203125" customWidth="1"/>
    <col min="3084" max="3086" width="8.77734375" customWidth="1"/>
    <col min="3089" max="3089" width="28" customWidth="1"/>
    <col min="3329" max="3331" width="8.77734375" customWidth="1"/>
    <col min="3332" max="3334" width="17.33203125" customWidth="1"/>
    <col min="3335" max="3339" width="11.33203125" customWidth="1"/>
    <col min="3340" max="3342" width="8.77734375" customWidth="1"/>
    <col min="3345" max="3345" width="28" customWidth="1"/>
    <col min="3585" max="3587" width="8.77734375" customWidth="1"/>
    <col min="3588" max="3590" width="17.33203125" customWidth="1"/>
    <col min="3591" max="3595" width="11.33203125" customWidth="1"/>
    <col min="3596" max="3598" width="8.77734375" customWidth="1"/>
    <col min="3601" max="3601" width="28" customWidth="1"/>
    <col min="3841" max="3843" width="8.77734375" customWidth="1"/>
    <col min="3844" max="3846" width="17.33203125" customWidth="1"/>
    <col min="3847" max="3851" width="11.33203125" customWidth="1"/>
    <col min="3852" max="3854" width="8.77734375" customWidth="1"/>
    <col min="3857" max="3857" width="28" customWidth="1"/>
    <col min="4097" max="4099" width="8.77734375" customWidth="1"/>
    <col min="4100" max="4102" width="17.33203125" customWidth="1"/>
    <col min="4103" max="4107" width="11.33203125" customWidth="1"/>
    <col min="4108" max="4110" width="8.77734375" customWidth="1"/>
    <col min="4113" max="4113" width="28" customWidth="1"/>
    <col min="4353" max="4355" width="8.77734375" customWidth="1"/>
    <col min="4356" max="4358" width="17.33203125" customWidth="1"/>
    <col min="4359" max="4363" width="11.33203125" customWidth="1"/>
    <col min="4364" max="4366" width="8.77734375" customWidth="1"/>
    <col min="4369" max="4369" width="28" customWidth="1"/>
    <col min="4609" max="4611" width="8.77734375" customWidth="1"/>
    <col min="4612" max="4614" width="17.33203125" customWidth="1"/>
    <col min="4615" max="4619" width="11.33203125" customWidth="1"/>
    <col min="4620" max="4622" width="8.77734375" customWidth="1"/>
    <col min="4625" max="4625" width="28" customWidth="1"/>
    <col min="4865" max="4867" width="8.77734375" customWidth="1"/>
    <col min="4868" max="4870" width="17.33203125" customWidth="1"/>
    <col min="4871" max="4875" width="11.33203125" customWidth="1"/>
    <col min="4876" max="4878" width="8.77734375" customWidth="1"/>
    <col min="4881" max="4881" width="28" customWidth="1"/>
    <col min="5121" max="5123" width="8.77734375" customWidth="1"/>
    <col min="5124" max="5126" width="17.33203125" customWidth="1"/>
    <col min="5127" max="5131" width="11.33203125" customWidth="1"/>
    <col min="5132" max="5134" width="8.77734375" customWidth="1"/>
    <col min="5137" max="5137" width="28" customWidth="1"/>
    <col min="5377" max="5379" width="8.77734375" customWidth="1"/>
    <col min="5380" max="5382" width="17.33203125" customWidth="1"/>
    <col min="5383" max="5387" width="11.33203125" customWidth="1"/>
    <col min="5388" max="5390" width="8.77734375" customWidth="1"/>
    <col min="5393" max="5393" width="28" customWidth="1"/>
    <col min="5633" max="5635" width="8.77734375" customWidth="1"/>
    <col min="5636" max="5638" width="17.33203125" customWidth="1"/>
    <col min="5639" max="5643" width="11.33203125" customWidth="1"/>
    <col min="5644" max="5646" width="8.77734375" customWidth="1"/>
    <col min="5649" max="5649" width="28" customWidth="1"/>
    <col min="5889" max="5891" width="8.77734375" customWidth="1"/>
    <col min="5892" max="5894" width="17.33203125" customWidth="1"/>
    <col min="5895" max="5899" width="11.33203125" customWidth="1"/>
    <col min="5900" max="5902" width="8.77734375" customWidth="1"/>
    <col min="5905" max="5905" width="28" customWidth="1"/>
    <col min="6145" max="6147" width="8.77734375" customWidth="1"/>
    <col min="6148" max="6150" width="17.33203125" customWidth="1"/>
    <col min="6151" max="6155" width="11.33203125" customWidth="1"/>
    <col min="6156" max="6158" width="8.77734375" customWidth="1"/>
    <col min="6161" max="6161" width="28" customWidth="1"/>
    <col min="6401" max="6403" width="8.77734375" customWidth="1"/>
    <col min="6404" max="6406" width="17.33203125" customWidth="1"/>
    <col min="6407" max="6411" width="11.33203125" customWidth="1"/>
    <col min="6412" max="6414" width="8.77734375" customWidth="1"/>
    <col min="6417" max="6417" width="28" customWidth="1"/>
    <col min="6657" max="6659" width="8.77734375" customWidth="1"/>
    <col min="6660" max="6662" width="17.33203125" customWidth="1"/>
    <col min="6663" max="6667" width="11.33203125" customWidth="1"/>
    <col min="6668" max="6670" width="8.77734375" customWidth="1"/>
    <col min="6673" max="6673" width="28" customWidth="1"/>
    <col min="6913" max="6915" width="8.77734375" customWidth="1"/>
    <col min="6916" max="6918" width="17.33203125" customWidth="1"/>
    <col min="6919" max="6923" width="11.33203125" customWidth="1"/>
    <col min="6924" max="6926" width="8.77734375" customWidth="1"/>
    <col min="6929" max="6929" width="28" customWidth="1"/>
    <col min="7169" max="7171" width="8.77734375" customWidth="1"/>
    <col min="7172" max="7174" width="17.33203125" customWidth="1"/>
    <col min="7175" max="7179" width="11.33203125" customWidth="1"/>
    <col min="7180" max="7182" width="8.77734375" customWidth="1"/>
    <col min="7185" max="7185" width="28" customWidth="1"/>
    <col min="7425" max="7427" width="8.77734375" customWidth="1"/>
    <col min="7428" max="7430" width="17.33203125" customWidth="1"/>
    <col min="7431" max="7435" width="11.33203125" customWidth="1"/>
    <col min="7436" max="7438" width="8.77734375" customWidth="1"/>
    <col min="7441" max="7441" width="28" customWidth="1"/>
    <col min="7681" max="7683" width="8.77734375" customWidth="1"/>
    <col min="7684" max="7686" width="17.33203125" customWidth="1"/>
    <col min="7687" max="7691" width="11.33203125" customWidth="1"/>
    <col min="7692" max="7694" width="8.77734375" customWidth="1"/>
    <col min="7697" max="7697" width="28" customWidth="1"/>
    <col min="7937" max="7939" width="8.77734375" customWidth="1"/>
    <col min="7940" max="7942" width="17.33203125" customWidth="1"/>
    <col min="7943" max="7947" width="11.33203125" customWidth="1"/>
    <col min="7948" max="7950" width="8.77734375" customWidth="1"/>
    <col min="7953" max="7953" width="28" customWidth="1"/>
    <col min="8193" max="8195" width="8.77734375" customWidth="1"/>
    <col min="8196" max="8198" width="17.33203125" customWidth="1"/>
    <col min="8199" max="8203" width="11.33203125" customWidth="1"/>
    <col min="8204" max="8206" width="8.77734375" customWidth="1"/>
    <col min="8209" max="8209" width="28" customWidth="1"/>
    <col min="8449" max="8451" width="8.77734375" customWidth="1"/>
    <col min="8452" max="8454" width="17.33203125" customWidth="1"/>
    <col min="8455" max="8459" width="11.33203125" customWidth="1"/>
    <col min="8460" max="8462" width="8.77734375" customWidth="1"/>
    <col min="8465" max="8465" width="28" customWidth="1"/>
    <col min="8705" max="8707" width="8.77734375" customWidth="1"/>
    <col min="8708" max="8710" width="17.33203125" customWidth="1"/>
    <col min="8711" max="8715" width="11.33203125" customWidth="1"/>
    <col min="8716" max="8718" width="8.77734375" customWidth="1"/>
    <col min="8721" max="8721" width="28" customWidth="1"/>
    <col min="8961" max="8963" width="8.77734375" customWidth="1"/>
    <col min="8964" max="8966" width="17.33203125" customWidth="1"/>
    <col min="8967" max="8971" width="11.33203125" customWidth="1"/>
    <col min="8972" max="8974" width="8.77734375" customWidth="1"/>
    <col min="8977" max="8977" width="28" customWidth="1"/>
    <col min="9217" max="9219" width="8.77734375" customWidth="1"/>
    <col min="9220" max="9222" width="17.33203125" customWidth="1"/>
    <col min="9223" max="9227" width="11.33203125" customWidth="1"/>
    <col min="9228" max="9230" width="8.77734375" customWidth="1"/>
    <col min="9233" max="9233" width="28" customWidth="1"/>
    <col min="9473" max="9475" width="8.77734375" customWidth="1"/>
    <col min="9476" max="9478" width="17.33203125" customWidth="1"/>
    <col min="9479" max="9483" width="11.33203125" customWidth="1"/>
    <col min="9484" max="9486" width="8.77734375" customWidth="1"/>
    <col min="9489" max="9489" width="28" customWidth="1"/>
    <col min="9729" max="9731" width="8.77734375" customWidth="1"/>
    <col min="9732" max="9734" width="17.33203125" customWidth="1"/>
    <col min="9735" max="9739" width="11.33203125" customWidth="1"/>
    <col min="9740" max="9742" width="8.77734375" customWidth="1"/>
    <col min="9745" max="9745" width="28" customWidth="1"/>
    <col min="9985" max="9987" width="8.77734375" customWidth="1"/>
    <col min="9988" max="9990" width="17.33203125" customWidth="1"/>
    <col min="9991" max="9995" width="11.33203125" customWidth="1"/>
    <col min="9996" max="9998" width="8.77734375" customWidth="1"/>
    <col min="10001" max="10001" width="28" customWidth="1"/>
    <col min="10241" max="10243" width="8.77734375" customWidth="1"/>
    <col min="10244" max="10246" width="17.33203125" customWidth="1"/>
    <col min="10247" max="10251" width="11.33203125" customWidth="1"/>
    <col min="10252" max="10254" width="8.77734375" customWidth="1"/>
    <col min="10257" max="10257" width="28" customWidth="1"/>
    <col min="10497" max="10499" width="8.77734375" customWidth="1"/>
    <col min="10500" max="10502" width="17.33203125" customWidth="1"/>
    <col min="10503" max="10507" width="11.33203125" customWidth="1"/>
    <col min="10508" max="10510" width="8.77734375" customWidth="1"/>
    <col min="10513" max="10513" width="28" customWidth="1"/>
    <col min="10753" max="10755" width="8.77734375" customWidth="1"/>
    <col min="10756" max="10758" width="17.33203125" customWidth="1"/>
    <col min="10759" max="10763" width="11.33203125" customWidth="1"/>
    <col min="10764" max="10766" width="8.77734375" customWidth="1"/>
    <col min="10769" max="10769" width="28" customWidth="1"/>
    <col min="11009" max="11011" width="8.77734375" customWidth="1"/>
    <col min="11012" max="11014" width="17.33203125" customWidth="1"/>
    <col min="11015" max="11019" width="11.33203125" customWidth="1"/>
    <col min="11020" max="11022" width="8.77734375" customWidth="1"/>
    <col min="11025" max="11025" width="28" customWidth="1"/>
    <col min="11265" max="11267" width="8.77734375" customWidth="1"/>
    <col min="11268" max="11270" width="17.33203125" customWidth="1"/>
    <col min="11271" max="11275" width="11.33203125" customWidth="1"/>
    <col min="11276" max="11278" width="8.77734375" customWidth="1"/>
    <col min="11281" max="11281" width="28" customWidth="1"/>
    <col min="11521" max="11523" width="8.77734375" customWidth="1"/>
    <col min="11524" max="11526" width="17.33203125" customWidth="1"/>
    <col min="11527" max="11531" width="11.33203125" customWidth="1"/>
    <col min="11532" max="11534" width="8.77734375" customWidth="1"/>
    <col min="11537" max="11537" width="28" customWidth="1"/>
    <col min="11777" max="11779" width="8.77734375" customWidth="1"/>
    <col min="11780" max="11782" width="17.33203125" customWidth="1"/>
    <col min="11783" max="11787" width="11.33203125" customWidth="1"/>
    <col min="11788" max="11790" width="8.77734375" customWidth="1"/>
    <col min="11793" max="11793" width="28" customWidth="1"/>
    <col min="12033" max="12035" width="8.77734375" customWidth="1"/>
    <col min="12036" max="12038" width="17.33203125" customWidth="1"/>
    <col min="12039" max="12043" width="11.33203125" customWidth="1"/>
    <col min="12044" max="12046" width="8.77734375" customWidth="1"/>
    <col min="12049" max="12049" width="28" customWidth="1"/>
    <col min="12289" max="12291" width="8.77734375" customWidth="1"/>
    <col min="12292" max="12294" width="17.33203125" customWidth="1"/>
    <col min="12295" max="12299" width="11.33203125" customWidth="1"/>
    <col min="12300" max="12302" width="8.77734375" customWidth="1"/>
    <col min="12305" max="12305" width="28" customWidth="1"/>
    <col min="12545" max="12547" width="8.77734375" customWidth="1"/>
    <col min="12548" max="12550" width="17.33203125" customWidth="1"/>
    <col min="12551" max="12555" width="11.33203125" customWidth="1"/>
    <col min="12556" max="12558" width="8.77734375" customWidth="1"/>
    <col min="12561" max="12561" width="28" customWidth="1"/>
    <col min="12801" max="12803" width="8.77734375" customWidth="1"/>
    <col min="12804" max="12806" width="17.33203125" customWidth="1"/>
    <col min="12807" max="12811" width="11.33203125" customWidth="1"/>
    <col min="12812" max="12814" width="8.77734375" customWidth="1"/>
    <col min="12817" max="12817" width="28" customWidth="1"/>
    <col min="13057" max="13059" width="8.77734375" customWidth="1"/>
    <col min="13060" max="13062" width="17.33203125" customWidth="1"/>
    <col min="13063" max="13067" width="11.33203125" customWidth="1"/>
    <col min="13068" max="13070" width="8.77734375" customWidth="1"/>
    <col min="13073" max="13073" width="28" customWidth="1"/>
    <col min="13313" max="13315" width="8.77734375" customWidth="1"/>
    <col min="13316" max="13318" width="17.33203125" customWidth="1"/>
    <col min="13319" max="13323" width="11.33203125" customWidth="1"/>
    <col min="13324" max="13326" width="8.77734375" customWidth="1"/>
    <col min="13329" max="13329" width="28" customWidth="1"/>
    <col min="13569" max="13571" width="8.77734375" customWidth="1"/>
    <col min="13572" max="13574" width="17.33203125" customWidth="1"/>
    <col min="13575" max="13579" width="11.33203125" customWidth="1"/>
    <col min="13580" max="13582" width="8.77734375" customWidth="1"/>
    <col min="13585" max="13585" width="28" customWidth="1"/>
    <col min="13825" max="13827" width="8.77734375" customWidth="1"/>
    <col min="13828" max="13830" width="17.33203125" customWidth="1"/>
    <col min="13831" max="13835" width="11.33203125" customWidth="1"/>
    <col min="13836" max="13838" width="8.77734375" customWidth="1"/>
    <col min="13841" max="13841" width="28" customWidth="1"/>
    <col min="14081" max="14083" width="8.77734375" customWidth="1"/>
    <col min="14084" max="14086" width="17.33203125" customWidth="1"/>
    <col min="14087" max="14091" width="11.33203125" customWidth="1"/>
    <col min="14092" max="14094" width="8.77734375" customWidth="1"/>
    <col min="14097" max="14097" width="28" customWidth="1"/>
    <col min="14337" max="14339" width="8.77734375" customWidth="1"/>
    <col min="14340" max="14342" width="17.33203125" customWidth="1"/>
    <col min="14343" max="14347" width="11.33203125" customWidth="1"/>
    <col min="14348" max="14350" width="8.77734375" customWidth="1"/>
    <col min="14353" max="14353" width="28" customWidth="1"/>
    <col min="14593" max="14595" width="8.77734375" customWidth="1"/>
    <col min="14596" max="14598" width="17.33203125" customWidth="1"/>
    <col min="14599" max="14603" width="11.33203125" customWidth="1"/>
    <col min="14604" max="14606" width="8.77734375" customWidth="1"/>
    <col min="14609" max="14609" width="28" customWidth="1"/>
    <col min="14849" max="14851" width="8.77734375" customWidth="1"/>
    <col min="14852" max="14854" width="17.33203125" customWidth="1"/>
    <col min="14855" max="14859" width="11.33203125" customWidth="1"/>
    <col min="14860" max="14862" width="8.77734375" customWidth="1"/>
    <col min="14865" max="14865" width="28" customWidth="1"/>
    <col min="15105" max="15107" width="8.77734375" customWidth="1"/>
    <col min="15108" max="15110" width="17.33203125" customWidth="1"/>
    <col min="15111" max="15115" width="11.33203125" customWidth="1"/>
    <col min="15116" max="15118" width="8.77734375" customWidth="1"/>
    <col min="15121" max="15121" width="28" customWidth="1"/>
    <col min="15361" max="15363" width="8.77734375" customWidth="1"/>
    <col min="15364" max="15366" width="17.33203125" customWidth="1"/>
    <col min="15367" max="15371" width="11.33203125" customWidth="1"/>
    <col min="15372" max="15374" width="8.77734375" customWidth="1"/>
    <col min="15377" max="15377" width="28" customWidth="1"/>
    <col min="15617" max="15619" width="8.77734375" customWidth="1"/>
    <col min="15620" max="15622" width="17.33203125" customWidth="1"/>
    <col min="15623" max="15627" width="11.33203125" customWidth="1"/>
    <col min="15628" max="15630" width="8.77734375" customWidth="1"/>
    <col min="15633" max="15633" width="28" customWidth="1"/>
    <col min="15873" max="15875" width="8.77734375" customWidth="1"/>
    <col min="15876" max="15878" width="17.33203125" customWidth="1"/>
    <col min="15879" max="15883" width="11.33203125" customWidth="1"/>
    <col min="15884" max="15886" width="8.77734375" customWidth="1"/>
    <col min="15889" max="15889" width="28" customWidth="1"/>
    <col min="16129" max="16131" width="8.77734375" customWidth="1"/>
    <col min="16132" max="16134" width="17.33203125" customWidth="1"/>
    <col min="16135" max="16139" width="11.33203125" customWidth="1"/>
    <col min="16140" max="16142" width="8.77734375" customWidth="1"/>
    <col min="16145" max="16145" width="28" customWidth="1"/>
  </cols>
  <sheetData>
    <row r="1" spans="1:14" ht="13.5" customHeight="1" x14ac:dyDescent="0.2">
      <c r="A1" s="55"/>
      <c r="B1" s="55"/>
      <c r="C1" s="55"/>
      <c r="D1" s="55"/>
      <c r="E1" s="55"/>
      <c r="F1" s="55"/>
      <c r="G1" s="1"/>
      <c r="H1" s="1"/>
      <c r="I1" s="1"/>
      <c r="J1" s="1"/>
      <c r="K1" s="1"/>
    </row>
    <row r="2" spans="1:14" ht="13.5" customHeight="1" x14ac:dyDescent="0.2">
      <c r="A2" s="55"/>
      <c r="B2" s="55"/>
      <c r="C2" s="55"/>
      <c r="D2" s="55"/>
      <c r="E2" s="55"/>
      <c r="F2" s="55"/>
      <c r="G2" s="1"/>
      <c r="H2" s="1"/>
      <c r="I2" s="1"/>
      <c r="J2" s="1"/>
      <c r="K2" s="1"/>
    </row>
    <row r="3" spans="1:14" ht="13.5" customHeight="1" x14ac:dyDescent="0.2">
      <c r="A3" s="56" t="s">
        <v>0</v>
      </c>
      <c r="B3" s="56"/>
      <c r="C3" s="56"/>
      <c r="D3" s="56"/>
      <c r="E3" s="56"/>
      <c r="F3" s="56"/>
      <c r="G3" s="1"/>
      <c r="H3" s="1"/>
      <c r="I3" s="1"/>
      <c r="J3" s="1"/>
      <c r="K3" s="1"/>
    </row>
    <row r="4" spans="1:14" x14ac:dyDescent="0.2">
      <c r="A4" s="56"/>
      <c r="B4" s="56"/>
      <c r="C4" s="56"/>
      <c r="D4" s="56"/>
      <c r="E4" s="56"/>
      <c r="F4" s="56"/>
      <c r="G4" s="1"/>
      <c r="H4" s="1"/>
      <c r="I4" s="1"/>
      <c r="J4" s="1"/>
      <c r="K4" s="1"/>
    </row>
    <row r="5" spans="1:14" ht="15" customHeight="1" x14ac:dyDescent="0.2">
      <c r="A5" s="57" t="s">
        <v>1</v>
      </c>
      <c r="B5" s="57"/>
      <c r="C5" s="57"/>
      <c r="D5" s="57"/>
      <c r="E5" s="1"/>
      <c r="F5" s="1"/>
      <c r="G5" s="1"/>
      <c r="H5" s="1"/>
      <c r="I5" s="1"/>
      <c r="J5" s="1"/>
      <c r="K5" s="1"/>
    </row>
    <row r="6" spans="1:14" ht="15" customHeight="1" x14ac:dyDescent="0.2">
      <c r="A6" s="1"/>
      <c r="B6" s="58" t="s">
        <v>2</v>
      </c>
      <c r="C6" s="58"/>
      <c r="D6" s="58"/>
      <c r="E6" s="58"/>
      <c r="F6" s="1"/>
      <c r="G6" s="1"/>
      <c r="H6" s="1"/>
      <c r="I6" s="1"/>
      <c r="J6" s="1"/>
      <c r="K6" s="1"/>
    </row>
    <row r="7" spans="1:14" ht="13.8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ht="20.100000000000001" customHeight="1" x14ac:dyDescent="0.2">
      <c r="A8" s="2"/>
      <c r="B8" s="3"/>
      <c r="C8" s="4"/>
      <c r="D8" s="59" t="s">
        <v>3</v>
      </c>
      <c r="E8" s="60"/>
      <c r="F8" s="61"/>
      <c r="G8" s="76" t="s">
        <v>4</v>
      </c>
      <c r="H8" s="77"/>
      <c r="I8" s="62" t="s">
        <v>5</v>
      </c>
      <c r="J8" s="63"/>
      <c r="K8" s="64"/>
      <c r="L8" s="2"/>
      <c r="M8" s="3"/>
      <c r="N8" s="5"/>
    </row>
    <row r="9" spans="1:14" ht="20.100000000000001" customHeight="1" x14ac:dyDescent="0.2">
      <c r="A9" s="6"/>
      <c r="B9" s="7"/>
      <c r="C9" s="8"/>
      <c r="D9" s="9" t="s">
        <v>6</v>
      </c>
      <c r="E9" s="9" t="s">
        <v>7</v>
      </c>
      <c r="F9" s="9" t="s">
        <v>8</v>
      </c>
      <c r="G9" s="10" t="str">
        <f>+E9</f>
        <v>2020 年 度</v>
      </c>
      <c r="H9" s="11" t="str">
        <f>+F9</f>
        <v>2021 年 度</v>
      </c>
      <c r="I9" s="12" t="str">
        <f>+D9</f>
        <v>2019 年 度</v>
      </c>
      <c r="J9" s="10" t="str">
        <f>+G9</f>
        <v>2020 年 度</v>
      </c>
      <c r="K9" s="13" t="str">
        <f>+H9</f>
        <v>2021 年 度</v>
      </c>
      <c r="L9" s="6"/>
      <c r="M9" s="7"/>
      <c r="N9" s="14"/>
    </row>
    <row r="10" spans="1:14" ht="16.95" customHeight="1" x14ac:dyDescent="0.2">
      <c r="A10" s="48" t="s">
        <v>9</v>
      </c>
      <c r="B10" s="49"/>
      <c r="C10" s="65"/>
      <c r="D10" s="66">
        <v>1039635</v>
      </c>
      <c r="E10" s="66">
        <v>982696</v>
      </c>
      <c r="F10" s="66">
        <v>1048416</v>
      </c>
      <c r="G10" s="68">
        <f>(E10/D10-1)*100</f>
        <v>-5.4768260014331993</v>
      </c>
      <c r="H10" s="70">
        <f>(F10/E10-1)*100</f>
        <v>6.6877243827185628</v>
      </c>
      <c r="I10" s="72">
        <f>D10/$D$10*100</f>
        <v>100</v>
      </c>
      <c r="J10" s="68">
        <f>E10/$E$10*100</f>
        <v>100</v>
      </c>
      <c r="K10" s="74">
        <f>F10/$F$10*100</f>
        <v>100</v>
      </c>
      <c r="L10" s="48" t="s">
        <v>10</v>
      </c>
      <c r="M10" s="49"/>
      <c r="N10" s="50"/>
    </row>
    <row r="11" spans="1:14" ht="16.95" customHeight="1" x14ac:dyDescent="0.2">
      <c r="A11" s="51" t="s">
        <v>11</v>
      </c>
      <c r="B11" s="52"/>
      <c r="C11" s="53"/>
      <c r="D11" s="67"/>
      <c r="E11" s="67"/>
      <c r="F11" s="67"/>
      <c r="G11" s="69"/>
      <c r="H11" s="71"/>
      <c r="I11" s="73"/>
      <c r="J11" s="69"/>
      <c r="K11" s="75"/>
      <c r="L11" s="51" t="s">
        <v>11</v>
      </c>
      <c r="M11" s="52"/>
      <c r="N11" s="54"/>
    </row>
    <row r="12" spans="1:14" s="22" customFormat="1" ht="4.5" customHeight="1" x14ac:dyDescent="0.2">
      <c r="A12" s="78"/>
      <c r="B12" s="79"/>
      <c r="C12" s="80"/>
      <c r="D12" s="15"/>
      <c r="E12" s="15"/>
      <c r="F12" s="16"/>
      <c r="G12" s="17"/>
      <c r="H12" s="18"/>
      <c r="I12" s="19"/>
      <c r="J12" s="20"/>
      <c r="K12" s="21"/>
      <c r="L12" s="78"/>
      <c r="M12" s="79"/>
      <c r="N12" s="81"/>
    </row>
    <row r="13" spans="1:14" ht="20.100000000000001" customHeight="1" x14ac:dyDescent="0.2">
      <c r="A13" s="86" t="s">
        <v>12</v>
      </c>
      <c r="B13" s="87" t="s">
        <v>13</v>
      </c>
      <c r="C13" s="88"/>
      <c r="D13" s="23">
        <f>D14+D15+D16</f>
        <v>2438</v>
      </c>
      <c r="E13" s="23">
        <f>E14+E15+E16</f>
        <v>2253</v>
      </c>
      <c r="F13" s="24">
        <f>F14+F15+F16</f>
        <v>2106</v>
      </c>
      <c r="G13" s="25">
        <f>(E13/D13-1)*100</f>
        <v>-7.5881870385561934</v>
      </c>
      <c r="H13" s="26">
        <f>(F13/E13-1)*100</f>
        <v>-6.5246338215712356</v>
      </c>
      <c r="I13" s="27">
        <f>D13/$D$10*100</f>
        <v>0.23450537929177068</v>
      </c>
      <c r="J13" s="28">
        <f>E13/$E$10*100</f>
        <v>0.22926724032661169</v>
      </c>
      <c r="K13" s="29">
        <f>F13/$F$10*100</f>
        <v>0.20087446204560022</v>
      </c>
      <c r="L13" s="86" t="s">
        <v>12</v>
      </c>
      <c r="M13" s="87" t="s">
        <v>13</v>
      </c>
      <c r="N13" s="89"/>
    </row>
    <row r="14" spans="1:14" ht="20.100000000000001" customHeight="1" x14ac:dyDescent="0.2">
      <c r="A14" s="82" t="s">
        <v>14</v>
      </c>
      <c r="B14" s="83" t="s">
        <v>15</v>
      </c>
      <c r="C14" s="84"/>
      <c r="D14" s="30">
        <v>2394</v>
      </c>
      <c r="E14" s="30">
        <v>2213</v>
      </c>
      <c r="F14" s="31">
        <v>2063</v>
      </c>
      <c r="G14" s="32">
        <f>(E14/D14-1)*100</f>
        <v>-7.5605680868838787</v>
      </c>
      <c r="H14" s="33">
        <f>(F14/E14-1)*100</f>
        <v>-6.778129236330777</v>
      </c>
      <c r="I14" s="34">
        <f>D14/$D$10*100</f>
        <v>0.23027312470241959</v>
      </c>
      <c r="J14" s="35">
        <f t="shared" ref="J14:J32" si="0">E14/$E$10*100</f>
        <v>0.22519680552276594</v>
      </c>
      <c r="K14" s="36">
        <f t="shared" ref="K14:K31" si="1">F14/$F$10*100</f>
        <v>0.1967730366572048</v>
      </c>
      <c r="L14" s="82" t="s">
        <v>14</v>
      </c>
      <c r="M14" s="83" t="s">
        <v>15</v>
      </c>
      <c r="N14" s="85"/>
    </row>
    <row r="15" spans="1:14" ht="20.100000000000001" customHeight="1" x14ac:dyDescent="0.2">
      <c r="A15" s="82" t="s">
        <v>16</v>
      </c>
      <c r="B15" s="83" t="s">
        <v>17</v>
      </c>
      <c r="C15" s="84"/>
      <c r="D15" s="30">
        <v>1</v>
      </c>
      <c r="E15" s="30">
        <v>1</v>
      </c>
      <c r="F15" s="31">
        <v>1</v>
      </c>
      <c r="G15" s="37">
        <f>IF(D15=0,"…  ",(E15/D15-1)*100)</f>
        <v>0</v>
      </c>
      <c r="H15" s="38">
        <f>IF(E15=0,"…  ",(F15/E15-1)*100)</f>
        <v>0</v>
      </c>
      <c r="I15" s="34">
        <f>D15/$D$10*100</f>
        <v>9.6187604303433417E-5</v>
      </c>
      <c r="J15" s="35">
        <f t="shared" si="0"/>
        <v>1.0176087009614366E-4</v>
      </c>
      <c r="K15" s="36">
        <f t="shared" si="1"/>
        <v>9.538198577663827E-5</v>
      </c>
      <c r="L15" s="82" t="s">
        <v>16</v>
      </c>
      <c r="M15" s="83" t="s">
        <v>17</v>
      </c>
      <c r="N15" s="85"/>
    </row>
    <row r="16" spans="1:14" ht="20.100000000000001" customHeight="1" x14ac:dyDescent="0.2">
      <c r="A16" s="82" t="s">
        <v>18</v>
      </c>
      <c r="B16" s="83" t="s">
        <v>19</v>
      </c>
      <c r="C16" s="84"/>
      <c r="D16" s="30">
        <v>43</v>
      </c>
      <c r="E16" s="30">
        <v>39</v>
      </c>
      <c r="F16" s="31">
        <v>42</v>
      </c>
      <c r="G16" s="32">
        <f>(E16/D16-1)*100</f>
        <v>-9.3023255813953547</v>
      </c>
      <c r="H16" s="33">
        <f>(F16/E16-1)*100</f>
        <v>7.6923076923076872</v>
      </c>
      <c r="I16" s="34">
        <f t="shared" ref="I16:I33" si="2">D16/$D$10*100</f>
        <v>4.1360669850476371E-3</v>
      </c>
      <c r="J16" s="35">
        <f t="shared" si="0"/>
        <v>3.9686739337496026E-3</v>
      </c>
      <c r="K16" s="36">
        <f t="shared" si="1"/>
        <v>4.006043402618808E-3</v>
      </c>
      <c r="L16" s="82" t="s">
        <v>18</v>
      </c>
      <c r="M16" s="83" t="s">
        <v>19</v>
      </c>
      <c r="N16" s="85"/>
    </row>
    <row r="17" spans="1:14" ht="20.100000000000001" customHeight="1" x14ac:dyDescent="0.2">
      <c r="A17" s="86" t="s">
        <v>20</v>
      </c>
      <c r="B17" s="87" t="s">
        <v>21</v>
      </c>
      <c r="C17" s="88"/>
      <c r="D17" s="23">
        <f>D18+D19+D20</f>
        <v>279354</v>
      </c>
      <c r="E17" s="23">
        <f>E18+E19+E20</f>
        <v>241705</v>
      </c>
      <c r="F17" s="24">
        <f>F18+F19+F20</f>
        <v>268534</v>
      </c>
      <c r="G17" s="25">
        <f>(E17/D17-1)*100</f>
        <v>-13.477165173937012</v>
      </c>
      <c r="H17" s="26">
        <f>(F17/E17-1)*100</f>
        <v>11.099894499493178</v>
      </c>
      <c r="I17" s="27">
        <f t="shared" si="2"/>
        <v>26.870392012581341</v>
      </c>
      <c r="J17" s="28">
        <f t="shared" si="0"/>
        <v>24.596111106588406</v>
      </c>
      <c r="K17" s="29">
        <f t="shared" si="1"/>
        <v>25.613306168543787</v>
      </c>
      <c r="L17" s="86" t="s">
        <v>20</v>
      </c>
      <c r="M17" s="87" t="s">
        <v>21</v>
      </c>
      <c r="N17" s="89"/>
    </row>
    <row r="18" spans="1:14" ht="20.100000000000001" customHeight="1" x14ac:dyDescent="0.2">
      <c r="A18" s="82" t="s">
        <v>22</v>
      </c>
      <c r="B18" s="83" t="s">
        <v>23</v>
      </c>
      <c r="C18" s="84"/>
      <c r="D18" s="30">
        <v>4</v>
      </c>
      <c r="E18" s="30">
        <v>1</v>
      </c>
      <c r="F18" s="31">
        <v>3</v>
      </c>
      <c r="G18" s="37">
        <f>IF(D18=0,"…  ",(E18/D18-1)*100)</f>
        <v>-75</v>
      </c>
      <c r="H18" s="38">
        <f>IF(E18=0,"…  ",(F18/E18-1)*100)</f>
        <v>200</v>
      </c>
      <c r="I18" s="34">
        <f t="shared" si="2"/>
        <v>3.8475041721373367E-4</v>
      </c>
      <c r="J18" s="35">
        <f t="shared" si="0"/>
        <v>1.0176087009614366E-4</v>
      </c>
      <c r="K18" s="36">
        <f t="shared" si="1"/>
        <v>2.8614595732991485E-4</v>
      </c>
      <c r="L18" s="82" t="s">
        <v>22</v>
      </c>
      <c r="M18" s="83" t="s">
        <v>23</v>
      </c>
      <c r="N18" s="85"/>
    </row>
    <row r="19" spans="1:14" ht="20.100000000000001" customHeight="1" x14ac:dyDescent="0.2">
      <c r="A19" s="82" t="s">
        <v>24</v>
      </c>
      <c r="B19" s="83" t="s">
        <v>25</v>
      </c>
      <c r="C19" s="84"/>
      <c r="D19" s="30">
        <v>203710</v>
      </c>
      <c r="E19" s="30">
        <v>167761</v>
      </c>
      <c r="F19" s="31">
        <v>195819</v>
      </c>
      <c r="G19" s="32">
        <f t="shared" ref="G19:H33" si="3">(E19/D19-1)*100</f>
        <v>-17.64714545186785</v>
      </c>
      <c r="H19" s="33">
        <f t="shared" si="3"/>
        <v>16.72498375665381</v>
      </c>
      <c r="I19" s="34">
        <f t="shared" si="2"/>
        <v>19.594376872652422</v>
      </c>
      <c r="J19" s="35">
        <f t="shared" si="0"/>
        <v>17.071505328199159</v>
      </c>
      <c r="K19" s="36">
        <f t="shared" si="1"/>
        <v>18.677605072795529</v>
      </c>
      <c r="L19" s="82" t="s">
        <v>24</v>
      </c>
      <c r="M19" s="83" t="s">
        <v>25</v>
      </c>
      <c r="N19" s="85"/>
    </row>
    <row r="20" spans="1:14" ht="20.100000000000001" customHeight="1" x14ac:dyDescent="0.2">
      <c r="A20" s="82" t="s">
        <v>26</v>
      </c>
      <c r="B20" s="83" t="s">
        <v>27</v>
      </c>
      <c r="C20" s="84"/>
      <c r="D20" s="30">
        <v>75640</v>
      </c>
      <c r="E20" s="30">
        <v>73943</v>
      </c>
      <c r="F20" s="31">
        <v>72712</v>
      </c>
      <c r="G20" s="32">
        <f t="shared" si="3"/>
        <v>-2.2435219460602895</v>
      </c>
      <c r="H20" s="33">
        <f t="shared" si="3"/>
        <v>-1.6647958562676646</v>
      </c>
      <c r="I20" s="34">
        <f t="shared" si="2"/>
        <v>7.2756303895117034</v>
      </c>
      <c r="J20" s="35">
        <f t="shared" si="0"/>
        <v>7.5245040175191509</v>
      </c>
      <c r="K20" s="36">
        <f t="shared" si="1"/>
        <v>6.935414949790923</v>
      </c>
      <c r="L20" s="82" t="s">
        <v>26</v>
      </c>
      <c r="M20" s="83" t="s">
        <v>27</v>
      </c>
      <c r="N20" s="85"/>
    </row>
    <row r="21" spans="1:14" ht="20.100000000000001" customHeight="1" x14ac:dyDescent="0.2">
      <c r="A21" s="86" t="s">
        <v>28</v>
      </c>
      <c r="B21" s="87"/>
      <c r="C21" s="88"/>
      <c r="D21" s="23">
        <f>D22+D23+D24+D25+D26+D27+D28+D29+D30+D31+D32+D33</f>
        <v>757844</v>
      </c>
      <c r="E21" s="23">
        <f>E22+E23+E24+E25+E26+E27+E28+E29+E30+E31+E32+E33</f>
        <v>738738</v>
      </c>
      <c r="F21" s="24">
        <f>F22+F23+F24+F25+F26+F27+F28+F29+F30+F31+F32+F33</f>
        <v>777775</v>
      </c>
      <c r="G21" s="25">
        <f t="shared" si="3"/>
        <v>-2.5210993291495343</v>
      </c>
      <c r="H21" s="26">
        <f t="shared" si="3"/>
        <v>5.2842821135504092</v>
      </c>
      <c r="I21" s="27">
        <f t="shared" si="2"/>
        <v>72.895198795731204</v>
      </c>
      <c r="J21" s="28">
        <f t="shared" si="0"/>
        <v>75.174621653084984</v>
      </c>
      <c r="K21" s="29">
        <f t="shared" si="1"/>
        <v>74.185723987424836</v>
      </c>
      <c r="L21" s="86" t="s">
        <v>28</v>
      </c>
      <c r="M21" s="87"/>
      <c r="N21" s="89"/>
    </row>
    <row r="22" spans="1:14" ht="20.100000000000001" customHeight="1" x14ac:dyDescent="0.2">
      <c r="A22" s="90" t="s">
        <v>29</v>
      </c>
      <c r="B22" s="91" t="s">
        <v>30</v>
      </c>
      <c r="C22" s="92"/>
      <c r="D22" s="30">
        <v>18065</v>
      </c>
      <c r="E22" s="30">
        <v>18283</v>
      </c>
      <c r="F22" s="31">
        <v>26548</v>
      </c>
      <c r="G22" s="32">
        <f t="shared" si="3"/>
        <v>1.2067533905341765</v>
      </c>
      <c r="H22" s="33">
        <f t="shared" si="3"/>
        <v>45.205929005086688</v>
      </c>
      <c r="I22" s="34">
        <f t="shared" si="2"/>
        <v>1.7376290717415248</v>
      </c>
      <c r="J22" s="35">
        <f t="shared" si="0"/>
        <v>1.8604939879677946</v>
      </c>
      <c r="K22" s="36">
        <f t="shared" si="1"/>
        <v>2.5322009583981933</v>
      </c>
      <c r="L22" s="90" t="s">
        <v>29</v>
      </c>
      <c r="M22" s="91" t="s">
        <v>30</v>
      </c>
      <c r="N22" s="93"/>
    </row>
    <row r="23" spans="1:14" ht="20.100000000000001" customHeight="1" x14ac:dyDescent="0.2">
      <c r="A23" s="90" t="s">
        <v>31</v>
      </c>
      <c r="B23" s="91" t="s">
        <v>32</v>
      </c>
      <c r="C23" s="92"/>
      <c r="D23" s="30">
        <v>146062</v>
      </c>
      <c r="E23" s="30">
        <v>143995</v>
      </c>
      <c r="F23" s="31">
        <v>170719</v>
      </c>
      <c r="G23" s="32">
        <f t="shared" si="3"/>
        <v>-1.415152469499259</v>
      </c>
      <c r="H23" s="33">
        <f t="shared" si="3"/>
        <v>18.558977742282721</v>
      </c>
      <c r="I23" s="34">
        <f t="shared" si="2"/>
        <v>14.049353859768091</v>
      </c>
      <c r="J23" s="35">
        <f t="shared" si="0"/>
        <v>14.653056489494206</v>
      </c>
      <c r="K23" s="36">
        <f t="shared" si="1"/>
        <v>16.283517229801912</v>
      </c>
      <c r="L23" s="90" t="s">
        <v>31</v>
      </c>
      <c r="M23" s="91" t="s">
        <v>32</v>
      </c>
      <c r="N23" s="93"/>
    </row>
    <row r="24" spans="1:14" ht="20.100000000000001" customHeight="1" x14ac:dyDescent="0.2">
      <c r="A24" s="90" t="s">
        <v>33</v>
      </c>
      <c r="B24" s="91" t="s">
        <v>34</v>
      </c>
      <c r="C24" s="92"/>
      <c r="D24" s="30">
        <v>83464</v>
      </c>
      <c r="E24" s="30">
        <v>55512</v>
      </c>
      <c r="F24" s="31">
        <v>55020</v>
      </c>
      <c r="G24" s="32">
        <f t="shared" si="3"/>
        <v>-33.489887855842035</v>
      </c>
      <c r="H24" s="33">
        <f t="shared" si="3"/>
        <v>-0.88629485516644735</v>
      </c>
      <c r="I24" s="34">
        <f t="shared" si="2"/>
        <v>8.028202205581767</v>
      </c>
      <c r="J24" s="35">
        <f t="shared" si="0"/>
        <v>5.6489494207771269</v>
      </c>
      <c r="K24" s="36">
        <f t="shared" si="1"/>
        <v>5.2479168574306376</v>
      </c>
      <c r="L24" s="90" t="s">
        <v>33</v>
      </c>
      <c r="M24" s="91" t="s">
        <v>34</v>
      </c>
      <c r="N24" s="93"/>
    </row>
    <row r="25" spans="1:14" ht="20.100000000000001" customHeight="1" x14ac:dyDescent="0.2">
      <c r="A25" s="94" t="s">
        <v>35</v>
      </c>
      <c r="B25" s="95" t="s">
        <v>36</v>
      </c>
      <c r="C25" s="96"/>
      <c r="D25" s="30">
        <v>32965</v>
      </c>
      <c r="E25" s="30">
        <v>33279</v>
      </c>
      <c r="F25" s="31">
        <v>33975</v>
      </c>
      <c r="G25" s="32">
        <f t="shared" si="3"/>
        <v>0.95252540573336208</v>
      </c>
      <c r="H25" s="33">
        <f t="shared" si="3"/>
        <v>2.0914089966645566</v>
      </c>
      <c r="I25" s="34">
        <f t="shared" si="2"/>
        <v>3.1708243758626824</v>
      </c>
      <c r="J25" s="35">
        <f t="shared" si="0"/>
        <v>3.3864999959295652</v>
      </c>
      <c r="K25" s="36">
        <f t="shared" si="1"/>
        <v>3.2406029667612857</v>
      </c>
      <c r="L25" s="94" t="s">
        <v>37</v>
      </c>
      <c r="M25" s="95" t="s">
        <v>36</v>
      </c>
      <c r="N25" s="97"/>
    </row>
    <row r="26" spans="1:14" ht="20.100000000000001" customHeight="1" x14ac:dyDescent="0.2">
      <c r="A26" s="90" t="s">
        <v>38</v>
      </c>
      <c r="B26" s="91" t="s">
        <v>39</v>
      </c>
      <c r="C26" s="92"/>
      <c r="D26" s="30">
        <v>16592</v>
      </c>
      <c r="E26" s="30">
        <v>15207</v>
      </c>
      <c r="F26" s="31">
        <v>15530</v>
      </c>
      <c r="G26" s="32">
        <f t="shared" si="3"/>
        <v>-8.3473963355834115</v>
      </c>
      <c r="H26" s="33">
        <f t="shared" si="3"/>
        <v>2.1240218320510262</v>
      </c>
      <c r="I26" s="34">
        <f t="shared" si="2"/>
        <v>1.5959447306025671</v>
      </c>
      <c r="J26" s="35">
        <f t="shared" si="0"/>
        <v>1.5474775515520569</v>
      </c>
      <c r="K26" s="36">
        <f t="shared" si="1"/>
        <v>1.4812822391111926</v>
      </c>
      <c r="L26" s="90" t="s">
        <v>38</v>
      </c>
      <c r="M26" s="91" t="s">
        <v>39</v>
      </c>
      <c r="N26" s="93"/>
    </row>
    <row r="27" spans="1:14" ht="20.100000000000001" customHeight="1" x14ac:dyDescent="0.2">
      <c r="A27" s="90" t="s">
        <v>40</v>
      </c>
      <c r="B27" s="91" t="s">
        <v>39</v>
      </c>
      <c r="C27" s="92"/>
      <c r="D27" s="30">
        <v>23404</v>
      </c>
      <c r="E27" s="30">
        <v>23356</v>
      </c>
      <c r="F27" s="31">
        <v>25925</v>
      </c>
      <c r="G27" s="32">
        <f t="shared" si="3"/>
        <v>-0.20509314647069177</v>
      </c>
      <c r="H27" s="33">
        <f t="shared" si="3"/>
        <v>10.999314951190264</v>
      </c>
      <c r="I27" s="34">
        <f t="shared" si="2"/>
        <v>2.2511746911175559</v>
      </c>
      <c r="J27" s="35">
        <f t="shared" si="0"/>
        <v>2.3767268819655318</v>
      </c>
      <c r="K27" s="36">
        <f t="shared" si="1"/>
        <v>2.4727779812593473</v>
      </c>
      <c r="L27" s="90" t="s">
        <v>40</v>
      </c>
      <c r="M27" s="91" t="s">
        <v>39</v>
      </c>
      <c r="N27" s="93"/>
    </row>
    <row r="28" spans="1:14" ht="20.100000000000001" customHeight="1" x14ac:dyDescent="0.2">
      <c r="A28" s="90" t="s">
        <v>41</v>
      </c>
      <c r="B28" s="91" t="s">
        <v>39</v>
      </c>
      <c r="C28" s="92"/>
      <c r="D28" s="30">
        <v>155733</v>
      </c>
      <c r="E28" s="30">
        <v>155455</v>
      </c>
      <c r="F28" s="31">
        <v>157830</v>
      </c>
      <c r="G28" s="32">
        <f t="shared" si="3"/>
        <v>-0.17851065605877237</v>
      </c>
      <c r="H28" s="33">
        <f t="shared" si="3"/>
        <v>1.5277733106043634</v>
      </c>
      <c r="I28" s="34">
        <f t="shared" si="2"/>
        <v>14.979584180986597</v>
      </c>
      <c r="J28" s="35">
        <f t="shared" si="0"/>
        <v>15.819236060796014</v>
      </c>
      <c r="K28" s="36">
        <f t="shared" si="1"/>
        <v>15.054138815126819</v>
      </c>
      <c r="L28" s="90" t="s">
        <v>41</v>
      </c>
      <c r="M28" s="91" t="s">
        <v>39</v>
      </c>
      <c r="N28" s="93"/>
    </row>
    <row r="29" spans="1:14" ht="20.100000000000001" customHeight="1" x14ac:dyDescent="0.2">
      <c r="A29" s="90" t="s">
        <v>42</v>
      </c>
      <c r="B29" s="91" t="s">
        <v>39</v>
      </c>
      <c r="C29" s="92"/>
      <c r="D29" s="30">
        <v>47365</v>
      </c>
      <c r="E29" s="30">
        <v>52766</v>
      </c>
      <c r="F29" s="31">
        <v>52184</v>
      </c>
      <c r="G29" s="32">
        <f t="shared" si="3"/>
        <v>11.40293465639186</v>
      </c>
      <c r="H29" s="33">
        <f t="shared" si="3"/>
        <v>-1.1029829814653391</v>
      </c>
      <c r="I29" s="34">
        <f t="shared" si="2"/>
        <v>4.5559258778321237</v>
      </c>
      <c r="J29" s="35">
        <f t="shared" si="0"/>
        <v>5.3695140714931169</v>
      </c>
      <c r="K29" s="36">
        <f t="shared" si="1"/>
        <v>4.9774135457680915</v>
      </c>
      <c r="L29" s="90" t="s">
        <v>43</v>
      </c>
      <c r="M29" s="91" t="s">
        <v>39</v>
      </c>
      <c r="N29" s="93"/>
    </row>
    <row r="30" spans="1:14" ht="20.100000000000001" customHeight="1" x14ac:dyDescent="0.2">
      <c r="A30" s="90" t="s">
        <v>44</v>
      </c>
      <c r="B30" s="91" t="s">
        <v>39</v>
      </c>
      <c r="C30" s="92"/>
      <c r="D30" s="30">
        <v>29607</v>
      </c>
      <c r="E30" s="30">
        <v>30731</v>
      </c>
      <c r="F30" s="31">
        <v>28414</v>
      </c>
      <c r="G30" s="32">
        <f t="shared" si="3"/>
        <v>3.7963995001182083</v>
      </c>
      <c r="H30" s="33">
        <f t="shared" si="3"/>
        <v>-7.5396179753343562</v>
      </c>
      <c r="I30" s="34">
        <f t="shared" si="2"/>
        <v>2.8478264006117535</v>
      </c>
      <c r="J30" s="35">
        <f t="shared" si="0"/>
        <v>3.1272132989245907</v>
      </c>
      <c r="K30" s="36">
        <f t="shared" si="1"/>
        <v>2.7101837438573999</v>
      </c>
      <c r="L30" s="90" t="s">
        <v>44</v>
      </c>
      <c r="M30" s="91" t="s">
        <v>39</v>
      </c>
      <c r="N30" s="93"/>
    </row>
    <row r="31" spans="1:14" ht="20.100000000000001" customHeight="1" x14ac:dyDescent="0.2">
      <c r="A31" s="90" t="s">
        <v>45</v>
      </c>
      <c r="B31" s="91" t="s">
        <v>39</v>
      </c>
      <c r="C31" s="92"/>
      <c r="D31" s="30">
        <v>33372</v>
      </c>
      <c r="E31" s="30">
        <v>32004</v>
      </c>
      <c r="F31" s="31">
        <v>31895</v>
      </c>
      <c r="G31" s="32">
        <f t="shared" si="3"/>
        <v>-4.0992448759439082</v>
      </c>
      <c r="H31" s="33">
        <f t="shared" si="3"/>
        <v>-0.3405824271966007</v>
      </c>
      <c r="I31" s="34">
        <f t="shared" si="2"/>
        <v>3.2099727308141799</v>
      </c>
      <c r="J31" s="35">
        <f t="shared" si="0"/>
        <v>3.256754886556982</v>
      </c>
      <c r="K31" s="36">
        <f t="shared" si="1"/>
        <v>3.0422084363458781</v>
      </c>
      <c r="L31" s="90" t="s">
        <v>45</v>
      </c>
      <c r="M31" s="91" t="s">
        <v>39</v>
      </c>
      <c r="N31" s="93"/>
    </row>
    <row r="32" spans="1:14" ht="20.100000000000001" customHeight="1" x14ac:dyDescent="0.2">
      <c r="A32" s="90" t="s">
        <v>46</v>
      </c>
      <c r="B32" s="91" t="s">
        <v>39</v>
      </c>
      <c r="C32" s="92"/>
      <c r="D32" s="30">
        <v>113535</v>
      </c>
      <c r="E32" s="30">
        <v>117956</v>
      </c>
      <c r="F32" s="31">
        <v>120206</v>
      </c>
      <c r="G32" s="32">
        <f t="shared" si="3"/>
        <v>3.8939534064385439</v>
      </c>
      <c r="H32" s="33">
        <f t="shared" si="3"/>
        <v>1.9074909288209208</v>
      </c>
      <c r="I32" s="34">
        <f t="shared" si="2"/>
        <v>10.920659654590313</v>
      </c>
      <c r="J32" s="35">
        <f t="shared" si="0"/>
        <v>12.003305193060724</v>
      </c>
      <c r="K32" s="36">
        <f>F32/$F$10*100</f>
        <v>11.465486982266581</v>
      </c>
      <c r="L32" s="90" t="s">
        <v>46</v>
      </c>
      <c r="M32" s="91" t="s">
        <v>39</v>
      </c>
      <c r="N32" s="93"/>
    </row>
    <row r="33" spans="1:14" ht="20.100000000000001" customHeight="1" thickBot="1" x14ac:dyDescent="0.25">
      <c r="A33" s="90" t="s">
        <v>47</v>
      </c>
      <c r="B33" s="91" t="s">
        <v>48</v>
      </c>
      <c r="C33" s="92"/>
      <c r="D33" s="30">
        <v>57680</v>
      </c>
      <c r="E33" s="30">
        <v>60194</v>
      </c>
      <c r="F33" s="31">
        <v>59529</v>
      </c>
      <c r="G33" s="32">
        <f t="shared" si="3"/>
        <v>4.3585298196948674</v>
      </c>
      <c r="H33" s="33">
        <f t="shared" si="3"/>
        <v>-1.1047612718875666</v>
      </c>
      <c r="I33" s="34">
        <f t="shared" si="2"/>
        <v>5.5481010162220397</v>
      </c>
      <c r="J33" s="35">
        <f>E33/$E$10*100</f>
        <v>6.1253938145672722</v>
      </c>
      <c r="K33" s="39">
        <f>F33/$F$10*100</f>
        <v>5.6779942312975002</v>
      </c>
      <c r="L33" s="90" t="s">
        <v>47</v>
      </c>
      <c r="M33" s="91" t="s">
        <v>48</v>
      </c>
      <c r="N33" s="93"/>
    </row>
    <row r="34" spans="1:14" x14ac:dyDescent="0.2">
      <c r="A34" s="40" t="s">
        <v>49</v>
      </c>
      <c r="B34" s="40"/>
      <c r="C34" s="41"/>
      <c r="D34" s="3"/>
      <c r="E34" s="3"/>
      <c r="F34" s="3"/>
      <c r="G34" s="3"/>
      <c r="H34" s="3"/>
      <c r="I34" s="3"/>
      <c r="J34" s="3"/>
      <c r="K34" s="3"/>
      <c r="L34" s="42"/>
      <c r="M34" s="42"/>
      <c r="N34" s="42"/>
    </row>
    <row r="35" spans="1:14" x14ac:dyDescent="0.2">
      <c r="A35" s="43"/>
      <c r="B35" s="43"/>
      <c r="C35" s="44"/>
      <c r="D35" s="44"/>
      <c r="E35" s="44"/>
      <c r="F35" s="44"/>
      <c r="G35" s="44"/>
      <c r="H35" s="44"/>
      <c r="I35" s="44"/>
      <c r="J35" s="44"/>
      <c r="K35" s="44"/>
    </row>
    <row r="36" spans="1:14" x14ac:dyDescent="0.2">
      <c r="A36" s="43"/>
      <c r="B36" s="43"/>
      <c r="C36" s="44"/>
      <c r="D36" s="44"/>
      <c r="E36" s="44"/>
      <c r="F36" s="44"/>
      <c r="G36" s="44"/>
      <c r="H36" s="44"/>
      <c r="I36" s="44"/>
      <c r="J36" s="44"/>
      <c r="K36" s="44"/>
    </row>
    <row r="37" spans="1:14" x14ac:dyDescent="0.2">
      <c r="A37" s="43"/>
      <c r="B37" s="43"/>
      <c r="C37" s="44"/>
      <c r="D37" s="44"/>
      <c r="E37" s="44"/>
      <c r="F37" s="44"/>
      <c r="G37" s="44"/>
      <c r="H37" s="44"/>
      <c r="I37" s="44"/>
      <c r="J37" s="44"/>
      <c r="K37" s="44"/>
    </row>
    <row r="38" spans="1:14" x14ac:dyDescent="0.2">
      <c r="A38" s="45"/>
      <c r="B38" s="46"/>
      <c r="C38" s="45"/>
      <c r="D38" s="45"/>
      <c r="E38" s="44"/>
      <c r="F38" s="44"/>
      <c r="G38" s="44"/>
      <c r="H38" s="44"/>
      <c r="I38" s="44"/>
      <c r="J38" s="44"/>
      <c r="K38" s="44"/>
    </row>
    <row r="39" spans="1:14" ht="13.5" customHeight="1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4" ht="14.4" x14ac:dyDescent="0.2">
      <c r="A40" s="45"/>
      <c r="B40" s="47"/>
      <c r="C40" s="47"/>
      <c r="D40" s="47"/>
      <c r="E40" s="44"/>
      <c r="F40" s="44"/>
      <c r="G40" s="44"/>
      <c r="H40" s="44"/>
      <c r="I40" s="44"/>
      <c r="J40" s="44"/>
      <c r="K40" s="44"/>
    </row>
    <row r="41" spans="1:14" ht="13.2" customHeight="1" x14ac:dyDescent="0.2">
      <c r="A41" s="44"/>
      <c r="B41" s="44"/>
      <c r="C41" s="44"/>
      <c r="D41" s="44"/>
      <c r="E41" s="47"/>
      <c r="F41" s="47"/>
      <c r="G41" s="44"/>
      <c r="H41" s="44"/>
      <c r="I41" s="44"/>
      <c r="J41" s="44"/>
      <c r="K41" s="44"/>
    </row>
    <row r="42" spans="1:14" ht="13.2" customHeight="1" x14ac:dyDescent="0.2">
      <c r="A42" s="44"/>
      <c r="B42" s="44"/>
      <c r="C42" s="44"/>
      <c r="D42" s="44"/>
      <c r="E42" s="47"/>
      <c r="F42" s="47"/>
      <c r="G42" s="44"/>
      <c r="H42" s="44"/>
      <c r="I42" s="44"/>
      <c r="J42" s="44"/>
      <c r="K42" s="44"/>
    </row>
    <row r="43" spans="1:14" ht="14.4" x14ac:dyDescent="0.2">
      <c r="A43" s="98"/>
      <c r="B43" s="99"/>
      <c r="C43" s="99"/>
      <c r="D43" s="99"/>
      <c r="E43" s="99"/>
      <c r="F43" s="99"/>
      <c r="G43" s="100"/>
      <c r="H43" s="100"/>
      <c r="I43" s="100"/>
      <c r="J43" s="100"/>
      <c r="K43" s="100"/>
      <c r="L43" s="100"/>
      <c r="M43" s="100"/>
      <c r="N43" s="100"/>
    </row>
    <row r="44" spans="1:14" ht="9" customHeight="1" x14ac:dyDescent="0.2"/>
  </sheetData>
  <mergeCells count="65">
    <mergeCell ref="A43:F43"/>
    <mergeCell ref="G43:N43"/>
    <mergeCell ref="A31:C31"/>
    <mergeCell ref="L31:N31"/>
    <mergeCell ref="A32:C32"/>
    <mergeCell ref="L32:N32"/>
    <mergeCell ref="A33:C33"/>
    <mergeCell ref="L33:N33"/>
    <mergeCell ref="A28:C28"/>
    <mergeCell ref="L28:N28"/>
    <mergeCell ref="A29:C29"/>
    <mergeCell ref="L29:N29"/>
    <mergeCell ref="A30:C30"/>
    <mergeCell ref="L30:N30"/>
    <mergeCell ref="A25:C25"/>
    <mergeCell ref="L25:N25"/>
    <mergeCell ref="A26:C26"/>
    <mergeCell ref="L26:N26"/>
    <mergeCell ref="A27:C27"/>
    <mergeCell ref="L27:N27"/>
    <mergeCell ref="A22:C22"/>
    <mergeCell ref="L22:N22"/>
    <mergeCell ref="A23:C23"/>
    <mergeCell ref="L23:N23"/>
    <mergeCell ref="A24:C24"/>
    <mergeCell ref="L24:N24"/>
    <mergeCell ref="A19:C19"/>
    <mergeCell ref="L19:N19"/>
    <mergeCell ref="A20:C20"/>
    <mergeCell ref="L20:N20"/>
    <mergeCell ref="A21:C21"/>
    <mergeCell ref="L21:N21"/>
    <mergeCell ref="A16:C16"/>
    <mergeCell ref="L16:N16"/>
    <mergeCell ref="A17:C17"/>
    <mergeCell ref="L17:N17"/>
    <mergeCell ref="A18:C18"/>
    <mergeCell ref="L18:N18"/>
    <mergeCell ref="A14:C14"/>
    <mergeCell ref="L14:N14"/>
    <mergeCell ref="A15:C15"/>
    <mergeCell ref="L15:N15"/>
    <mergeCell ref="A13:C13"/>
    <mergeCell ref="L13:N13"/>
    <mergeCell ref="J10:J11"/>
    <mergeCell ref="K10:K11"/>
    <mergeCell ref="G8:H8"/>
    <mergeCell ref="A12:C12"/>
    <mergeCell ref="L12:N12"/>
    <mergeCell ref="L10:N10"/>
    <mergeCell ref="A11:C11"/>
    <mergeCell ref="L11:N11"/>
    <mergeCell ref="A1:F2"/>
    <mergeCell ref="A3:F4"/>
    <mergeCell ref="A5:D5"/>
    <mergeCell ref="B6:E6"/>
    <mergeCell ref="D8:F8"/>
    <mergeCell ref="I8:K8"/>
    <mergeCell ref="A10:C10"/>
    <mergeCell ref="D10:D11"/>
    <mergeCell ref="E10:E11"/>
    <mergeCell ref="F10:F11"/>
    <mergeCell ref="G10:G11"/>
    <mergeCell ref="H10:H11"/>
    <mergeCell ref="I10:I11"/>
  </mergeCells>
  <phoneticPr fontId="3"/>
  <pageMargins left="1.0629921259842521" right="0.78740157480314965" top="0.98425196850393704" bottom="0.35433070866141736" header="0.51181102362204722" footer="0.43307086614173229"/>
  <pageSetup paperSize="9" pageOrder="overThenDown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総括表(1)</vt:lpstr>
      <vt:lpstr>'総括表(1)'!Print_Area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2024-05-31T05:07:44Z</dcterms:created>
  <dcterms:modified xsi:type="dcterms:W3CDTF">2024-06-06T08:02:49Z</dcterms:modified>
</cp:coreProperties>
</file>