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共有\統計\1.統計調査関係\2.調査関係\21.一宮市の統計\10.オープンデータ用\6.市民所得推計OD\2021年\"/>
    </mc:Choice>
  </mc:AlternateContent>
  <xr:revisionPtr revIDLastSave="0" documentId="13_ncr:1_{8DCB2EF3-1FC0-49C7-9273-1FB7D40B763B}" xr6:coauthVersionLast="36" xr6:coauthVersionMax="36" xr10:uidLastSave="{00000000-0000-0000-0000-000000000000}"/>
  <bookViews>
    <workbookView xWindow="0" yWindow="0" windowWidth="23040" windowHeight="9060" xr2:uid="{8EE4D8A5-431D-4B0D-8DA6-028231588424}"/>
  </bookViews>
  <sheets>
    <sheet name="総括表(3)" sheetId="1" r:id="rId1"/>
  </sheets>
  <externalReferences>
    <externalReference r:id="rId2"/>
  </externalReferences>
  <definedNames>
    <definedName name="_xlnm.Print_Area" localSheetId="0">'総括表(3)'!$A$1:$N$51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H32" i="1"/>
  <c r="G32" i="1"/>
  <c r="K31" i="1"/>
  <c r="J31" i="1"/>
  <c r="I31" i="1"/>
  <c r="H31" i="1"/>
  <c r="G31" i="1"/>
  <c r="K30" i="1"/>
  <c r="J30" i="1"/>
  <c r="I30" i="1"/>
  <c r="H30" i="1"/>
  <c r="G30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0" i="1"/>
  <c r="J10" i="1"/>
  <c r="I10" i="1"/>
  <c r="H10" i="1"/>
  <c r="G10" i="1"/>
  <c r="F9" i="1"/>
  <c r="H9" i="1" s="1"/>
  <c r="K9" i="1" s="1"/>
  <c r="E9" i="1"/>
  <c r="G9" i="1" s="1"/>
  <c r="J9" i="1" s="1"/>
  <c r="D9" i="1"/>
  <c r="I9" i="1" s="1"/>
</calcChain>
</file>

<file path=xl/sharedStrings.xml><?xml version="1.0" encoding="utf-8"?>
<sst xmlns="http://schemas.openxmlformats.org/spreadsheetml/2006/main" count="75" uniqueCount="38">
  <si>
    <t>　　（２）市民所得（分配）</t>
    <rPh sb="5" eb="7">
      <t>シミン</t>
    </rPh>
    <rPh sb="7" eb="9">
      <t>ショトク</t>
    </rPh>
    <rPh sb="10" eb="12">
      <t>ブンパイ</t>
    </rPh>
    <phoneticPr fontId="4"/>
  </si>
  <si>
    <t>総括表３　市民所得（分配）</t>
    <rPh sb="0" eb="3">
      <t>ソウカツヒョウ</t>
    </rPh>
    <rPh sb="5" eb="7">
      <t>シミン</t>
    </rPh>
    <rPh sb="7" eb="9">
      <t>ショトク</t>
    </rPh>
    <rPh sb="10" eb="12">
      <t>ブンパイ</t>
    </rPh>
    <phoneticPr fontId="4"/>
  </si>
  <si>
    <t>　　　　　　　所　　　　　　　　　得　（百万円）</t>
    <rPh sb="7" eb="18">
      <t>ショトク</t>
    </rPh>
    <rPh sb="20" eb="22">
      <t>ヒャクマン</t>
    </rPh>
    <rPh sb="22" eb="23">
      <t>エン</t>
    </rPh>
    <phoneticPr fontId="4"/>
  </si>
  <si>
    <t>対前年度増減率（％）</t>
    <rPh sb="0" eb="1">
      <t>タイ</t>
    </rPh>
    <rPh sb="1" eb="3">
      <t>ゼンネン</t>
    </rPh>
    <rPh sb="3" eb="4">
      <t>ド</t>
    </rPh>
    <rPh sb="4" eb="7">
      <t>ゾウゲンリツ</t>
    </rPh>
    <phoneticPr fontId="4"/>
  </si>
  <si>
    <t>構　　成　　比　（％）</t>
    <rPh sb="0" eb="7">
      <t>コウセイヒ</t>
    </rPh>
    <phoneticPr fontId="4"/>
  </si>
  <si>
    <t>　　市   民   所   得</t>
    <rPh sb="2" eb="3">
      <t>シ</t>
    </rPh>
    <rPh sb="3" eb="7">
      <t>シミン</t>
    </rPh>
    <rPh sb="10" eb="15">
      <t>ショトク</t>
    </rPh>
    <phoneticPr fontId="4"/>
  </si>
  <si>
    <t>１　雇  用  者  報　酬</t>
    <rPh sb="2" eb="9">
      <t>コヨウシャ</t>
    </rPh>
    <rPh sb="11" eb="12">
      <t>ホウ</t>
    </rPh>
    <rPh sb="13" eb="14">
      <t>シュウ</t>
    </rPh>
    <phoneticPr fontId="4"/>
  </si>
  <si>
    <t>　　(1) 賃金・俸給</t>
    <rPh sb="6" eb="8">
      <t>チンギン</t>
    </rPh>
    <rPh sb="9" eb="11">
      <t>ホウキュウ</t>
    </rPh>
    <phoneticPr fontId="4"/>
  </si>
  <si>
    <t>　　(2) 雇主の社会負担</t>
    <rPh sb="6" eb="7">
      <t>コヨウ</t>
    </rPh>
    <rPh sb="7" eb="8">
      <t>ヌシ</t>
    </rPh>
    <rPh sb="9" eb="11">
      <t>シャカイ</t>
    </rPh>
    <rPh sb="11" eb="13">
      <t>フタン</t>
    </rPh>
    <phoneticPr fontId="4"/>
  </si>
  <si>
    <t xml:space="preserve">         a 雇主の現実社会負担</t>
    <rPh sb="11" eb="12">
      <t>ヤト</t>
    </rPh>
    <rPh sb="12" eb="13">
      <t>ヌシ</t>
    </rPh>
    <rPh sb="14" eb="16">
      <t>ゲンジツ</t>
    </rPh>
    <rPh sb="16" eb="18">
      <t>シャカイ</t>
    </rPh>
    <rPh sb="18" eb="20">
      <t>フタン</t>
    </rPh>
    <phoneticPr fontId="4"/>
  </si>
  <si>
    <t xml:space="preserve">         b 雇主の帰属社会負担</t>
    <rPh sb="11" eb="12">
      <t>ヤト</t>
    </rPh>
    <rPh sb="12" eb="13">
      <t>ヌシ</t>
    </rPh>
    <rPh sb="14" eb="16">
      <t>キゾク</t>
    </rPh>
    <rPh sb="16" eb="18">
      <t>シャカイ</t>
    </rPh>
    <rPh sb="18" eb="20">
      <t>フタン</t>
    </rPh>
    <phoneticPr fontId="4"/>
  </si>
  <si>
    <t>…</t>
    <phoneticPr fontId="4"/>
  </si>
  <si>
    <t>２　財　 産 　所 　得</t>
    <rPh sb="2" eb="6">
      <t>ザイサン</t>
    </rPh>
    <rPh sb="8" eb="12">
      <t>ショトク</t>
    </rPh>
    <phoneticPr fontId="4"/>
  </si>
  <si>
    <t xml:space="preserve">         a 受   取</t>
    <rPh sb="11" eb="16">
      <t>ウケト</t>
    </rPh>
    <phoneticPr fontId="4"/>
  </si>
  <si>
    <t xml:space="preserve">         b 支   払</t>
    <rPh sb="11" eb="16">
      <t>シハライ</t>
    </rPh>
    <phoneticPr fontId="4"/>
  </si>
  <si>
    <t>　　(1)　一 般 政 府</t>
    <rPh sb="6" eb="9">
      <t>イッパン</t>
    </rPh>
    <rPh sb="10" eb="13">
      <t>セイフ</t>
    </rPh>
    <phoneticPr fontId="4"/>
  </si>
  <si>
    <t xml:space="preserve">    (2)家      計</t>
    <rPh sb="7" eb="15">
      <t>カケイ</t>
    </rPh>
    <phoneticPr fontId="4"/>
  </si>
  <si>
    <t xml:space="preserve"> 　　　①　利　　子</t>
    <rPh sb="6" eb="10">
      <t>リシ</t>
    </rPh>
    <phoneticPr fontId="4"/>
  </si>
  <si>
    <t>　　　 ②　配　　当</t>
    <rPh sb="6" eb="10">
      <t>ハイトウ</t>
    </rPh>
    <phoneticPr fontId="4"/>
  </si>
  <si>
    <t>　　　 ③  そ の 他 の</t>
    <rPh sb="11" eb="12">
      <t>タ</t>
    </rPh>
    <phoneticPr fontId="4"/>
  </si>
  <si>
    <t xml:space="preserve">    　 ③  そ の 他 の</t>
    <phoneticPr fontId="4"/>
  </si>
  <si>
    <r>
      <t xml:space="preserve">　　　     </t>
    </r>
    <r>
      <rPr>
        <sz val="11"/>
        <rFont val="ＭＳ 明朝"/>
        <family val="1"/>
        <charset val="128"/>
      </rPr>
      <t>投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資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所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得</t>
    </r>
    <phoneticPr fontId="4"/>
  </si>
  <si>
    <r>
      <t xml:space="preserve">　　　 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>投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資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所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得</t>
    </r>
    <phoneticPr fontId="4"/>
  </si>
  <si>
    <t>　　　 ④  賃 貸 料</t>
    <rPh sb="7" eb="12">
      <t>チンタイリョウ</t>
    </rPh>
    <phoneticPr fontId="4"/>
  </si>
  <si>
    <t>　　(3)対 家 計 民 間</t>
    <rPh sb="5" eb="6">
      <t>タイ</t>
    </rPh>
    <rPh sb="7" eb="10">
      <t>カケイ</t>
    </rPh>
    <rPh sb="11" eb="14">
      <t>ミンカン</t>
    </rPh>
    <phoneticPr fontId="4"/>
  </si>
  <si>
    <t xml:space="preserve">       非 営 利 団 体</t>
    <rPh sb="7" eb="8">
      <t>ヒ</t>
    </rPh>
    <rPh sb="9" eb="12">
      <t>エイリ</t>
    </rPh>
    <rPh sb="13" eb="16">
      <t>ダンタイ</t>
    </rPh>
    <phoneticPr fontId="4"/>
  </si>
  <si>
    <t>３　企　 業 　所 　得</t>
    <rPh sb="2" eb="6">
      <t>キギョウ</t>
    </rPh>
    <rPh sb="8" eb="12">
      <t>ショトク</t>
    </rPh>
    <phoneticPr fontId="4"/>
  </si>
  <si>
    <t>　　(1) 民間法人企業</t>
    <phoneticPr fontId="4"/>
  </si>
  <si>
    <t xml:space="preserve">    (2) 公的企業</t>
    <rPh sb="8" eb="10">
      <t>コウテキ</t>
    </rPh>
    <rPh sb="10" eb="12">
      <t>キギョウ</t>
    </rPh>
    <phoneticPr fontId="4"/>
  </si>
  <si>
    <t xml:space="preserve">    (3) 個人企業</t>
    <rPh sb="8" eb="10">
      <t>コジン</t>
    </rPh>
    <rPh sb="10" eb="12">
      <t>キギョウ</t>
    </rPh>
    <phoneticPr fontId="4"/>
  </si>
  <si>
    <t xml:space="preserve">         a 農林水産業</t>
    <rPh sb="11" eb="13">
      <t>ノウリン</t>
    </rPh>
    <rPh sb="13" eb="16">
      <t>スイサンギョウ</t>
    </rPh>
    <phoneticPr fontId="4"/>
  </si>
  <si>
    <t xml:space="preserve">         b その他の産業</t>
    <rPh sb="11" eb="14">
      <t>ソノタ</t>
    </rPh>
    <rPh sb="15" eb="17">
      <t>サンギョウ</t>
    </rPh>
    <phoneticPr fontId="4"/>
  </si>
  <si>
    <t xml:space="preserve">         c 持　ち　家</t>
    <rPh sb="11" eb="12">
      <t>モチ</t>
    </rPh>
    <rPh sb="15" eb="16">
      <t>イエ</t>
    </rPh>
    <phoneticPr fontId="4"/>
  </si>
  <si>
    <t xml:space="preserve">         c 持  ち  家</t>
    <rPh sb="11" eb="12">
      <t>モチ</t>
    </rPh>
    <rPh sb="17" eb="18">
      <t>イエ</t>
    </rPh>
    <phoneticPr fontId="4"/>
  </si>
  <si>
    <t>(参考）民間法人企業所得</t>
    <rPh sb="1" eb="3">
      <t>サンコウ</t>
    </rPh>
    <rPh sb="4" eb="6">
      <t>ミンカン</t>
    </rPh>
    <rPh sb="6" eb="8">
      <t>ホウジン</t>
    </rPh>
    <rPh sb="8" eb="10">
      <t>キギョウ</t>
    </rPh>
    <rPh sb="10" eb="12">
      <t>ショトク</t>
    </rPh>
    <phoneticPr fontId="4"/>
  </si>
  <si>
    <t>?????????????</t>
    <phoneticPr fontId="4"/>
  </si>
  <si>
    <t>　　　（配当控除前）</t>
    <rPh sb="4" eb="6">
      <t>ハイトウ</t>
    </rPh>
    <rPh sb="6" eb="8">
      <t>コウジョ</t>
    </rPh>
    <rPh sb="8" eb="9">
      <t>マエ</t>
    </rPh>
    <phoneticPr fontId="4"/>
  </si>
  <si>
    <t xml:space="preserve">  表中において総数と内訳の数値が一致しないところは、単位未満の数値を四捨五入したためです。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</si>
</sst>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;&quot;△ &quot;0.0"/>
    <numFmt numFmtId="178" formatCode="#,##0.0;&quot;△ &quot;#,##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/>
    <xf numFmtId="176" fontId="3" fillId="0" borderId="39" xfId="0" applyNumberFormat="1" applyFont="1" applyFill="1" applyBorder="1" applyAlignment="1" applyProtection="1">
      <protection locked="0"/>
    </xf>
    <xf numFmtId="176" fontId="3" fillId="0" borderId="38" xfId="0" applyNumberFormat="1" applyFont="1" applyFill="1" applyBorder="1" applyAlignment="1" applyProtection="1">
      <protection locked="0"/>
    </xf>
    <xf numFmtId="177" fontId="3" fillId="0" borderId="39" xfId="0" applyNumberFormat="1" applyFont="1" applyFill="1" applyBorder="1"/>
    <xf numFmtId="177" fontId="3" fillId="0" borderId="40" xfId="0" applyNumberFormat="1" applyFont="1" applyFill="1" applyBorder="1"/>
    <xf numFmtId="177" fontId="3" fillId="0" borderId="41" xfId="0" applyNumberFormat="1" applyFont="1" applyFill="1" applyBorder="1"/>
    <xf numFmtId="177" fontId="3" fillId="0" borderId="42" xfId="0" applyNumberFormat="1" applyFont="1" applyFill="1" applyBorder="1"/>
    <xf numFmtId="176" fontId="1" fillId="0" borderId="45" xfId="0" applyNumberFormat="1" applyFont="1" applyFill="1" applyBorder="1" applyAlignment="1" applyProtection="1">
      <protection locked="0"/>
    </xf>
    <xf numFmtId="176" fontId="1" fillId="0" borderId="46" xfId="0" applyNumberFormat="1" applyFont="1" applyFill="1" applyBorder="1" applyAlignment="1" applyProtection="1">
      <protection locked="0"/>
    </xf>
    <xf numFmtId="177" fontId="1" fillId="0" borderId="47" xfId="0" applyNumberFormat="1" applyFont="1" applyFill="1" applyBorder="1"/>
    <xf numFmtId="177" fontId="1" fillId="0" borderId="48" xfId="0" applyNumberFormat="1" applyFont="1" applyFill="1" applyBorder="1"/>
    <xf numFmtId="177" fontId="1" fillId="0" borderId="49" xfId="0" applyNumberFormat="1" applyFont="1" applyFill="1" applyBorder="1"/>
    <xf numFmtId="177" fontId="1" fillId="0" borderId="50" xfId="0" applyNumberFormat="1" applyFont="1" applyFill="1" applyBorder="1"/>
    <xf numFmtId="176" fontId="1" fillId="0" borderId="47" xfId="0" applyNumberFormat="1" applyFont="1" applyFill="1" applyBorder="1" applyAlignment="1" applyProtection="1">
      <protection locked="0"/>
    </xf>
    <xf numFmtId="176" fontId="1" fillId="0" borderId="44" xfId="0" applyNumberFormat="1" applyFont="1" applyFill="1" applyBorder="1" applyAlignment="1" applyProtection="1">
      <protection locked="0"/>
    </xf>
    <xf numFmtId="176" fontId="1" fillId="0" borderId="32" xfId="0" applyNumberFormat="1" applyFont="1" applyFill="1" applyBorder="1" applyAlignment="1" applyProtection="1">
      <protection locked="0"/>
    </xf>
    <xf numFmtId="176" fontId="1" fillId="0" borderId="31" xfId="0" applyNumberFormat="1" applyFont="1" applyFill="1" applyBorder="1" applyAlignment="1" applyProtection="1">
      <protection locked="0"/>
    </xf>
    <xf numFmtId="177" fontId="0" fillId="0" borderId="47" xfId="0" applyNumberFormat="1" applyFont="1" applyFill="1" applyBorder="1" applyAlignment="1">
      <alignment horizontal="center"/>
    </xf>
    <xf numFmtId="177" fontId="0" fillId="0" borderId="33" xfId="0" applyNumberFormat="1" applyFont="1" applyFill="1" applyBorder="1" applyAlignment="1">
      <alignment horizontal="center"/>
    </xf>
    <xf numFmtId="177" fontId="1" fillId="0" borderId="34" xfId="0" applyNumberFormat="1" applyFont="1" applyFill="1" applyBorder="1"/>
    <xf numFmtId="176" fontId="3" fillId="0" borderId="23" xfId="0" applyNumberFormat="1" applyFont="1" applyFill="1" applyBorder="1" applyAlignment="1" applyProtection="1">
      <protection locked="0"/>
    </xf>
    <xf numFmtId="176" fontId="3" fillId="0" borderId="22" xfId="0" applyNumberFormat="1" applyFont="1" applyFill="1" applyBorder="1" applyAlignment="1" applyProtection="1">
      <protection locked="0"/>
    </xf>
    <xf numFmtId="177" fontId="3" fillId="0" borderId="23" xfId="0" applyNumberFormat="1" applyFont="1" applyFill="1" applyBorder="1"/>
    <xf numFmtId="177" fontId="3" fillId="0" borderId="24" xfId="0" applyNumberFormat="1" applyFont="1" applyFill="1" applyBorder="1"/>
    <xf numFmtId="177" fontId="3" fillId="0" borderId="49" xfId="0" applyNumberFormat="1" applyFont="1" applyFill="1" applyBorder="1"/>
    <xf numFmtId="177" fontId="3" fillId="0" borderId="26" xfId="0" applyNumberFormat="1" applyFont="1" applyFill="1" applyBorder="1"/>
    <xf numFmtId="176" fontId="1" fillId="0" borderId="39" xfId="0" applyNumberFormat="1" applyFont="1" applyFill="1" applyBorder="1" applyAlignment="1" applyProtection="1">
      <protection locked="0"/>
    </xf>
    <xf numFmtId="176" fontId="1" fillId="0" borderId="38" xfId="0" applyNumberFormat="1" applyFont="1" applyFill="1" applyBorder="1" applyAlignment="1" applyProtection="1">
      <protection locked="0"/>
    </xf>
    <xf numFmtId="177" fontId="1" fillId="0" borderId="39" xfId="0" applyNumberFormat="1" applyFont="1" applyFill="1" applyBorder="1"/>
    <xf numFmtId="177" fontId="1" fillId="0" borderId="40" xfId="0" applyNumberFormat="1" applyFont="1" applyFill="1" applyBorder="1"/>
    <xf numFmtId="177" fontId="1" fillId="0" borderId="41" xfId="0" applyNumberFormat="1" applyFont="1" applyFill="1" applyBorder="1"/>
    <xf numFmtId="177" fontId="1" fillId="0" borderId="42" xfId="0" applyNumberFormat="1" applyFont="1" applyFill="1" applyBorder="1"/>
    <xf numFmtId="177" fontId="0" fillId="0" borderId="48" xfId="0" applyNumberFormat="1" applyFont="1" applyFill="1" applyBorder="1" applyAlignment="1">
      <alignment horizontal="center"/>
    </xf>
    <xf numFmtId="177" fontId="1" fillId="0" borderId="52" xfId="0" applyNumberFormat="1" applyFont="1" applyFill="1" applyBorder="1"/>
    <xf numFmtId="178" fontId="1" fillId="0" borderId="48" xfId="0" applyNumberFormat="1" applyFont="1" applyFill="1" applyBorder="1"/>
    <xf numFmtId="177" fontId="1" fillId="0" borderId="50" xfId="0" applyNumberFormat="1" applyFont="1" applyFill="1" applyBorder="1" applyAlignment="1"/>
    <xf numFmtId="176" fontId="3" fillId="0" borderId="55" xfId="0" applyNumberFormat="1" applyFont="1" applyFill="1" applyBorder="1" applyAlignment="1" applyProtection="1">
      <protection locked="0"/>
    </xf>
    <xf numFmtId="176" fontId="3" fillId="0" borderId="54" xfId="0" applyNumberFormat="1" applyFont="1" applyFill="1" applyBorder="1" applyAlignment="1" applyProtection="1">
      <protection locked="0"/>
    </xf>
    <xf numFmtId="177" fontId="3" fillId="0" borderId="55" xfId="0" applyNumberFormat="1" applyFont="1" applyFill="1" applyBorder="1"/>
    <xf numFmtId="177" fontId="3" fillId="0" borderId="56" xfId="0" applyNumberFormat="1" applyFont="1" applyFill="1" applyBorder="1"/>
    <xf numFmtId="177" fontId="3" fillId="0" borderId="57" xfId="0" applyNumberFormat="1" applyFont="1" applyFill="1" applyBorder="1"/>
    <xf numFmtId="177" fontId="3" fillId="0" borderId="58" xfId="0" applyNumberFormat="1" applyFont="1" applyFill="1" applyBorder="1" applyAlignment="1"/>
    <xf numFmtId="0" fontId="6" fillId="0" borderId="2" xfId="0" applyFont="1" applyFill="1" applyBorder="1"/>
    <xf numFmtId="0" fontId="1" fillId="0" borderId="2" xfId="0" applyFont="1" applyFill="1" applyBorder="1" applyAlignment="1"/>
    <xf numFmtId="0" fontId="0" fillId="0" borderId="2" xfId="0" applyFill="1" applyBorder="1"/>
    <xf numFmtId="0" fontId="6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/>
    <xf numFmtId="0" fontId="7" fillId="0" borderId="0" xfId="0" applyFont="1" applyFill="1"/>
    <xf numFmtId="0" fontId="0" fillId="0" borderId="0" xfId="0" applyFill="1" applyBorder="1" applyAlignment="1"/>
    <xf numFmtId="0" fontId="0" fillId="0" borderId="0" xfId="0" applyFill="1" applyBorder="1" applyAlignment="1"/>
    <xf numFmtId="177" fontId="1" fillId="0" borderId="49" xfId="0" applyNumberFormat="1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177" fontId="1" fillId="0" borderId="47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0" fontId="1" fillId="0" borderId="11" xfId="0" applyFont="1" applyFill="1" applyBorder="1" applyAlignment="1"/>
    <xf numFmtId="0" fontId="1" fillId="0" borderId="0" xfId="0" applyFont="1" applyFill="1" applyBorder="1" applyAlignment="1"/>
    <xf numFmtId="0" fontId="1" fillId="0" borderId="0" xfId="0" quotePrefix="1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" fillId="0" borderId="43" xfId="0" applyFont="1" applyFill="1" applyBorder="1" applyAlignment="1"/>
    <xf numFmtId="0" fontId="1" fillId="0" borderId="44" xfId="0" applyFont="1" applyFill="1" applyBorder="1" applyAlignment="1"/>
    <xf numFmtId="0" fontId="1" fillId="0" borderId="50" xfId="0" applyFont="1" applyFill="1" applyBorder="1" applyAlignment="1"/>
    <xf numFmtId="0" fontId="0" fillId="0" borderId="59" xfId="0" applyFont="1" applyFill="1" applyBorder="1" applyAlignment="1"/>
    <xf numFmtId="0" fontId="1" fillId="0" borderId="31" xfId="0" applyFont="1" applyFill="1" applyBorder="1" applyAlignment="1"/>
    <xf numFmtId="0" fontId="1" fillId="0" borderId="35" xfId="0" applyFont="1" applyFill="1" applyBorder="1" applyAlignment="1"/>
    <xf numFmtId="176" fontId="1" fillId="0" borderId="47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177" fontId="1" fillId="0" borderId="48" xfId="0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3" fillId="0" borderId="53" xfId="0" applyFont="1" applyFill="1" applyBorder="1" applyAlignment="1"/>
    <xf numFmtId="0" fontId="3" fillId="0" borderId="54" xfId="0" applyFont="1" applyFill="1" applyBorder="1" applyAlignment="1"/>
    <xf numFmtId="0" fontId="3" fillId="0" borderId="58" xfId="0" applyFont="1" applyFill="1" applyBorder="1" applyAlignment="1"/>
    <xf numFmtId="177" fontId="1" fillId="0" borderId="50" xfId="0" applyNumberFormat="1" applyFont="1" applyFill="1" applyBorder="1" applyAlignment="1">
      <alignment vertical="center"/>
    </xf>
    <xf numFmtId="0" fontId="0" fillId="0" borderId="43" xfId="0" applyFont="1" applyFill="1" applyBorder="1" applyAlignment="1"/>
    <xf numFmtId="176" fontId="1" fillId="0" borderId="44" xfId="0" applyNumberFormat="1" applyFont="1" applyFill="1" applyBorder="1" applyAlignment="1" applyProtection="1">
      <alignment horizontal="right" vertical="center"/>
      <protection locked="0"/>
    </xf>
    <xf numFmtId="0" fontId="0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37" xfId="0" applyFont="1" applyFill="1" applyBorder="1" applyAlignment="1"/>
    <xf numFmtId="0" fontId="1" fillId="0" borderId="38" xfId="0" applyFont="1" applyFill="1" applyBorder="1" applyAlignment="1"/>
    <xf numFmtId="0" fontId="1" fillId="0" borderId="42" xfId="0" applyFont="1" applyFill="1" applyBorder="1" applyAlignment="1"/>
    <xf numFmtId="0" fontId="5" fillId="0" borderId="43" xfId="0" applyFont="1" applyFill="1" applyBorder="1" applyAlignment="1">
      <alignment shrinkToFit="1"/>
    </xf>
    <xf numFmtId="0" fontId="5" fillId="0" borderId="44" xfId="0" applyFont="1" applyFill="1" applyBorder="1" applyAlignment="1">
      <alignment shrinkToFit="1"/>
    </xf>
    <xf numFmtId="0" fontId="5" fillId="0" borderId="50" xfId="0" applyFont="1" applyFill="1" applyBorder="1" applyAlignment="1">
      <alignment shrinkToFit="1"/>
    </xf>
    <xf numFmtId="0" fontId="3" fillId="0" borderId="51" xfId="0" applyFont="1" applyFill="1" applyBorder="1" applyAlignment="1"/>
    <xf numFmtId="0" fontId="3" fillId="0" borderId="22" xfId="0" applyFont="1" applyFill="1" applyBorder="1" applyAlignment="1"/>
    <xf numFmtId="0" fontId="3" fillId="0" borderId="26" xfId="0" applyFont="1" applyFill="1" applyBorder="1" applyAlignment="1"/>
    <xf numFmtId="177" fontId="3" fillId="0" borderId="24" xfId="0" applyNumberFormat="1" applyFont="1" applyFill="1" applyBorder="1" applyAlignment="1">
      <alignment vertical="center"/>
    </xf>
    <xf numFmtId="177" fontId="3" fillId="0" borderId="33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32" xfId="0" applyNumberFormat="1" applyFont="1" applyFill="1" applyBorder="1" applyAlignment="1">
      <alignment vertical="center"/>
    </xf>
    <xf numFmtId="177" fontId="3" fillId="0" borderId="26" xfId="0" applyNumberFormat="1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3" fillId="0" borderId="37" xfId="0" applyFont="1" applyFill="1" applyBorder="1" applyAlignment="1"/>
    <xf numFmtId="0" fontId="3" fillId="0" borderId="38" xfId="0" applyFont="1" applyFill="1" applyBorder="1" applyAlignment="1"/>
    <xf numFmtId="0" fontId="3" fillId="0" borderId="42" xfId="0" applyFont="1" applyFill="1" applyBorder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3" fillId="0" borderId="22" xfId="0" applyNumberFormat="1" applyFont="1" applyFill="1" applyBorder="1" applyAlignment="1" applyProtection="1">
      <alignment horizontal="right" vertical="center"/>
      <protection locked="0"/>
    </xf>
    <xf numFmtId="176" fontId="3" fillId="0" borderId="31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7665;&#25152;&#24471;2021&#20874;&#23376;(&#20316;&#25104;&#200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Sheet2"/>
      <sheetName val="まえがき・利用上の注意"/>
      <sheetName val="目次"/>
      <sheetName val="本文(1)"/>
      <sheetName val="本文(2)"/>
      <sheetName val="本文(3)"/>
      <sheetName val="本文(4)"/>
      <sheetName val="仕切り (2)"/>
      <sheetName val="参考表1"/>
      <sheetName val="参考表２"/>
      <sheetName val="Sheet1"/>
      <sheetName val="仕切り"/>
      <sheetName val="総括表(1)新一宮"/>
      <sheetName val="総括表(2)新一宮"/>
      <sheetName val="総括表(3)新一宮"/>
      <sheetName val="総括表(4)新一宮"/>
      <sheetName val="裏紙１"/>
      <sheetName val="裏紙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D9" t="str">
            <v>2019 年 度</v>
          </cell>
          <cell r="E9" t="str">
            <v>2020 年 度</v>
          </cell>
          <cell r="F9" t="str">
            <v>2021 年 度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E5927-BDCD-4068-A220-B3FD6D6A3652}">
  <dimension ref="A1:N57"/>
  <sheetViews>
    <sheetView tabSelected="1" view="pageBreakPreview" zoomScaleNormal="55" zoomScaleSheetLayoutView="100" workbookViewId="0">
      <selection activeCell="H5" sqref="H5"/>
    </sheetView>
  </sheetViews>
  <sheetFormatPr defaultRowHeight="13.2" x14ac:dyDescent="0.2"/>
  <cols>
    <col min="1" max="3" width="8.33203125" style="2" customWidth="1"/>
    <col min="4" max="6" width="17.77734375" style="2" customWidth="1"/>
    <col min="7" max="11" width="11.6640625" style="2" customWidth="1"/>
    <col min="12" max="14" width="8.33203125" style="2" customWidth="1"/>
    <col min="15" max="16" width="8.88671875" style="2"/>
    <col min="17" max="17" width="28" style="2" customWidth="1"/>
    <col min="18" max="16384" width="8.8867187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5" customHeight="1" x14ac:dyDescent="0.2">
      <c r="A5" s="124" t="s">
        <v>0</v>
      </c>
      <c r="B5" s="124"/>
      <c r="C5" s="124"/>
      <c r="D5" s="124"/>
      <c r="E5" s="1"/>
      <c r="F5" s="1"/>
      <c r="G5" s="1"/>
      <c r="H5" s="1"/>
      <c r="I5" s="1"/>
      <c r="J5" s="1"/>
      <c r="K5" s="1"/>
    </row>
    <row r="6" spans="1:14" ht="15" customHeight="1" x14ac:dyDescent="0.2">
      <c r="A6" s="1"/>
      <c r="B6" s="125" t="s">
        <v>1</v>
      </c>
      <c r="C6" s="125"/>
      <c r="D6" s="125"/>
      <c r="E6" s="125"/>
      <c r="F6" s="1"/>
      <c r="G6" s="1"/>
      <c r="H6" s="1"/>
      <c r="I6" s="1"/>
      <c r="J6" s="1"/>
      <c r="K6" s="1"/>
    </row>
    <row r="7" spans="1:14" ht="13.8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ht="18.600000000000001" customHeight="1" x14ac:dyDescent="0.2">
      <c r="A8" s="3"/>
      <c r="B8" s="4"/>
      <c r="C8" s="5"/>
      <c r="D8" s="126" t="s">
        <v>2</v>
      </c>
      <c r="E8" s="127"/>
      <c r="F8" s="128"/>
      <c r="G8" s="129" t="s">
        <v>3</v>
      </c>
      <c r="H8" s="130"/>
      <c r="I8" s="131" t="s">
        <v>4</v>
      </c>
      <c r="J8" s="132"/>
      <c r="K8" s="133"/>
      <c r="L8" s="3"/>
      <c r="M8" s="4"/>
      <c r="N8" s="6"/>
    </row>
    <row r="9" spans="1:14" ht="18.600000000000001" customHeight="1" x14ac:dyDescent="0.2">
      <c r="A9" s="7"/>
      <c r="B9" s="8"/>
      <c r="C9" s="9"/>
      <c r="D9" s="10" t="str">
        <f>'[1]総括表(1)新一宮'!D9</f>
        <v>2019 年 度</v>
      </c>
      <c r="E9" s="10" t="str">
        <f>'[1]総括表(1)新一宮'!E9</f>
        <v>2020 年 度</v>
      </c>
      <c r="F9" s="11" t="str">
        <f>'[1]総括表(1)新一宮'!F9</f>
        <v>2021 年 度</v>
      </c>
      <c r="G9" s="12" t="str">
        <f>+E9</f>
        <v>2020 年 度</v>
      </c>
      <c r="H9" s="13" t="str">
        <f>+F9</f>
        <v>2021 年 度</v>
      </c>
      <c r="I9" s="14" t="str">
        <f>+D9</f>
        <v>2019 年 度</v>
      </c>
      <c r="J9" s="12" t="str">
        <f>+G9</f>
        <v>2020 年 度</v>
      </c>
      <c r="K9" s="15" t="str">
        <f>+H9</f>
        <v>2021 年 度</v>
      </c>
      <c r="L9" s="7"/>
      <c r="M9" s="8"/>
      <c r="N9" s="16"/>
    </row>
    <row r="10" spans="1:14" ht="18.600000000000001" customHeight="1" x14ac:dyDescent="0.2">
      <c r="A10" s="115" t="s">
        <v>5</v>
      </c>
      <c r="B10" s="116"/>
      <c r="C10" s="134"/>
      <c r="D10" s="136">
        <v>1085228</v>
      </c>
      <c r="E10" s="136">
        <v>1055692</v>
      </c>
      <c r="F10" s="136">
        <v>1084343</v>
      </c>
      <c r="G10" s="111">
        <f>(E10/D10-1)*100</f>
        <v>-2.721640060890429</v>
      </c>
      <c r="H10" s="107">
        <f>(F10/E10-1)*100</f>
        <v>2.713954448835465</v>
      </c>
      <c r="I10" s="109">
        <f>D10/$D$10*100</f>
        <v>100</v>
      </c>
      <c r="J10" s="111">
        <f>E10/$E$10*100</f>
        <v>100</v>
      </c>
      <c r="K10" s="113">
        <f>F10/$F$10*100</f>
        <v>100</v>
      </c>
      <c r="L10" s="115" t="s">
        <v>5</v>
      </c>
      <c r="M10" s="116"/>
      <c r="N10" s="117"/>
    </row>
    <row r="11" spans="1:14" ht="18.600000000000001" customHeight="1" x14ac:dyDescent="0.2">
      <c r="A11" s="118"/>
      <c r="B11" s="119"/>
      <c r="C11" s="135"/>
      <c r="D11" s="137"/>
      <c r="E11" s="137"/>
      <c r="F11" s="137"/>
      <c r="G11" s="112"/>
      <c r="H11" s="108"/>
      <c r="I11" s="110"/>
      <c r="J11" s="112"/>
      <c r="K11" s="114"/>
      <c r="L11" s="118"/>
      <c r="M11" s="119"/>
      <c r="N11" s="120"/>
    </row>
    <row r="12" spans="1:14" ht="17.399999999999999" customHeight="1" x14ac:dyDescent="0.2">
      <c r="A12" s="121" t="s">
        <v>6</v>
      </c>
      <c r="B12" s="122"/>
      <c r="C12" s="122"/>
      <c r="D12" s="17">
        <v>857182</v>
      </c>
      <c r="E12" s="17">
        <v>844129</v>
      </c>
      <c r="F12" s="18">
        <v>828485</v>
      </c>
      <c r="G12" s="19">
        <f t="shared" ref="G12:H19" si="0">(E12/D12-1)*100</f>
        <v>-1.5227804596923411</v>
      </c>
      <c r="H12" s="20">
        <f t="shared" si="0"/>
        <v>-1.853271241717791</v>
      </c>
      <c r="I12" s="21">
        <f>D12/$D$10*100</f>
        <v>78.9863512552201</v>
      </c>
      <c r="J12" s="19">
        <f t="shared" ref="J12:J27" si="1">E12/$E$10*100</f>
        <v>79.959779935814609</v>
      </c>
      <c r="K12" s="22">
        <f t="shared" ref="K12:K27" si="2">F12/$F$10*100</f>
        <v>76.404329626326728</v>
      </c>
      <c r="L12" s="121" t="s">
        <v>6</v>
      </c>
      <c r="M12" s="122"/>
      <c r="N12" s="123"/>
    </row>
    <row r="13" spans="1:14" ht="17.399999999999999" customHeight="1" x14ac:dyDescent="0.2">
      <c r="A13" s="78" t="s">
        <v>7</v>
      </c>
      <c r="B13" s="79"/>
      <c r="C13" s="79"/>
      <c r="D13" s="23">
        <v>733679</v>
      </c>
      <c r="E13" s="23">
        <v>722830</v>
      </c>
      <c r="F13" s="24">
        <v>708486</v>
      </c>
      <c r="G13" s="25">
        <f t="shared" si="0"/>
        <v>-1.4787120798060216</v>
      </c>
      <c r="H13" s="26">
        <f t="shared" si="0"/>
        <v>-1.9844223399692829</v>
      </c>
      <c r="I13" s="27">
        <f>D13/$D$10*100</f>
        <v>67.605977730025387</v>
      </c>
      <c r="J13" s="25">
        <f t="shared" si="1"/>
        <v>68.469780958840261</v>
      </c>
      <c r="K13" s="28">
        <f t="shared" si="2"/>
        <v>65.337812850730813</v>
      </c>
      <c r="L13" s="78" t="s">
        <v>7</v>
      </c>
      <c r="M13" s="79"/>
      <c r="N13" s="80"/>
    </row>
    <row r="14" spans="1:14" ht="17.399999999999999" customHeight="1" x14ac:dyDescent="0.2">
      <c r="A14" s="78" t="s">
        <v>8</v>
      </c>
      <c r="B14" s="79"/>
      <c r="C14" s="79"/>
      <c r="D14" s="29">
        <v>123503</v>
      </c>
      <c r="E14" s="29">
        <v>121298</v>
      </c>
      <c r="F14" s="30">
        <v>119999</v>
      </c>
      <c r="G14" s="25">
        <f t="shared" si="0"/>
        <v>-1.7853817316178522</v>
      </c>
      <c r="H14" s="26">
        <f t="shared" si="0"/>
        <v>-1.0709162558327434</v>
      </c>
      <c r="I14" s="27">
        <f>D14/$D$10*100</f>
        <v>11.380373525194704</v>
      </c>
      <c r="J14" s="25">
        <f t="shared" si="1"/>
        <v>11.48990425237664</v>
      </c>
      <c r="K14" s="28">
        <f t="shared" si="2"/>
        <v>11.066516775595915</v>
      </c>
      <c r="L14" s="78" t="s">
        <v>8</v>
      </c>
      <c r="M14" s="79"/>
      <c r="N14" s="80"/>
    </row>
    <row r="15" spans="1:14" ht="17.399999999999999" customHeight="1" x14ac:dyDescent="0.2">
      <c r="A15" s="101" t="s">
        <v>9</v>
      </c>
      <c r="B15" s="102"/>
      <c r="C15" s="102"/>
      <c r="D15" s="29">
        <v>120737</v>
      </c>
      <c r="E15" s="29">
        <v>119040</v>
      </c>
      <c r="F15" s="30">
        <v>119567</v>
      </c>
      <c r="G15" s="25">
        <f t="shared" si="0"/>
        <v>-1.4055343432419209</v>
      </c>
      <c r="H15" s="26">
        <f t="shared" si="0"/>
        <v>0.44270833333333037</v>
      </c>
      <c r="I15" s="27">
        <f t="shared" ref="I15:I27" si="3">D15/$D$10*100</f>
        <v>11.125496209091546</v>
      </c>
      <c r="J15" s="25">
        <f t="shared" si="1"/>
        <v>11.276016110759578</v>
      </c>
      <c r="K15" s="28">
        <f t="shared" si="2"/>
        <v>11.026676983205498</v>
      </c>
      <c r="L15" s="101" t="s">
        <v>9</v>
      </c>
      <c r="M15" s="102"/>
      <c r="N15" s="103"/>
    </row>
    <row r="16" spans="1:14" ht="17.399999999999999" customHeight="1" x14ac:dyDescent="0.2">
      <c r="A16" s="101" t="s">
        <v>10</v>
      </c>
      <c r="B16" s="102"/>
      <c r="C16" s="102"/>
      <c r="D16" s="31">
        <v>2766</v>
      </c>
      <c r="E16" s="31">
        <v>2258</v>
      </c>
      <c r="F16" s="32">
        <v>433</v>
      </c>
      <c r="G16" s="33" t="s">
        <v>11</v>
      </c>
      <c r="H16" s="34" t="s">
        <v>11</v>
      </c>
      <c r="I16" s="35">
        <f t="shared" si="3"/>
        <v>0.25487731610315989</v>
      </c>
      <c r="J16" s="25">
        <f t="shared" si="1"/>
        <v>0.21388814161706254</v>
      </c>
      <c r="K16" s="28">
        <f t="shared" si="2"/>
        <v>3.9932014132059684E-2</v>
      </c>
      <c r="L16" s="101" t="s">
        <v>10</v>
      </c>
      <c r="M16" s="102"/>
      <c r="N16" s="103"/>
    </row>
    <row r="17" spans="1:14" ht="17.399999999999999" customHeight="1" x14ac:dyDescent="0.2">
      <c r="A17" s="104" t="s">
        <v>12</v>
      </c>
      <c r="B17" s="105"/>
      <c r="C17" s="105"/>
      <c r="D17" s="36">
        <v>71256</v>
      </c>
      <c r="E17" s="36">
        <v>71284</v>
      </c>
      <c r="F17" s="37">
        <v>79120</v>
      </c>
      <c r="G17" s="38">
        <f t="shared" si="0"/>
        <v>3.9294936566736105E-2</v>
      </c>
      <c r="H17" s="39">
        <f t="shared" si="0"/>
        <v>10.992649121822563</v>
      </c>
      <c r="I17" s="40">
        <f t="shared" si="3"/>
        <v>6.5659935055122061</v>
      </c>
      <c r="J17" s="38">
        <f t="shared" si="1"/>
        <v>6.7523482227770977</v>
      </c>
      <c r="K17" s="41">
        <f t="shared" si="2"/>
        <v>7.2965841989112299</v>
      </c>
      <c r="L17" s="104" t="s">
        <v>12</v>
      </c>
      <c r="M17" s="105"/>
      <c r="N17" s="106"/>
    </row>
    <row r="18" spans="1:14" ht="17.399999999999999" customHeight="1" x14ac:dyDescent="0.2">
      <c r="A18" s="78" t="s">
        <v>13</v>
      </c>
      <c r="B18" s="79"/>
      <c r="C18" s="79"/>
      <c r="D18" s="29">
        <v>73376</v>
      </c>
      <c r="E18" s="29">
        <v>73034</v>
      </c>
      <c r="F18" s="30">
        <v>80893</v>
      </c>
      <c r="G18" s="25">
        <f t="shared" si="0"/>
        <v>-0.46609245529873888</v>
      </c>
      <c r="H18" s="26">
        <f t="shared" si="0"/>
        <v>10.760741572418331</v>
      </c>
      <c r="I18" s="27">
        <f t="shared" si="3"/>
        <v>6.7613441599368977</v>
      </c>
      <c r="J18" s="25">
        <f t="shared" si="1"/>
        <v>6.9181162687602065</v>
      </c>
      <c r="K18" s="28">
        <f t="shared" si="2"/>
        <v>7.4600933468468922</v>
      </c>
      <c r="L18" s="78" t="s">
        <v>13</v>
      </c>
      <c r="M18" s="79"/>
      <c r="N18" s="80"/>
    </row>
    <row r="19" spans="1:14" ht="17.399999999999999" customHeight="1" x14ac:dyDescent="0.2">
      <c r="A19" s="98" t="s">
        <v>14</v>
      </c>
      <c r="B19" s="99"/>
      <c r="C19" s="99"/>
      <c r="D19" s="42">
        <v>2119</v>
      </c>
      <c r="E19" s="42">
        <v>1751</v>
      </c>
      <c r="F19" s="43">
        <v>1773</v>
      </c>
      <c r="G19" s="44">
        <f t="shared" si="0"/>
        <v>-17.366682397357248</v>
      </c>
      <c r="H19" s="45">
        <f t="shared" si="0"/>
        <v>1.2564249000571071</v>
      </c>
      <c r="I19" s="46">
        <f t="shared" si="3"/>
        <v>0.19525850788958632</v>
      </c>
      <c r="J19" s="44">
        <f t="shared" si="1"/>
        <v>0.16586277058081333</v>
      </c>
      <c r="K19" s="47">
        <f t="shared" si="2"/>
        <v>0.16350914793566243</v>
      </c>
      <c r="L19" s="98" t="s">
        <v>14</v>
      </c>
      <c r="M19" s="99"/>
      <c r="N19" s="100"/>
    </row>
    <row r="20" spans="1:14" ht="17.399999999999999" customHeight="1" x14ac:dyDescent="0.2">
      <c r="A20" s="78" t="s">
        <v>15</v>
      </c>
      <c r="B20" s="79"/>
      <c r="C20" s="79"/>
      <c r="D20" s="23">
        <v>248</v>
      </c>
      <c r="E20" s="23">
        <v>356</v>
      </c>
      <c r="F20" s="24">
        <v>349</v>
      </c>
      <c r="G20" s="33" t="s">
        <v>11</v>
      </c>
      <c r="H20" s="48" t="s">
        <v>11</v>
      </c>
      <c r="I20" s="27">
        <f t="shared" si="3"/>
        <v>2.2852340706284762E-2</v>
      </c>
      <c r="J20" s="25">
        <f t="shared" si="1"/>
        <v>3.372195678284954E-2</v>
      </c>
      <c r="K20" s="49">
        <f t="shared" si="2"/>
        <v>3.2185387833923398E-2</v>
      </c>
      <c r="L20" s="78" t="s">
        <v>15</v>
      </c>
      <c r="M20" s="79"/>
      <c r="N20" s="80"/>
    </row>
    <row r="21" spans="1:14" ht="17.399999999999999" customHeight="1" x14ac:dyDescent="0.2">
      <c r="A21" s="78" t="s">
        <v>13</v>
      </c>
      <c r="B21" s="79"/>
      <c r="C21" s="79"/>
      <c r="D21" s="29">
        <v>807</v>
      </c>
      <c r="E21" s="29">
        <v>820</v>
      </c>
      <c r="F21" s="30">
        <v>733</v>
      </c>
      <c r="G21" s="25">
        <f t="shared" ref="G21:H28" si="4">(E21/D21-1)*100</f>
        <v>1.6109045848822889</v>
      </c>
      <c r="H21" s="26">
        <f t="shared" si="4"/>
        <v>-10.609756097560973</v>
      </c>
      <c r="I21" s="27">
        <f t="shared" si="3"/>
        <v>7.4362253830531466E-2</v>
      </c>
      <c r="J21" s="25">
        <f t="shared" si="1"/>
        <v>7.7674170117799507E-2</v>
      </c>
      <c r="K21" s="28">
        <f t="shared" si="2"/>
        <v>6.7598536625403577E-2</v>
      </c>
      <c r="L21" s="78" t="s">
        <v>13</v>
      </c>
      <c r="M21" s="79"/>
      <c r="N21" s="80"/>
    </row>
    <row r="22" spans="1:14" ht="17.399999999999999" customHeight="1" x14ac:dyDescent="0.2">
      <c r="A22" s="78" t="s">
        <v>14</v>
      </c>
      <c r="B22" s="79"/>
      <c r="C22" s="79"/>
      <c r="D22" s="29">
        <v>558</v>
      </c>
      <c r="E22" s="29">
        <v>465</v>
      </c>
      <c r="F22" s="30">
        <v>384</v>
      </c>
      <c r="G22" s="25">
        <f t="shared" si="4"/>
        <v>-16.666666666666664</v>
      </c>
      <c r="H22" s="26">
        <f t="shared" si="4"/>
        <v>-17.419354838709676</v>
      </c>
      <c r="I22" s="27">
        <f t="shared" si="3"/>
        <v>5.1417766589140712E-2</v>
      </c>
      <c r="J22" s="25">
        <f t="shared" si="1"/>
        <v>4.4046937932654601E-2</v>
      </c>
      <c r="K22" s="28">
        <f t="shared" si="2"/>
        <v>3.5413148791480185E-2</v>
      </c>
      <c r="L22" s="78" t="s">
        <v>14</v>
      </c>
      <c r="M22" s="79"/>
      <c r="N22" s="80"/>
    </row>
    <row r="23" spans="1:14" ht="17.399999999999999" customHeight="1" x14ac:dyDescent="0.2">
      <c r="A23" s="78" t="s">
        <v>16</v>
      </c>
      <c r="B23" s="79"/>
      <c r="C23" s="79"/>
      <c r="D23" s="29">
        <v>70413</v>
      </c>
      <c r="E23" s="29">
        <v>70344</v>
      </c>
      <c r="F23" s="30">
        <v>78094</v>
      </c>
      <c r="G23" s="25">
        <f t="shared" si="4"/>
        <v>-9.7993268288520952E-2</v>
      </c>
      <c r="H23" s="26">
        <f t="shared" si="4"/>
        <v>11.017286477880139</v>
      </c>
      <c r="I23" s="27">
        <f t="shared" si="3"/>
        <v>6.4883139764178583</v>
      </c>
      <c r="J23" s="25">
        <f t="shared" si="1"/>
        <v>6.6633071009347429</v>
      </c>
      <c r="K23" s="28">
        <f t="shared" si="2"/>
        <v>7.201964691983993</v>
      </c>
      <c r="L23" s="78" t="s">
        <v>16</v>
      </c>
      <c r="M23" s="79"/>
      <c r="N23" s="80"/>
    </row>
    <row r="24" spans="1:14" ht="17.399999999999999" customHeight="1" x14ac:dyDescent="0.2">
      <c r="A24" s="78" t="s">
        <v>17</v>
      </c>
      <c r="B24" s="79"/>
      <c r="C24" s="79"/>
      <c r="D24" s="29">
        <v>16571</v>
      </c>
      <c r="E24" s="29">
        <v>14186</v>
      </c>
      <c r="F24" s="30">
        <v>13448</v>
      </c>
      <c r="G24" s="25">
        <f t="shared" si="4"/>
        <v>-14.392613602075921</v>
      </c>
      <c r="H24" s="50">
        <f t="shared" si="4"/>
        <v>-5.2023121387283267</v>
      </c>
      <c r="I24" s="27">
        <f t="shared" si="3"/>
        <v>1.5269602332413097</v>
      </c>
      <c r="J24" s="25">
        <f t="shared" si="1"/>
        <v>1.3437631430379315</v>
      </c>
      <c r="K24" s="28">
        <f t="shared" si="2"/>
        <v>1.2401979816349624</v>
      </c>
      <c r="L24" s="78" t="s">
        <v>17</v>
      </c>
      <c r="M24" s="79"/>
      <c r="N24" s="80"/>
    </row>
    <row r="25" spans="1:14" ht="17.399999999999999" customHeight="1" x14ac:dyDescent="0.2">
      <c r="A25" s="78" t="s">
        <v>13</v>
      </c>
      <c r="B25" s="79"/>
      <c r="C25" s="79"/>
      <c r="D25" s="29">
        <v>18027</v>
      </c>
      <c r="E25" s="29">
        <v>15394</v>
      </c>
      <c r="F25" s="30">
        <v>14762</v>
      </c>
      <c r="G25" s="25">
        <f t="shared" si="4"/>
        <v>-14.605868974316305</v>
      </c>
      <c r="H25" s="26">
        <f t="shared" si="4"/>
        <v>-4.1054956476549336</v>
      </c>
      <c r="I25" s="27">
        <f t="shared" si="3"/>
        <v>1.6611255883556268</v>
      </c>
      <c r="J25" s="25">
        <f t="shared" si="1"/>
        <v>1.4581904570651287</v>
      </c>
      <c r="K25" s="28">
        <f t="shared" si="2"/>
        <v>1.3613773501558086</v>
      </c>
      <c r="L25" s="78" t="s">
        <v>13</v>
      </c>
      <c r="M25" s="79"/>
      <c r="N25" s="80"/>
    </row>
    <row r="26" spans="1:14" ht="17.399999999999999" customHeight="1" x14ac:dyDescent="0.2">
      <c r="A26" s="78" t="s">
        <v>14</v>
      </c>
      <c r="B26" s="79"/>
      <c r="C26" s="79"/>
      <c r="D26" s="29">
        <v>1456</v>
      </c>
      <c r="E26" s="29">
        <v>1208</v>
      </c>
      <c r="F26" s="30">
        <v>1313</v>
      </c>
      <c r="G26" s="25">
        <f t="shared" si="4"/>
        <v>-17.032967032967029</v>
      </c>
      <c r="H26" s="26">
        <f t="shared" si="4"/>
        <v>8.6920529801324484</v>
      </c>
      <c r="I26" s="27">
        <f t="shared" si="3"/>
        <v>0.13416535511431699</v>
      </c>
      <c r="J26" s="25">
        <f t="shared" si="1"/>
        <v>0.11442731402719732</v>
      </c>
      <c r="K26" s="28">
        <f t="shared" si="2"/>
        <v>0.12108714677920179</v>
      </c>
      <c r="L26" s="78" t="s">
        <v>14</v>
      </c>
      <c r="M26" s="79"/>
      <c r="N26" s="80"/>
    </row>
    <row r="27" spans="1:14" ht="17.399999999999999" customHeight="1" x14ac:dyDescent="0.2">
      <c r="A27" s="78" t="s">
        <v>18</v>
      </c>
      <c r="B27" s="79"/>
      <c r="C27" s="79"/>
      <c r="D27" s="29">
        <v>23246</v>
      </c>
      <c r="E27" s="29">
        <v>26640</v>
      </c>
      <c r="F27" s="30">
        <v>33159</v>
      </c>
      <c r="G27" s="25">
        <f t="shared" si="4"/>
        <v>14.600361352490744</v>
      </c>
      <c r="H27" s="26">
        <f t="shared" si="4"/>
        <v>24.470720720720717</v>
      </c>
      <c r="I27" s="27">
        <f t="shared" si="3"/>
        <v>2.1420383550737725</v>
      </c>
      <c r="J27" s="25">
        <f t="shared" si="1"/>
        <v>2.5234632828514378</v>
      </c>
      <c r="K27" s="28">
        <f t="shared" si="2"/>
        <v>3.0579807311893008</v>
      </c>
      <c r="L27" s="78" t="s">
        <v>18</v>
      </c>
      <c r="M27" s="79"/>
      <c r="N27" s="80"/>
    </row>
    <row r="28" spans="1:14" ht="17.399999999999999" customHeight="1" x14ac:dyDescent="0.2">
      <c r="A28" s="93" t="s">
        <v>19</v>
      </c>
      <c r="B28" s="79"/>
      <c r="C28" s="79"/>
      <c r="D28" s="94">
        <v>27560</v>
      </c>
      <c r="E28" s="94">
        <v>26675</v>
      </c>
      <c r="F28" s="94">
        <v>27530</v>
      </c>
      <c r="G28" s="73">
        <f t="shared" si="4"/>
        <v>-3.2111756168359928</v>
      </c>
      <c r="H28" s="87">
        <f t="shared" si="4"/>
        <v>3.2052483598875359</v>
      </c>
      <c r="I28" s="70">
        <f>D28/$D$10*100</f>
        <v>2.5395585075210003</v>
      </c>
      <c r="J28" s="73">
        <f>E28/$E$10*100</f>
        <v>2.5267786437711002</v>
      </c>
      <c r="K28" s="92">
        <f>F28/$F$10*100</f>
        <v>2.5388645474725249</v>
      </c>
      <c r="L28" s="93" t="s">
        <v>20</v>
      </c>
      <c r="M28" s="79"/>
      <c r="N28" s="80"/>
    </row>
    <row r="29" spans="1:14" ht="17.399999999999999" customHeight="1" x14ac:dyDescent="0.2">
      <c r="A29" s="95" t="s">
        <v>21</v>
      </c>
      <c r="B29" s="96"/>
      <c r="C29" s="96"/>
      <c r="D29" s="94"/>
      <c r="E29" s="94"/>
      <c r="F29" s="94"/>
      <c r="G29" s="73"/>
      <c r="H29" s="87"/>
      <c r="I29" s="70"/>
      <c r="J29" s="73"/>
      <c r="K29" s="92"/>
      <c r="L29" s="95" t="s">
        <v>22</v>
      </c>
      <c r="M29" s="96"/>
      <c r="N29" s="97"/>
    </row>
    <row r="30" spans="1:14" ht="17.399999999999999" customHeight="1" x14ac:dyDescent="0.2">
      <c r="A30" s="78" t="s">
        <v>23</v>
      </c>
      <c r="B30" s="79"/>
      <c r="C30" s="79"/>
      <c r="D30" s="29">
        <v>3036</v>
      </c>
      <c r="E30" s="29">
        <v>2844</v>
      </c>
      <c r="F30" s="30">
        <v>3956</v>
      </c>
      <c r="G30" s="25">
        <f t="shared" ref="G30:H41" si="5">(E30/D30-1)*100</f>
        <v>-6.3241106719367561</v>
      </c>
      <c r="H30" s="26">
        <f t="shared" si="5"/>
        <v>39.099859353023916</v>
      </c>
      <c r="I30" s="27">
        <f>D30/$D$10*100</f>
        <v>0.27975688058177633</v>
      </c>
      <c r="J30" s="25">
        <f>E30/$E$10*100</f>
        <v>0.26939675587197781</v>
      </c>
      <c r="K30" s="51">
        <f>F30/$F$10*100</f>
        <v>0.36482920994556151</v>
      </c>
      <c r="L30" s="78" t="s">
        <v>23</v>
      </c>
      <c r="M30" s="79"/>
      <c r="N30" s="80"/>
    </row>
    <row r="31" spans="1:14" ht="13.2" customHeight="1" x14ac:dyDescent="0.2">
      <c r="A31" s="93" t="s">
        <v>24</v>
      </c>
      <c r="B31" s="79"/>
      <c r="C31" s="79"/>
      <c r="D31" s="94">
        <v>595</v>
      </c>
      <c r="E31" s="94">
        <v>584</v>
      </c>
      <c r="F31" s="94">
        <v>677</v>
      </c>
      <c r="G31" s="73">
        <f t="shared" si="5"/>
        <v>-1.8487394957983239</v>
      </c>
      <c r="H31" s="87">
        <f t="shared" si="5"/>
        <v>15.924657534246567</v>
      </c>
      <c r="I31" s="70">
        <f>D31/$D$10*100</f>
        <v>5.4827188388062234E-2</v>
      </c>
      <c r="J31" s="72">
        <f>E31/$E$10*100</f>
        <v>5.5319165059505987E-2</v>
      </c>
      <c r="K31" s="92">
        <f>F31/$F$10*100</f>
        <v>6.2434119093312722E-2</v>
      </c>
      <c r="L31" s="78" t="s">
        <v>24</v>
      </c>
      <c r="M31" s="79"/>
      <c r="N31" s="80"/>
    </row>
    <row r="32" spans="1:14" ht="13.2" customHeight="1" x14ac:dyDescent="0.2">
      <c r="A32" s="78" t="s">
        <v>25</v>
      </c>
      <c r="B32" s="79"/>
      <c r="C32" s="79"/>
      <c r="D32" s="94"/>
      <c r="E32" s="94"/>
      <c r="F32" s="94"/>
      <c r="G32" s="73" t="e">
        <f t="shared" si="5"/>
        <v>#DIV/0!</v>
      </c>
      <c r="H32" s="87" t="e">
        <f t="shared" si="5"/>
        <v>#DIV/0!</v>
      </c>
      <c r="I32" s="70"/>
      <c r="J32" s="72"/>
      <c r="K32" s="92"/>
      <c r="L32" s="78" t="s">
        <v>25</v>
      </c>
      <c r="M32" s="79"/>
      <c r="N32" s="80"/>
    </row>
    <row r="33" spans="1:14" ht="17.399999999999999" customHeight="1" x14ac:dyDescent="0.2">
      <c r="A33" s="78" t="s">
        <v>13</v>
      </c>
      <c r="B33" s="79"/>
      <c r="C33" s="79"/>
      <c r="D33" s="29">
        <v>701</v>
      </c>
      <c r="E33" s="29">
        <v>662</v>
      </c>
      <c r="F33" s="30">
        <v>752</v>
      </c>
      <c r="G33" s="25">
        <f t="shared" si="5"/>
        <v>-5.5634807417974326</v>
      </c>
      <c r="H33" s="26">
        <f t="shared" si="5"/>
        <v>13.595166163142004</v>
      </c>
      <c r="I33" s="27">
        <f t="shared" ref="I33:I41" si="6">D33/$D$10*100</f>
        <v>6.4594721109296857E-2</v>
      </c>
      <c r="J33" s="25">
        <f t="shared" ref="J33:J41" si="7">E33/$E$10*100</f>
        <v>6.2707683680467419E-2</v>
      </c>
      <c r="K33" s="51">
        <f t="shared" ref="K33:K41" si="8">F33/$F$10*100</f>
        <v>6.9350749716648702E-2</v>
      </c>
      <c r="L33" s="78" t="s">
        <v>13</v>
      </c>
      <c r="M33" s="79"/>
      <c r="N33" s="80"/>
    </row>
    <row r="34" spans="1:14" ht="17.399999999999999" customHeight="1" x14ac:dyDescent="0.2">
      <c r="A34" s="78" t="s">
        <v>14</v>
      </c>
      <c r="B34" s="79"/>
      <c r="C34" s="79"/>
      <c r="D34" s="31">
        <v>105</v>
      </c>
      <c r="E34" s="31">
        <v>78</v>
      </c>
      <c r="F34" s="32">
        <v>75</v>
      </c>
      <c r="G34" s="25">
        <f t="shared" si="5"/>
        <v>-25.714285714285712</v>
      </c>
      <c r="H34" s="26">
        <f t="shared" si="5"/>
        <v>-3.8461538461538436</v>
      </c>
      <c r="I34" s="27">
        <f t="shared" si="6"/>
        <v>9.6753861861286292E-3</v>
      </c>
      <c r="J34" s="25">
        <f t="shared" si="7"/>
        <v>7.3885186209614161E-3</v>
      </c>
      <c r="K34" s="51">
        <f t="shared" si="8"/>
        <v>6.916630623335974E-3</v>
      </c>
      <c r="L34" s="78" t="s">
        <v>14</v>
      </c>
      <c r="M34" s="79"/>
      <c r="N34" s="80"/>
    </row>
    <row r="35" spans="1:14" ht="17.399999999999999" customHeight="1" x14ac:dyDescent="0.2">
      <c r="A35" s="89" t="s">
        <v>26</v>
      </c>
      <c r="B35" s="90"/>
      <c r="C35" s="90"/>
      <c r="D35" s="52">
        <v>156790</v>
      </c>
      <c r="E35" s="52">
        <v>140279</v>
      </c>
      <c r="F35" s="53">
        <v>176738</v>
      </c>
      <c r="G35" s="54">
        <f t="shared" si="5"/>
        <v>-10.530646087122907</v>
      </c>
      <c r="H35" s="55">
        <f t="shared" si="5"/>
        <v>25.990347806870595</v>
      </c>
      <c r="I35" s="56">
        <f t="shared" si="6"/>
        <v>14.447655239267693</v>
      </c>
      <c r="J35" s="54">
        <f t="shared" si="7"/>
        <v>13.287871841408288</v>
      </c>
      <c r="K35" s="57">
        <f t="shared" si="8"/>
        <v>16.299086174762046</v>
      </c>
      <c r="L35" s="89" t="s">
        <v>26</v>
      </c>
      <c r="M35" s="90"/>
      <c r="N35" s="91"/>
    </row>
    <row r="36" spans="1:14" ht="17.399999999999999" customHeight="1" x14ac:dyDescent="0.2">
      <c r="A36" s="78" t="s">
        <v>27</v>
      </c>
      <c r="B36" s="79"/>
      <c r="C36" s="79"/>
      <c r="D36" s="23">
        <v>59552</v>
      </c>
      <c r="E36" s="23">
        <v>40908</v>
      </c>
      <c r="F36" s="24">
        <v>74465</v>
      </c>
      <c r="G36" s="25">
        <f t="shared" si="5"/>
        <v>-31.307092960773776</v>
      </c>
      <c r="H36" s="26">
        <f t="shared" si="5"/>
        <v>82.030409699814214</v>
      </c>
      <c r="I36" s="27">
        <f t="shared" si="6"/>
        <v>5.4875104586317347</v>
      </c>
      <c r="J36" s="25">
        <f t="shared" si="7"/>
        <v>3.8749938429011492</v>
      </c>
      <c r="K36" s="28">
        <f t="shared" si="8"/>
        <v>6.8672919915561774</v>
      </c>
      <c r="L36" s="78" t="s">
        <v>27</v>
      </c>
      <c r="M36" s="79"/>
      <c r="N36" s="80"/>
    </row>
    <row r="37" spans="1:14" ht="17.399999999999999" customHeight="1" x14ac:dyDescent="0.2">
      <c r="A37" s="78" t="s">
        <v>28</v>
      </c>
      <c r="B37" s="79"/>
      <c r="C37" s="79"/>
      <c r="D37" s="29">
        <v>-1108</v>
      </c>
      <c r="E37" s="29">
        <v>745</v>
      </c>
      <c r="F37" s="30">
        <v>3357</v>
      </c>
      <c r="G37" s="25">
        <f>-(E37/D37-1)*100</f>
        <v>167.23826714801444</v>
      </c>
      <c r="H37" s="26">
        <f>(F37/E37-1)*100</f>
        <v>350.60402684563758</v>
      </c>
      <c r="I37" s="27">
        <f t="shared" si="6"/>
        <v>-0.10209836089743354</v>
      </c>
      <c r="J37" s="25">
        <f t="shared" si="7"/>
        <v>7.0569825289951996E-2</v>
      </c>
      <c r="K37" s="28">
        <f t="shared" si="8"/>
        <v>0.30958838670051819</v>
      </c>
      <c r="L37" s="78" t="s">
        <v>28</v>
      </c>
      <c r="M37" s="79"/>
      <c r="N37" s="80"/>
    </row>
    <row r="38" spans="1:14" ht="17.399999999999999" customHeight="1" x14ac:dyDescent="0.2">
      <c r="A38" s="78" t="s">
        <v>29</v>
      </c>
      <c r="B38" s="79"/>
      <c r="C38" s="79"/>
      <c r="D38" s="29">
        <v>98346</v>
      </c>
      <c r="E38" s="29">
        <v>98626</v>
      </c>
      <c r="F38" s="30">
        <v>98915</v>
      </c>
      <c r="G38" s="25">
        <f t="shared" si="5"/>
        <v>0.28470908832083364</v>
      </c>
      <c r="H38" s="26">
        <f t="shared" si="5"/>
        <v>0.29302617970921041</v>
      </c>
      <c r="I38" s="27">
        <f t="shared" si="6"/>
        <v>9.0622431415333917</v>
      </c>
      <c r="J38" s="25">
        <f t="shared" si="7"/>
        <v>9.3423081732171891</v>
      </c>
      <c r="K38" s="28">
        <f t="shared" si="8"/>
        <v>9.1221135747637039</v>
      </c>
      <c r="L38" s="78" t="s">
        <v>29</v>
      </c>
      <c r="M38" s="79"/>
      <c r="N38" s="80"/>
    </row>
    <row r="39" spans="1:14" ht="17.399999999999999" customHeight="1" x14ac:dyDescent="0.2">
      <c r="A39" s="78" t="s">
        <v>30</v>
      </c>
      <c r="B39" s="79"/>
      <c r="C39" s="79"/>
      <c r="D39" s="29">
        <v>168</v>
      </c>
      <c r="E39" s="29">
        <v>-59</v>
      </c>
      <c r="F39" s="30">
        <v>-108</v>
      </c>
      <c r="G39" s="25">
        <f t="shared" si="5"/>
        <v>-135.11904761904762</v>
      </c>
      <c r="H39" s="26">
        <f>-(F39/E39-1)*100</f>
        <v>-83.050847457627114</v>
      </c>
      <c r="I39" s="27">
        <f t="shared" si="6"/>
        <v>1.5480617897805807E-2</v>
      </c>
      <c r="J39" s="25">
        <f t="shared" si="7"/>
        <v>-5.5887512645733791E-3</v>
      </c>
      <c r="K39" s="28">
        <f t="shared" si="8"/>
        <v>-9.9599480976038032E-3</v>
      </c>
      <c r="L39" s="78" t="s">
        <v>30</v>
      </c>
      <c r="M39" s="79"/>
      <c r="N39" s="80"/>
    </row>
    <row r="40" spans="1:14" ht="17.399999999999999" customHeight="1" x14ac:dyDescent="0.2">
      <c r="A40" s="78" t="s">
        <v>31</v>
      </c>
      <c r="B40" s="79"/>
      <c r="C40" s="79"/>
      <c r="D40" s="29">
        <v>36002</v>
      </c>
      <c r="E40" s="29">
        <v>35231</v>
      </c>
      <c r="F40" s="30">
        <v>37800</v>
      </c>
      <c r="G40" s="25">
        <f t="shared" si="5"/>
        <v>-2.1415476917948983</v>
      </c>
      <c r="H40" s="26">
        <f t="shared" si="5"/>
        <v>7.2918736340154888</v>
      </c>
      <c r="I40" s="27">
        <f t="shared" si="6"/>
        <v>3.3174595568857419</v>
      </c>
      <c r="J40" s="25">
        <f t="shared" si="7"/>
        <v>3.3372423017319441</v>
      </c>
      <c r="K40" s="28">
        <f t="shared" si="8"/>
        <v>3.4859818341613309</v>
      </c>
      <c r="L40" s="78" t="s">
        <v>31</v>
      </c>
      <c r="M40" s="79"/>
      <c r="N40" s="80"/>
    </row>
    <row r="41" spans="1:14" ht="17.399999999999999" customHeight="1" thickBot="1" x14ac:dyDescent="0.25">
      <c r="A41" s="81" t="s">
        <v>32</v>
      </c>
      <c r="B41" s="82"/>
      <c r="C41" s="82"/>
      <c r="D41" s="31">
        <v>62176</v>
      </c>
      <c r="E41" s="31">
        <v>63454</v>
      </c>
      <c r="F41" s="32">
        <v>61224</v>
      </c>
      <c r="G41" s="25">
        <f t="shared" si="5"/>
        <v>2.0554554812146186</v>
      </c>
      <c r="H41" s="26">
        <f t="shared" si="5"/>
        <v>-3.5143568569357297</v>
      </c>
      <c r="I41" s="27">
        <f t="shared" si="6"/>
        <v>5.7293029667498443</v>
      </c>
      <c r="J41" s="25">
        <f t="shared" si="7"/>
        <v>6.0106546227498168</v>
      </c>
      <c r="K41" s="28">
        <f t="shared" si="8"/>
        <v>5.6461839104416223</v>
      </c>
      <c r="L41" s="81" t="s">
        <v>33</v>
      </c>
      <c r="M41" s="82"/>
      <c r="N41" s="83"/>
    </row>
    <row r="42" spans="1:14" ht="17.399999999999999" hidden="1" customHeight="1" x14ac:dyDescent="0.25">
      <c r="A42" s="74" t="s">
        <v>34</v>
      </c>
      <c r="B42" s="75"/>
      <c r="C42" s="75"/>
      <c r="D42" s="84" t="s">
        <v>35</v>
      </c>
      <c r="E42" s="85"/>
      <c r="F42" s="84"/>
      <c r="G42" s="72" t="e">
        <f>(E42/D42-1)*100</f>
        <v>#VALUE!</v>
      </c>
      <c r="H42" s="87" t="e">
        <f>(F42/E42-1)*100</f>
        <v>#DIV/0!</v>
      </c>
      <c r="I42" s="70" t="e">
        <f>D42/#REF!*100</f>
        <v>#VALUE!</v>
      </c>
      <c r="J42" s="72" t="e">
        <f>E42/#REF!*100</f>
        <v>#REF!</v>
      </c>
      <c r="K42" s="73" t="e">
        <f>F42/#REF!*100</f>
        <v>#REF!</v>
      </c>
    </row>
    <row r="43" spans="1:14" ht="17.399999999999999" hidden="1" customHeight="1" thickBot="1" x14ac:dyDescent="0.25">
      <c r="A43" s="74" t="s">
        <v>36</v>
      </c>
      <c r="B43" s="75"/>
      <c r="C43" s="75"/>
      <c r="D43" s="84"/>
      <c r="E43" s="85"/>
      <c r="F43" s="84"/>
      <c r="G43" s="86"/>
      <c r="H43" s="88"/>
      <c r="I43" s="71"/>
      <c r="J43" s="72"/>
      <c r="K43" s="73"/>
    </row>
    <row r="44" spans="1:14" x14ac:dyDescent="0.2">
      <c r="A44" s="58" t="s">
        <v>37</v>
      </c>
      <c r="B44" s="59"/>
      <c r="C44" s="59"/>
      <c r="D44" s="59"/>
      <c r="E44" s="59"/>
      <c r="F44" s="59"/>
      <c r="G44" s="4"/>
      <c r="H44" s="4"/>
      <c r="I44" s="4"/>
      <c r="J44" s="4"/>
      <c r="K44" s="4"/>
      <c r="L44" s="60"/>
      <c r="M44" s="60"/>
      <c r="N44" s="60"/>
    </row>
    <row r="45" spans="1:14" x14ac:dyDescent="0.2">
      <c r="A45" s="61"/>
      <c r="B45" s="62"/>
      <c r="C45" s="62"/>
      <c r="D45" s="62"/>
      <c r="E45" s="62"/>
      <c r="F45" s="62"/>
      <c r="G45" s="1"/>
      <c r="H45" s="1"/>
      <c r="I45" s="1"/>
      <c r="J45" s="1"/>
      <c r="K45" s="1"/>
    </row>
    <row r="46" spans="1:14" x14ac:dyDescent="0.2">
      <c r="A46" s="61"/>
      <c r="B46" s="62"/>
      <c r="C46" s="62"/>
      <c r="D46" s="62"/>
      <c r="E46" s="62"/>
      <c r="F46" s="62"/>
      <c r="G46" s="1"/>
      <c r="H46" s="1"/>
      <c r="I46" s="1"/>
      <c r="J46" s="1"/>
      <c r="K46" s="1"/>
    </row>
    <row r="47" spans="1:14" x14ac:dyDescent="0.2">
      <c r="A47" s="61"/>
      <c r="B47" s="62"/>
      <c r="C47" s="62"/>
      <c r="D47" s="62"/>
      <c r="E47" s="62"/>
      <c r="F47" s="62"/>
      <c r="G47" s="1"/>
      <c r="H47" s="1"/>
      <c r="I47" s="1"/>
      <c r="J47" s="1"/>
      <c r="K47" s="1"/>
    </row>
    <row r="48" spans="1:14" x14ac:dyDescent="0.2">
      <c r="A48" s="63"/>
      <c r="B48" s="62"/>
      <c r="C48" s="62"/>
      <c r="D48" s="62"/>
      <c r="E48" s="62"/>
      <c r="F48" s="62"/>
      <c r="G48" s="63"/>
      <c r="H48" s="63"/>
      <c r="I48" s="63"/>
      <c r="J48" s="63"/>
      <c r="K48" s="63"/>
    </row>
    <row r="49" spans="1:14" x14ac:dyDescent="0.2">
      <c r="A49" s="63"/>
      <c r="B49" s="62"/>
      <c r="C49" s="62"/>
      <c r="D49" s="62"/>
      <c r="E49" s="62"/>
      <c r="F49" s="62"/>
      <c r="G49" s="63"/>
      <c r="H49" s="63"/>
      <c r="I49" s="63"/>
      <c r="J49" s="63"/>
      <c r="K49" s="63"/>
    </row>
    <row r="50" spans="1:14" x14ac:dyDescent="0.2">
      <c r="A50" s="1"/>
      <c r="B50" s="62"/>
      <c r="C50" s="62"/>
      <c r="D50" s="62"/>
      <c r="E50" s="62"/>
      <c r="F50" s="63"/>
      <c r="G50" s="63"/>
      <c r="H50" s="63"/>
      <c r="I50" s="63"/>
      <c r="J50" s="63"/>
      <c r="K50" s="63"/>
    </row>
    <row r="51" spans="1:14" ht="14.4" x14ac:dyDescent="0.2">
      <c r="A51" s="64"/>
      <c r="B51" s="64"/>
      <c r="C51" s="64"/>
      <c r="D51" s="64"/>
      <c r="E51" s="64"/>
      <c r="F51" s="64"/>
      <c r="G51" s="65"/>
      <c r="H51" s="65"/>
      <c r="I51" s="65"/>
      <c r="J51" s="65"/>
      <c r="K51" s="65"/>
    </row>
    <row r="52" spans="1:14" ht="14.4" x14ac:dyDescent="0.2">
      <c r="A52" s="76"/>
      <c r="B52" s="76"/>
      <c r="C52" s="76"/>
      <c r="D52" s="76"/>
      <c r="E52" s="76"/>
      <c r="F52" s="76"/>
      <c r="G52" s="77"/>
      <c r="H52" s="77"/>
      <c r="I52" s="77"/>
      <c r="J52" s="77"/>
      <c r="K52" s="77"/>
      <c r="L52" s="77"/>
      <c r="M52" s="77"/>
      <c r="N52" s="77"/>
    </row>
    <row r="53" spans="1:14" x14ac:dyDescent="0.2">
      <c r="A53" s="66"/>
      <c r="B53" s="66"/>
      <c r="C53" s="66"/>
      <c r="D53" s="66"/>
      <c r="E53" s="66"/>
      <c r="F53" s="66"/>
    </row>
    <row r="54" spans="1:14" ht="14.4" x14ac:dyDescent="0.2">
      <c r="A54" s="67"/>
      <c r="B54" s="68"/>
      <c r="C54" s="68"/>
      <c r="D54" s="68"/>
      <c r="E54" s="68"/>
      <c r="F54" s="68"/>
    </row>
    <row r="55" spans="1:14" x14ac:dyDescent="0.2">
      <c r="A55" s="68"/>
      <c r="B55" s="68"/>
      <c r="C55" s="68"/>
      <c r="D55" s="68"/>
      <c r="E55" s="68"/>
      <c r="F55" s="68"/>
    </row>
    <row r="56" spans="1:14" x14ac:dyDescent="0.2">
      <c r="A56" s="68"/>
      <c r="B56" s="68"/>
      <c r="C56" s="68"/>
      <c r="D56" s="68"/>
      <c r="E56" s="68"/>
      <c r="F56" s="68"/>
    </row>
    <row r="57" spans="1:14" x14ac:dyDescent="0.2">
      <c r="A57" s="69"/>
      <c r="B57" s="69"/>
      <c r="C57" s="69"/>
      <c r="D57" s="68"/>
      <c r="E57" s="68"/>
      <c r="F57" s="68"/>
    </row>
  </sheetData>
  <mergeCells count="104">
    <mergeCell ref="A5:D5"/>
    <mergeCell ref="B6:E6"/>
    <mergeCell ref="D8:F8"/>
    <mergeCell ref="G8:H8"/>
    <mergeCell ref="I8:K8"/>
    <mergeCell ref="A10:C11"/>
    <mergeCell ref="D10:D11"/>
    <mergeCell ref="E10:E11"/>
    <mergeCell ref="F10:F11"/>
    <mergeCell ref="G10:G11"/>
    <mergeCell ref="A13:C13"/>
    <mergeCell ref="L13:N13"/>
    <mergeCell ref="A14:C14"/>
    <mergeCell ref="L14:N14"/>
    <mergeCell ref="A15:C15"/>
    <mergeCell ref="L15:N15"/>
    <mergeCell ref="H10:H11"/>
    <mergeCell ref="I10:I11"/>
    <mergeCell ref="J10:J11"/>
    <mergeCell ref="K10:K11"/>
    <mergeCell ref="L10:N11"/>
    <mergeCell ref="A12:C12"/>
    <mergeCell ref="L12:N12"/>
    <mergeCell ref="A19:C19"/>
    <mergeCell ref="L19:N19"/>
    <mergeCell ref="A20:C20"/>
    <mergeCell ref="L20:N20"/>
    <mergeCell ref="A21:C21"/>
    <mergeCell ref="L21:N21"/>
    <mergeCell ref="A16:C16"/>
    <mergeCell ref="L16:N16"/>
    <mergeCell ref="A17:C17"/>
    <mergeCell ref="L17:N17"/>
    <mergeCell ref="A18:C18"/>
    <mergeCell ref="L18:N18"/>
    <mergeCell ref="A25:C25"/>
    <mergeCell ref="L25:N25"/>
    <mergeCell ref="A26:C26"/>
    <mergeCell ref="L26:N26"/>
    <mergeCell ref="A27:C27"/>
    <mergeCell ref="L27:N27"/>
    <mergeCell ref="A22:C22"/>
    <mergeCell ref="L22:N22"/>
    <mergeCell ref="A23:C23"/>
    <mergeCell ref="L23:N23"/>
    <mergeCell ref="A24:C24"/>
    <mergeCell ref="L24:N24"/>
    <mergeCell ref="I28:I29"/>
    <mergeCell ref="J28:J29"/>
    <mergeCell ref="K28:K29"/>
    <mergeCell ref="L28:N28"/>
    <mergeCell ref="A29:C29"/>
    <mergeCell ref="L29:N29"/>
    <mergeCell ref="A28:C28"/>
    <mergeCell ref="D28:D29"/>
    <mergeCell ref="E28:E29"/>
    <mergeCell ref="F28:F29"/>
    <mergeCell ref="G28:G29"/>
    <mergeCell ref="H28:H29"/>
    <mergeCell ref="K31:K32"/>
    <mergeCell ref="L31:N31"/>
    <mergeCell ref="A32:C32"/>
    <mergeCell ref="L32:N32"/>
    <mergeCell ref="A33:C33"/>
    <mergeCell ref="L33:N33"/>
    <mergeCell ref="A30:C30"/>
    <mergeCell ref="L30:N30"/>
    <mergeCell ref="A31:C31"/>
    <mergeCell ref="D31:D32"/>
    <mergeCell ref="E31:E32"/>
    <mergeCell ref="F31:F32"/>
    <mergeCell ref="G31:G32"/>
    <mergeCell ref="H31:H32"/>
    <mergeCell ref="I31:I32"/>
    <mergeCell ref="J31:J32"/>
    <mergeCell ref="A37:C37"/>
    <mergeCell ref="L37:N37"/>
    <mergeCell ref="A38:C38"/>
    <mergeCell ref="L38:N38"/>
    <mergeCell ref="A39:C39"/>
    <mergeCell ref="L39:N39"/>
    <mergeCell ref="A34:C34"/>
    <mergeCell ref="L34:N34"/>
    <mergeCell ref="A35:C35"/>
    <mergeCell ref="L35:N35"/>
    <mergeCell ref="A36:C36"/>
    <mergeCell ref="L36:N36"/>
    <mergeCell ref="A57:C57"/>
    <mergeCell ref="I42:I43"/>
    <mergeCell ref="J42:J43"/>
    <mergeCell ref="K42:K43"/>
    <mergeCell ref="A43:C43"/>
    <mergeCell ref="A52:F52"/>
    <mergeCell ref="G52:N52"/>
    <mergeCell ref="A40:C40"/>
    <mergeCell ref="L40:N40"/>
    <mergeCell ref="A41:C41"/>
    <mergeCell ref="L41:N41"/>
    <mergeCell ref="A42:C42"/>
    <mergeCell ref="D42:D43"/>
    <mergeCell ref="E42:E43"/>
    <mergeCell ref="F42:F43"/>
    <mergeCell ref="G42:G43"/>
    <mergeCell ref="H42:H43"/>
  </mergeCells>
  <phoneticPr fontId="2"/>
  <pageMargins left="1.0629921259842521" right="0.78740157480314965" top="0.98425196850393704" bottom="0.43307086614173229" header="0.51181102362204722" footer="0.35433070866141736"/>
  <pageSetup paperSize="9" pageOrder="overThenDown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総括表(3)</vt:lpstr>
      <vt:lpstr>'総括表(3)'!Print_Area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2024-06-04T23:43:13Z</cp:lastPrinted>
  <dcterms:created xsi:type="dcterms:W3CDTF">2024-05-31T05:08:44Z</dcterms:created>
  <dcterms:modified xsi:type="dcterms:W3CDTF">2024-06-06T08:05:06Z</dcterms:modified>
</cp:coreProperties>
</file>