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経理グループ\28 年度\28 経営比較分析表\再提出分\"/>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<sst xmlns="http://schemas.openxmlformats.org/spreadsheetml/2006/main" count="217" uniqueCount="107">
  <si>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</si>
  <si>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</si>
  <si>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</si>
  <si>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</si>
  <si>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</si>
  <si>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</si>
  <si>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</si>
  <si>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</si>
  <si>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</si>
  <si>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</si>
  <si>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</si>
  <si>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</si>
  <si>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</si>
  <si>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</si>
  <si>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</si>
  <si>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</si>
  <si>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</si>
  <si>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</si>
  <si>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</si>
  <si>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</si>
  <si>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</si>
  <si>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</si>
  <si>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</si>
  <si>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</si>
  <si>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</si>
  <si>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</si>
  <si>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</si>
  <si>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</si>
  <si>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</si>
  <si>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</si>
  <si>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</si>
  <si>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</si>
  <si>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</si>
  <si>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</si>
  <si>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</si>
  <si>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</si>
  <si>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</si>
  <si>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</si>
  <si>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</si>
  <si>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</si>
  <si>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</si>
  <si>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</si>
  <si>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</si>
  <si>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</si>
  <si>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</si>
  <si>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</si>
  <si>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</si>
  <si>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</si>
  <si>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</si>
  <si>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</si>
  <si>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</si>
  <si>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</si>
  <si>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</si>
  <si>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</si>
  <si>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</si>
  <si>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</si>
  <si>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</si>
  <si>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</si>
  <si>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</si>
  <si>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</si>
  <si>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</si>
  <si>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</si>
  <si>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</si>
  <si>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</si>
  <si>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</si>
  <si>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</si>
  <si>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</si>
  <si>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</si>
  <si>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</si>
  <si>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</si>
  <si>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</si>
  <si>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</si>
  <si>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</si>
  <si>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</si>
  <si>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</si>
  <si>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</si>
  <si>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</si>
  <si>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</si>
  <si>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</si>
  <si>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</si>
  <si>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</si>
  <si>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</si>
  <si>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</si>
  <si>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</si>
  <si>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</si>
  <si>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</si>
  <si>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</si>
  <si>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</si>
  <si>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</si>
  <si>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</si>
  <si>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</si>
  <si>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</si>
  <si>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</si>
  <si>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</si>
  <si>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</si>
  <si>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</si>
  <si>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</si>
  <si>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</si>
  <si>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</si>
  <si>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</si>
  <si>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</si>
  <si>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</si>
  <si>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</si>
  <si>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</si>
  <si>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固定資産の状況としては全国平均と比べて特別に悪いということはないが、経年化率は年々上昇している。これを止めるには管路、設備共に計画的な更新をしていく必要があるが、経常収支比率、料金回収率共に全国平均よりも低い状態であり、企業債残高対給水収益比率では全国平均より高い。そのため、今後の設備投資を十分に行っていくためには経営改善の実施や財源の確保に取り組んでいく必要があるが、流動比率も年々低下しているため企業債の借入額についても見直していく必要がある。</t>
    <rPh sb="111" eb="113">
      <t>キギョウ</t>
    </rPh>
    <rPh sb="113" eb="114">
      <t>サイ</t>
    </rPh>
    <rPh sb="114" eb="115">
      <t>ザン</t>
    </rPh>
    <rPh sb="115" eb="116">
      <t>タカ</t>
    </rPh>
    <rPh sb="116" eb="117">
      <t>タイ</t>
    </rPh>
    <rPh sb="117" eb="119">
      <t>キュウスイ</t>
    </rPh>
    <rPh sb="119" eb="121">
      <t>シュウエキ</t>
    </rPh>
    <rPh sb="121" eb="123">
      <t>ヒリツ</t>
    </rPh>
    <rPh sb="125" eb="127">
      <t>ゼンコク</t>
    </rPh>
    <rPh sb="127" eb="129">
      <t>ヘイキン</t>
    </rPh>
    <rPh sb="131" eb="132">
      <t>タカ</t>
    </rPh>
    <rPh sb="139" eb="141">
      <t>コンゴ</t>
    </rPh>
    <rPh sb="142" eb="144">
      <t>セツビ</t>
    </rPh>
    <rPh sb="187" eb="189">
      <t>リュウドウ</t>
    </rPh>
    <rPh sb="189" eb="191">
      <t>ヒリツ</t>
    </rPh>
    <rPh sb="192" eb="194">
      <t>ネンネン</t>
    </rPh>
    <rPh sb="194" eb="196">
      <t>テイカ</t>
    </rPh>
    <rPh sb="202" eb="204">
      <t>キギョウ</t>
    </rPh>
    <rPh sb="204" eb="205">
      <t>サイ</t>
    </rPh>
    <rPh sb="206" eb="208">
      <t>カリイレ</t>
    </rPh>
    <rPh sb="208" eb="209">
      <t>ガク</t>
    </rPh>
    <rPh sb="214" eb="216">
      <t>ミナオ</t>
    </rPh>
    <rPh sb="220" eb="222">
      <t>ヒツヨウ</t>
    </rPh>
    <phoneticPr fontId="4"/>
  </si>
  <si>
    <t>・①経常収支比率は１００％を超えているが全国平均より低く、また、⑤料金回収率においても同様の傾向となっている。これは自己水源の水量、水質が良いために費用が抑えられ⑥給水原価が全国平均よりも下回っており、それに合わせて水道料金が低く設定されているためであると思われる。そのために給水収益が低く、④企業債残高対給水収益比率は全国平均よりも高くなっている。企業債残高は借入額を減らしていることもあり減少しているが、給水収益も水需要の減少により年々減少しているため比率は横ばいとなっている。
・③流動比率は２００％以上あり、流動性は十分に確保されていると考えられるが、全国平均よりも低く減少傾向にあるため注視していく必要がある。
・⑦施設利用率は全国平均より高く効率的に利用できているが、⑧有収率が全国平均より低いため管路の漏水等の対策を進めていく必要がある。</t>
    <rPh sb="33" eb="35">
      <t>リョウキン</t>
    </rPh>
    <rPh sb="35" eb="37">
      <t>カイシュウ</t>
    </rPh>
    <rPh sb="37" eb="38">
      <t>リツ</t>
    </rPh>
    <rPh sb="43" eb="45">
      <t>ドウヨウ</t>
    </rPh>
    <rPh sb="46" eb="48">
      <t>ケイコウ</t>
    </rPh>
    <rPh sb="63" eb="65">
      <t>スイリョウ</t>
    </rPh>
    <rPh sb="94" eb="96">
      <t>シタマワ</t>
    </rPh>
    <rPh sb="138" eb="140">
      <t>キュウスイ</t>
    </rPh>
    <rPh sb="140" eb="142">
      <t>シュウエキ</t>
    </rPh>
    <rPh sb="143" eb="144">
      <t>ヒク</t>
    </rPh>
    <rPh sb="160" eb="162">
      <t>ゼンコク</t>
    </rPh>
    <rPh sb="162" eb="164">
      <t>ヘイキン</t>
    </rPh>
    <rPh sb="167" eb="168">
      <t>タカ</t>
    </rPh>
    <rPh sb="175" eb="177">
      <t>キギョウ</t>
    </rPh>
    <rPh sb="177" eb="178">
      <t>サイ</t>
    </rPh>
    <rPh sb="178" eb="180">
      <t>ザンダカ</t>
    </rPh>
    <rPh sb="181" eb="183">
      <t>カリイレ</t>
    </rPh>
    <rPh sb="183" eb="184">
      <t>ガク</t>
    </rPh>
    <rPh sb="185" eb="186">
      <t>ヘ</t>
    </rPh>
    <rPh sb="196" eb="198">
      <t>ゲンショウ</t>
    </rPh>
    <rPh sb="204" eb="206">
      <t>キュウスイ</t>
    </rPh>
    <rPh sb="206" eb="208">
      <t>シュウエキ</t>
    </rPh>
    <rPh sb="209" eb="210">
      <t>ミズ</t>
    </rPh>
    <rPh sb="210" eb="212">
      <t>ジュヨウ</t>
    </rPh>
    <rPh sb="213" eb="215">
      <t>ゲンショウ</t>
    </rPh>
    <rPh sb="218" eb="220">
      <t>ネンネン</t>
    </rPh>
    <rPh sb="220" eb="222">
      <t>ゲンショウ</t>
    </rPh>
    <rPh sb="228" eb="230">
      <t>ヒリツ</t>
    </rPh>
    <rPh sb="231" eb="232">
      <t>ヨコ</t>
    </rPh>
    <rPh sb="244" eb="246">
      <t>リュウドウ</t>
    </rPh>
    <rPh sb="246" eb="248">
      <t>ヒリツ</t>
    </rPh>
    <rPh sb="253" eb="255">
      <t>イジョウ</t>
    </rPh>
    <rPh sb="258" eb="261">
      <t>リュウドウセイ</t>
    </rPh>
    <rPh sb="262" eb="264">
      <t>ジュウブン</t>
    </rPh>
    <rPh sb="265" eb="267">
      <t>カクホ</t>
    </rPh>
    <rPh sb="273" eb="274">
      <t>カンガ</t>
    </rPh>
    <rPh sb="280" eb="282">
      <t>ゼンコク</t>
    </rPh>
    <rPh sb="282" eb="284">
      <t>ヘイキン</t>
    </rPh>
    <rPh sb="287" eb="288">
      <t>ヒク</t>
    </rPh>
    <rPh sb="289" eb="291">
      <t>ゲンショウ</t>
    </rPh>
    <rPh sb="291" eb="293">
      <t>ケイコウ</t>
    </rPh>
    <rPh sb="298" eb="300">
      <t>チュウシ</t>
    </rPh>
    <rPh sb="304" eb="306">
      <t>ヒツヨウ</t>
    </rPh>
    <phoneticPr fontId="4"/>
  </si>
  <si>
    <t>・①有形固定資産減価償却率や②管路経年化率から見ても全国平均に比べて老朽化が進んでいるということはないが、率については年々悪化している。浄水場の機械等では定期的メンテナンスにより長寿命化していることが①有形固定資産減価償却率が高くなる要因になっていると考えられる。
・③管路更新率は全国平均よりは高いが②管路経年化率が年々上昇している。また、有収率が全国平均を下回っていることもるため積極的に管路の更新をしていく必要がある。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3" eb="24">
      <t>ミ</t>
    </rPh>
    <rPh sb="31" eb="32">
      <t>クラ</t>
    </rPh>
    <rPh sb="53" eb="54">
      <t>リツ</t>
    </rPh>
    <rPh sb="68" eb="70">
      <t>ジョウスイ</t>
    </rPh>
    <rPh sb="70" eb="71">
      <t>ジョウ</t>
    </rPh>
    <rPh sb="72" eb="74">
      <t>キカイ</t>
    </rPh>
    <rPh sb="74" eb="75">
      <t>トウ</t>
    </rPh>
    <rPh sb="77" eb="80">
      <t>テイキテキ</t>
    </rPh>
    <rPh sb="89" eb="90">
      <t>チョウ</t>
    </rPh>
    <rPh sb="90" eb="93">
      <t>ジュミョウカ</t>
    </rPh>
    <rPh sb="101" eb="103">
      <t>ユウケイ</t>
    </rPh>
    <rPh sb="103" eb="105">
      <t>コテイ</t>
    </rPh>
    <rPh sb="105" eb="107">
      <t>シサン</t>
    </rPh>
    <rPh sb="107" eb="109">
      <t>ゲンカ</t>
    </rPh>
    <rPh sb="109" eb="111">
      <t>ショウキャク</t>
    </rPh>
    <rPh sb="111" eb="112">
      <t>リツ</t>
    </rPh>
    <rPh sb="113" eb="114">
      <t>タカ</t>
    </rPh>
    <rPh sb="117" eb="119">
      <t>ヨウイン</t>
    </rPh>
    <rPh sb="126" eb="127">
      <t>カンガ</t>
    </rPh>
    <rPh sb="148" eb="149">
      <t>タカ</t>
    </rPh>
    <rPh sb="152" eb="154">
      <t>カンロ</t>
    </rPh>
    <rPh sb="154" eb="157">
      <t>ケイネンカ</t>
    </rPh>
    <rPh sb="157" eb="158">
      <t>リツ</t>
    </rPh>
    <rPh sb="159" eb="161">
      <t>ネンネン</t>
    </rPh>
    <rPh sb="161" eb="163">
      <t>ジョウショウ</t>
    </rPh>
    <rPh sb="196" eb="198">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</si>
</sst>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1.1599999999999999</c:v>
                </c:pt>
                <c:pt idx="1">
                  <c:v>1.42</c:v>
                </c:pt>
                <c:pt idx="2">
                  <c:v>1.43</c:v>
                </c:pt>
                <c:pt idx="3">
                  <c:v>1.1100000000000001</c:v>
                </c:pt>
                <c:pt idx="4">
                  <c:v>1.1200000000000001</c:v>
                </c:pt>
              </c:numCache>
            </c:numRef>
          </c:val>
        </c:ser>
        <c:dLbls>
          <c:showLegendKey val="0"/>
          <c:showVal val="0"/>
          <c:showCatName val="0"/>
          <c:showSerName val="0"/>
          <c:showPercent val="0"/>
          <c:showBubbleSize val="0"/>
        </c:dLbls>
        <c:gapWidth val="150"/>
        <c:axId val="211962184"/>
        <c:axId val="2119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211962184"/>
        <c:axId val="211962576"/>
      </c:lineChart>
      <c:dateAx>
        <c:axId val="211962184"/>
        <c:scaling>
          <c:orientation val="minMax"/>
        </c:scaling>
        <c:delete val="1"/>
        <c:axPos val="b"/>
        <c:numFmt formatCode="ge" sourceLinked="1"/>
        <c:majorTickMark val="none"/>
        <c:minorTickMark val="none"/>
        <c:tickLblPos val="none"/>
        <c:crossAx val="211962576"/>
        <c:crosses val="autoZero"/>
        <c:auto val="1"/>
        <c:lblOffset val="100"/>
        <c:baseTimeUnit val="years"/>
      </c:dateAx>
      <c:valAx>
        <c:axId val="2119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67.05</c:v>
                </c:pt>
                <c:pt idx="1">
                  <c:v>66.209999999999994</c:v>
                </c:pt>
                <c:pt idx="2">
                  <c:v>65.92</c:v>
                </c:pt>
                <c:pt idx="3">
                  <c:v>65.75</c:v>
                </c:pt>
                <c:pt idx="4">
                  <c:v>65.16</c:v>
                </c:pt>
              </c:numCache>
            </c:numRef>
          </c:val>
        </c:ser>
        <c:dLbls>
          <c:showLegendKey val="0"/>
          <c:showVal val="0"/>
          <c:showCatName val="0"/>
          <c:showSerName val="0"/>
          <c:showPercent val="0"/>
          <c:showBubbleSize val="0"/>
        </c:dLbls>
        <c:gapWidth val="150"/>
        <c:axId val="243929512"/>
        <c:axId val="2439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243929512"/>
        <c:axId val="243929904"/>
      </c:lineChart>
      <c:dateAx>
        <c:axId val="243929512"/>
        <c:scaling>
          <c:orientation val="minMax"/>
        </c:scaling>
        <c:delete val="1"/>
        <c:axPos val="b"/>
        <c:numFmt formatCode="ge" sourceLinked="1"/>
        <c:majorTickMark val="none"/>
        <c:minorTickMark val="none"/>
        <c:tickLblPos val="none"/>
        <c:crossAx val="243929904"/>
        <c:crosses val="autoZero"/>
        <c:auto val="1"/>
        <c:lblOffset val="100"/>
        <c:baseTimeUnit val="years"/>
      </c:dateAx>
      <c:valAx>
        <c:axId val="2439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c:v>
                </c:pt>
                <c:pt idx="1">
                  <c:v>90.83</c:v>
                </c:pt>
                <c:pt idx="2">
                  <c:v>90.43</c:v>
                </c:pt>
                <c:pt idx="3">
                  <c:v>90.29</c:v>
                </c:pt>
                <c:pt idx="4">
                  <c:v>90.74</c:v>
                </c:pt>
              </c:numCache>
            </c:numRef>
          </c:val>
        </c:ser>
        <c:dLbls>
          <c:showLegendKey val="0"/>
          <c:showVal val="0"/>
          <c:showCatName val="0"/>
          <c:showSerName val="0"/>
          <c:showPercent val="0"/>
          <c:showBubbleSize val="0"/>
        </c:dLbls>
        <c:gapWidth val="150"/>
        <c:axId val="213711024"/>
        <c:axId val="21371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213711024"/>
        <c:axId val="213710632"/>
      </c:lineChart>
      <c:dateAx>
        <c:axId val="213711024"/>
        <c:scaling>
          <c:orientation val="minMax"/>
        </c:scaling>
        <c:delete val="1"/>
        <c:axPos val="b"/>
        <c:numFmt formatCode="ge" sourceLinked="1"/>
        <c:majorTickMark val="none"/>
        <c:minorTickMark val="none"/>
        <c:tickLblPos val="none"/>
        <c:crossAx val="213710632"/>
        <c:crosses val="autoZero"/>
        <c:auto val="1"/>
        <c:lblOffset val="100"/>
        <c:baseTimeUnit val="years"/>
      </c:dateAx>
      <c:valAx>
        <c:axId val="21371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1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101.86</c:v>
                </c:pt>
                <c:pt idx="1">
                  <c:v>101.17</c:v>
                </c:pt>
                <c:pt idx="2">
                  <c:v>99.01</c:v>
                </c:pt>
                <c:pt idx="3">
                  <c:v>107.03</c:v>
                </c:pt>
                <c:pt idx="4">
                  <c:v>105.89</c:v>
                </c:pt>
              </c:numCache>
            </c:numRef>
          </c:val>
        </c:ser>
        <c:dLbls>
          <c:showLegendKey val="0"/>
          <c:showVal val="0"/>
          <c:showCatName val="0"/>
          <c:showSerName val="0"/>
          <c:showPercent val="0"/>
          <c:showBubbleSize val="0"/>
        </c:dLbls>
        <c:gapWidth val="150"/>
        <c:axId val="213571352"/>
        <c:axId val="2135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213571352"/>
        <c:axId val="213571744"/>
      </c:lineChart>
      <c:dateAx>
        <c:axId val="213571352"/>
        <c:scaling>
          <c:orientation val="minMax"/>
        </c:scaling>
        <c:delete val="1"/>
        <c:axPos val="b"/>
        <c:numFmt formatCode="ge" sourceLinked="1"/>
        <c:majorTickMark val="none"/>
        <c:minorTickMark val="none"/>
        <c:tickLblPos val="none"/>
        <c:crossAx val="213571744"/>
        <c:crosses val="autoZero"/>
        <c:auto val="1"/>
        <c:lblOffset val="100"/>
        <c:baseTimeUnit val="years"/>
      </c:dateAx>
      <c:valAx>
        <c:axId val="2135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5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44.85</c:v>
                </c:pt>
                <c:pt idx="1">
                  <c:v>46.01</c:v>
                </c:pt>
                <c:pt idx="2">
                  <c:v>46.98</c:v>
                </c:pt>
                <c:pt idx="3">
                  <c:v>47.8</c:v>
                </c:pt>
                <c:pt idx="4">
                  <c:v>48.53</c:v>
                </c:pt>
              </c:numCache>
            </c:numRef>
          </c:val>
        </c:ser>
        <c:dLbls>
          <c:showLegendKey val="0"/>
          <c:showVal val="0"/>
          <c:showCatName val="0"/>
          <c:showSerName val="0"/>
          <c:showPercent val="0"/>
          <c:showBubbleSize val="0"/>
        </c:dLbls>
        <c:gapWidth val="150"/>
        <c:axId val="213572920"/>
        <c:axId val="2135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213572920"/>
        <c:axId val="213573312"/>
      </c:lineChart>
      <c:dateAx>
        <c:axId val="213572920"/>
        <c:scaling>
          <c:orientation val="minMax"/>
        </c:scaling>
        <c:delete val="1"/>
        <c:axPos val="b"/>
        <c:numFmt formatCode="ge" sourceLinked="1"/>
        <c:majorTickMark val="none"/>
        <c:minorTickMark val="none"/>
        <c:tickLblPos val="none"/>
        <c:crossAx val="213573312"/>
        <c:crosses val="autoZero"/>
        <c:auto val="1"/>
        <c:lblOffset val="100"/>
        <c:baseTimeUnit val="years"/>
      </c:dateAx>
      <c:valAx>
        <c:axId val="2135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10.43</c:v>
                </c:pt>
                <c:pt idx="1">
                  <c:v>10.01</c:v>
                </c:pt>
                <c:pt idx="2">
                  <c:v>11.19</c:v>
                </c:pt>
                <c:pt idx="3">
                  <c:v>13.51</c:v>
                </c:pt>
                <c:pt idx="4">
                  <c:v>15.39</c:v>
                </c:pt>
              </c:numCache>
            </c:numRef>
          </c:val>
        </c:ser>
        <c:dLbls>
          <c:showLegendKey val="0"/>
          <c:showVal val="0"/>
          <c:showCatName val="0"/>
          <c:showSerName val="0"/>
          <c:showPercent val="0"/>
          <c:showBubbleSize val="0"/>
        </c:dLbls>
        <c:gapWidth val="150"/>
        <c:axId val="213574488"/>
        <c:axId val="21370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213574488"/>
        <c:axId val="213707496"/>
      </c:lineChart>
      <c:dateAx>
        <c:axId val="213574488"/>
        <c:scaling>
          <c:orientation val="minMax"/>
        </c:scaling>
        <c:delete val="1"/>
        <c:axPos val="b"/>
        <c:numFmt formatCode="ge" sourceLinked="1"/>
        <c:majorTickMark val="none"/>
        <c:minorTickMark val="none"/>
        <c:tickLblPos val="none"/>
        <c:crossAx val="213707496"/>
        <c:crosses val="autoZero"/>
        <c:auto val="1"/>
        <c:lblOffset val="100"/>
        <c:baseTimeUnit val="years"/>
      </c:dateAx>
      <c:valAx>
        <c:axId val="2137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708672"/>
        <c:axId val="21370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213708672"/>
        <c:axId val="213709064"/>
      </c:lineChart>
      <c:dateAx>
        <c:axId val="213708672"/>
        <c:scaling>
          <c:orientation val="minMax"/>
        </c:scaling>
        <c:delete val="1"/>
        <c:axPos val="b"/>
        <c:numFmt formatCode="ge" sourceLinked="1"/>
        <c:majorTickMark val="none"/>
        <c:minorTickMark val="none"/>
        <c:tickLblPos val="none"/>
        <c:crossAx val="213709064"/>
        <c:crosses val="autoZero"/>
        <c:auto val="1"/>
        <c:lblOffset val="100"/>
        <c:baseTimeUnit val="years"/>
      </c:dateAx>
      <c:valAx>
        <c:axId val="21370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676.56</c:v>
                </c:pt>
                <c:pt idx="1">
                  <c:v>499.5</c:v>
                </c:pt>
                <c:pt idx="2">
                  <c:v>479.73</c:v>
                </c:pt>
                <c:pt idx="3">
                  <c:v>223.53</c:v>
                </c:pt>
                <c:pt idx="4">
                  <c:v>207.4</c:v>
                </c:pt>
              </c:numCache>
            </c:numRef>
          </c:val>
        </c:ser>
        <c:dLbls>
          <c:showLegendKey val="0"/>
          <c:showVal val="0"/>
          <c:showCatName val="0"/>
          <c:showSerName val="0"/>
          <c:showPercent val="0"/>
          <c:showBubbleSize val="0"/>
        </c:dLbls>
        <c:gapWidth val="150"/>
        <c:axId val="213731056"/>
        <c:axId val="21373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213731056"/>
        <c:axId val="213731448"/>
      </c:lineChart>
      <c:dateAx>
        <c:axId val="213731056"/>
        <c:scaling>
          <c:orientation val="minMax"/>
        </c:scaling>
        <c:delete val="1"/>
        <c:axPos val="b"/>
        <c:numFmt formatCode="ge" sourceLinked="1"/>
        <c:majorTickMark val="none"/>
        <c:minorTickMark val="none"/>
        <c:tickLblPos val="none"/>
        <c:crossAx val="213731448"/>
        <c:crosses val="autoZero"/>
        <c:auto val="1"/>
        <c:lblOffset val="100"/>
        <c:baseTimeUnit val="years"/>
      </c:dateAx>
      <c:valAx>
        <c:axId val="21373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495.29</c:v>
                </c:pt>
                <c:pt idx="1">
                  <c:v>499.5</c:v>
                </c:pt>
                <c:pt idx="2">
                  <c:v>519.21</c:v>
                </c:pt>
                <c:pt idx="3">
                  <c:v>524.64</c:v>
                </c:pt>
                <c:pt idx="4">
                  <c:v>517.41999999999996</c:v>
                </c:pt>
              </c:numCache>
            </c:numRef>
          </c:val>
        </c:ser>
        <c:dLbls>
          <c:showLegendKey val="0"/>
          <c:showVal val="0"/>
          <c:showCatName val="0"/>
          <c:showSerName val="0"/>
          <c:showPercent val="0"/>
          <c:showBubbleSize val="0"/>
        </c:dLbls>
        <c:gapWidth val="150"/>
        <c:axId val="213732624"/>
        <c:axId val="21373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213732624"/>
        <c:axId val="213733016"/>
      </c:lineChart>
      <c:dateAx>
        <c:axId val="213732624"/>
        <c:scaling>
          <c:orientation val="minMax"/>
        </c:scaling>
        <c:delete val="1"/>
        <c:axPos val="b"/>
        <c:numFmt formatCode="ge" sourceLinked="1"/>
        <c:majorTickMark val="none"/>
        <c:minorTickMark val="none"/>
        <c:tickLblPos val="none"/>
        <c:crossAx val="213733016"/>
        <c:crosses val="autoZero"/>
        <c:auto val="1"/>
        <c:lblOffset val="100"/>
        <c:baseTimeUnit val="years"/>
      </c:dateAx>
      <c:valAx>
        <c:axId val="21373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99.87</c:v>
                </c:pt>
                <c:pt idx="1">
                  <c:v>99.13</c:v>
                </c:pt>
                <c:pt idx="2">
                  <c:v>97.34</c:v>
                </c:pt>
                <c:pt idx="3">
                  <c:v>105.91</c:v>
                </c:pt>
                <c:pt idx="4">
                  <c:v>104.09</c:v>
                </c:pt>
              </c:numCache>
            </c:numRef>
          </c:val>
        </c:ser>
        <c:dLbls>
          <c:showLegendKey val="0"/>
          <c:showVal val="0"/>
          <c:showCatName val="0"/>
          <c:showSerName val="0"/>
          <c:showPercent val="0"/>
          <c:showBubbleSize val="0"/>
        </c:dLbls>
        <c:gapWidth val="150"/>
        <c:axId val="243927160"/>
        <c:axId val="2439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243927160"/>
        <c:axId val="243927552"/>
      </c:lineChart>
      <c:dateAx>
        <c:axId val="243927160"/>
        <c:scaling>
          <c:orientation val="minMax"/>
        </c:scaling>
        <c:delete val="1"/>
        <c:axPos val="b"/>
        <c:numFmt formatCode="ge" sourceLinked="1"/>
        <c:majorTickMark val="none"/>
        <c:minorTickMark val="none"/>
        <c:tickLblPos val="none"/>
        <c:crossAx val="243927552"/>
        <c:crosses val="autoZero"/>
        <c:auto val="1"/>
        <c:lblOffset val="100"/>
        <c:baseTimeUnit val="years"/>
      </c:dateAx>
      <c:valAx>
        <c:axId val="243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2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123.55</c:v>
                </c:pt>
                <c:pt idx="1">
                  <c:v>123.9</c:v>
                </c:pt>
                <c:pt idx="2">
                  <c:v>125.23</c:v>
                </c:pt>
                <c:pt idx="3">
                  <c:v>114.26</c:v>
                </c:pt>
                <c:pt idx="4">
                  <c:v>115.77</c:v>
                </c:pt>
              </c:numCache>
            </c:numRef>
          </c:val>
        </c:ser>
        <c:dLbls>
          <c:showLegendKey val="0"/>
          <c:showVal val="0"/>
          <c:showCatName val="0"/>
          <c:showSerName val="0"/>
          <c:showPercent val="0"/>
          <c:showBubbleSize val="0"/>
        </c:dLbls>
        <c:gapWidth val="150"/>
        <c:axId val="213730664"/>
        <c:axId val="2137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213730664"/>
        <c:axId val="213730272"/>
      </c:lineChart>
      <c:dateAx>
        <c:axId val="213730664"/>
        <c:scaling>
          <c:orientation val="minMax"/>
        </c:scaling>
        <c:delete val="1"/>
        <c:axPos val="b"/>
        <c:numFmt formatCode="ge" sourceLinked="1"/>
        <c:majorTickMark val="none"/>
        <c:minorTickMark val="none"/>
        <c:tickLblPos val="none"/>
        <c:crossAx val="213730272"/>
        <c:crosses val="autoZero"/>
        <c:auto val="1"/>
        <c:lblOffset val="100"/>
        <c:baseTimeUnit val="years"/>
      </c:dateAx>
      <c:valAx>
        <c:axId val="2137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一宮市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386343</v>
      </c>
      <c r="AJ8" s="75"/>
      <c r="AK8" s="75"/>
      <c r="AL8" s="75"/>
      <c r="AM8" s="75"/>
      <c r="AN8" s="75"/>
      <c r="AO8" s="75"/>
      <c r="AP8" s="76"/>
      <c r="AQ8" s="57">
        <f>データ!R6</f>
        <v>113.82</v>
      </c>
      <c r="AR8" s="57"/>
      <c r="AS8" s="57"/>
      <c r="AT8" s="57"/>
      <c r="AU8" s="57"/>
      <c r="AV8" s="57"/>
      <c r="AW8" s="57"/>
      <c r="AX8" s="57"/>
      <c r="AY8" s="57">
        <f>データ!S6</f>
        <v>3394.33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48.61</v>
      </c>
      <c r="K10" s="57"/>
      <c r="L10" s="57"/>
      <c r="M10" s="57"/>
      <c r="N10" s="57"/>
      <c r="O10" s="57"/>
      <c r="P10" s="57"/>
      <c r="Q10" s="57"/>
      <c r="R10" s="57">
        <f>データ!O6</f>
        <v>97.3</v>
      </c>
      <c r="S10" s="57"/>
      <c r="T10" s="57"/>
      <c r="U10" s="57"/>
      <c r="V10" s="57"/>
      <c r="W10" s="57"/>
      <c r="X10" s="57"/>
      <c r="Y10" s="57"/>
      <c r="Z10" s="65">
        <f>データ!P6</f>
        <v>1885</v>
      </c>
      <c r="AA10" s="65"/>
      <c r="AB10" s="65"/>
      <c r="AC10" s="65"/>
      <c r="AD10" s="65"/>
      <c r="AE10" s="65"/>
      <c r="AF10" s="65"/>
      <c r="AG10" s="65"/>
      <c r="AH10" s="2"/>
      <c r="AI10" s="65">
        <f>データ!T6</f>
        <v>375670</v>
      </c>
      <c r="AJ10" s="65"/>
      <c r="AK10" s="65"/>
      <c r="AL10" s="65"/>
      <c r="AM10" s="65"/>
      <c r="AN10" s="65"/>
      <c r="AO10" s="65"/>
      <c r="AP10" s="65"/>
      <c r="AQ10" s="57">
        <f>データ!U6</f>
        <v>113.91</v>
      </c>
      <c r="AR10" s="57"/>
      <c r="AS10" s="57"/>
      <c r="AT10" s="57"/>
      <c r="AU10" s="57"/>
      <c r="AV10" s="57"/>
      <c r="AW10" s="57"/>
      <c r="AX10" s="57"/>
      <c r="AY10" s="57">
        <f>データ!V6</f>
        <v>3297.95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232033</v>
      </c>
      <c r="D6" s="31">
        <f t="shared" si="3"/>
        <v>46</v>
      </c>
      <c r="E6" s="31">
        <f t="shared" si="3"/>
        <v>1</v>
      </c>
      <c r="F6" s="31">
        <f t="shared" si="3"/>
        <v>0</v>
      </c>
      <c r="G6" s="31">
        <f t="shared" si="3"/>
        <v>1</v>
      </c>
      <c r="H6" s="31" t="str">
        <f t="shared" si="3"/>
        <v>愛知県　一宮市</v>
      </c>
      <c r="I6" s="31" t="str">
        <f t="shared" si="3"/>
        <v>法適用</v>
      </c>
      <c r="J6" s="31" t="str">
        <f t="shared" si="3"/>
        <v>水道事業</v>
      </c>
      <c r="K6" s="31" t="str">
        <f t="shared" si="3"/>
        <v>末端給水事業</v>
      </c>
      <c r="L6" s="31" t="str">
        <f t="shared" si="3"/>
        <v>A1</v>
      </c>
      <c r="M6" s="32" t="str">
        <f t="shared" si="3"/>
        <v>-</v>
      </c>
      <c r="N6" s="32">
        <f t="shared" si="3"/>
        <v>48.61</v>
      </c>
      <c r="O6" s="32">
        <f t="shared" si="3"/>
        <v>97.3</v>
      </c>
      <c r="P6" s="32">
        <f t="shared" si="3"/>
        <v>1885</v>
      </c>
      <c r="Q6" s="32">
        <f t="shared" si="3"/>
        <v>386343</v>
      </c>
      <c r="R6" s="32">
        <f t="shared" si="3"/>
        <v>113.82</v>
      </c>
      <c r="S6" s="32">
        <f t="shared" si="3"/>
        <v>3394.33</v>
      </c>
      <c r="T6" s="32">
        <f t="shared" si="3"/>
        <v>375670</v>
      </c>
      <c r="U6" s="32">
        <f t="shared" si="3"/>
        <v>113.91</v>
      </c>
      <c r="V6" s="32">
        <f t="shared" si="3"/>
        <v>3297.95</v>
      </c>
      <c r="W6" s="33">
        <f>IF(W7="",NA(),W7)</f>
        <v>101.86</v>
      </c>
      <c r="X6" s="33">
        <f t="shared" ref="X6:AF6" si="4">IF(X7="",NA(),X7)</f>
        <v>101.17</v>
      </c>
      <c r="Y6" s="33">
        <f t="shared" si="4"/>
        <v>99.01</v>
      </c>
      <c r="Z6" s="33">
        <f t="shared" si="4"/>
        <v>107.03</v>
      </c>
      <c r="AA6" s="33">
        <f t="shared" si="4"/>
        <v>105.89</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676.56</v>
      </c>
      <c r="AT6" s="33">
        <f t="shared" ref="AT6:BB6" si="6">IF(AT7="",NA(),AT7)</f>
        <v>499.5</v>
      </c>
      <c r="AU6" s="33">
        <f t="shared" si="6"/>
        <v>479.73</v>
      </c>
      <c r="AV6" s="33">
        <f t="shared" si="6"/>
        <v>223.53</v>
      </c>
      <c r="AW6" s="33">
        <f t="shared" si="6"/>
        <v>207.4</v>
      </c>
      <c r="AX6" s="33">
        <f t="shared" si="6"/>
        <v>487.15</v>
      </c>
      <c r="AY6" s="33">
        <f t="shared" si="6"/>
        <v>475.07</v>
      </c>
      <c r="AZ6" s="33">
        <f t="shared" si="6"/>
        <v>473.46</v>
      </c>
      <c r="BA6" s="33">
        <f t="shared" si="6"/>
        <v>240.81</v>
      </c>
      <c r="BB6" s="33">
        <f t="shared" si="6"/>
        <v>241.71</v>
      </c>
      <c r="BC6" s="32" t="str">
        <f>IF(BC7="","",IF(BC7="-","【-】","【"&amp;SUBSTITUTE(TEXT(BC7,"#,##0.00"),"-","△")&amp;"】"))</f>
        <v>【262.74】</v>
      </c>
      <c r="BD6" s="33">
        <f>IF(BD7="",NA(),BD7)</f>
        <v>495.29</v>
      </c>
      <c r="BE6" s="33">
        <f t="shared" ref="BE6:BM6" si="7">IF(BE7="",NA(),BE7)</f>
        <v>499.5</v>
      </c>
      <c r="BF6" s="33">
        <f t="shared" si="7"/>
        <v>519.21</v>
      </c>
      <c r="BG6" s="33">
        <f t="shared" si="7"/>
        <v>524.64</v>
      </c>
      <c r="BH6" s="33">
        <f t="shared" si="7"/>
        <v>517.41999999999996</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99.87</v>
      </c>
      <c r="BP6" s="33">
        <f t="shared" ref="BP6:BX6" si="8">IF(BP7="",NA(),BP7)</f>
        <v>99.13</v>
      </c>
      <c r="BQ6" s="33">
        <f t="shared" si="8"/>
        <v>97.34</v>
      </c>
      <c r="BR6" s="33">
        <f t="shared" si="8"/>
        <v>105.91</v>
      </c>
      <c r="BS6" s="33">
        <f t="shared" si="8"/>
        <v>104.09</v>
      </c>
      <c r="BT6" s="33">
        <f t="shared" si="8"/>
        <v>100.35</v>
      </c>
      <c r="BU6" s="33">
        <f t="shared" si="8"/>
        <v>100.42</v>
      </c>
      <c r="BV6" s="33">
        <f t="shared" si="8"/>
        <v>100.77</v>
      </c>
      <c r="BW6" s="33">
        <f t="shared" si="8"/>
        <v>107.74</v>
      </c>
      <c r="BX6" s="33">
        <f t="shared" si="8"/>
        <v>108.81</v>
      </c>
      <c r="BY6" s="32" t="str">
        <f>IF(BY7="","",IF(BY7="-","【-】","【"&amp;SUBSTITUTE(TEXT(BY7,"#,##0.00"),"-","△")&amp;"】"))</f>
        <v>【104.99】</v>
      </c>
      <c r="BZ6" s="33">
        <f>IF(BZ7="",NA(),BZ7)</f>
        <v>123.55</v>
      </c>
      <c r="CA6" s="33">
        <f t="shared" ref="CA6:CI6" si="9">IF(CA7="",NA(),CA7)</f>
        <v>123.9</v>
      </c>
      <c r="CB6" s="33">
        <f t="shared" si="9"/>
        <v>125.23</v>
      </c>
      <c r="CC6" s="33">
        <f t="shared" si="9"/>
        <v>114.26</v>
      </c>
      <c r="CD6" s="33">
        <f t="shared" si="9"/>
        <v>115.77</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67.05</v>
      </c>
      <c r="CL6" s="33">
        <f t="shared" ref="CL6:CT6" si="10">IF(CL7="",NA(),CL7)</f>
        <v>66.209999999999994</v>
      </c>
      <c r="CM6" s="33">
        <f t="shared" si="10"/>
        <v>65.92</v>
      </c>
      <c r="CN6" s="33">
        <f t="shared" si="10"/>
        <v>65.75</v>
      </c>
      <c r="CO6" s="33">
        <f t="shared" si="10"/>
        <v>65.16</v>
      </c>
      <c r="CP6" s="33">
        <f t="shared" si="10"/>
        <v>64.66</v>
      </c>
      <c r="CQ6" s="33">
        <f t="shared" si="10"/>
        <v>64.09</v>
      </c>
      <c r="CR6" s="33">
        <f t="shared" si="10"/>
        <v>63.91</v>
      </c>
      <c r="CS6" s="33">
        <f t="shared" si="10"/>
        <v>63.25</v>
      </c>
      <c r="CT6" s="33">
        <f t="shared" si="10"/>
        <v>63.03</v>
      </c>
      <c r="CU6" s="32" t="str">
        <f>IF(CU7="","",IF(CU7="-","【-】","【"&amp;SUBSTITUTE(TEXT(CU7,"#,##0.00"),"-","△")&amp;"】"))</f>
        <v>【59.76】</v>
      </c>
      <c r="CV6" s="33">
        <f>IF(CV7="",NA(),CV7)</f>
        <v>89.9</v>
      </c>
      <c r="CW6" s="33">
        <f t="shared" ref="CW6:DE6" si="11">IF(CW7="",NA(),CW7)</f>
        <v>90.83</v>
      </c>
      <c r="CX6" s="33">
        <f t="shared" si="11"/>
        <v>90.43</v>
      </c>
      <c r="CY6" s="33">
        <f t="shared" si="11"/>
        <v>90.29</v>
      </c>
      <c r="CZ6" s="33">
        <f t="shared" si="11"/>
        <v>90.74</v>
      </c>
      <c r="DA6" s="33">
        <f t="shared" si="11"/>
        <v>90.63</v>
      </c>
      <c r="DB6" s="33">
        <f t="shared" si="11"/>
        <v>91.19</v>
      </c>
      <c r="DC6" s="33">
        <f t="shared" si="11"/>
        <v>91.45</v>
      </c>
      <c r="DD6" s="33">
        <f t="shared" si="11"/>
        <v>91.07</v>
      </c>
      <c r="DE6" s="33">
        <f t="shared" si="11"/>
        <v>91.21</v>
      </c>
      <c r="DF6" s="32" t="str">
        <f>IF(DF7="","",IF(DF7="-","【-】","【"&amp;SUBSTITUTE(TEXT(DF7,"#,##0.00"),"-","△")&amp;"】"))</f>
        <v>【89.95】</v>
      </c>
      <c r="DG6" s="33">
        <f>IF(DG7="",NA(),DG7)</f>
        <v>44.85</v>
      </c>
      <c r="DH6" s="33">
        <f t="shared" ref="DH6:DP6" si="12">IF(DH7="",NA(),DH7)</f>
        <v>46.01</v>
      </c>
      <c r="DI6" s="33">
        <f t="shared" si="12"/>
        <v>46.98</v>
      </c>
      <c r="DJ6" s="33">
        <f t="shared" si="12"/>
        <v>47.8</v>
      </c>
      <c r="DK6" s="33">
        <f t="shared" si="12"/>
        <v>48.53</v>
      </c>
      <c r="DL6" s="33">
        <f t="shared" si="12"/>
        <v>43.4</v>
      </c>
      <c r="DM6" s="33">
        <f t="shared" si="12"/>
        <v>44.41</v>
      </c>
      <c r="DN6" s="33">
        <f t="shared" si="12"/>
        <v>45.38</v>
      </c>
      <c r="DO6" s="33">
        <f t="shared" si="12"/>
        <v>47.7</v>
      </c>
      <c r="DP6" s="33">
        <f t="shared" si="12"/>
        <v>48.41</v>
      </c>
      <c r="DQ6" s="32" t="str">
        <f>IF(DQ7="","",IF(DQ7="-","【-】","【"&amp;SUBSTITUTE(TEXT(DQ7,"#,##0.00"),"-","△")&amp;"】"))</f>
        <v>【47.18】</v>
      </c>
      <c r="DR6" s="33">
        <f>IF(DR7="",NA(),DR7)</f>
        <v>10.43</v>
      </c>
      <c r="DS6" s="33">
        <f t="shared" ref="DS6:EA6" si="13">IF(DS7="",NA(),DS7)</f>
        <v>10.01</v>
      </c>
      <c r="DT6" s="33">
        <f t="shared" si="13"/>
        <v>11.19</v>
      </c>
      <c r="DU6" s="33">
        <f t="shared" si="13"/>
        <v>13.51</v>
      </c>
      <c r="DV6" s="33">
        <f t="shared" si="13"/>
        <v>15.39</v>
      </c>
      <c r="DW6" s="33">
        <f t="shared" si="13"/>
        <v>10.94</v>
      </c>
      <c r="DX6" s="33">
        <f t="shared" si="13"/>
        <v>12.28</v>
      </c>
      <c r="DY6" s="33">
        <f t="shared" si="13"/>
        <v>13.33</v>
      </c>
      <c r="DZ6" s="33">
        <f t="shared" si="13"/>
        <v>14.54</v>
      </c>
      <c r="EA6" s="33">
        <f t="shared" si="13"/>
        <v>16.16</v>
      </c>
      <c r="EB6" s="32" t="str">
        <f>IF(EB7="","",IF(EB7="-","【-】","【"&amp;SUBSTITUTE(TEXT(EB7,"#,##0.00"),"-","△")&amp;"】"))</f>
        <v>【13.18】</v>
      </c>
      <c r="EC6" s="33">
        <f>IF(EC7="",NA(),EC7)</f>
        <v>1.1599999999999999</v>
      </c>
      <c r="ED6" s="33">
        <f t="shared" ref="ED6:EL6" si="14">IF(ED7="",NA(),ED7)</f>
        <v>1.42</v>
      </c>
      <c r="EE6" s="33">
        <f t="shared" si="14"/>
        <v>1.43</v>
      </c>
      <c r="EF6" s="33">
        <f t="shared" si="14"/>
        <v>1.1100000000000001</v>
      </c>
      <c r="EG6" s="33">
        <f t="shared" si="14"/>
        <v>1.1200000000000001</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232033</v>
      </c>
      <c r="D7" s="35">
        <v>46</v>
      </c>
      <c r="E7" s="35">
        <v>1</v>
      </c>
      <c r="F7" s="35">
        <v>0</v>
      </c>
      <c r="G7" s="35">
        <v>1</v>
      </c>
      <c r="H7" s="35" t="s">
        <v>93</v>
      </c>
      <c r="I7" s="35" t="s">
        <v>94</v>
      </c>
      <c r="J7" s="35" t="s">
        <v>95</v>
      </c>
      <c r="K7" s="35" t="s">
        <v>96</v>
      </c>
      <c r="L7" s="35" t="s">
        <v>97</v>
      </c>
      <c r="M7" s="36" t="s">
        <v>98</v>
      </c>
      <c r="N7" s="36">
        <v>48.61</v>
      </c>
      <c r="O7" s="36">
        <v>97.3</v>
      </c>
      <c r="P7" s="36">
        <v>1885</v>
      </c>
      <c r="Q7" s="36">
        <v>386343</v>
      </c>
      <c r="R7" s="36">
        <v>113.82</v>
      </c>
      <c r="S7" s="36">
        <v>3394.33</v>
      </c>
      <c r="T7" s="36">
        <v>375670</v>
      </c>
      <c r="U7" s="36">
        <v>113.91</v>
      </c>
      <c r="V7" s="36">
        <v>3297.95</v>
      </c>
      <c r="W7" s="36">
        <v>101.86</v>
      </c>
      <c r="X7" s="36">
        <v>101.17</v>
      </c>
      <c r="Y7" s="36">
        <v>99.01</v>
      </c>
      <c r="Z7" s="36">
        <v>107.03</v>
      </c>
      <c r="AA7" s="36">
        <v>105.89</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676.56</v>
      </c>
      <c r="AT7" s="36">
        <v>499.5</v>
      </c>
      <c r="AU7" s="36">
        <v>479.73</v>
      </c>
      <c r="AV7" s="36">
        <v>223.53</v>
      </c>
      <c r="AW7" s="36">
        <v>207.4</v>
      </c>
      <c r="AX7" s="36">
        <v>487.15</v>
      </c>
      <c r="AY7" s="36">
        <v>475.07</v>
      </c>
      <c r="AZ7" s="36">
        <v>473.46</v>
      </c>
      <c r="BA7" s="36">
        <v>240.81</v>
      </c>
      <c r="BB7" s="36">
        <v>241.71</v>
      </c>
      <c r="BC7" s="36">
        <v>262.74</v>
      </c>
      <c r="BD7" s="36">
        <v>495.29</v>
      </c>
      <c r="BE7" s="36">
        <v>499.5</v>
      </c>
      <c r="BF7" s="36">
        <v>519.21</v>
      </c>
      <c r="BG7" s="36">
        <v>524.64</v>
      </c>
      <c r="BH7" s="36">
        <v>517.41999999999996</v>
      </c>
      <c r="BI7" s="36">
        <v>304.97000000000003</v>
      </c>
      <c r="BJ7" s="36">
        <v>296.5</v>
      </c>
      <c r="BK7" s="36">
        <v>285.77</v>
      </c>
      <c r="BL7" s="36">
        <v>283.10000000000002</v>
      </c>
      <c r="BM7" s="36">
        <v>274.14</v>
      </c>
      <c r="BN7" s="36">
        <v>276.38</v>
      </c>
      <c r="BO7" s="36">
        <v>99.87</v>
      </c>
      <c r="BP7" s="36">
        <v>99.13</v>
      </c>
      <c r="BQ7" s="36">
        <v>97.34</v>
      </c>
      <c r="BR7" s="36">
        <v>105.91</v>
      </c>
      <c r="BS7" s="36">
        <v>104.09</v>
      </c>
      <c r="BT7" s="36">
        <v>100.35</v>
      </c>
      <c r="BU7" s="36">
        <v>100.42</v>
      </c>
      <c r="BV7" s="36">
        <v>100.77</v>
      </c>
      <c r="BW7" s="36">
        <v>107.74</v>
      </c>
      <c r="BX7" s="36">
        <v>108.81</v>
      </c>
      <c r="BY7" s="36">
        <v>104.99</v>
      </c>
      <c r="BZ7" s="36">
        <v>123.55</v>
      </c>
      <c r="CA7" s="36">
        <v>123.9</v>
      </c>
      <c r="CB7" s="36">
        <v>125.23</v>
      </c>
      <c r="CC7" s="36">
        <v>114.26</v>
      </c>
      <c r="CD7" s="36">
        <v>115.77</v>
      </c>
      <c r="CE7" s="36">
        <v>166.95</v>
      </c>
      <c r="CF7" s="36">
        <v>166.61</v>
      </c>
      <c r="CG7" s="36">
        <v>165.74</v>
      </c>
      <c r="CH7" s="36">
        <v>154.33000000000001</v>
      </c>
      <c r="CI7" s="36">
        <v>152.94999999999999</v>
      </c>
      <c r="CJ7" s="36">
        <v>163.72</v>
      </c>
      <c r="CK7" s="36">
        <v>67.05</v>
      </c>
      <c r="CL7" s="36">
        <v>66.209999999999994</v>
      </c>
      <c r="CM7" s="36">
        <v>65.92</v>
      </c>
      <c r="CN7" s="36">
        <v>65.75</v>
      </c>
      <c r="CO7" s="36">
        <v>65.16</v>
      </c>
      <c r="CP7" s="36">
        <v>64.66</v>
      </c>
      <c r="CQ7" s="36">
        <v>64.09</v>
      </c>
      <c r="CR7" s="36">
        <v>63.91</v>
      </c>
      <c r="CS7" s="36">
        <v>63.25</v>
      </c>
      <c r="CT7" s="36">
        <v>63.03</v>
      </c>
      <c r="CU7" s="36">
        <v>59.76</v>
      </c>
      <c r="CV7" s="36">
        <v>89.9</v>
      </c>
      <c r="CW7" s="36">
        <v>90.83</v>
      </c>
      <c r="CX7" s="36">
        <v>90.43</v>
      </c>
      <c r="CY7" s="36">
        <v>90.29</v>
      </c>
      <c r="CZ7" s="36">
        <v>90.74</v>
      </c>
      <c r="DA7" s="36">
        <v>90.63</v>
      </c>
      <c r="DB7" s="36">
        <v>91.19</v>
      </c>
      <c r="DC7" s="36">
        <v>91.45</v>
      </c>
      <c r="DD7" s="36">
        <v>91.07</v>
      </c>
      <c r="DE7" s="36">
        <v>91.21</v>
      </c>
      <c r="DF7" s="36">
        <v>89.95</v>
      </c>
      <c r="DG7" s="36">
        <v>44.85</v>
      </c>
      <c r="DH7" s="36">
        <v>46.01</v>
      </c>
      <c r="DI7" s="36">
        <v>46.98</v>
      </c>
      <c r="DJ7" s="36">
        <v>47.8</v>
      </c>
      <c r="DK7" s="36">
        <v>48.53</v>
      </c>
      <c r="DL7" s="36">
        <v>43.4</v>
      </c>
      <c r="DM7" s="36">
        <v>44.41</v>
      </c>
      <c r="DN7" s="36">
        <v>45.38</v>
      </c>
      <c r="DO7" s="36">
        <v>47.7</v>
      </c>
      <c r="DP7" s="36">
        <v>48.41</v>
      </c>
      <c r="DQ7" s="36">
        <v>47.18</v>
      </c>
      <c r="DR7" s="36">
        <v>10.43</v>
      </c>
      <c r="DS7" s="36">
        <v>10.01</v>
      </c>
      <c r="DT7" s="36">
        <v>11.19</v>
      </c>
      <c r="DU7" s="36">
        <v>13.51</v>
      </c>
      <c r="DV7" s="36">
        <v>15.39</v>
      </c>
      <c r="DW7" s="36">
        <v>10.94</v>
      </c>
      <c r="DX7" s="36">
        <v>12.28</v>
      </c>
      <c r="DY7" s="36">
        <v>13.33</v>
      </c>
      <c r="DZ7" s="36">
        <v>14.54</v>
      </c>
      <c r="EA7" s="36">
        <v>16.16</v>
      </c>
      <c r="EB7" s="36">
        <v>13.18</v>
      </c>
      <c r="EC7" s="36">
        <v>1.1599999999999999</v>
      </c>
      <c r="ED7" s="36">
        <v>1.42</v>
      </c>
      <c r="EE7" s="36">
        <v>1.43</v>
      </c>
      <c r="EF7" s="36">
        <v>1.1100000000000001</v>
      </c>
      <c r="EG7" s="36">
        <v>1.1200000000000001</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2017-02-01T08:42:51Z</dcterms:created>
  <dcterms:modified xsi:type="dcterms:W3CDTF">2017-02-22T02:31:07Z</dcterms:modified>
  <cp:category/>
</cp:coreProperties>
</file>