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a111276300\Desktop\bunseki30\"/>
    </mc:Choice>
  </mc:AlternateContent>
  <xr:revisionPtr revIDLastSave="0" documentId="13_ncr:1_{76D05887-AE2D-4865-BFEF-1B8ED13793C6}" xr6:coauthVersionLast="36" xr6:coauthVersionMax="36" xr10:uidLastSave="{00000000-0000-0000-0000-000000000000}"/>
  <workbookProtection workbookAlgorithmName="SHA-512" workbookHashValue="O70O7mK+dP9qMF/uPbh3xSEODQLhgZqcECCdGA/HJiO2ApBZ7DqLSrTO8PhcKLBswbg1HcwvYmDwm6zySFRiwA==" workbookSaltValue="ZQL8/HMyD83rOS2p+35pRw==" workbookSpinCount="100000" lockStructure="1"/>
  <bookViews>
    <workbookView xWindow="0" yWindow="0" windowWidth="20490" windowHeight="753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I10" i="4"/>
  <c r="B10" i="4"/>
  <c r="AT8" i="4"/>
  <c r="AL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<sst xmlns="http://schemas.openxmlformats.org/spreadsheetml/2006/main" count="220" uniqueCount="107">
  <si>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</si>
  <si>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</si>
  <si>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</si>
  <si>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</si>
  <si>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</si>
  <si>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</si>
  <si>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</si>
  <si>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</si>
  <si>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</si>
  <si>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</si>
  <si>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</si>
  <si>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</si>
  <si>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</si>
  <si>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</si>
  <si>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</si>
  <si>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</si>
  <si>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</si>
  <si>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</si>
  <si>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</si>
  <si>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</si>
  <si>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</si>
  <si>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</si>
  <si>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</si>
  <si>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</si>
  <si>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</si>
  <si>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</si>
  <si>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</si>
  <si>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</si>
  <si>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</si>
  <si>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</si>
  <si>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</si>
  <si>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</si>
  <si>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</si>
  <si>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</si>
  <si>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</si>
  <si>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</si>
  <si>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</si>
  <si>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</si>
  <si>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</si>
  <si>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</si>
  <si>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</si>
  <si>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</si>
  <si>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</si>
  <si>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</si>
  <si>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</si>
  <si>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</si>
  <si>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</si>
  <si>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</si>
  <si>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</si>
  <si>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</si>
  <si>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</si>
  <si>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</si>
  <si>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</si>
  <si>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</si>
  <si>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</si>
  <si>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</si>
  <si>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</si>
  <si>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</si>
  <si>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</si>
  <si>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</si>
  <si>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</si>
  <si>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</si>
  <si>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</si>
  <si>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</si>
  <si>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</si>
  <si>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</si>
  <si>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</si>
  <si>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</si>
  <si>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</si>
  <si>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</si>
  <si>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</si>
  <si>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</si>
  <si>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</si>
  <si>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</si>
  <si>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</si>
  <si>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</si>
  <si>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</si>
  <si>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</si>
  <si>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</si>
  <si>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</si>
  <si>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</si>
  <si>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</si>
  <si>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</si>
  <si>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</si>
  <si>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</si>
  <si>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</si>
  <si>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</si>
  <si>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</si>
  <si>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</si>
  <si>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</si>
  <si>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</si>
  <si>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</si>
  <si>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</si>
  <si>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</si>
  <si>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</si>
  <si>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</si>
  <si>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</si>
  <si>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</si>
  <si>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</si>
  <si>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</si>
  <si>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</si>
  <si>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</si>
  <si>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</si>
  <si>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</si>
  <si>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⑤料金回収率とも１００％を超えているが類似団体平均値より低くなっている。これは自己水源比率が高く水質も良好であることにより費用が抑えられ⑥給水原価が類似団体平均値よりも下回っており、それに合わせて水道料金も低く設定されていることが要因と思われる。
・④企業債残高対給水収益比率は類似団体平均値よりも高くなっている。これは水道料金が低く設定され給水収益が低いためである。しかし、企業債残高については借入額を償還額以内に抑えていることより年々減少しているものの、給水収益も水需要の減少により減少しているため比率は横ばいとなっている。また、今後は地震対策や老朽化対策などの事業が増加し、その主たる財源として起債が増加するものと考えられる。従って企業債残高が適正な水準となるよう留意する必要がある。
・③流動比率については２００％を下回っており、類似団体平均値よりも低い値を示している。また、年々減少傾向であるなか、事業費の増加により未払金が増加したため、平成30年度に大幅に減少した。更なる減少とならないか今後も注視していく必要がある。
・⑦施設利用率は類似団体平均値よりも高く施設が効率的に稼動できていることがわかる。一方、⑧有収率は類似団体平均値より低いため管路からの漏水等の対策を進めていく必要がある。</t>
    <rPh sb="8" eb="9">
      <t>オヨ</t>
    </rPh>
    <rPh sb="29" eb="31">
      <t>ルイジ</t>
    </rPh>
    <rPh sb="31" eb="33">
      <t>ダンタイ</t>
    </rPh>
    <rPh sb="33" eb="36">
      <t>ヘイキンチ</t>
    </rPh>
    <rPh sb="53" eb="55">
      <t>ヒリツ</t>
    </rPh>
    <rPh sb="56" eb="57">
      <t>タカ</t>
    </rPh>
    <rPh sb="58" eb="60">
      <t>スイシツ</t>
    </rPh>
    <rPh sb="61" eb="63">
      <t>リョウコウ</t>
    </rPh>
    <rPh sb="71" eb="73">
      <t>ヒヨウ</t>
    </rPh>
    <rPh sb="74" eb="75">
      <t>オサ</t>
    </rPh>
    <rPh sb="104" eb="105">
      <t>ア</t>
    </rPh>
    <rPh sb="108" eb="110">
      <t>スイドウ</t>
    </rPh>
    <rPh sb="110" eb="112">
      <t>リョウキン</t>
    </rPh>
    <rPh sb="113" eb="114">
      <t>ヒク</t>
    </rPh>
    <rPh sb="115" eb="117">
      <t>セッテイ</t>
    </rPh>
    <rPh sb="125" eb="127">
      <t>ヨウイン</t>
    </rPh>
    <rPh sb="128" eb="129">
      <t>オモ</t>
    </rPh>
    <rPh sb="170" eb="172">
      <t>スイドウ</t>
    </rPh>
    <rPh sb="172" eb="174">
      <t>リョウキン</t>
    </rPh>
    <rPh sb="175" eb="176">
      <t>ヒク</t>
    </rPh>
    <rPh sb="177" eb="179">
      <t>セッテイ</t>
    </rPh>
    <rPh sb="181" eb="183">
      <t>キュウスイ</t>
    </rPh>
    <rPh sb="183" eb="185">
      <t>シュウエキ</t>
    </rPh>
    <rPh sb="186" eb="187">
      <t>ヒク</t>
    </rPh>
    <rPh sb="212" eb="214">
      <t>ショウカン</t>
    </rPh>
    <rPh sb="214" eb="215">
      <t>ガク</t>
    </rPh>
    <rPh sb="215" eb="217">
      <t>イナイ</t>
    </rPh>
    <rPh sb="218" eb="219">
      <t>オサ</t>
    </rPh>
    <rPh sb="227" eb="229">
      <t>ネンネン</t>
    </rPh>
    <rPh sb="277" eb="279">
      <t>コンゴ</t>
    </rPh>
    <rPh sb="280" eb="282">
      <t>ジシン</t>
    </rPh>
    <rPh sb="282" eb="284">
      <t>タイサク</t>
    </rPh>
    <rPh sb="285" eb="288">
      <t>ロウキュウカ</t>
    </rPh>
    <rPh sb="288" eb="290">
      <t>タイサク</t>
    </rPh>
    <rPh sb="293" eb="295">
      <t>ジギョウ</t>
    </rPh>
    <rPh sb="296" eb="298">
      <t>ゾウカ</t>
    </rPh>
    <rPh sb="302" eb="303">
      <t>シュ</t>
    </rPh>
    <rPh sb="305" eb="307">
      <t>ザイゲン</t>
    </rPh>
    <rPh sb="310" eb="312">
      <t>キサイ</t>
    </rPh>
    <rPh sb="313" eb="315">
      <t>ゾウカ</t>
    </rPh>
    <rPh sb="320" eb="321">
      <t>カンガ</t>
    </rPh>
    <rPh sb="326" eb="327">
      <t>シタガ</t>
    </rPh>
    <rPh sb="329" eb="331">
      <t>キギョウ</t>
    </rPh>
    <rPh sb="331" eb="332">
      <t>サイ</t>
    </rPh>
    <rPh sb="332" eb="334">
      <t>ザンダカ</t>
    </rPh>
    <rPh sb="335" eb="337">
      <t>テキセイ</t>
    </rPh>
    <rPh sb="338" eb="340">
      <t>スイジュン</t>
    </rPh>
    <rPh sb="345" eb="347">
      <t>リュウイ</t>
    </rPh>
    <rPh sb="349" eb="351">
      <t>ヒツヨウ</t>
    </rPh>
    <rPh sb="391" eb="392">
      <t>アタイ</t>
    </rPh>
    <rPh sb="393" eb="394">
      <t>シメ</t>
    </rPh>
    <rPh sb="427" eb="429">
      <t>ゾウカ</t>
    </rPh>
    <rPh sb="434" eb="436">
      <t>ヘイセイ</t>
    </rPh>
    <rPh sb="438" eb="440">
      <t>ネンド</t>
    </rPh>
    <rPh sb="441" eb="443">
      <t>オオハバ</t>
    </rPh>
    <rPh sb="444" eb="446">
      <t>ゲンショウ</t>
    </rPh>
    <rPh sb="449" eb="450">
      <t>サラ</t>
    </rPh>
    <rPh sb="452" eb="454">
      <t>ゲンショウ</t>
    </rPh>
    <rPh sb="460" eb="462">
      <t>コンゴ</t>
    </rPh>
    <rPh sb="496" eb="498">
      <t>シセツ</t>
    </rPh>
    <rPh sb="503" eb="505">
      <t>カドウ</t>
    </rPh>
    <rPh sb="517" eb="519">
      <t>イッポウ</t>
    </rPh>
    <phoneticPr fontId="4"/>
  </si>
  <si>
    <r>
      <t>・①有形固定資産減価償却率及び②管路経年化率については類似団体平均値と比較しても大幅に老朽化が進んではいないが</t>
    </r>
    <r>
      <rPr>
        <sz val="11"/>
        <rFont val="ＭＳ ゴシック"/>
        <family val="3"/>
        <charset val="128"/>
      </rPr>
      <t>、老朽化は確実に進んでいる。</t>
    </r>
    <r>
      <rPr>
        <sz val="11"/>
        <color theme="1"/>
        <rFont val="ＭＳ ゴシック"/>
        <family val="3"/>
        <charset val="128"/>
      </rPr>
      <t>また、①有形固定資産減価償却率が高くなっているのは浄水場等の機械設備が定期的メンテナンスにより長寿命化していることが要因であると考えられる。
・③管路更新率については、近年は施設の改良工事を優先して行なっているため減少しており、平成30年度は類似団体平均値よりも低い値となった。また、⑧有収率においても類似団体平均値よりも低いことも加味すれば、積極的に管路の更新を進めていく必要がある。</t>
    </r>
    <rPh sb="13" eb="14">
      <t>オヨ</t>
    </rPh>
    <rPh sb="35" eb="37">
      <t>ヒカク</t>
    </rPh>
    <rPh sb="40" eb="42">
      <t>オオハバ</t>
    </rPh>
    <rPh sb="56" eb="59">
      <t>ロウキュウカ</t>
    </rPh>
    <rPh sb="60" eb="62">
      <t>カクジツ</t>
    </rPh>
    <rPh sb="63" eb="64">
      <t>スス</t>
    </rPh>
    <rPh sb="85" eb="86">
      <t>タカ</t>
    </rPh>
    <rPh sb="97" eb="98">
      <t>トウ</t>
    </rPh>
    <rPh sb="101" eb="103">
      <t>セツビ</t>
    </rPh>
    <rPh sb="127" eb="129">
      <t>ヨウイン</t>
    </rPh>
    <rPh sb="153" eb="155">
      <t>キンネン</t>
    </rPh>
    <rPh sb="156" eb="158">
      <t>シセツ</t>
    </rPh>
    <rPh sb="159" eb="161">
      <t>カイリョウ</t>
    </rPh>
    <rPh sb="161" eb="163">
      <t>コウジ</t>
    </rPh>
    <rPh sb="164" eb="166">
      <t>ユウセン</t>
    </rPh>
    <rPh sb="168" eb="169">
      <t>オコ</t>
    </rPh>
    <rPh sb="176" eb="178">
      <t>ゲンショウ</t>
    </rPh>
    <rPh sb="183" eb="185">
      <t>ヘイセイ</t>
    </rPh>
    <rPh sb="187" eb="189">
      <t>ネンド</t>
    </rPh>
    <rPh sb="200" eb="201">
      <t>ヒク</t>
    </rPh>
    <rPh sb="202" eb="203">
      <t>アタイ</t>
    </rPh>
    <rPh sb="230" eb="231">
      <t>ヒク</t>
    </rPh>
    <rPh sb="235" eb="237">
      <t>カミ</t>
    </rPh>
    <rPh sb="251" eb="252">
      <t>スス</t>
    </rPh>
    <phoneticPr fontId="4"/>
  </si>
  <si>
    <t>・固定資産の状況としては類似団体平均値と同レベルとなっているが、経年化率は年々上昇しているため管路、設備共に計画的な更新が必要となってくる。しかし、経常収支比率、料金回収率共に類似団体平均値よりも低い状況であり、企業債残高対給水収益比率では類似団体平均値より高くなっている。そのため、今後の設備投資を十分に行っていくために、平成30年度に策定した経営戦略を踏まえ、経営改善の実施や財源の確保に取り組んでいき、令和５年度までに経営戦略の見直しを行なう予定である。また、流動比率も年々低下しているため現金預金の残高についても注視していく必要がある。</t>
    <rPh sb="20" eb="21">
      <t>ドウ</t>
    </rPh>
    <rPh sb="100" eb="102">
      <t>ジョウキョウ</t>
    </rPh>
    <rPh sb="120" eb="122">
      <t>ルイジ</t>
    </rPh>
    <rPh sb="122" eb="124">
      <t>ダンタイ</t>
    </rPh>
    <rPh sb="124" eb="127">
      <t>ヘイキンチ</t>
    </rPh>
    <rPh sb="162" eb="164">
      <t>ヘイセイ</t>
    </rPh>
    <rPh sb="166" eb="168">
      <t>ネンド</t>
    </rPh>
    <rPh sb="169" eb="171">
      <t>サクテイ</t>
    </rPh>
    <rPh sb="178" eb="179">
      <t>フ</t>
    </rPh>
    <rPh sb="204" eb="205">
      <t>レイ</t>
    </rPh>
    <rPh sb="205" eb="206">
      <t>ワ</t>
    </rPh>
    <rPh sb="207" eb="208">
      <t>ネン</t>
    </rPh>
    <rPh sb="208" eb="209">
      <t>ド</t>
    </rPh>
    <rPh sb="212" eb="214">
      <t>ケイエイ</t>
    </rPh>
    <rPh sb="214" eb="216">
      <t>センリャク</t>
    </rPh>
    <rPh sb="217" eb="219">
      <t>ミナオ</t>
    </rPh>
    <rPh sb="221" eb="222">
      <t>オコ</t>
    </rPh>
    <rPh sb="224" eb="226">
      <t>ヨテイ</t>
    </rPh>
    <rPh sb="248" eb="252">
      <t>ゲンキンヨキン</t>
    </rPh>
    <rPh sb="253" eb="255">
      <t>ザンダカ</t>
    </rPh>
    <rPh sb="260" eb="262">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</si>
</sst>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1.1100000000000001</c:v>
                </c:pt>
                <c:pt idx="1">
                  <c:v>1.1200000000000001</c:v>
                </c:pt>
                <c:pt idx="2">
                  <c:v>0.89</c:v>
                </c:pt>
                <c:pt idx="3">
                  <c:v>0.81</c:v>
                </c:pt>
                <c:pt idx="4">
                  <c:v>0.57999999999999996</c:v>
                </c:pt>
              </c:numCache>
            </c:numRef>
          </c:val>
          <c:extLst>
            <c:ext xmlns:c16="http://schemas.microsoft.com/office/drawing/2014/chart" uri="{C3380CC4-5D6E-409C-BE32-E72D297353CC}">
              <c16:uniqueId val="{00000000-9C56-4A5D-82B0-3126874AD2D4}"/>
            </c:ext>
          </c:extLst>
        </c:ser>
        <c:dLbls>
          <c:showLegendKey val="0"/>
          <c:showVal val="0"/>
          <c:showCatName val="0"/>
          <c:showSerName val="0"/>
          <c:showPercent val="0"/>
          <c:showBubbleSize val="0"/>
        </c:dLbls>
        <c:gapWidth val="150"/>
        <c:axId val="403914504"/>
        <c:axId val="4025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0.74</c:v>
                </c:pt>
                <c:pt idx="2">
                  <c:v>0.73</c:v>
                </c:pt>
                <c:pt idx="3">
                  <c:v>0.74</c:v>
                </c:pt>
                <c:pt idx="4">
                  <c:v>0.75</c:v>
                </c:pt>
              </c:numCache>
            </c:numRef>
          </c:val>
          <c:smooth val="0"/>
          <c:extLst>
            <c:ext xmlns:c16="http://schemas.microsoft.com/office/drawing/2014/chart" uri="{C3380CC4-5D6E-409C-BE32-E72D297353CC}">
              <c16:uniqueId val="{00000001-9C56-4A5D-82B0-3126874AD2D4}"/>
            </c:ext>
          </c:extLst>
        </c:ser>
        <c:dLbls>
          <c:showLegendKey val="0"/>
          <c:showVal val="0"/>
          <c:showCatName val="0"/>
          <c:showSerName val="0"/>
          <c:showPercent val="0"/>
          <c:showBubbleSize val="0"/>
        </c:dLbls>
        <c:marker val="1"/>
        <c:smooth val="0"/>
        <c:axId val="403914504"/>
        <c:axId val="402584608"/>
      </c:lineChart>
      <c:dateAx>
        <c:axId val="403914504"/>
        <c:scaling>
          <c:orientation val="minMax"/>
        </c:scaling>
        <c:delete val="1"/>
        <c:axPos val="b"/>
        <c:numFmt formatCode="ge" sourceLinked="1"/>
        <c:majorTickMark val="none"/>
        <c:minorTickMark val="none"/>
        <c:tickLblPos val="none"/>
        <c:crossAx val="402584608"/>
        <c:crosses val="autoZero"/>
        <c:auto val="1"/>
        <c:lblOffset val="100"/>
        <c:baseTimeUnit val="years"/>
      </c:dateAx>
      <c:valAx>
        <c:axId val="4025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1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65.75</c:v>
                </c:pt>
                <c:pt idx="1">
                  <c:v>65.16</c:v>
                </c:pt>
                <c:pt idx="2">
                  <c:v>66.11</c:v>
                </c:pt>
                <c:pt idx="3">
                  <c:v>65.72</c:v>
                </c:pt>
                <c:pt idx="4">
                  <c:v>66.540000000000006</c:v>
                </c:pt>
              </c:numCache>
            </c:numRef>
          </c:val>
          <c:extLst>
            <c:ext xmlns:c16="http://schemas.microsoft.com/office/drawing/2014/chart" uri="{C3380CC4-5D6E-409C-BE32-E72D297353CC}">
              <c16:uniqueId val="{00000000-15F7-473C-AB6E-AA1787782D64}"/>
            </c:ext>
          </c:extLst>
        </c:ser>
        <c:dLbls>
          <c:showLegendKey val="0"/>
          <c:showVal val="0"/>
          <c:showCatName val="0"/>
          <c:showSerName val="0"/>
          <c:showPercent val="0"/>
          <c:showBubbleSize val="0"/>
        </c:dLbls>
        <c:gapWidth val="150"/>
        <c:axId val="406426904"/>
        <c:axId val="40642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63.25</c:v>
                </c:pt>
                <c:pt idx="1">
                  <c:v>63.03</c:v>
                </c:pt>
                <c:pt idx="2">
                  <c:v>63.18</c:v>
                </c:pt>
                <c:pt idx="3">
                  <c:v>63.54</c:v>
                </c:pt>
                <c:pt idx="4">
                  <c:v>63.53</c:v>
                </c:pt>
              </c:numCache>
            </c:numRef>
          </c:val>
          <c:smooth val="0"/>
          <c:extLst>
            <c:ext xmlns:c16="http://schemas.microsoft.com/office/drawing/2014/chart" uri="{C3380CC4-5D6E-409C-BE32-E72D297353CC}">
              <c16:uniqueId val="{00000001-15F7-473C-AB6E-AA1787782D64}"/>
            </c:ext>
          </c:extLst>
        </c:ser>
        <c:dLbls>
          <c:showLegendKey val="0"/>
          <c:showVal val="0"/>
          <c:showCatName val="0"/>
          <c:showSerName val="0"/>
          <c:showPercent val="0"/>
          <c:showBubbleSize val="0"/>
        </c:dLbls>
        <c:marker val="1"/>
        <c:smooth val="0"/>
        <c:axId val="406426904"/>
        <c:axId val="406427296"/>
      </c:lineChart>
      <c:dateAx>
        <c:axId val="406426904"/>
        <c:scaling>
          <c:orientation val="minMax"/>
        </c:scaling>
        <c:delete val="1"/>
        <c:axPos val="b"/>
        <c:numFmt formatCode="ge" sourceLinked="1"/>
        <c:majorTickMark val="none"/>
        <c:minorTickMark val="none"/>
        <c:tickLblPos val="none"/>
        <c:crossAx val="406427296"/>
        <c:crosses val="autoZero"/>
        <c:auto val="1"/>
        <c:lblOffset val="100"/>
        <c:baseTimeUnit val="years"/>
      </c:dateAx>
      <c:valAx>
        <c:axId val="4064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2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90.29</c:v>
                </c:pt>
                <c:pt idx="1">
                  <c:v>90.74</c:v>
                </c:pt>
                <c:pt idx="2">
                  <c:v>91.06</c:v>
                </c:pt>
                <c:pt idx="3">
                  <c:v>91.12</c:v>
                </c:pt>
                <c:pt idx="4">
                  <c:v>91.39</c:v>
                </c:pt>
              </c:numCache>
            </c:numRef>
          </c:val>
          <c:extLst>
            <c:ext xmlns:c16="http://schemas.microsoft.com/office/drawing/2014/chart" uri="{C3380CC4-5D6E-409C-BE32-E72D297353CC}">
              <c16:uniqueId val="{00000000-5A9E-429A-9C1E-5D5D2524CDB9}"/>
            </c:ext>
          </c:extLst>
        </c:ser>
        <c:dLbls>
          <c:showLegendKey val="0"/>
          <c:showVal val="0"/>
          <c:showCatName val="0"/>
          <c:showSerName val="0"/>
          <c:showPercent val="0"/>
          <c:showBubbleSize val="0"/>
        </c:dLbls>
        <c:gapWidth val="150"/>
        <c:axId val="406428472"/>
        <c:axId val="4064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91.07</c:v>
                </c:pt>
                <c:pt idx="1">
                  <c:v>91.21</c:v>
                </c:pt>
                <c:pt idx="2">
                  <c:v>91.6</c:v>
                </c:pt>
                <c:pt idx="3">
                  <c:v>91.48</c:v>
                </c:pt>
                <c:pt idx="4">
                  <c:v>91.58</c:v>
                </c:pt>
              </c:numCache>
            </c:numRef>
          </c:val>
          <c:smooth val="0"/>
          <c:extLst>
            <c:ext xmlns:c16="http://schemas.microsoft.com/office/drawing/2014/chart" uri="{C3380CC4-5D6E-409C-BE32-E72D297353CC}">
              <c16:uniqueId val="{00000001-5A9E-429A-9C1E-5D5D2524CDB9}"/>
            </c:ext>
          </c:extLst>
        </c:ser>
        <c:dLbls>
          <c:showLegendKey val="0"/>
          <c:showVal val="0"/>
          <c:showCatName val="0"/>
          <c:showSerName val="0"/>
          <c:showPercent val="0"/>
          <c:showBubbleSize val="0"/>
        </c:dLbls>
        <c:marker val="1"/>
        <c:smooth val="0"/>
        <c:axId val="406428472"/>
        <c:axId val="406428864"/>
      </c:lineChart>
      <c:dateAx>
        <c:axId val="406428472"/>
        <c:scaling>
          <c:orientation val="minMax"/>
        </c:scaling>
        <c:delete val="1"/>
        <c:axPos val="b"/>
        <c:numFmt formatCode="ge" sourceLinked="1"/>
        <c:majorTickMark val="none"/>
        <c:minorTickMark val="none"/>
        <c:tickLblPos val="none"/>
        <c:crossAx val="406428864"/>
        <c:crosses val="autoZero"/>
        <c:auto val="1"/>
        <c:lblOffset val="100"/>
        <c:baseTimeUnit val="years"/>
      </c:dateAx>
      <c:valAx>
        <c:axId val="4064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2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107.03</c:v>
                </c:pt>
                <c:pt idx="1">
                  <c:v>105.89</c:v>
                </c:pt>
                <c:pt idx="2">
                  <c:v>105.8</c:v>
                </c:pt>
                <c:pt idx="3">
                  <c:v>106.26</c:v>
                </c:pt>
                <c:pt idx="4">
                  <c:v>104.07</c:v>
                </c:pt>
              </c:numCache>
            </c:numRef>
          </c:val>
          <c:extLst>
            <c:ext xmlns:c16="http://schemas.microsoft.com/office/drawing/2014/chart" uri="{C3380CC4-5D6E-409C-BE32-E72D297353CC}">
              <c16:uniqueId val="{00000000-FE65-43D8-9D02-C970F6E9FF7D}"/>
            </c:ext>
          </c:extLst>
        </c:ser>
        <c:dLbls>
          <c:showLegendKey val="0"/>
          <c:showVal val="0"/>
          <c:showCatName val="0"/>
          <c:showSerName val="0"/>
          <c:showPercent val="0"/>
          <c:showBubbleSize val="0"/>
        </c:dLbls>
        <c:gapWidth val="150"/>
        <c:axId val="404422808"/>
        <c:axId val="40442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114.44</c:v>
                </c:pt>
                <c:pt idx="1">
                  <c:v>115.21</c:v>
                </c:pt>
                <c:pt idx="2">
                  <c:v>117.25</c:v>
                </c:pt>
                <c:pt idx="3">
                  <c:v>116.77</c:v>
                </c:pt>
                <c:pt idx="4">
                  <c:v>115.41</c:v>
                </c:pt>
              </c:numCache>
            </c:numRef>
          </c:val>
          <c:smooth val="0"/>
          <c:extLst>
            <c:ext xmlns:c16="http://schemas.microsoft.com/office/drawing/2014/chart" uri="{C3380CC4-5D6E-409C-BE32-E72D297353CC}">
              <c16:uniqueId val="{00000001-FE65-43D8-9D02-C970F6E9FF7D}"/>
            </c:ext>
          </c:extLst>
        </c:ser>
        <c:dLbls>
          <c:showLegendKey val="0"/>
          <c:showVal val="0"/>
          <c:showCatName val="0"/>
          <c:showSerName val="0"/>
          <c:showPercent val="0"/>
          <c:showBubbleSize val="0"/>
        </c:dLbls>
        <c:marker val="1"/>
        <c:smooth val="0"/>
        <c:axId val="404422808"/>
        <c:axId val="404423192"/>
      </c:lineChart>
      <c:dateAx>
        <c:axId val="404422808"/>
        <c:scaling>
          <c:orientation val="minMax"/>
        </c:scaling>
        <c:delete val="1"/>
        <c:axPos val="b"/>
        <c:numFmt formatCode="ge" sourceLinked="1"/>
        <c:majorTickMark val="none"/>
        <c:minorTickMark val="none"/>
        <c:tickLblPos val="none"/>
        <c:crossAx val="404423192"/>
        <c:crosses val="autoZero"/>
        <c:auto val="1"/>
        <c:lblOffset val="100"/>
        <c:baseTimeUnit val="years"/>
      </c:dateAx>
      <c:valAx>
        <c:axId val="404423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4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47.8</c:v>
                </c:pt>
                <c:pt idx="1">
                  <c:v>48.53</c:v>
                </c:pt>
                <c:pt idx="2">
                  <c:v>49.44</c:v>
                </c:pt>
                <c:pt idx="3">
                  <c:v>50.43</c:v>
                </c:pt>
                <c:pt idx="4">
                  <c:v>51.05</c:v>
                </c:pt>
              </c:numCache>
            </c:numRef>
          </c:val>
          <c:extLst>
            <c:ext xmlns:c16="http://schemas.microsoft.com/office/drawing/2014/chart" uri="{C3380CC4-5D6E-409C-BE32-E72D297353CC}">
              <c16:uniqueId val="{00000000-40B0-4660-AAB5-6AB4AC2F3A42}"/>
            </c:ext>
          </c:extLst>
        </c:ser>
        <c:dLbls>
          <c:showLegendKey val="0"/>
          <c:showVal val="0"/>
          <c:showCatName val="0"/>
          <c:showSerName val="0"/>
          <c:showPercent val="0"/>
          <c:showBubbleSize val="0"/>
        </c:dLbls>
        <c:gapWidth val="150"/>
        <c:axId val="403967968"/>
        <c:axId val="40396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48.41</c:v>
                </c:pt>
                <c:pt idx="2">
                  <c:v>49.1</c:v>
                </c:pt>
                <c:pt idx="3">
                  <c:v>49.66</c:v>
                </c:pt>
                <c:pt idx="4">
                  <c:v>50.41</c:v>
                </c:pt>
              </c:numCache>
            </c:numRef>
          </c:val>
          <c:smooth val="0"/>
          <c:extLst>
            <c:ext xmlns:c16="http://schemas.microsoft.com/office/drawing/2014/chart" uri="{C3380CC4-5D6E-409C-BE32-E72D297353CC}">
              <c16:uniqueId val="{00000001-40B0-4660-AAB5-6AB4AC2F3A42}"/>
            </c:ext>
          </c:extLst>
        </c:ser>
        <c:dLbls>
          <c:showLegendKey val="0"/>
          <c:showVal val="0"/>
          <c:showCatName val="0"/>
          <c:showSerName val="0"/>
          <c:showPercent val="0"/>
          <c:showBubbleSize val="0"/>
        </c:dLbls>
        <c:marker val="1"/>
        <c:smooth val="0"/>
        <c:axId val="403967968"/>
        <c:axId val="403968360"/>
      </c:lineChart>
      <c:dateAx>
        <c:axId val="403967968"/>
        <c:scaling>
          <c:orientation val="minMax"/>
        </c:scaling>
        <c:delete val="1"/>
        <c:axPos val="b"/>
        <c:numFmt formatCode="ge" sourceLinked="1"/>
        <c:majorTickMark val="none"/>
        <c:minorTickMark val="none"/>
        <c:tickLblPos val="none"/>
        <c:crossAx val="403968360"/>
        <c:crosses val="autoZero"/>
        <c:auto val="1"/>
        <c:lblOffset val="100"/>
        <c:baseTimeUnit val="years"/>
      </c:dateAx>
      <c:valAx>
        <c:axId val="40396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13.51</c:v>
                </c:pt>
                <c:pt idx="1">
                  <c:v>15.39</c:v>
                </c:pt>
                <c:pt idx="2">
                  <c:v>17.920000000000002</c:v>
                </c:pt>
                <c:pt idx="3">
                  <c:v>20.420000000000002</c:v>
                </c:pt>
                <c:pt idx="4">
                  <c:v>23.14</c:v>
                </c:pt>
              </c:numCache>
            </c:numRef>
          </c:val>
          <c:extLst>
            <c:ext xmlns:c16="http://schemas.microsoft.com/office/drawing/2014/chart" uri="{C3380CC4-5D6E-409C-BE32-E72D297353CC}">
              <c16:uniqueId val="{00000000-F642-4F47-8500-F2B71CEC6E55}"/>
            </c:ext>
          </c:extLst>
        </c:ser>
        <c:dLbls>
          <c:showLegendKey val="0"/>
          <c:showVal val="0"/>
          <c:showCatName val="0"/>
          <c:showSerName val="0"/>
          <c:showPercent val="0"/>
          <c:showBubbleSize val="0"/>
        </c:dLbls>
        <c:gapWidth val="150"/>
        <c:axId val="406526512"/>
        <c:axId val="40652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14.54</c:v>
                </c:pt>
                <c:pt idx="1">
                  <c:v>16.16</c:v>
                </c:pt>
                <c:pt idx="2">
                  <c:v>17.420000000000002</c:v>
                </c:pt>
                <c:pt idx="3">
                  <c:v>18.940000000000001</c:v>
                </c:pt>
                <c:pt idx="4">
                  <c:v>20.36</c:v>
                </c:pt>
              </c:numCache>
            </c:numRef>
          </c:val>
          <c:smooth val="0"/>
          <c:extLst>
            <c:ext xmlns:c16="http://schemas.microsoft.com/office/drawing/2014/chart" uri="{C3380CC4-5D6E-409C-BE32-E72D297353CC}">
              <c16:uniqueId val="{00000001-F642-4F47-8500-F2B71CEC6E55}"/>
            </c:ext>
          </c:extLst>
        </c:ser>
        <c:dLbls>
          <c:showLegendKey val="0"/>
          <c:showVal val="0"/>
          <c:showCatName val="0"/>
          <c:showSerName val="0"/>
          <c:showPercent val="0"/>
          <c:showBubbleSize val="0"/>
        </c:dLbls>
        <c:marker val="1"/>
        <c:smooth val="0"/>
        <c:axId val="406526512"/>
        <c:axId val="406526904"/>
      </c:lineChart>
      <c:dateAx>
        <c:axId val="406526512"/>
        <c:scaling>
          <c:orientation val="minMax"/>
        </c:scaling>
        <c:delete val="1"/>
        <c:axPos val="b"/>
        <c:numFmt formatCode="ge" sourceLinked="1"/>
        <c:majorTickMark val="none"/>
        <c:minorTickMark val="none"/>
        <c:tickLblPos val="none"/>
        <c:crossAx val="406526904"/>
        <c:crosses val="autoZero"/>
        <c:auto val="1"/>
        <c:lblOffset val="100"/>
        <c:baseTimeUnit val="years"/>
      </c:dateAx>
      <c:valAx>
        <c:axId val="40652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52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B9-45F3-AB79-331303A6488B}"/>
            </c:ext>
          </c:extLst>
        </c:ser>
        <c:dLbls>
          <c:showLegendKey val="0"/>
          <c:showVal val="0"/>
          <c:showCatName val="0"/>
          <c:showSerName val="0"/>
          <c:showPercent val="0"/>
          <c:showBubbleSize val="0"/>
        </c:dLbls>
        <c:gapWidth val="150"/>
        <c:axId val="406528472"/>
        <c:axId val="4065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CB9-45F3-AB79-331303A6488B}"/>
            </c:ext>
          </c:extLst>
        </c:ser>
        <c:dLbls>
          <c:showLegendKey val="0"/>
          <c:showVal val="0"/>
          <c:showCatName val="0"/>
          <c:showSerName val="0"/>
          <c:showPercent val="0"/>
          <c:showBubbleSize val="0"/>
        </c:dLbls>
        <c:marker val="1"/>
        <c:smooth val="0"/>
        <c:axId val="406528472"/>
        <c:axId val="406528864"/>
      </c:lineChart>
      <c:dateAx>
        <c:axId val="406528472"/>
        <c:scaling>
          <c:orientation val="minMax"/>
        </c:scaling>
        <c:delete val="1"/>
        <c:axPos val="b"/>
        <c:numFmt formatCode="ge" sourceLinked="1"/>
        <c:majorTickMark val="none"/>
        <c:minorTickMark val="none"/>
        <c:tickLblPos val="none"/>
        <c:crossAx val="406528864"/>
        <c:crosses val="autoZero"/>
        <c:auto val="1"/>
        <c:lblOffset val="100"/>
        <c:baseTimeUnit val="years"/>
      </c:dateAx>
      <c:valAx>
        <c:axId val="40652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52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223.53</c:v>
                </c:pt>
                <c:pt idx="1">
                  <c:v>207.4</c:v>
                </c:pt>
                <c:pt idx="2">
                  <c:v>207.02</c:v>
                </c:pt>
                <c:pt idx="3">
                  <c:v>198.93</c:v>
                </c:pt>
                <c:pt idx="4">
                  <c:v>176.44</c:v>
                </c:pt>
              </c:numCache>
            </c:numRef>
          </c:val>
          <c:extLst>
            <c:ext xmlns:c16="http://schemas.microsoft.com/office/drawing/2014/chart" uri="{C3380CC4-5D6E-409C-BE32-E72D297353CC}">
              <c16:uniqueId val="{00000000-A53A-4907-BCE2-043BE549727B}"/>
            </c:ext>
          </c:extLst>
        </c:ser>
        <c:dLbls>
          <c:showLegendKey val="0"/>
          <c:showVal val="0"/>
          <c:showCatName val="0"/>
          <c:showSerName val="0"/>
          <c:showPercent val="0"/>
          <c:showBubbleSize val="0"/>
        </c:dLbls>
        <c:gapWidth val="150"/>
        <c:axId val="406526120"/>
        <c:axId val="4065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240.81</c:v>
                </c:pt>
                <c:pt idx="1">
                  <c:v>241.71</c:v>
                </c:pt>
                <c:pt idx="2">
                  <c:v>249.08</c:v>
                </c:pt>
                <c:pt idx="3">
                  <c:v>254.05</c:v>
                </c:pt>
                <c:pt idx="4">
                  <c:v>258.22000000000003</c:v>
                </c:pt>
              </c:numCache>
            </c:numRef>
          </c:val>
          <c:smooth val="0"/>
          <c:extLst>
            <c:ext xmlns:c16="http://schemas.microsoft.com/office/drawing/2014/chart" uri="{C3380CC4-5D6E-409C-BE32-E72D297353CC}">
              <c16:uniqueId val="{00000001-A53A-4907-BCE2-043BE549727B}"/>
            </c:ext>
          </c:extLst>
        </c:ser>
        <c:dLbls>
          <c:showLegendKey val="0"/>
          <c:showVal val="0"/>
          <c:showCatName val="0"/>
          <c:showSerName val="0"/>
          <c:showPercent val="0"/>
          <c:showBubbleSize val="0"/>
        </c:dLbls>
        <c:marker val="1"/>
        <c:smooth val="0"/>
        <c:axId val="406526120"/>
        <c:axId val="406525728"/>
      </c:lineChart>
      <c:dateAx>
        <c:axId val="406526120"/>
        <c:scaling>
          <c:orientation val="minMax"/>
        </c:scaling>
        <c:delete val="1"/>
        <c:axPos val="b"/>
        <c:numFmt formatCode="ge" sourceLinked="1"/>
        <c:majorTickMark val="none"/>
        <c:minorTickMark val="none"/>
        <c:tickLblPos val="none"/>
        <c:crossAx val="406525728"/>
        <c:crosses val="autoZero"/>
        <c:auto val="1"/>
        <c:lblOffset val="100"/>
        <c:baseTimeUnit val="years"/>
      </c:dateAx>
      <c:valAx>
        <c:axId val="406525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52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524.64</c:v>
                </c:pt>
                <c:pt idx="1">
                  <c:v>517.41999999999996</c:v>
                </c:pt>
                <c:pt idx="2">
                  <c:v>508.13</c:v>
                </c:pt>
                <c:pt idx="3">
                  <c:v>507.31</c:v>
                </c:pt>
                <c:pt idx="4">
                  <c:v>507.54</c:v>
                </c:pt>
              </c:numCache>
            </c:numRef>
          </c:val>
          <c:extLst>
            <c:ext xmlns:c16="http://schemas.microsoft.com/office/drawing/2014/chart" uri="{C3380CC4-5D6E-409C-BE32-E72D297353CC}">
              <c16:uniqueId val="{00000000-C439-402C-8616-77419B057911}"/>
            </c:ext>
          </c:extLst>
        </c:ser>
        <c:dLbls>
          <c:showLegendKey val="0"/>
          <c:showVal val="0"/>
          <c:showCatName val="0"/>
          <c:showSerName val="0"/>
          <c:showPercent val="0"/>
          <c:showBubbleSize val="0"/>
        </c:dLbls>
        <c:gapWidth val="150"/>
        <c:axId val="406528080"/>
        <c:axId val="40623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283.10000000000002</c:v>
                </c:pt>
                <c:pt idx="1">
                  <c:v>274.14</c:v>
                </c:pt>
                <c:pt idx="2">
                  <c:v>266.66000000000003</c:v>
                </c:pt>
                <c:pt idx="3">
                  <c:v>258.63</c:v>
                </c:pt>
                <c:pt idx="4">
                  <c:v>255.12</c:v>
                </c:pt>
              </c:numCache>
            </c:numRef>
          </c:val>
          <c:smooth val="0"/>
          <c:extLst>
            <c:ext xmlns:c16="http://schemas.microsoft.com/office/drawing/2014/chart" uri="{C3380CC4-5D6E-409C-BE32-E72D297353CC}">
              <c16:uniqueId val="{00000001-C439-402C-8616-77419B057911}"/>
            </c:ext>
          </c:extLst>
        </c:ser>
        <c:dLbls>
          <c:showLegendKey val="0"/>
          <c:showVal val="0"/>
          <c:showCatName val="0"/>
          <c:showSerName val="0"/>
          <c:showPercent val="0"/>
          <c:showBubbleSize val="0"/>
        </c:dLbls>
        <c:marker val="1"/>
        <c:smooth val="0"/>
        <c:axId val="406528080"/>
        <c:axId val="406239824"/>
      </c:lineChart>
      <c:dateAx>
        <c:axId val="406528080"/>
        <c:scaling>
          <c:orientation val="minMax"/>
        </c:scaling>
        <c:delete val="1"/>
        <c:axPos val="b"/>
        <c:numFmt formatCode="ge" sourceLinked="1"/>
        <c:majorTickMark val="none"/>
        <c:minorTickMark val="none"/>
        <c:tickLblPos val="none"/>
        <c:crossAx val="406239824"/>
        <c:crosses val="autoZero"/>
        <c:auto val="1"/>
        <c:lblOffset val="100"/>
        <c:baseTimeUnit val="years"/>
      </c:dateAx>
      <c:valAx>
        <c:axId val="40623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52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105.91</c:v>
                </c:pt>
                <c:pt idx="1">
                  <c:v>104.09</c:v>
                </c:pt>
                <c:pt idx="2">
                  <c:v>104.55</c:v>
                </c:pt>
                <c:pt idx="3">
                  <c:v>104.93</c:v>
                </c:pt>
                <c:pt idx="4">
                  <c:v>102.74</c:v>
                </c:pt>
              </c:numCache>
            </c:numRef>
          </c:val>
          <c:extLst>
            <c:ext xmlns:c16="http://schemas.microsoft.com/office/drawing/2014/chart" uri="{C3380CC4-5D6E-409C-BE32-E72D297353CC}">
              <c16:uniqueId val="{00000000-B0BF-4572-9F09-1F65E2039BE5}"/>
            </c:ext>
          </c:extLst>
        </c:ser>
        <c:dLbls>
          <c:showLegendKey val="0"/>
          <c:showVal val="0"/>
          <c:showCatName val="0"/>
          <c:showSerName val="0"/>
          <c:showPercent val="0"/>
          <c:showBubbleSize val="0"/>
        </c:dLbls>
        <c:gapWidth val="150"/>
        <c:axId val="406241000"/>
        <c:axId val="40624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107.74</c:v>
                </c:pt>
                <c:pt idx="1">
                  <c:v>108.81</c:v>
                </c:pt>
                <c:pt idx="2">
                  <c:v>110.87</c:v>
                </c:pt>
                <c:pt idx="3">
                  <c:v>110.3</c:v>
                </c:pt>
                <c:pt idx="4">
                  <c:v>109.12</c:v>
                </c:pt>
              </c:numCache>
            </c:numRef>
          </c:val>
          <c:smooth val="0"/>
          <c:extLst>
            <c:ext xmlns:c16="http://schemas.microsoft.com/office/drawing/2014/chart" uri="{C3380CC4-5D6E-409C-BE32-E72D297353CC}">
              <c16:uniqueId val="{00000001-B0BF-4572-9F09-1F65E2039BE5}"/>
            </c:ext>
          </c:extLst>
        </c:ser>
        <c:dLbls>
          <c:showLegendKey val="0"/>
          <c:showVal val="0"/>
          <c:showCatName val="0"/>
          <c:showSerName val="0"/>
          <c:showPercent val="0"/>
          <c:showBubbleSize val="0"/>
        </c:dLbls>
        <c:marker val="1"/>
        <c:smooth val="0"/>
        <c:axId val="406241000"/>
        <c:axId val="406241392"/>
      </c:lineChart>
      <c:dateAx>
        <c:axId val="406241000"/>
        <c:scaling>
          <c:orientation val="minMax"/>
        </c:scaling>
        <c:delete val="1"/>
        <c:axPos val="b"/>
        <c:numFmt formatCode="ge" sourceLinked="1"/>
        <c:majorTickMark val="none"/>
        <c:minorTickMark val="none"/>
        <c:tickLblPos val="none"/>
        <c:crossAx val="406241392"/>
        <c:crosses val="autoZero"/>
        <c:auto val="1"/>
        <c:lblOffset val="100"/>
        <c:baseTimeUnit val="years"/>
      </c:dateAx>
      <c:valAx>
        <c:axId val="40624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24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114.26</c:v>
                </c:pt>
                <c:pt idx="1">
                  <c:v>115.77</c:v>
                </c:pt>
                <c:pt idx="2">
                  <c:v>114.8</c:v>
                </c:pt>
                <c:pt idx="3">
                  <c:v>113.97</c:v>
                </c:pt>
                <c:pt idx="4">
                  <c:v>116.08</c:v>
                </c:pt>
              </c:numCache>
            </c:numRef>
          </c:val>
          <c:extLst>
            <c:ext xmlns:c16="http://schemas.microsoft.com/office/drawing/2014/chart" uri="{C3380CC4-5D6E-409C-BE32-E72D297353CC}">
              <c16:uniqueId val="{00000000-2D92-4CA5-B452-FF61EA31F0B9}"/>
            </c:ext>
          </c:extLst>
        </c:ser>
        <c:dLbls>
          <c:showLegendKey val="0"/>
          <c:showVal val="0"/>
          <c:showCatName val="0"/>
          <c:showSerName val="0"/>
          <c:showPercent val="0"/>
          <c:showBubbleSize val="0"/>
        </c:dLbls>
        <c:gapWidth val="150"/>
        <c:axId val="403969928"/>
        <c:axId val="40642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154.33000000000001</c:v>
                </c:pt>
                <c:pt idx="1">
                  <c:v>152.94999999999999</c:v>
                </c:pt>
                <c:pt idx="2">
                  <c:v>150.54</c:v>
                </c:pt>
                <c:pt idx="3">
                  <c:v>151.85</c:v>
                </c:pt>
                <c:pt idx="4">
                  <c:v>153.88</c:v>
                </c:pt>
              </c:numCache>
            </c:numRef>
          </c:val>
          <c:smooth val="0"/>
          <c:extLst>
            <c:ext xmlns:c16="http://schemas.microsoft.com/office/drawing/2014/chart" uri="{C3380CC4-5D6E-409C-BE32-E72D297353CC}">
              <c16:uniqueId val="{00000001-2D92-4CA5-B452-FF61EA31F0B9}"/>
            </c:ext>
          </c:extLst>
        </c:ser>
        <c:dLbls>
          <c:showLegendKey val="0"/>
          <c:showVal val="0"/>
          <c:showCatName val="0"/>
          <c:showSerName val="0"/>
          <c:showPercent val="0"/>
          <c:showBubbleSize val="0"/>
        </c:dLbls>
        <c:marker val="1"/>
        <c:smooth val="0"/>
        <c:axId val="403969928"/>
        <c:axId val="406425728"/>
      </c:lineChart>
      <c:dateAx>
        <c:axId val="403969928"/>
        <c:scaling>
          <c:orientation val="minMax"/>
        </c:scaling>
        <c:delete val="1"/>
        <c:axPos val="b"/>
        <c:numFmt formatCode="ge" sourceLinked="1"/>
        <c:majorTickMark val="none"/>
        <c:minorTickMark val="none"/>
        <c:tickLblPos val="none"/>
        <c:crossAx val="406425728"/>
        <c:crosses val="autoZero"/>
        <c:auto val="1"/>
        <c:lblOffset val="100"/>
        <c:baseTimeUnit val="years"/>
      </c:dateAx>
      <c:valAx>
        <c:axId val="4064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69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　一宮市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59" t="str">
        <f>データ!$M$6</f>
        <v>自治体職員</v>
      </c>
      <c r="AE8" s="59"/>
      <c r="AF8" s="59"/>
      <c r="AG8" s="59"/>
      <c r="AH8" s="59"/>
      <c r="AI8" s="59"/>
      <c r="AJ8" s="59"/>
      <c r="AK8" s="4"/>
      <c r="AL8" s="60">
        <f>データ!$R$6</f>
        <v>385609</v>
      </c>
      <c r="AM8" s="60"/>
      <c r="AN8" s="60"/>
      <c r="AO8" s="60"/>
      <c r="AP8" s="60"/>
      <c r="AQ8" s="60"/>
      <c r="AR8" s="60"/>
      <c r="AS8" s="60"/>
      <c r="AT8" s="51">
        <f>データ!$S$6</f>
        <v>113.82</v>
      </c>
      <c r="AU8" s="52"/>
      <c r="AV8" s="52"/>
      <c r="AW8" s="52"/>
      <c r="AX8" s="52"/>
      <c r="AY8" s="52"/>
      <c r="AZ8" s="52"/>
      <c r="BA8" s="52"/>
      <c r="BB8" s="53">
        <f>データ!$T$6</f>
        <v>3387.88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49.88</v>
      </c>
      <c r="J10" s="52"/>
      <c r="K10" s="52"/>
      <c r="L10" s="52"/>
      <c r="M10" s="52"/>
      <c r="N10" s="52"/>
      <c r="O10" s="63"/>
      <c r="P10" s="53">
        <f>データ!$P$6</f>
        <v>97.25</v>
      </c>
      <c r="Q10" s="53"/>
      <c r="R10" s="53"/>
      <c r="S10" s="53"/>
      <c r="T10" s="53"/>
      <c r="U10" s="53"/>
      <c r="V10" s="53"/>
      <c r="W10" s="60">
        <f>データ!$Q$6</f>
        <v>1885</v>
      </c>
      <c r="X10" s="60"/>
      <c r="Y10" s="60"/>
      <c r="Z10" s="60"/>
      <c r="AA10" s="60"/>
      <c r="AB10" s="60"/>
      <c r="AC10" s="60"/>
      <c r="AD10" s="2"/>
      <c r="AE10" s="2"/>
      <c r="AF10" s="2"/>
      <c r="AG10" s="2"/>
      <c r="AH10" s="4"/>
      <c r="AI10" s="4"/>
      <c r="AJ10" s="4"/>
      <c r="AK10" s="4"/>
      <c r="AL10" s="60">
        <f>データ!$U$6</f>
        <v>374552</v>
      </c>
      <c r="AM10" s="60"/>
      <c r="AN10" s="60"/>
      <c r="AO10" s="60"/>
      <c r="AP10" s="60"/>
      <c r="AQ10" s="60"/>
      <c r="AR10" s="60"/>
      <c r="AS10" s="60"/>
      <c r="AT10" s="51">
        <f>データ!$V$6</f>
        <v>113.91</v>
      </c>
      <c r="AU10" s="52"/>
      <c r="AV10" s="52"/>
      <c r="AW10" s="52"/>
      <c r="AX10" s="52"/>
      <c r="AY10" s="52"/>
      <c r="AZ10" s="52"/>
      <c r="BA10" s="52"/>
      <c r="BB10" s="53">
        <f>データ!$W$6</f>
        <v>3288.14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qA4I5y76OEWB6HdfFmhDSaqZ6qEsCJzsx2Iso9t4xYf8eHnyJ+1P2De3aCAonPe24r93ibEwqjLRMYG/WIc4A==" saltValue="ah207u5WvaXYoPBMwUyBA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232033</v>
      </c>
      <c r="D6" s="34">
        <f t="shared" si="3"/>
        <v>46</v>
      </c>
      <c r="E6" s="34">
        <f t="shared" si="3"/>
        <v>1</v>
      </c>
      <c r="F6" s="34">
        <f t="shared" si="3"/>
        <v>0</v>
      </c>
      <c r="G6" s="34">
        <f t="shared" si="3"/>
        <v>1</v>
      </c>
      <c r="H6" s="34" t="str">
        <f t="shared" si="3"/>
        <v>愛知県　一宮市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49.88</v>
      </c>
      <c r="P6" s="35">
        <f t="shared" si="3"/>
        <v>97.25</v>
      </c>
      <c r="Q6" s="35">
        <f t="shared" si="3"/>
        <v>1885</v>
      </c>
      <c r="R6" s="35">
        <f t="shared" si="3"/>
        <v>385609</v>
      </c>
      <c r="S6" s="35">
        <f t="shared" si="3"/>
        <v>113.82</v>
      </c>
      <c r="T6" s="35">
        <f t="shared" si="3"/>
        <v>3387.88</v>
      </c>
      <c r="U6" s="35">
        <f t="shared" si="3"/>
        <v>374552</v>
      </c>
      <c r="V6" s="35">
        <f t="shared" si="3"/>
        <v>113.91</v>
      </c>
      <c r="W6" s="35">
        <f t="shared" si="3"/>
        <v>3288.14</v>
      </c>
      <c r="X6" s="36">
        <f>IF(X7="",NA(),X7)</f>
        <v>107.03</v>
      </c>
      <c r="Y6" s="36">
        <f t="shared" ref="Y6:AG6" si="4">IF(Y7="",NA(),Y7)</f>
        <v>105.89</v>
      </c>
      <c r="Z6" s="36">
        <f t="shared" si="4"/>
        <v>105.8</v>
      </c>
      <c r="AA6" s="36">
        <f t="shared" si="4"/>
        <v>106.26</v>
      </c>
      <c r="AB6" s="36">
        <f t="shared" si="4"/>
        <v>104.07</v>
      </c>
      <c r="AC6" s="36">
        <f t="shared" si="4"/>
        <v>114.44</v>
      </c>
      <c r="AD6" s="36">
        <f t="shared" si="4"/>
        <v>115.21</v>
      </c>
      <c r="AE6" s="36">
        <f t="shared" si="4"/>
        <v>117.25</v>
      </c>
      <c r="AF6" s="36">
        <f t="shared" si="4"/>
        <v>116.77</v>
      </c>
      <c r="AG6" s="36">
        <f t="shared" si="4"/>
        <v>115.41</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0.71</v>
      </c>
      <c r="AP6" s="35">
        <f t="shared" si="5"/>
        <v>0</v>
      </c>
      <c r="AQ6" s="35">
        <f t="shared" si="5"/>
        <v>0</v>
      </c>
      <c r="AR6" s="35">
        <f t="shared" si="5"/>
        <v>0</v>
      </c>
      <c r="AS6" s="35" t="str">
        <f>IF(AS7="","",IF(AS7="-","【-】","【"&amp;SUBSTITUTE(TEXT(AS7,"#,##0.00"),"-","△")&amp;"】"))</f>
        <v>【1.05】</v>
      </c>
      <c r="AT6" s="36">
        <f>IF(AT7="",NA(),AT7)</f>
        <v>223.53</v>
      </c>
      <c r="AU6" s="36">
        <f t="shared" ref="AU6:BC6" si="6">IF(AU7="",NA(),AU7)</f>
        <v>207.4</v>
      </c>
      <c r="AV6" s="36">
        <f t="shared" si="6"/>
        <v>207.02</v>
      </c>
      <c r="AW6" s="36">
        <f t="shared" si="6"/>
        <v>198.93</v>
      </c>
      <c r="AX6" s="36">
        <f t="shared" si="6"/>
        <v>176.44</v>
      </c>
      <c r="AY6" s="36">
        <f t="shared" si="6"/>
        <v>240.81</v>
      </c>
      <c r="AZ6" s="36">
        <f t="shared" si="6"/>
        <v>241.71</v>
      </c>
      <c r="BA6" s="36">
        <f t="shared" si="6"/>
        <v>249.08</v>
      </c>
      <c r="BB6" s="36">
        <f t="shared" si="6"/>
        <v>254.05</v>
      </c>
      <c r="BC6" s="36">
        <f t="shared" si="6"/>
        <v>258.22000000000003</v>
      </c>
      <c r="BD6" s="35" t="str">
        <f>IF(BD7="","",IF(BD7="-","【-】","【"&amp;SUBSTITUTE(TEXT(BD7,"#,##0.00"),"-","△")&amp;"】"))</f>
        <v>【261.93】</v>
      </c>
      <c r="BE6" s="36">
        <f>IF(BE7="",NA(),BE7)</f>
        <v>524.64</v>
      </c>
      <c r="BF6" s="36">
        <f t="shared" ref="BF6:BN6" si="7">IF(BF7="",NA(),BF7)</f>
        <v>517.41999999999996</v>
      </c>
      <c r="BG6" s="36">
        <f t="shared" si="7"/>
        <v>508.13</v>
      </c>
      <c r="BH6" s="36">
        <f t="shared" si="7"/>
        <v>507.31</v>
      </c>
      <c r="BI6" s="36">
        <f t="shared" si="7"/>
        <v>507.54</v>
      </c>
      <c r="BJ6" s="36">
        <f t="shared" si="7"/>
        <v>283.10000000000002</v>
      </c>
      <c r="BK6" s="36">
        <f t="shared" si="7"/>
        <v>274.14</v>
      </c>
      <c r="BL6" s="36">
        <f t="shared" si="7"/>
        <v>266.66000000000003</v>
      </c>
      <c r="BM6" s="36">
        <f t="shared" si="7"/>
        <v>258.63</v>
      </c>
      <c r="BN6" s="36">
        <f t="shared" si="7"/>
        <v>255.12</v>
      </c>
      <c r="BO6" s="35" t="str">
        <f>IF(BO7="","",IF(BO7="-","【-】","【"&amp;SUBSTITUTE(TEXT(BO7,"#,##0.00"),"-","△")&amp;"】"))</f>
        <v>【270.46】</v>
      </c>
      <c r="BP6" s="36">
        <f>IF(BP7="",NA(),BP7)</f>
        <v>105.91</v>
      </c>
      <c r="BQ6" s="36">
        <f t="shared" ref="BQ6:BY6" si="8">IF(BQ7="",NA(),BQ7)</f>
        <v>104.09</v>
      </c>
      <c r="BR6" s="36">
        <f t="shared" si="8"/>
        <v>104.55</v>
      </c>
      <c r="BS6" s="36">
        <f t="shared" si="8"/>
        <v>104.93</v>
      </c>
      <c r="BT6" s="36">
        <f t="shared" si="8"/>
        <v>102.74</v>
      </c>
      <c r="BU6" s="36">
        <f t="shared" si="8"/>
        <v>107.74</v>
      </c>
      <c r="BV6" s="36">
        <f t="shared" si="8"/>
        <v>108.81</v>
      </c>
      <c r="BW6" s="36">
        <f t="shared" si="8"/>
        <v>110.87</v>
      </c>
      <c r="BX6" s="36">
        <f t="shared" si="8"/>
        <v>110.3</v>
      </c>
      <c r="BY6" s="36">
        <f t="shared" si="8"/>
        <v>109.12</v>
      </c>
      <c r="BZ6" s="35" t="str">
        <f>IF(BZ7="","",IF(BZ7="-","【-】","【"&amp;SUBSTITUTE(TEXT(BZ7,"#,##0.00"),"-","△")&amp;"】"))</f>
        <v>【103.91】</v>
      </c>
      <c r="CA6" s="36">
        <f>IF(CA7="",NA(),CA7)</f>
        <v>114.26</v>
      </c>
      <c r="CB6" s="36">
        <f t="shared" ref="CB6:CJ6" si="9">IF(CB7="",NA(),CB7)</f>
        <v>115.77</v>
      </c>
      <c r="CC6" s="36">
        <f t="shared" si="9"/>
        <v>114.8</v>
      </c>
      <c r="CD6" s="36">
        <f t="shared" si="9"/>
        <v>113.97</v>
      </c>
      <c r="CE6" s="36">
        <f t="shared" si="9"/>
        <v>116.08</v>
      </c>
      <c r="CF6" s="36">
        <f t="shared" si="9"/>
        <v>154.33000000000001</v>
      </c>
      <c r="CG6" s="36">
        <f t="shared" si="9"/>
        <v>152.94999999999999</v>
      </c>
      <c r="CH6" s="36">
        <f t="shared" si="9"/>
        <v>150.54</v>
      </c>
      <c r="CI6" s="36">
        <f t="shared" si="9"/>
        <v>151.85</v>
      </c>
      <c r="CJ6" s="36">
        <f t="shared" si="9"/>
        <v>153.88</v>
      </c>
      <c r="CK6" s="35" t="str">
        <f>IF(CK7="","",IF(CK7="-","【-】","【"&amp;SUBSTITUTE(TEXT(CK7,"#,##0.00"),"-","△")&amp;"】"))</f>
        <v>【167.11】</v>
      </c>
      <c r="CL6" s="36">
        <f>IF(CL7="",NA(),CL7)</f>
        <v>65.75</v>
      </c>
      <c r="CM6" s="36">
        <f t="shared" ref="CM6:CU6" si="10">IF(CM7="",NA(),CM7)</f>
        <v>65.16</v>
      </c>
      <c r="CN6" s="36">
        <f t="shared" si="10"/>
        <v>66.11</v>
      </c>
      <c r="CO6" s="36">
        <f t="shared" si="10"/>
        <v>65.72</v>
      </c>
      <c r="CP6" s="36">
        <f t="shared" si="10"/>
        <v>66.540000000000006</v>
      </c>
      <c r="CQ6" s="36">
        <f t="shared" si="10"/>
        <v>63.25</v>
      </c>
      <c r="CR6" s="36">
        <f t="shared" si="10"/>
        <v>63.03</v>
      </c>
      <c r="CS6" s="36">
        <f t="shared" si="10"/>
        <v>63.18</v>
      </c>
      <c r="CT6" s="36">
        <f t="shared" si="10"/>
        <v>63.54</v>
      </c>
      <c r="CU6" s="36">
        <f t="shared" si="10"/>
        <v>63.53</v>
      </c>
      <c r="CV6" s="35" t="str">
        <f>IF(CV7="","",IF(CV7="-","【-】","【"&amp;SUBSTITUTE(TEXT(CV7,"#,##0.00"),"-","△")&amp;"】"))</f>
        <v>【60.27】</v>
      </c>
      <c r="CW6" s="36">
        <f>IF(CW7="",NA(),CW7)</f>
        <v>90.29</v>
      </c>
      <c r="CX6" s="36">
        <f t="shared" ref="CX6:DF6" si="11">IF(CX7="",NA(),CX7)</f>
        <v>90.74</v>
      </c>
      <c r="CY6" s="36">
        <f t="shared" si="11"/>
        <v>91.06</v>
      </c>
      <c r="CZ6" s="36">
        <f t="shared" si="11"/>
        <v>91.12</v>
      </c>
      <c r="DA6" s="36">
        <f t="shared" si="11"/>
        <v>91.39</v>
      </c>
      <c r="DB6" s="36">
        <f t="shared" si="11"/>
        <v>91.07</v>
      </c>
      <c r="DC6" s="36">
        <f t="shared" si="11"/>
        <v>91.21</v>
      </c>
      <c r="DD6" s="36">
        <f t="shared" si="11"/>
        <v>91.6</v>
      </c>
      <c r="DE6" s="36">
        <f t="shared" si="11"/>
        <v>91.48</v>
      </c>
      <c r="DF6" s="36">
        <f t="shared" si="11"/>
        <v>91.58</v>
      </c>
      <c r="DG6" s="35" t="str">
        <f>IF(DG7="","",IF(DG7="-","【-】","【"&amp;SUBSTITUTE(TEXT(DG7,"#,##0.00"),"-","△")&amp;"】"))</f>
        <v>【89.92】</v>
      </c>
      <c r="DH6" s="36">
        <f>IF(DH7="",NA(),DH7)</f>
        <v>47.8</v>
      </c>
      <c r="DI6" s="36">
        <f t="shared" ref="DI6:DQ6" si="12">IF(DI7="",NA(),DI7)</f>
        <v>48.53</v>
      </c>
      <c r="DJ6" s="36">
        <f t="shared" si="12"/>
        <v>49.44</v>
      </c>
      <c r="DK6" s="36">
        <f t="shared" si="12"/>
        <v>50.43</v>
      </c>
      <c r="DL6" s="36">
        <f t="shared" si="12"/>
        <v>51.05</v>
      </c>
      <c r="DM6" s="36">
        <f t="shared" si="12"/>
        <v>47.7</v>
      </c>
      <c r="DN6" s="36">
        <f t="shared" si="12"/>
        <v>48.41</v>
      </c>
      <c r="DO6" s="36">
        <f t="shared" si="12"/>
        <v>49.1</v>
      </c>
      <c r="DP6" s="36">
        <f t="shared" si="12"/>
        <v>49.66</v>
      </c>
      <c r="DQ6" s="36">
        <f t="shared" si="12"/>
        <v>50.41</v>
      </c>
      <c r="DR6" s="35" t="str">
        <f>IF(DR7="","",IF(DR7="-","【-】","【"&amp;SUBSTITUTE(TEXT(DR7,"#,##0.00"),"-","△")&amp;"】"))</f>
        <v>【48.85】</v>
      </c>
      <c r="DS6" s="36">
        <f>IF(DS7="",NA(),DS7)</f>
        <v>13.51</v>
      </c>
      <c r="DT6" s="36">
        <f t="shared" ref="DT6:EB6" si="13">IF(DT7="",NA(),DT7)</f>
        <v>15.39</v>
      </c>
      <c r="DU6" s="36">
        <f t="shared" si="13"/>
        <v>17.920000000000002</v>
      </c>
      <c r="DV6" s="36">
        <f t="shared" si="13"/>
        <v>20.420000000000002</v>
      </c>
      <c r="DW6" s="36">
        <f t="shared" si="13"/>
        <v>23.14</v>
      </c>
      <c r="DX6" s="36">
        <f t="shared" si="13"/>
        <v>14.54</v>
      </c>
      <c r="DY6" s="36">
        <f t="shared" si="13"/>
        <v>16.16</v>
      </c>
      <c r="DZ6" s="36">
        <f t="shared" si="13"/>
        <v>17.420000000000002</v>
      </c>
      <c r="EA6" s="36">
        <f t="shared" si="13"/>
        <v>18.940000000000001</v>
      </c>
      <c r="EB6" s="36">
        <f t="shared" si="13"/>
        <v>20.36</v>
      </c>
      <c r="EC6" s="35" t="str">
        <f>IF(EC7="","",IF(EC7="-","【-】","【"&amp;SUBSTITUTE(TEXT(EC7,"#,##0.00"),"-","△")&amp;"】"))</f>
        <v>【17.80】</v>
      </c>
      <c r="ED6" s="36">
        <f>IF(ED7="",NA(),ED7)</f>
        <v>1.1100000000000001</v>
      </c>
      <c r="EE6" s="36">
        <f t="shared" ref="EE6:EM6" si="14">IF(EE7="",NA(),EE7)</f>
        <v>1.1200000000000001</v>
      </c>
      <c r="EF6" s="36">
        <f t="shared" si="14"/>
        <v>0.89</v>
      </c>
      <c r="EG6" s="36">
        <f t="shared" si="14"/>
        <v>0.81</v>
      </c>
      <c r="EH6" s="36">
        <f t="shared" si="14"/>
        <v>0.57999999999999996</v>
      </c>
      <c r="EI6" s="36">
        <f t="shared" si="14"/>
        <v>0.69</v>
      </c>
      <c r="EJ6" s="36">
        <f t="shared" si="14"/>
        <v>0.74</v>
      </c>
      <c r="EK6" s="36">
        <f t="shared" si="14"/>
        <v>0.73</v>
      </c>
      <c r="EL6" s="36">
        <f t="shared" si="14"/>
        <v>0.74</v>
      </c>
      <c r="EM6" s="36">
        <f t="shared" si="14"/>
        <v>0.75</v>
      </c>
      <c r="EN6" s="35" t="str">
        <f>IF(EN7="","",IF(EN7="-","【-】","【"&amp;SUBSTITUTE(TEXT(EN7,"#,##0.00"),"-","△")&amp;"】"))</f>
        <v>【0.70】</v>
      </c>
    </row>
    <row r="7" spans="1:144" s="37" customFormat="1" x14ac:dyDescent="0.15">
      <c r="A7" s="29"/>
      <c r="B7" s="38">
        <v>2018</v>
      </c>
      <c r="C7" s="38">
        <v>232033</v>
      </c>
      <c r="D7" s="38">
        <v>46</v>
      </c>
      <c r="E7" s="38">
        <v>1</v>
      </c>
      <c r="F7" s="38">
        <v>0</v>
      </c>
      <c r="G7" s="38">
        <v>1</v>
      </c>
      <c r="H7" s="38" t="s">
        <v>92</v>
      </c>
      <c r="I7" s="38" t="s">
        <v>93</v>
      </c>
      <c r="J7" s="38" t="s">
        <v>94</v>
      </c>
      <c r="K7" s="38" t="s">
        <v>95</v>
      </c>
      <c r="L7" s="38" t="s">
        <v>96</v>
      </c>
      <c r="M7" s="38" t="s">
        <v>97</v>
      </c>
      <c r="N7" s="39" t="s">
        <v>98</v>
      </c>
      <c r="O7" s="39">
        <v>49.88</v>
      </c>
      <c r="P7" s="39">
        <v>97.25</v>
      </c>
      <c r="Q7" s="39">
        <v>1885</v>
      </c>
      <c r="R7" s="39">
        <v>385609</v>
      </c>
      <c r="S7" s="39">
        <v>113.82</v>
      </c>
      <c r="T7" s="39">
        <v>3387.88</v>
      </c>
      <c r="U7" s="39">
        <v>374552</v>
      </c>
      <c r="V7" s="39">
        <v>113.91</v>
      </c>
      <c r="W7" s="39">
        <v>3288.14</v>
      </c>
      <c r="X7" s="39">
        <v>107.03</v>
      </c>
      <c r="Y7" s="39">
        <v>105.89</v>
      </c>
      <c r="Z7" s="39">
        <v>105.8</v>
      </c>
      <c r="AA7" s="39">
        <v>106.26</v>
      </c>
      <c r="AB7" s="39">
        <v>104.07</v>
      </c>
      <c r="AC7" s="39">
        <v>114.44</v>
      </c>
      <c r="AD7" s="39">
        <v>115.21</v>
      </c>
      <c r="AE7" s="39">
        <v>117.25</v>
      </c>
      <c r="AF7" s="39">
        <v>116.77</v>
      </c>
      <c r="AG7" s="39">
        <v>115.41</v>
      </c>
      <c r="AH7" s="39">
        <v>112.83</v>
      </c>
      <c r="AI7" s="39">
        <v>0</v>
      </c>
      <c r="AJ7" s="39">
        <v>0</v>
      </c>
      <c r="AK7" s="39">
        <v>0</v>
      </c>
      <c r="AL7" s="39">
        <v>0</v>
      </c>
      <c r="AM7" s="39">
        <v>0</v>
      </c>
      <c r="AN7" s="39">
        <v>0</v>
      </c>
      <c r="AO7" s="39">
        <v>0.71</v>
      </c>
      <c r="AP7" s="39">
        <v>0</v>
      </c>
      <c r="AQ7" s="39">
        <v>0</v>
      </c>
      <c r="AR7" s="39">
        <v>0</v>
      </c>
      <c r="AS7" s="39">
        <v>1.05</v>
      </c>
      <c r="AT7" s="39">
        <v>223.53</v>
      </c>
      <c r="AU7" s="39">
        <v>207.4</v>
      </c>
      <c r="AV7" s="39">
        <v>207.02</v>
      </c>
      <c r="AW7" s="39">
        <v>198.93</v>
      </c>
      <c r="AX7" s="39">
        <v>176.44</v>
      </c>
      <c r="AY7" s="39">
        <v>240.81</v>
      </c>
      <c r="AZ7" s="39">
        <v>241.71</v>
      </c>
      <c r="BA7" s="39">
        <v>249.08</v>
      </c>
      <c r="BB7" s="39">
        <v>254.05</v>
      </c>
      <c r="BC7" s="39">
        <v>258.22000000000003</v>
      </c>
      <c r="BD7" s="39">
        <v>261.93</v>
      </c>
      <c r="BE7" s="39">
        <v>524.64</v>
      </c>
      <c r="BF7" s="39">
        <v>517.41999999999996</v>
      </c>
      <c r="BG7" s="39">
        <v>508.13</v>
      </c>
      <c r="BH7" s="39">
        <v>507.31</v>
      </c>
      <c r="BI7" s="39">
        <v>507.54</v>
      </c>
      <c r="BJ7" s="39">
        <v>283.10000000000002</v>
      </c>
      <c r="BK7" s="39">
        <v>274.14</v>
      </c>
      <c r="BL7" s="39">
        <v>266.66000000000003</v>
      </c>
      <c r="BM7" s="39">
        <v>258.63</v>
      </c>
      <c r="BN7" s="39">
        <v>255.12</v>
      </c>
      <c r="BO7" s="39">
        <v>270.45999999999998</v>
      </c>
      <c r="BP7" s="39">
        <v>105.91</v>
      </c>
      <c r="BQ7" s="39">
        <v>104.09</v>
      </c>
      <c r="BR7" s="39">
        <v>104.55</v>
      </c>
      <c r="BS7" s="39">
        <v>104.93</v>
      </c>
      <c r="BT7" s="39">
        <v>102.74</v>
      </c>
      <c r="BU7" s="39">
        <v>107.74</v>
      </c>
      <c r="BV7" s="39">
        <v>108.81</v>
      </c>
      <c r="BW7" s="39">
        <v>110.87</v>
      </c>
      <c r="BX7" s="39">
        <v>110.3</v>
      </c>
      <c r="BY7" s="39">
        <v>109.12</v>
      </c>
      <c r="BZ7" s="39">
        <v>103.91</v>
      </c>
      <c r="CA7" s="39">
        <v>114.26</v>
      </c>
      <c r="CB7" s="39">
        <v>115.77</v>
      </c>
      <c r="CC7" s="39">
        <v>114.8</v>
      </c>
      <c r="CD7" s="39">
        <v>113.97</v>
      </c>
      <c r="CE7" s="39">
        <v>116.08</v>
      </c>
      <c r="CF7" s="39">
        <v>154.33000000000001</v>
      </c>
      <c r="CG7" s="39">
        <v>152.94999999999999</v>
      </c>
      <c r="CH7" s="39">
        <v>150.54</v>
      </c>
      <c r="CI7" s="39">
        <v>151.85</v>
      </c>
      <c r="CJ7" s="39">
        <v>153.88</v>
      </c>
      <c r="CK7" s="39">
        <v>167.11</v>
      </c>
      <c r="CL7" s="39">
        <v>65.75</v>
      </c>
      <c r="CM7" s="39">
        <v>65.16</v>
      </c>
      <c r="CN7" s="39">
        <v>66.11</v>
      </c>
      <c r="CO7" s="39">
        <v>65.72</v>
      </c>
      <c r="CP7" s="39">
        <v>66.540000000000006</v>
      </c>
      <c r="CQ7" s="39">
        <v>63.25</v>
      </c>
      <c r="CR7" s="39">
        <v>63.03</v>
      </c>
      <c r="CS7" s="39">
        <v>63.18</v>
      </c>
      <c r="CT7" s="39">
        <v>63.54</v>
      </c>
      <c r="CU7" s="39">
        <v>63.53</v>
      </c>
      <c r="CV7" s="39">
        <v>60.27</v>
      </c>
      <c r="CW7" s="39">
        <v>90.29</v>
      </c>
      <c r="CX7" s="39">
        <v>90.74</v>
      </c>
      <c r="CY7" s="39">
        <v>91.06</v>
      </c>
      <c r="CZ7" s="39">
        <v>91.12</v>
      </c>
      <c r="DA7" s="39">
        <v>91.39</v>
      </c>
      <c r="DB7" s="39">
        <v>91.07</v>
      </c>
      <c r="DC7" s="39">
        <v>91.21</v>
      </c>
      <c r="DD7" s="39">
        <v>91.6</v>
      </c>
      <c r="DE7" s="39">
        <v>91.48</v>
      </c>
      <c r="DF7" s="39">
        <v>91.58</v>
      </c>
      <c r="DG7" s="39">
        <v>89.92</v>
      </c>
      <c r="DH7" s="39">
        <v>47.8</v>
      </c>
      <c r="DI7" s="39">
        <v>48.53</v>
      </c>
      <c r="DJ7" s="39">
        <v>49.44</v>
      </c>
      <c r="DK7" s="39">
        <v>50.43</v>
      </c>
      <c r="DL7" s="39">
        <v>51.05</v>
      </c>
      <c r="DM7" s="39">
        <v>47.7</v>
      </c>
      <c r="DN7" s="39">
        <v>48.41</v>
      </c>
      <c r="DO7" s="39">
        <v>49.1</v>
      </c>
      <c r="DP7" s="39">
        <v>49.66</v>
      </c>
      <c r="DQ7" s="39">
        <v>50.41</v>
      </c>
      <c r="DR7" s="39">
        <v>48.85</v>
      </c>
      <c r="DS7" s="39">
        <v>13.51</v>
      </c>
      <c r="DT7" s="39">
        <v>15.39</v>
      </c>
      <c r="DU7" s="39">
        <v>17.920000000000002</v>
      </c>
      <c r="DV7" s="39">
        <v>20.420000000000002</v>
      </c>
      <c r="DW7" s="39">
        <v>23.14</v>
      </c>
      <c r="DX7" s="39">
        <v>14.54</v>
      </c>
      <c r="DY7" s="39">
        <v>16.16</v>
      </c>
      <c r="DZ7" s="39">
        <v>17.420000000000002</v>
      </c>
      <c r="EA7" s="39">
        <v>18.940000000000001</v>
      </c>
      <c r="EB7" s="39">
        <v>20.36</v>
      </c>
      <c r="EC7" s="39">
        <v>17.8</v>
      </c>
      <c r="ED7" s="39">
        <v>1.1100000000000001</v>
      </c>
      <c r="EE7" s="39">
        <v>1.1200000000000001</v>
      </c>
      <c r="EF7" s="39">
        <v>0.89</v>
      </c>
      <c r="EG7" s="39">
        <v>0.81</v>
      </c>
      <c r="EH7" s="39">
        <v>0.57999999999999996</v>
      </c>
      <c r="EI7" s="39">
        <v>0.69</v>
      </c>
      <c r="EJ7" s="39">
        <v>0.74</v>
      </c>
      <c r="EK7" s="39">
        <v>0.73</v>
      </c>
      <c r="EL7" s="39">
        <v>0.74</v>
      </c>
      <c r="EM7" s="39">
        <v>0.75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2020-02-13T10:20:34Z</cp:lastPrinted>
  <dcterms:created xsi:type="dcterms:W3CDTF">2019-12-05T04:18:19Z</dcterms:created>
  <dcterms:modified xsi:type="dcterms:W3CDTF">2020-02-20T01:01:39Z</dcterms:modified>
  <cp:category/>
</cp:coreProperties>
</file>