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2"/>
  <workbookPr/>
  <mc:AlternateContent xmlns:mc="http://schemas.openxmlformats.org/markup-compatibility/2006">
    <mc:Choice Requires="x15">
      <x15ac:absPath xmlns:x15ac="http://schemas.microsoft.com/office/spreadsheetml/2010/11/ac" url="C:\Users\a111276300\Desktop\bunseki30\"/>
    </mc:Choice>
  </mc:AlternateContent>
  <xr:revisionPtr revIDLastSave="0" documentId="13_ncr:1_{76D05887-AE2D-4865-BFEF-1B8ED13793C6}" xr6:coauthVersionLast="36" xr6:coauthVersionMax="36" xr10:uidLastSave="{00000000-0000-0000-0000-000000000000}"/>
  <workbookProtection workbookAlgorithmName="SHA-512" workbookHashValue="O70O7mK+dP9qMF/uPbh3xSEODQLhgZqcECCdGA/HJiO2ApBZ7DqLSrTO8PhcKLBswbg1HcwvYmDwm6zySFRiwA==" workbookSaltValue="ZQL8/HMyD83rOS2p+35pRw==" workbookSpinCount="100000" lockStructure="1"/>
  <bookViews>
    <workbookView xWindow="0" yWindow="0" windowWidth="20490" windowHeight="753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AG6" i="5"/>
  <c r="AF6" i="5"/>
  <c r="AE6" i="5"/>
  <c r="AD6" i="5"/>
  <c r="AC6" i="5"/>
  <c r="AB6" i="5"/>
  <c r="AA6" i="5"/>
  <c r="Z6" i="5"/>
  <c r="Y6" i="5"/>
  <c r="X6" i="5"/>
  <c r="W6" i="5"/>
  <c r="V6" i="5"/>
  <c r="U6" i="5"/>
  <c r="AL10" i="4" s="1"/>
  <c r="T6" i="5"/>
  <c r="BB8" i="4" s="1"/>
  <c r="S6" i="5"/>
  <c r="R6" i="5"/>
  <c r="Q6" i="5"/>
  <c r="W10" i="4" s="1"/>
  <c r="P6" i="5"/>
  <c r="P10" i="4" s="1"/>
  <c r="O6" i="5"/>
  <c r="N6" i="5"/>
  <c r="M6" i="5"/>
  <c r="AD8" i="4" s="1"/>
  <c r="L6" i="5"/>
  <c r="K6" i="5"/>
  <c r="J6" i="5"/>
  <c r="I8" i="4" s="1"/>
  <c r="I6" i="5"/>
  <c r="B8" i="4" s="1"/>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I10" i="4"/>
  <c r="B10" i="4"/>
  <c r="AT8" i="4"/>
  <c r="AL8" i="4"/>
  <c r="W8" i="4"/>
  <c r="P8" i="4"/>
  <c r="B6" i="4"/>
  <c r="C10" i="5" l="1"/>
  <c r="D10" i="5"/>
  <c r="E10" i="5"/>
  <c r="B10" i="5"/>
</calcChain>
</file>

<file path=xl/sharedStrings.xml><?xml version="1.0" encoding="utf-8"?>
<sst xmlns="http://schemas.openxmlformats.org/spreadsheetml/2006/main" count="220" uniqueCount="107">
  <si>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</si>
  <si>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</si>
  <si>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</si>
  <si>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</si>
  <si>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</si>
  <si>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</si>
  <si>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</si>
  <si>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</si>
  <si>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</si>
  <si>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</si>
  <si>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</si>
  <si>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</si>
  <si>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</si>
  <si>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</si>
  <si>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</si>
  <si>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</si>
  <si>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</si>
  <si>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</si>
  <si>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</si>
  <si>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</si>
  <si>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</si>
  <si>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</si>
  <si>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</si>
  <si>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</si>
  <si>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</si>
  <si>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</si>
  <si>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</si>
  <si>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</si>
  <si>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</si>
  <si>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</si>
  <si>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</si>
  <si>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</si>
  <si>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</si>
  <si>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</si>
  <si>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</si>
  <si>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</si>
  <si>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</si>
  <si>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</si>
  <si>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</si>
  <si>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</si>
  <si>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</si>
  <si>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</si>
  <si>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</si>
  <si>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</si>
  <si>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</si>
  <si>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</si>
  <si>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</si>
  <si>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</si>
  <si>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</si>
  <si>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</si>
  <si>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</si>
  <si>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</si>
  <si>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</si>
  <si>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</si>
  <si>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</si>
  <si>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</si>
  <si>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</si>
  <si>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</si>
  <si>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</si>
  <si>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</si>
  <si>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</si>
  <si>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</si>
  <si>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</si>
  <si>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</si>
  <si>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</si>
  <si>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</si>
  <si>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</si>
  <si>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</si>
  <si>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</si>
  <si>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</si>
  <si>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</si>
  <si>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</si>
  <si>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</si>
  <si>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</si>
  <si>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</si>
  <si>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</si>
  <si>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</si>
  <si>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</si>
  <si>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</si>
  <si>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</si>
  <si>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</si>
  <si>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</si>
  <si>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</si>
  <si>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</si>
  <si>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</si>
  <si>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</si>
  <si>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</si>
  <si>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</si>
  <si>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</si>
  <si>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</si>
  <si>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</si>
  <si>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</si>
  <si>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愛知県　一宮市</t>
  </si>
  <si>
    <t>法適用</t>
  </si>
  <si>
    <t>水道事業</t>
  </si>
  <si>
    <t>末端給水事業</t>
  </si>
  <si>
    <t>A1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</si>
  <si>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</si>
  <si>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</si>
  <si>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</si>
  <si>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</si>
  <si>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</si>
  <si>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</si>
  <si>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</si>
  <si>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①経常収支比率及び⑤料金回収率とも１００％を超えているが類似団体平均値より低くなっている。これは自己水源比率が高く水質も良好であることにより費用が抑えられ⑥給水原価が類似団体平均値よりも下回っており、それに合わせて水道料金も低く設定されていることが要因と思われる。
・④企業債残高対給水収益比率は類似団体平均値よりも高くなっている。これは水道料金が低く設定され給水収益が低いためである。しかし、企業債残高については借入額を償還額以内に抑えていることより年々減少しているものの、給水収益も水需要の減少により減少しているため比率は横ばいとなっている。また、今後は地震対策や老朽化対策などの事業が増加し、その主たる財源として起債が増加するものと考えられる。従って企業債残高が適正な水準となるよう留意する必要がある。
・③流動比率については２００％を下回っており、類似団体平均値よりも低い値を示している。また、年々減少傾向であるなか、事業費の増加により未払金が増加したため、平成30年度に大幅に減少した。更なる減少とならないか今後も注視していく必要がある。
・⑦施設利用率は類似団体平均値よりも高く施設が効率的に稼動できていることがわかる。一方、⑧有収率は類似団体平均値より低いため管路からの漏水等の対策を進めていく必要がある。</t>
    <rPh sb="8" eb="9">
      <t>オヨ</t>
    </rPh>
    <rPh sb="29" eb="31">
      <t>ルイジ</t>
    </rPh>
    <rPh sb="31" eb="33">
      <t>ダンタイ</t>
    </rPh>
    <rPh sb="33" eb="36">
      <t>ヘイキンチ</t>
    </rPh>
    <rPh sb="53" eb="55">
      <t>ヒリツ</t>
    </rPh>
    <rPh sb="56" eb="57">
      <t>タカ</t>
    </rPh>
    <rPh sb="58" eb="60">
      <t>スイシツ</t>
    </rPh>
    <rPh sb="61" eb="63">
      <t>リョウコウ</t>
    </rPh>
    <rPh sb="71" eb="73">
      <t>ヒヨウ</t>
    </rPh>
    <rPh sb="74" eb="75">
      <t>オサ</t>
    </rPh>
    <rPh sb="104" eb="105">
      <t>ア</t>
    </rPh>
    <rPh sb="108" eb="110">
      <t>スイドウ</t>
    </rPh>
    <rPh sb="110" eb="112">
      <t>リョウキン</t>
    </rPh>
    <rPh sb="113" eb="114">
      <t>ヒク</t>
    </rPh>
    <rPh sb="115" eb="117">
      <t>セッテイ</t>
    </rPh>
    <rPh sb="125" eb="127">
      <t>ヨウイン</t>
    </rPh>
    <rPh sb="128" eb="129">
      <t>オモ</t>
    </rPh>
    <rPh sb="170" eb="172">
      <t>スイドウ</t>
    </rPh>
    <rPh sb="172" eb="174">
      <t>リョウキン</t>
    </rPh>
    <rPh sb="175" eb="176">
      <t>ヒク</t>
    </rPh>
    <rPh sb="177" eb="179">
      <t>セッテイ</t>
    </rPh>
    <rPh sb="181" eb="183">
      <t>キュウスイ</t>
    </rPh>
    <rPh sb="183" eb="185">
      <t>シュウエキ</t>
    </rPh>
    <rPh sb="186" eb="187">
      <t>ヒク</t>
    </rPh>
    <rPh sb="212" eb="214">
      <t>ショウカン</t>
    </rPh>
    <rPh sb="214" eb="215">
      <t>ガク</t>
    </rPh>
    <rPh sb="215" eb="217">
      <t>イナイ</t>
    </rPh>
    <rPh sb="218" eb="219">
      <t>オサ</t>
    </rPh>
    <rPh sb="227" eb="229">
      <t>ネンネン</t>
    </rPh>
    <rPh sb="277" eb="279">
      <t>コンゴ</t>
    </rPh>
    <rPh sb="280" eb="282">
      <t>ジシン</t>
    </rPh>
    <rPh sb="282" eb="284">
      <t>タイサク</t>
    </rPh>
    <rPh sb="285" eb="288">
      <t>ロウキュウカ</t>
    </rPh>
    <rPh sb="288" eb="290">
      <t>タイサク</t>
    </rPh>
    <rPh sb="293" eb="295">
      <t>ジギョウ</t>
    </rPh>
    <rPh sb="296" eb="298">
      <t>ゾウカ</t>
    </rPh>
    <rPh sb="302" eb="303">
      <t>シュ</t>
    </rPh>
    <rPh sb="305" eb="307">
      <t>ザイゲン</t>
    </rPh>
    <rPh sb="310" eb="312">
      <t>キサイ</t>
    </rPh>
    <rPh sb="313" eb="315">
      <t>ゾウカ</t>
    </rPh>
    <rPh sb="320" eb="321">
      <t>カンガ</t>
    </rPh>
    <rPh sb="326" eb="327">
      <t>シタガ</t>
    </rPh>
    <rPh sb="329" eb="331">
      <t>キギョウ</t>
    </rPh>
    <rPh sb="331" eb="332">
      <t>サイ</t>
    </rPh>
    <rPh sb="332" eb="334">
      <t>ザンダカ</t>
    </rPh>
    <rPh sb="335" eb="337">
      <t>テキセイ</t>
    </rPh>
    <rPh sb="338" eb="340">
      <t>スイジュン</t>
    </rPh>
    <rPh sb="345" eb="347">
      <t>リュウイ</t>
    </rPh>
    <rPh sb="349" eb="351">
      <t>ヒツヨウ</t>
    </rPh>
    <rPh sb="391" eb="392">
      <t>アタイ</t>
    </rPh>
    <rPh sb="393" eb="394">
      <t>シメ</t>
    </rPh>
    <rPh sb="427" eb="429">
      <t>ゾウカ</t>
    </rPh>
    <rPh sb="434" eb="436">
      <t>ヘイセイ</t>
    </rPh>
    <rPh sb="438" eb="440">
      <t>ネンド</t>
    </rPh>
    <rPh sb="441" eb="443">
      <t>オオハバ</t>
    </rPh>
    <rPh sb="444" eb="446">
      <t>ゲンショウ</t>
    </rPh>
    <rPh sb="449" eb="450">
      <t>サラ</t>
    </rPh>
    <rPh sb="452" eb="454">
      <t>ゲンショウ</t>
    </rPh>
    <rPh sb="460" eb="462">
      <t>コンゴ</t>
    </rPh>
    <rPh sb="496" eb="498">
      <t>シセツ</t>
    </rPh>
    <rPh sb="503" eb="505">
      <t>カドウ</t>
    </rPh>
    <rPh sb="517" eb="519">
      <t>イッポウ</t>
    </rPh>
    <phoneticPr fontId="4"/>
  </si>
  <si>
    <r>
      <t>・①有形固定資産減価償却率及び②管路経年化率については類似団体平均値と比較しても大幅に老朽化が進んではいないが</t>
    </r>
    <r>
      <rPr>
        <sz val="11"/>
        <rFont val="ＭＳ ゴシック"/>
        <family val="3"/>
        <charset val="128"/>
      </rPr>
      <t>、老朽化は確実に進んでいる。</t>
    </r>
    <r>
      <rPr>
        <sz val="11"/>
        <color theme="1"/>
        <rFont val="ＭＳ ゴシック"/>
        <family val="3"/>
        <charset val="128"/>
      </rPr>
      <t>また、①有形固定資産減価償却率が高くなっているのは浄水場等の機械設備が定期的メンテナンスにより長寿命化していることが要因であると考えられる。
・③管路更新率については、近年は施設の改良工事を優先して行なっているため減少しており、平成30年度は類似団体平均値よりも低い値となった。また、⑧有収率においても類似団体平均値よりも低いことも加味すれば、積極的に管路の更新を進めていく必要がある。</t>
    </r>
    <rPh sb="13" eb="14">
      <t>オヨ</t>
    </rPh>
    <rPh sb="35" eb="37">
      <t>ヒカク</t>
    </rPh>
    <rPh sb="40" eb="42">
      <t>オオハバ</t>
    </rPh>
    <rPh sb="56" eb="59">
      <t>ロウキュウカ</t>
    </rPh>
    <rPh sb="60" eb="62">
      <t>カクジツ</t>
    </rPh>
    <rPh sb="63" eb="64">
      <t>スス</t>
    </rPh>
    <rPh sb="85" eb="86">
      <t>タカ</t>
    </rPh>
    <rPh sb="97" eb="98">
      <t>トウ</t>
    </rPh>
    <rPh sb="101" eb="103">
      <t>セツビ</t>
    </rPh>
    <rPh sb="127" eb="129">
      <t>ヨウイン</t>
    </rPh>
    <rPh sb="153" eb="155">
      <t>キンネン</t>
    </rPh>
    <rPh sb="156" eb="158">
      <t>シセツ</t>
    </rPh>
    <rPh sb="159" eb="161">
      <t>カイリョウ</t>
    </rPh>
    <rPh sb="161" eb="163">
      <t>コウジ</t>
    </rPh>
    <rPh sb="164" eb="166">
      <t>ユウセン</t>
    </rPh>
    <rPh sb="168" eb="169">
      <t>オコ</t>
    </rPh>
    <rPh sb="176" eb="178">
      <t>ゲンショウ</t>
    </rPh>
    <rPh sb="183" eb="185">
      <t>ヘイセイ</t>
    </rPh>
    <rPh sb="187" eb="189">
      <t>ネンド</t>
    </rPh>
    <rPh sb="200" eb="201">
      <t>ヒク</t>
    </rPh>
    <rPh sb="202" eb="203">
      <t>アタイ</t>
    </rPh>
    <rPh sb="230" eb="231">
      <t>ヒク</t>
    </rPh>
    <rPh sb="235" eb="237">
      <t>カミ</t>
    </rPh>
    <rPh sb="251" eb="252">
      <t>スス</t>
    </rPh>
    <phoneticPr fontId="4"/>
  </si>
  <si>
    <t>・固定資産の状況としては類似団体平均値と同レベルとなっているが、経年化率は年々上昇しているため管路、設備共に計画的な更新が必要となってくる。しかし、経常収支比率、料金回収率共に類似団体平均値よりも低い状況であり、企業債残高対給水収益比率では類似団体平均値より高くなっている。そのため、今後の設備投資を十分に行っていくために、平成30年度に策定した経営戦略を踏まえ、経営改善の実施や財源の確保に取り組んでいき、令和５年度までに経営戦略の見直しを行なう予定である。また、流動比率も年々低下しているため現金預金の残高についても注視していく必要がある。</t>
    <rPh sb="20" eb="21">
      <t>ドウ</t>
    </rPh>
    <rPh sb="100" eb="102">
      <t>ジョウキョウ</t>
    </rPh>
    <rPh sb="120" eb="122">
      <t>ルイジ</t>
    </rPh>
    <rPh sb="122" eb="124">
      <t>ダンタイ</t>
    </rPh>
    <rPh sb="124" eb="127">
      <t>ヘイキンチ</t>
    </rPh>
    <rPh sb="162" eb="164">
      <t>ヘイセイ</t>
    </rPh>
    <rPh sb="166" eb="168">
      <t>ネンド</t>
    </rPh>
    <rPh sb="169" eb="171">
      <t>サクテイ</t>
    </rPh>
    <rPh sb="178" eb="179">
      <t>フ</t>
    </rPh>
    <rPh sb="204" eb="205">
      <t>レイ</t>
    </rPh>
    <rPh sb="205" eb="206">
      <t>ワ</t>
    </rPh>
    <rPh sb="207" eb="208">
      <t>ネン</t>
    </rPh>
    <rPh sb="208" eb="209">
      <t>ド</t>
    </rPh>
    <rPh sb="212" eb="214">
      <t>ケイエイ</t>
    </rPh>
    <rPh sb="214" eb="216">
      <t>センリャク</t>
    </rPh>
    <rPh sb="217" eb="219">
      <t>ミナオ</t>
    </rPh>
    <rPh sb="221" eb="222">
      <t>オコ</t>
    </rPh>
    <rPh sb="224" eb="226">
      <t>ヨテイ</t>
    </rPh>
    <rPh sb="248" eb="252">
      <t>ゲンキンヨキン</t>
    </rPh>
    <rPh sb="253" eb="255">
      <t>ザンダカ</t>
    </rPh>
    <rPh sb="260" eb="262">
      <t>チュウシ</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</si>
</sst>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76" formatCode="#,##0;&quot;△&quot;#,##0"/>
    <numFmt numFmtId="177" formatCode="#,##0.00;&quot;△&quot;#,##0.00"/>
    <numFmt numFmtId="178" formatCode="#,##0.00;&quot;△&quot;#,##0.00;&quot;-&quot;"/>
    <numFmt numFmtId="179" formatCode="#,##0.00;&quot;△ &quot;#,##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0" xfId="0" applyFont="1" applyBorder="1">
      <alignment vertical="center"/>
    </xf>
    <xf numFmtId="0" fontId="8" fillId="0" borderId="6" xfId="0" applyFont="1" applyBorder="1" applyAlignment="1">
      <alignment vertical="center"/>
    </xf>
    <xf numFmtId="0" fontId="8" fillId="0" borderId="7" xfId="0" applyFont="1" applyBorder="1" applyAlignment="1">
      <alignment vertical="center"/>
    </xf>
    <xf numFmtId="0" fontId="8" fillId="0" borderId="8"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10"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10"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12" xfId="0" applyFont="1" applyBorder="1" applyAlignment="1">
      <alignment vertical="center"/>
    </xf>
    <xf numFmtId="0" fontId="5" fillId="0" borderId="9" xfId="0" applyFont="1" applyBorder="1">
      <alignment vertical="center"/>
    </xf>
    <xf numFmtId="0" fontId="5" fillId="0" borderId="10"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NumberFormat="1"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NumberFormat="1"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4"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0" fontId="9" fillId="0" borderId="9"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shrinkToFit="1"/>
      <protection hidden="1"/>
    </xf>
    <xf numFmtId="0" fontId="5" fillId="0" borderId="3" xfId="0" applyNumberFormat="1" applyFont="1" applyBorder="1" applyAlignment="1" applyProtection="1">
      <alignment horizontal="center" vertical="center" shrinkToFit="1"/>
      <protection hidden="1"/>
    </xf>
    <xf numFmtId="0" fontId="5" fillId="0" borderId="4" xfId="0" applyNumberFormat="1" applyFont="1" applyBorder="1" applyAlignment="1" applyProtection="1">
      <alignment horizontal="center" vertical="center" shrinkToFit="1"/>
      <protection hidden="1"/>
    </xf>
    <xf numFmtId="0"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11" fillId="0" borderId="9" xfId="0" applyFont="1" applyBorder="1" applyAlignment="1">
      <alignment horizontal="center" vertical="center"/>
    </xf>
    <xf numFmtId="0" fontId="11" fillId="0" borderId="0"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Border="1" applyAlignment="1">
      <alignment horizontal="left" vertical="center"/>
    </xf>
    <xf numFmtId="0" fontId="12"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0" fontId="8" fillId="0" borderId="9" xfId="0" applyFont="1" applyBorder="1" applyAlignment="1">
      <alignment horizontal="center" vertical="center"/>
    </xf>
    <xf numFmtId="0" fontId="8" fillId="0" borderId="0" xfId="0" applyFont="1" applyBorder="1" applyAlignment="1">
      <alignment horizontal="center" vertical="center"/>
    </xf>
    <xf numFmtId="0" fontId="8" fillId="0" borderId="10" xfId="0" applyFont="1" applyBorder="1" applyAlignment="1">
      <alignment horizontal="center"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c:v>1.1100000000000001</c:v>
                </c:pt>
                <c:pt idx="1">
                  <c:v>1.1200000000000001</c:v>
                </c:pt>
                <c:pt idx="2">
                  <c:v>0.89</c:v>
                </c:pt>
                <c:pt idx="3">
                  <c:v>0.81</c:v>
                </c:pt>
                <c:pt idx="4">
                  <c:v>0.57999999999999996</c:v>
                </c:pt>
              </c:numCache>
            </c:numRef>
          </c:val>
          <c:extLst>
            <c:ext xmlns:c16="http://schemas.microsoft.com/office/drawing/2014/chart" uri="{C3380CC4-5D6E-409C-BE32-E72D297353CC}">
              <c16:uniqueId val="{00000000-9C56-4A5D-82B0-3126874AD2D4}"/>
            </c:ext>
          </c:extLst>
        </c:ser>
        <c:dLbls>
          <c:showLegendKey val="0"/>
          <c:showVal val="0"/>
          <c:showCatName val="0"/>
          <c:showSerName val="0"/>
          <c:showPercent val="0"/>
          <c:showBubbleSize val="0"/>
        </c:dLbls>
        <c:gapWidth val="150"/>
        <c:axId val="403914504"/>
        <c:axId val="402584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0.69</c:v>
                </c:pt>
                <c:pt idx="1">
                  <c:v>0.74</c:v>
                </c:pt>
                <c:pt idx="2">
                  <c:v>0.73</c:v>
                </c:pt>
                <c:pt idx="3">
                  <c:v>0.74</c:v>
                </c:pt>
                <c:pt idx="4">
                  <c:v>0.75</c:v>
                </c:pt>
              </c:numCache>
            </c:numRef>
          </c:val>
          <c:smooth val="0"/>
          <c:extLst>
            <c:ext xmlns:c16="http://schemas.microsoft.com/office/drawing/2014/chart" uri="{C3380CC4-5D6E-409C-BE32-E72D297353CC}">
              <c16:uniqueId val="{00000001-9C56-4A5D-82B0-3126874AD2D4}"/>
            </c:ext>
          </c:extLst>
        </c:ser>
        <c:dLbls>
          <c:showLegendKey val="0"/>
          <c:showVal val="0"/>
          <c:showCatName val="0"/>
          <c:showSerName val="0"/>
          <c:showPercent val="0"/>
          <c:showBubbleSize val="0"/>
        </c:dLbls>
        <c:marker val="1"/>
        <c:smooth val="0"/>
        <c:axId val="403914504"/>
        <c:axId val="402584608"/>
      </c:lineChart>
      <c:dateAx>
        <c:axId val="403914504"/>
        <c:scaling>
          <c:orientation val="minMax"/>
        </c:scaling>
        <c:delete val="1"/>
        <c:axPos val="b"/>
        <c:numFmt formatCode="ge" sourceLinked="1"/>
        <c:majorTickMark val="none"/>
        <c:minorTickMark val="none"/>
        <c:tickLblPos val="none"/>
        <c:crossAx val="402584608"/>
        <c:crosses val="autoZero"/>
        <c:auto val="1"/>
        <c:lblOffset val="100"/>
        <c:baseTimeUnit val="years"/>
      </c:dateAx>
      <c:valAx>
        <c:axId val="4025846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14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65.75</c:v>
                </c:pt>
                <c:pt idx="1">
                  <c:v>65.16</c:v>
                </c:pt>
                <c:pt idx="2">
                  <c:v>66.11</c:v>
                </c:pt>
                <c:pt idx="3">
                  <c:v>65.72</c:v>
                </c:pt>
                <c:pt idx="4">
                  <c:v>66.540000000000006</c:v>
                </c:pt>
              </c:numCache>
            </c:numRef>
          </c:val>
          <c:extLst>
            <c:ext xmlns:c16="http://schemas.microsoft.com/office/drawing/2014/chart" uri="{C3380CC4-5D6E-409C-BE32-E72D297353CC}">
              <c16:uniqueId val="{00000000-15F7-473C-AB6E-AA1787782D64}"/>
            </c:ext>
          </c:extLst>
        </c:ser>
        <c:dLbls>
          <c:showLegendKey val="0"/>
          <c:showVal val="0"/>
          <c:showCatName val="0"/>
          <c:showSerName val="0"/>
          <c:showPercent val="0"/>
          <c:showBubbleSize val="0"/>
        </c:dLbls>
        <c:gapWidth val="150"/>
        <c:axId val="406426904"/>
        <c:axId val="4064272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63.25</c:v>
                </c:pt>
                <c:pt idx="1">
                  <c:v>63.03</c:v>
                </c:pt>
                <c:pt idx="2">
                  <c:v>63.18</c:v>
                </c:pt>
                <c:pt idx="3">
                  <c:v>63.54</c:v>
                </c:pt>
                <c:pt idx="4">
                  <c:v>63.53</c:v>
                </c:pt>
              </c:numCache>
            </c:numRef>
          </c:val>
          <c:smooth val="0"/>
          <c:extLst>
            <c:ext xmlns:c16="http://schemas.microsoft.com/office/drawing/2014/chart" uri="{C3380CC4-5D6E-409C-BE32-E72D297353CC}">
              <c16:uniqueId val="{00000001-15F7-473C-AB6E-AA1787782D64}"/>
            </c:ext>
          </c:extLst>
        </c:ser>
        <c:dLbls>
          <c:showLegendKey val="0"/>
          <c:showVal val="0"/>
          <c:showCatName val="0"/>
          <c:showSerName val="0"/>
          <c:showPercent val="0"/>
          <c:showBubbleSize val="0"/>
        </c:dLbls>
        <c:marker val="1"/>
        <c:smooth val="0"/>
        <c:axId val="406426904"/>
        <c:axId val="406427296"/>
      </c:lineChart>
      <c:dateAx>
        <c:axId val="406426904"/>
        <c:scaling>
          <c:orientation val="minMax"/>
        </c:scaling>
        <c:delete val="1"/>
        <c:axPos val="b"/>
        <c:numFmt formatCode="ge" sourceLinked="1"/>
        <c:majorTickMark val="none"/>
        <c:minorTickMark val="none"/>
        <c:tickLblPos val="none"/>
        <c:crossAx val="406427296"/>
        <c:crosses val="autoZero"/>
        <c:auto val="1"/>
        <c:lblOffset val="100"/>
        <c:baseTimeUnit val="years"/>
      </c:dateAx>
      <c:valAx>
        <c:axId val="4064272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4269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90.29</c:v>
                </c:pt>
                <c:pt idx="1">
                  <c:v>90.74</c:v>
                </c:pt>
                <c:pt idx="2">
                  <c:v>91.06</c:v>
                </c:pt>
                <c:pt idx="3">
                  <c:v>91.12</c:v>
                </c:pt>
                <c:pt idx="4">
                  <c:v>91.39</c:v>
                </c:pt>
              </c:numCache>
            </c:numRef>
          </c:val>
          <c:extLst>
            <c:ext xmlns:c16="http://schemas.microsoft.com/office/drawing/2014/chart" uri="{C3380CC4-5D6E-409C-BE32-E72D297353CC}">
              <c16:uniqueId val="{00000000-5A9E-429A-9C1E-5D5D2524CDB9}"/>
            </c:ext>
          </c:extLst>
        </c:ser>
        <c:dLbls>
          <c:showLegendKey val="0"/>
          <c:showVal val="0"/>
          <c:showCatName val="0"/>
          <c:showSerName val="0"/>
          <c:showPercent val="0"/>
          <c:showBubbleSize val="0"/>
        </c:dLbls>
        <c:gapWidth val="150"/>
        <c:axId val="406428472"/>
        <c:axId val="40642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91.07</c:v>
                </c:pt>
                <c:pt idx="1">
                  <c:v>91.21</c:v>
                </c:pt>
                <c:pt idx="2">
                  <c:v>91.6</c:v>
                </c:pt>
                <c:pt idx="3">
                  <c:v>91.48</c:v>
                </c:pt>
                <c:pt idx="4">
                  <c:v>91.58</c:v>
                </c:pt>
              </c:numCache>
            </c:numRef>
          </c:val>
          <c:smooth val="0"/>
          <c:extLst>
            <c:ext xmlns:c16="http://schemas.microsoft.com/office/drawing/2014/chart" uri="{C3380CC4-5D6E-409C-BE32-E72D297353CC}">
              <c16:uniqueId val="{00000001-5A9E-429A-9C1E-5D5D2524CDB9}"/>
            </c:ext>
          </c:extLst>
        </c:ser>
        <c:dLbls>
          <c:showLegendKey val="0"/>
          <c:showVal val="0"/>
          <c:showCatName val="0"/>
          <c:showSerName val="0"/>
          <c:showPercent val="0"/>
          <c:showBubbleSize val="0"/>
        </c:dLbls>
        <c:marker val="1"/>
        <c:smooth val="0"/>
        <c:axId val="406428472"/>
        <c:axId val="406428864"/>
      </c:lineChart>
      <c:dateAx>
        <c:axId val="406428472"/>
        <c:scaling>
          <c:orientation val="minMax"/>
        </c:scaling>
        <c:delete val="1"/>
        <c:axPos val="b"/>
        <c:numFmt formatCode="ge" sourceLinked="1"/>
        <c:majorTickMark val="none"/>
        <c:minorTickMark val="none"/>
        <c:tickLblPos val="none"/>
        <c:crossAx val="406428864"/>
        <c:crosses val="autoZero"/>
        <c:auto val="1"/>
        <c:lblOffset val="100"/>
        <c:baseTimeUnit val="years"/>
      </c:dateAx>
      <c:valAx>
        <c:axId val="4064288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42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107.03</c:v>
                </c:pt>
                <c:pt idx="1">
                  <c:v>105.89</c:v>
                </c:pt>
                <c:pt idx="2">
                  <c:v>105.8</c:v>
                </c:pt>
                <c:pt idx="3">
                  <c:v>106.26</c:v>
                </c:pt>
                <c:pt idx="4">
                  <c:v>104.07</c:v>
                </c:pt>
              </c:numCache>
            </c:numRef>
          </c:val>
          <c:extLst>
            <c:ext xmlns:c16="http://schemas.microsoft.com/office/drawing/2014/chart" uri="{C3380CC4-5D6E-409C-BE32-E72D297353CC}">
              <c16:uniqueId val="{00000000-FE65-43D8-9D02-C970F6E9FF7D}"/>
            </c:ext>
          </c:extLst>
        </c:ser>
        <c:dLbls>
          <c:showLegendKey val="0"/>
          <c:showVal val="0"/>
          <c:showCatName val="0"/>
          <c:showSerName val="0"/>
          <c:showPercent val="0"/>
          <c:showBubbleSize val="0"/>
        </c:dLbls>
        <c:gapWidth val="150"/>
        <c:axId val="404422808"/>
        <c:axId val="404423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114.44</c:v>
                </c:pt>
                <c:pt idx="1">
                  <c:v>115.21</c:v>
                </c:pt>
                <c:pt idx="2">
                  <c:v>117.25</c:v>
                </c:pt>
                <c:pt idx="3">
                  <c:v>116.77</c:v>
                </c:pt>
                <c:pt idx="4">
                  <c:v>115.41</c:v>
                </c:pt>
              </c:numCache>
            </c:numRef>
          </c:val>
          <c:smooth val="0"/>
          <c:extLst>
            <c:ext xmlns:c16="http://schemas.microsoft.com/office/drawing/2014/chart" uri="{C3380CC4-5D6E-409C-BE32-E72D297353CC}">
              <c16:uniqueId val="{00000001-FE65-43D8-9D02-C970F6E9FF7D}"/>
            </c:ext>
          </c:extLst>
        </c:ser>
        <c:dLbls>
          <c:showLegendKey val="0"/>
          <c:showVal val="0"/>
          <c:showCatName val="0"/>
          <c:showSerName val="0"/>
          <c:showPercent val="0"/>
          <c:showBubbleSize val="0"/>
        </c:dLbls>
        <c:marker val="1"/>
        <c:smooth val="0"/>
        <c:axId val="404422808"/>
        <c:axId val="404423192"/>
      </c:lineChart>
      <c:dateAx>
        <c:axId val="404422808"/>
        <c:scaling>
          <c:orientation val="minMax"/>
        </c:scaling>
        <c:delete val="1"/>
        <c:axPos val="b"/>
        <c:numFmt formatCode="ge" sourceLinked="1"/>
        <c:majorTickMark val="none"/>
        <c:minorTickMark val="none"/>
        <c:tickLblPos val="none"/>
        <c:crossAx val="404423192"/>
        <c:crosses val="autoZero"/>
        <c:auto val="1"/>
        <c:lblOffset val="100"/>
        <c:baseTimeUnit val="years"/>
      </c:dateAx>
      <c:valAx>
        <c:axId val="40442319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44228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47.8</c:v>
                </c:pt>
                <c:pt idx="1">
                  <c:v>48.53</c:v>
                </c:pt>
                <c:pt idx="2">
                  <c:v>49.44</c:v>
                </c:pt>
                <c:pt idx="3">
                  <c:v>50.43</c:v>
                </c:pt>
                <c:pt idx="4">
                  <c:v>51.05</c:v>
                </c:pt>
              </c:numCache>
            </c:numRef>
          </c:val>
          <c:extLst>
            <c:ext xmlns:c16="http://schemas.microsoft.com/office/drawing/2014/chart" uri="{C3380CC4-5D6E-409C-BE32-E72D297353CC}">
              <c16:uniqueId val="{00000000-40B0-4660-AAB5-6AB4AC2F3A42}"/>
            </c:ext>
          </c:extLst>
        </c:ser>
        <c:dLbls>
          <c:showLegendKey val="0"/>
          <c:showVal val="0"/>
          <c:showCatName val="0"/>
          <c:showSerName val="0"/>
          <c:showPercent val="0"/>
          <c:showBubbleSize val="0"/>
        </c:dLbls>
        <c:gapWidth val="150"/>
        <c:axId val="403967968"/>
        <c:axId val="40396836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47.7</c:v>
                </c:pt>
                <c:pt idx="1">
                  <c:v>48.41</c:v>
                </c:pt>
                <c:pt idx="2">
                  <c:v>49.1</c:v>
                </c:pt>
                <c:pt idx="3">
                  <c:v>49.66</c:v>
                </c:pt>
                <c:pt idx="4">
                  <c:v>50.41</c:v>
                </c:pt>
              </c:numCache>
            </c:numRef>
          </c:val>
          <c:smooth val="0"/>
          <c:extLst>
            <c:ext xmlns:c16="http://schemas.microsoft.com/office/drawing/2014/chart" uri="{C3380CC4-5D6E-409C-BE32-E72D297353CC}">
              <c16:uniqueId val="{00000001-40B0-4660-AAB5-6AB4AC2F3A42}"/>
            </c:ext>
          </c:extLst>
        </c:ser>
        <c:dLbls>
          <c:showLegendKey val="0"/>
          <c:showVal val="0"/>
          <c:showCatName val="0"/>
          <c:showSerName val="0"/>
          <c:showPercent val="0"/>
          <c:showBubbleSize val="0"/>
        </c:dLbls>
        <c:marker val="1"/>
        <c:smooth val="0"/>
        <c:axId val="403967968"/>
        <c:axId val="403968360"/>
      </c:lineChart>
      <c:dateAx>
        <c:axId val="403967968"/>
        <c:scaling>
          <c:orientation val="minMax"/>
        </c:scaling>
        <c:delete val="1"/>
        <c:axPos val="b"/>
        <c:numFmt formatCode="ge" sourceLinked="1"/>
        <c:majorTickMark val="none"/>
        <c:minorTickMark val="none"/>
        <c:tickLblPos val="none"/>
        <c:crossAx val="403968360"/>
        <c:crosses val="autoZero"/>
        <c:auto val="1"/>
        <c:lblOffset val="100"/>
        <c:baseTimeUnit val="years"/>
      </c:dateAx>
      <c:valAx>
        <c:axId val="40396836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67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13.51</c:v>
                </c:pt>
                <c:pt idx="1">
                  <c:v>15.39</c:v>
                </c:pt>
                <c:pt idx="2">
                  <c:v>17.920000000000002</c:v>
                </c:pt>
                <c:pt idx="3">
                  <c:v>20.420000000000002</c:v>
                </c:pt>
                <c:pt idx="4">
                  <c:v>23.14</c:v>
                </c:pt>
              </c:numCache>
            </c:numRef>
          </c:val>
          <c:extLst>
            <c:ext xmlns:c16="http://schemas.microsoft.com/office/drawing/2014/chart" uri="{C3380CC4-5D6E-409C-BE32-E72D297353CC}">
              <c16:uniqueId val="{00000000-F642-4F47-8500-F2B71CEC6E55}"/>
            </c:ext>
          </c:extLst>
        </c:ser>
        <c:dLbls>
          <c:showLegendKey val="0"/>
          <c:showVal val="0"/>
          <c:showCatName val="0"/>
          <c:showSerName val="0"/>
          <c:showPercent val="0"/>
          <c:showBubbleSize val="0"/>
        </c:dLbls>
        <c:gapWidth val="150"/>
        <c:axId val="406526512"/>
        <c:axId val="4065269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14.54</c:v>
                </c:pt>
                <c:pt idx="1">
                  <c:v>16.16</c:v>
                </c:pt>
                <c:pt idx="2">
                  <c:v>17.420000000000002</c:v>
                </c:pt>
                <c:pt idx="3">
                  <c:v>18.940000000000001</c:v>
                </c:pt>
                <c:pt idx="4">
                  <c:v>20.36</c:v>
                </c:pt>
              </c:numCache>
            </c:numRef>
          </c:val>
          <c:smooth val="0"/>
          <c:extLst>
            <c:ext xmlns:c16="http://schemas.microsoft.com/office/drawing/2014/chart" uri="{C3380CC4-5D6E-409C-BE32-E72D297353CC}">
              <c16:uniqueId val="{00000001-F642-4F47-8500-F2B71CEC6E55}"/>
            </c:ext>
          </c:extLst>
        </c:ser>
        <c:dLbls>
          <c:showLegendKey val="0"/>
          <c:showVal val="0"/>
          <c:showCatName val="0"/>
          <c:showSerName val="0"/>
          <c:showPercent val="0"/>
          <c:showBubbleSize val="0"/>
        </c:dLbls>
        <c:marker val="1"/>
        <c:smooth val="0"/>
        <c:axId val="406526512"/>
        <c:axId val="406526904"/>
      </c:lineChart>
      <c:dateAx>
        <c:axId val="406526512"/>
        <c:scaling>
          <c:orientation val="minMax"/>
        </c:scaling>
        <c:delete val="1"/>
        <c:axPos val="b"/>
        <c:numFmt formatCode="ge" sourceLinked="1"/>
        <c:majorTickMark val="none"/>
        <c:minorTickMark val="none"/>
        <c:tickLblPos val="none"/>
        <c:crossAx val="406526904"/>
        <c:crosses val="autoZero"/>
        <c:auto val="1"/>
        <c:lblOffset val="100"/>
        <c:baseTimeUnit val="years"/>
      </c:dateAx>
      <c:valAx>
        <c:axId val="4065269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526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ECB9-45F3-AB79-331303A6488B}"/>
            </c:ext>
          </c:extLst>
        </c:ser>
        <c:dLbls>
          <c:showLegendKey val="0"/>
          <c:showVal val="0"/>
          <c:showCatName val="0"/>
          <c:showSerName val="0"/>
          <c:showPercent val="0"/>
          <c:showBubbleSize val="0"/>
        </c:dLbls>
        <c:gapWidth val="150"/>
        <c:axId val="406528472"/>
        <c:axId val="4065288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
                  <c:v>0</c:v>
                </c:pt>
                <c:pt idx="1">
                  <c:v>0.71</c:v>
                </c:pt>
                <c:pt idx="2" formatCode="#,##0.00;&quot;△&quot;#,##0.00">
                  <c:v>0</c:v>
                </c:pt>
                <c:pt idx="3" formatCode="#,##0.00;&quot;△&quot;#,##0.00">
                  <c:v>0</c:v>
                </c:pt>
                <c:pt idx="4" formatCode="#,##0.00;&quot;△&quot;#,##0.00">
                  <c:v>0</c:v>
                </c:pt>
              </c:numCache>
            </c:numRef>
          </c:val>
          <c:smooth val="0"/>
          <c:extLst>
            <c:ext xmlns:c16="http://schemas.microsoft.com/office/drawing/2014/chart" uri="{C3380CC4-5D6E-409C-BE32-E72D297353CC}">
              <c16:uniqueId val="{00000001-ECB9-45F3-AB79-331303A6488B}"/>
            </c:ext>
          </c:extLst>
        </c:ser>
        <c:dLbls>
          <c:showLegendKey val="0"/>
          <c:showVal val="0"/>
          <c:showCatName val="0"/>
          <c:showSerName val="0"/>
          <c:showPercent val="0"/>
          <c:showBubbleSize val="0"/>
        </c:dLbls>
        <c:marker val="1"/>
        <c:smooth val="0"/>
        <c:axId val="406528472"/>
        <c:axId val="406528864"/>
      </c:lineChart>
      <c:dateAx>
        <c:axId val="406528472"/>
        <c:scaling>
          <c:orientation val="minMax"/>
        </c:scaling>
        <c:delete val="1"/>
        <c:axPos val="b"/>
        <c:numFmt formatCode="ge" sourceLinked="1"/>
        <c:majorTickMark val="none"/>
        <c:minorTickMark val="none"/>
        <c:tickLblPos val="none"/>
        <c:crossAx val="406528864"/>
        <c:crosses val="autoZero"/>
        <c:auto val="1"/>
        <c:lblOffset val="100"/>
        <c:baseTimeUnit val="years"/>
      </c:dateAx>
      <c:valAx>
        <c:axId val="40652886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5284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223.53</c:v>
                </c:pt>
                <c:pt idx="1">
                  <c:v>207.4</c:v>
                </c:pt>
                <c:pt idx="2">
                  <c:v>207.02</c:v>
                </c:pt>
                <c:pt idx="3">
                  <c:v>198.93</c:v>
                </c:pt>
                <c:pt idx="4">
                  <c:v>176.44</c:v>
                </c:pt>
              </c:numCache>
            </c:numRef>
          </c:val>
          <c:extLst>
            <c:ext xmlns:c16="http://schemas.microsoft.com/office/drawing/2014/chart" uri="{C3380CC4-5D6E-409C-BE32-E72D297353CC}">
              <c16:uniqueId val="{00000000-A53A-4907-BCE2-043BE549727B}"/>
            </c:ext>
          </c:extLst>
        </c:ser>
        <c:dLbls>
          <c:showLegendKey val="0"/>
          <c:showVal val="0"/>
          <c:showCatName val="0"/>
          <c:showSerName val="0"/>
          <c:showPercent val="0"/>
          <c:showBubbleSize val="0"/>
        </c:dLbls>
        <c:gapWidth val="150"/>
        <c:axId val="406526120"/>
        <c:axId val="4065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240.81</c:v>
                </c:pt>
                <c:pt idx="1">
                  <c:v>241.71</c:v>
                </c:pt>
                <c:pt idx="2">
                  <c:v>249.08</c:v>
                </c:pt>
                <c:pt idx="3">
                  <c:v>254.05</c:v>
                </c:pt>
                <c:pt idx="4">
                  <c:v>258.22000000000003</c:v>
                </c:pt>
              </c:numCache>
            </c:numRef>
          </c:val>
          <c:smooth val="0"/>
          <c:extLst>
            <c:ext xmlns:c16="http://schemas.microsoft.com/office/drawing/2014/chart" uri="{C3380CC4-5D6E-409C-BE32-E72D297353CC}">
              <c16:uniqueId val="{00000001-A53A-4907-BCE2-043BE549727B}"/>
            </c:ext>
          </c:extLst>
        </c:ser>
        <c:dLbls>
          <c:showLegendKey val="0"/>
          <c:showVal val="0"/>
          <c:showCatName val="0"/>
          <c:showSerName val="0"/>
          <c:showPercent val="0"/>
          <c:showBubbleSize val="0"/>
        </c:dLbls>
        <c:marker val="1"/>
        <c:smooth val="0"/>
        <c:axId val="406526120"/>
        <c:axId val="406525728"/>
      </c:lineChart>
      <c:dateAx>
        <c:axId val="406526120"/>
        <c:scaling>
          <c:orientation val="minMax"/>
        </c:scaling>
        <c:delete val="1"/>
        <c:axPos val="b"/>
        <c:numFmt formatCode="ge" sourceLinked="1"/>
        <c:majorTickMark val="none"/>
        <c:minorTickMark val="none"/>
        <c:tickLblPos val="none"/>
        <c:crossAx val="406525728"/>
        <c:crosses val="autoZero"/>
        <c:auto val="1"/>
        <c:lblOffset val="100"/>
        <c:baseTimeUnit val="years"/>
      </c:dateAx>
      <c:valAx>
        <c:axId val="406525728"/>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526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524.64</c:v>
                </c:pt>
                <c:pt idx="1">
                  <c:v>517.41999999999996</c:v>
                </c:pt>
                <c:pt idx="2">
                  <c:v>508.13</c:v>
                </c:pt>
                <c:pt idx="3">
                  <c:v>507.31</c:v>
                </c:pt>
                <c:pt idx="4">
                  <c:v>507.54</c:v>
                </c:pt>
              </c:numCache>
            </c:numRef>
          </c:val>
          <c:extLst>
            <c:ext xmlns:c16="http://schemas.microsoft.com/office/drawing/2014/chart" uri="{C3380CC4-5D6E-409C-BE32-E72D297353CC}">
              <c16:uniqueId val="{00000000-C439-402C-8616-77419B057911}"/>
            </c:ext>
          </c:extLst>
        </c:ser>
        <c:dLbls>
          <c:showLegendKey val="0"/>
          <c:showVal val="0"/>
          <c:showCatName val="0"/>
          <c:showSerName val="0"/>
          <c:showPercent val="0"/>
          <c:showBubbleSize val="0"/>
        </c:dLbls>
        <c:gapWidth val="150"/>
        <c:axId val="406528080"/>
        <c:axId val="406239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283.10000000000002</c:v>
                </c:pt>
                <c:pt idx="1">
                  <c:v>274.14</c:v>
                </c:pt>
                <c:pt idx="2">
                  <c:v>266.66000000000003</c:v>
                </c:pt>
                <c:pt idx="3">
                  <c:v>258.63</c:v>
                </c:pt>
                <c:pt idx="4">
                  <c:v>255.12</c:v>
                </c:pt>
              </c:numCache>
            </c:numRef>
          </c:val>
          <c:smooth val="0"/>
          <c:extLst>
            <c:ext xmlns:c16="http://schemas.microsoft.com/office/drawing/2014/chart" uri="{C3380CC4-5D6E-409C-BE32-E72D297353CC}">
              <c16:uniqueId val="{00000001-C439-402C-8616-77419B057911}"/>
            </c:ext>
          </c:extLst>
        </c:ser>
        <c:dLbls>
          <c:showLegendKey val="0"/>
          <c:showVal val="0"/>
          <c:showCatName val="0"/>
          <c:showSerName val="0"/>
          <c:showPercent val="0"/>
          <c:showBubbleSize val="0"/>
        </c:dLbls>
        <c:marker val="1"/>
        <c:smooth val="0"/>
        <c:axId val="406528080"/>
        <c:axId val="406239824"/>
      </c:lineChart>
      <c:dateAx>
        <c:axId val="406528080"/>
        <c:scaling>
          <c:orientation val="minMax"/>
        </c:scaling>
        <c:delete val="1"/>
        <c:axPos val="b"/>
        <c:numFmt formatCode="ge" sourceLinked="1"/>
        <c:majorTickMark val="none"/>
        <c:minorTickMark val="none"/>
        <c:tickLblPos val="none"/>
        <c:crossAx val="406239824"/>
        <c:crosses val="autoZero"/>
        <c:auto val="1"/>
        <c:lblOffset val="100"/>
        <c:baseTimeUnit val="years"/>
      </c:dateAx>
      <c:valAx>
        <c:axId val="4062398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4065280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105.91</c:v>
                </c:pt>
                <c:pt idx="1">
                  <c:v>104.09</c:v>
                </c:pt>
                <c:pt idx="2">
                  <c:v>104.55</c:v>
                </c:pt>
                <c:pt idx="3">
                  <c:v>104.93</c:v>
                </c:pt>
                <c:pt idx="4">
                  <c:v>102.74</c:v>
                </c:pt>
              </c:numCache>
            </c:numRef>
          </c:val>
          <c:extLst>
            <c:ext xmlns:c16="http://schemas.microsoft.com/office/drawing/2014/chart" uri="{C3380CC4-5D6E-409C-BE32-E72D297353CC}">
              <c16:uniqueId val="{00000000-B0BF-4572-9F09-1F65E2039BE5}"/>
            </c:ext>
          </c:extLst>
        </c:ser>
        <c:dLbls>
          <c:showLegendKey val="0"/>
          <c:showVal val="0"/>
          <c:showCatName val="0"/>
          <c:showSerName val="0"/>
          <c:showPercent val="0"/>
          <c:showBubbleSize val="0"/>
        </c:dLbls>
        <c:gapWidth val="150"/>
        <c:axId val="406241000"/>
        <c:axId val="4062413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107.74</c:v>
                </c:pt>
                <c:pt idx="1">
                  <c:v>108.81</c:v>
                </c:pt>
                <c:pt idx="2">
                  <c:v>110.87</c:v>
                </c:pt>
                <c:pt idx="3">
                  <c:v>110.3</c:v>
                </c:pt>
                <c:pt idx="4">
                  <c:v>109.12</c:v>
                </c:pt>
              </c:numCache>
            </c:numRef>
          </c:val>
          <c:smooth val="0"/>
          <c:extLst>
            <c:ext xmlns:c16="http://schemas.microsoft.com/office/drawing/2014/chart" uri="{C3380CC4-5D6E-409C-BE32-E72D297353CC}">
              <c16:uniqueId val="{00000001-B0BF-4572-9F09-1F65E2039BE5}"/>
            </c:ext>
          </c:extLst>
        </c:ser>
        <c:dLbls>
          <c:showLegendKey val="0"/>
          <c:showVal val="0"/>
          <c:showCatName val="0"/>
          <c:showSerName val="0"/>
          <c:showPercent val="0"/>
          <c:showBubbleSize val="0"/>
        </c:dLbls>
        <c:marker val="1"/>
        <c:smooth val="0"/>
        <c:axId val="406241000"/>
        <c:axId val="406241392"/>
      </c:lineChart>
      <c:dateAx>
        <c:axId val="406241000"/>
        <c:scaling>
          <c:orientation val="minMax"/>
        </c:scaling>
        <c:delete val="1"/>
        <c:axPos val="b"/>
        <c:numFmt formatCode="ge" sourceLinked="1"/>
        <c:majorTickMark val="none"/>
        <c:minorTickMark val="none"/>
        <c:tickLblPos val="none"/>
        <c:crossAx val="406241392"/>
        <c:crosses val="autoZero"/>
        <c:auto val="1"/>
        <c:lblOffset val="100"/>
        <c:baseTimeUnit val="years"/>
      </c:dateAx>
      <c:valAx>
        <c:axId val="4062413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62410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114.26</c:v>
                </c:pt>
                <c:pt idx="1">
                  <c:v>115.77</c:v>
                </c:pt>
                <c:pt idx="2">
                  <c:v>114.8</c:v>
                </c:pt>
                <c:pt idx="3">
                  <c:v>113.97</c:v>
                </c:pt>
                <c:pt idx="4">
                  <c:v>116.08</c:v>
                </c:pt>
              </c:numCache>
            </c:numRef>
          </c:val>
          <c:extLst>
            <c:ext xmlns:c16="http://schemas.microsoft.com/office/drawing/2014/chart" uri="{C3380CC4-5D6E-409C-BE32-E72D297353CC}">
              <c16:uniqueId val="{00000000-2D92-4CA5-B452-FF61EA31F0B9}"/>
            </c:ext>
          </c:extLst>
        </c:ser>
        <c:dLbls>
          <c:showLegendKey val="0"/>
          <c:showVal val="0"/>
          <c:showCatName val="0"/>
          <c:showSerName val="0"/>
          <c:showPercent val="0"/>
          <c:showBubbleSize val="0"/>
        </c:dLbls>
        <c:gapWidth val="150"/>
        <c:axId val="403969928"/>
        <c:axId val="406425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154.33000000000001</c:v>
                </c:pt>
                <c:pt idx="1">
                  <c:v>152.94999999999999</c:v>
                </c:pt>
                <c:pt idx="2">
                  <c:v>150.54</c:v>
                </c:pt>
                <c:pt idx="3">
                  <c:v>151.85</c:v>
                </c:pt>
                <c:pt idx="4">
                  <c:v>153.88</c:v>
                </c:pt>
              </c:numCache>
            </c:numRef>
          </c:val>
          <c:smooth val="0"/>
          <c:extLst>
            <c:ext xmlns:c16="http://schemas.microsoft.com/office/drawing/2014/chart" uri="{C3380CC4-5D6E-409C-BE32-E72D297353CC}">
              <c16:uniqueId val="{00000001-2D92-4CA5-B452-FF61EA31F0B9}"/>
            </c:ext>
          </c:extLst>
        </c:ser>
        <c:dLbls>
          <c:showLegendKey val="0"/>
          <c:showVal val="0"/>
          <c:showCatName val="0"/>
          <c:showSerName val="0"/>
          <c:showPercent val="0"/>
          <c:showBubbleSize val="0"/>
        </c:dLbls>
        <c:marker val="1"/>
        <c:smooth val="0"/>
        <c:axId val="403969928"/>
        <c:axId val="406425728"/>
      </c:lineChart>
      <c:dateAx>
        <c:axId val="403969928"/>
        <c:scaling>
          <c:orientation val="minMax"/>
        </c:scaling>
        <c:delete val="1"/>
        <c:axPos val="b"/>
        <c:numFmt formatCode="ge" sourceLinked="1"/>
        <c:majorTickMark val="none"/>
        <c:minorTickMark val="none"/>
        <c:tickLblPos val="none"/>
        <c:crossAx val="406425728"/>
        <c:crosses val="autoZero"/>
        <c:auto val="1"/>
        <c:lblOffset val="100"/>
        <c:baseTimeUnit val="years"/>
      </c:dateAx>
      <c:valAx>
        <c:axId val="4064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403969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【112.83】</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【1.05】</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【261.93】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【270.46】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【89.92】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【167.11】</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【103.91】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【48.85】</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【17.80】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【0.70】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4" t="s">
        <v>0</v>
      </c>
      <c r="C2" s="44"/>
      <c r="D2" s="44"/>
      <c r="E2" s="44"/>
      <c r="F2" s="44"/>
      <c r="G2" s="44"/>
      <c r="H2" s="44"/>
      <c r="I2" s="44"/>
      <c r="J2" s="44"/>
      <c r="K2" s="44"/>
      <c r="L2" s="44"/>
      <c r="M2" s="44"/>
      <c r="N2" s="44"/>
      <c r="O2" s="44"/>
      <c r="P2" s="44"/>
      <c r="Q2" s="44"/>
      <c r="R2" s="44"/>
      <c r="S2" s="44"/>
      <c r="T2" s="44"/>
      <c r="U2" s="44"/>
      <c r="V2" s="44"/>
      <c r="W2" s="44"/>
      <c r="X2" s="44"/>
      <c r="Y2" s="44"/>
      <c r="Z2" s="44"/>
      <c r="AA2" s="44"/>
      <c r="AB2" s="44"/>
      <c r="AC2" s="44"/>
      <c r="AD2" s="44"/>
      <c r="AE2" s="44"/>
      <c r="AF2" s="44"/>
      <c r="AG2" s="44"/>
      <c r="AH2" s="44"/>
      <c r="AI2" s="44"/>
      <c r="AJ2" s="44"/>
      <c r="AK2" s="44"/>
      <c r="AL2" s="44"/>
      <c r="AM2" s="44"/>
      <c r="AN2" s="44"/>
      <c r="AO2" s="44"/>
      <c r="AP2" s="44"/>
      <c r="AQ2" s="44"/>
      <c r="AR2" s="44"/>
      <c r="AS2" s="44"/>
      <c r="AT2" s="44"/>
      <c r="AU2" s="44"/>
      <c r="AV2" s="44"/>
      <c r="AW2" s="44"/>
      <c r="AX2" s="44"/>
      <c r="AY2" s="44"/>
      <c r="AZ2" s="44"/>
      <c r="BA2" s="44"/>
      <c r="BB2" s="44"/>
      <c r="BC2" s="44"/>
      <c r="BD2" s="44"/>
      <c r="BE2" s="44"/>
      <c r="BF2" s="44"/>
      <c r="BG2" s="44"/>
      <c r="BH2" s="44"/>
      <c r="BI2" s="44"/>
      <c r="BJ2" s="44"/>
      <c r="BK2" s="44"/>
      <c r="BL2" s="44"/>
      <c r="BM2" s="44"/>
      <c r="BN2" s="44"/>
      <c r="BO2" s="44"/>
      <c r="BP2" s="44"/>
      <c r="BQ2" s="44"/>
      <c r="BR2" s="44"/>
      <c r="BS2" s="44"/>
      <c r="BT2" s="44"/>
      <c r="BU2" s="44"/>
      <c r="BV2" s="44"/>
      <c r="BW2" s="44"/>
      <c r="BX2" s="44"/>
      <c r="BY2" s="44"/>
      <c r="BZ2" s="44"/>
    </row>
    <row r="3" spans="1:78" ht="9.75" customHeight="1" x14ac:dyDescent="0.15">
      <c r="A3" s="2"/>
      <c r="B3" s="44"/>
      <c r="C3" s="44"/>
      <c r="D3" s="44"/>
      <c r="E3" s="44"/>
      <c r="F3" s="44"/>
      <c r="G3" s="44"/>
      <c r="H3" s="44"/>
      <c r="I3" s="44"/>
      <c r="J3" s="44"/>
      <c r="K3" s="44"/>
      <c r="L3" s="44"/>
      <c r="M3" s="44"/>
      <c r="N3" s="44"/>
      <c r="O3" s="44"/>
      <c r="P3" s="44"/>
      <c r="Q3" s="44"/>
      <c r="R3" s="44"/>
      <c r="S3" s="44"/>
      <c r="T3" s="44"/>
      <c r="U3" s="44"/>
      <c r="V3" s="44"/>
      <c r="W3" s="44"/>
      <c r="X3" s="44"/>
      <c r="Y3" s="44"/>
      <c r="Z3" s="44"/>
      <c r="AA3" s="44"/>
      <c r="AB3" s="44"/>
      <c r="AC3" s="44"/>
      <c r="AD3" s="44"/>
      <c r="AE3" s="44"/>
      <c r="AF3" s="44"/>
      <c r="AG3" s="44"/>
      <c r="AH3" s="44"/>
      <c r="AI3" s="44"/>
      <c r="AJ3" s="44"/>
      <c r="AK3" s="44"/>
      <c r="AL3" s="44"/>
      <c r="AM3" s="44"/>
      <c r="AN3" s="44"/>
      <c r="AO3" s="44"/>
      <c r="AP3" s="44"/>
      <c r="AQ3" s="44"/>
      <c r="AR3" s="44"/>
      <c r="AS3" s="44"/>
      <c r="AT3" s="44"/>
      <c r="AU3" s="44"/>
      <c r="AV3" s="44"/>
      <c r="AW3" s="44"/>
      <c r="AX3" s="44"/>
      <c r="AY3" s="44"/>
      <c r="AZ3" s="44"/>
      <c r="BA3" s="44"/>
      <c r="BB3" s="44"/>
      <c r="BC3" s="44"/>
      <c r="BD3" s="44"/>
      <c r="BE3" s="44"/>
      <c r="BF3" s="44"/>
      <c r="BG3" s="44"/>
      <c r="BH3" s="44"/>
      <c r="BI3" s="44"/>
      <c r="BJ3" s="44"/>
      <c r="BK3" s="44"/>
      <c r="BL3" s="44"/>
      <c r="BM3" s="44"/>
      <c r="BN3" s="44"/>
      <c r="BO3" s="44"/>
      <c r="BP3" s="44"/>
      <c r="BQ3" s="44"/>
      <c r="BR3" s="44"/>
      <c r="BS3" s="44"/>
      <c r="BT3" s="44"/>
      <c r="BU3" s="44"/>
      <c r="BV3" s="44"/>
      <c r="BW3" s="44"/>
      <c r="BX3" s="44"/>
      <c r="BY3" s="44"/>
      <c r="BZ3" s="44"/>
    </row>
    <row r="4" spans="1:78" ht="9.75" customHeight="1" x14ac:dyDescent="0.15">
      <c r="A4" s="2"/>
      <c r="B4" s="44"/>
      <c r="C4" s="44"/>
      <c r="D4" s="44"/>
      <c r="E4" s="44"/>
      <c r="F4" s="44"/>
      <c r="G4" s="44"/>
      <c r="H4" s="44"/>
      <c r="I4" s="44"/>
      <c r="J4" s="44"/>
      <c r="K4" s="44"/>
      <c r="L4" s="44"/>
      <c r="M4" s="44"/>
      <c r="N4" s="44"/>
      <c r="O4" s="44"/>
      <c r="P4" s="44"/>
      <c r="Q4" s="44"/>
      <c r="R4" s="44"/>
      <c r="S4" s="44"/>
      <c r="T4" s="44"/>
      <c r="U4" s="44"/>
      <c r="V4" s="44"/>
      <c r="W4" s="44"/>
      <c r="X4" s="44"/>
      <c r="Y4" s="44"/>
      <c r="Z4" s="44"/>
      <c r="AA4" s="44"/>
      <c r="AB4" s="44"/>
      <c r="AC4" s="44"/>
      <c r="AD4" s="44"/>
      <c r="AE4" s="44"/>
      <c r="AF4" s="44"/>
      <c r="AG4" s="44"/>
      <c r="AH4" s="44"/>
      <c r="AI4" s="44"/>
      <c r="AJ4" s="44"/>
      <c r="AK4" s="44"/>
      <c r="AL4" s="44"/>
      <c r="AM4" s="44"/>
      <c r="AN4" s="44"/>
      <c r="AO4" s="44"/>
      <c r="AP4" s="44"/>
      <c r="AQ4" s="44"/>
      <c r="AR4" s="44"/>
      <c r="AS4" s="44"/>
      <c r="AT4" s="44"/>
      <c r="AU4" s="44"/>
      <c r="AV4" s="44"/>
      <c r="AW4" s="44"/>
      <c r="AX4" s="44"/>
      <c r="AY4" s="44"/>
      <c r="AZ4" s="44"/>
      <c r="BA4" s="44"/>
      <c r="BB4" s="44"/>
      <c r="BC4" s="44"/>
      <c r="BD4" s="44"/>
      <c r="BE4" s="44"/>
      <c r="BF4" s="44"/>
      <c r="BG4" s="44"/>
      <c r="BH4" s="44"/>
      <c r="BI4" s="44"/>
      <c r="BJ4" s="44"/>
      <c r="BK4" s="44"/>
      <c r="BL4" s="44"/>
      <c r="BM4" s="44"/>
      <c r="BN4" s="44"/>
      <c r="BO4" s="44"/>
      <c r="BP4" s="44"/>
      <c r="BQ4" s="44"/>
      <c r="BR4" s="44"/>
      <c r="BS4" s="44"/>
      <c r="BT4" s="44"/>
      <c r="BU4" s="44"/>
      <c r="BV4" s="44"/>
      <c r="BW4" s="44"/>
      <c r="BX4" s="44"/>
      <c r="BY4" s="44"/>
      <c r="BZ4" s="44"/>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5" t="str">
        <f>データ!H6</f>
        <v>愛知県　一宮市</v>
      </c>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6"/>
      <c r="AE6" s="46"/>
      <c r="AF6" s="46"/>
      <c r="AG6" s="46"/>
      <c r="AH6" s="4"/>
      <c r="AI6" s="4"/>
      <c r="AJ6" s="4"/>
      <c r="AK6" s="4"/>
      <c r="AL6" s="4"/>
      <c r="AM6" s="4"/>
      <c r="AN6" s="4"/>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7" t="s">
        <v>1</v>
      </c>
      <c r="C7" s="48"/>
      <c r="D7" s="48"/>
      <c r="E7" s="48"/>
      <c r="F7" s="48"/>
      <c r="G7" s="48"/>
      <c r="H7" s="48"/>
      <c r="I7" s="47" t="s">
        <v>2</v>
      </c>
      <c r="J7" s="48"/>
      <c r="K7" s="48"/>
      <c r="L7" s="48"/>
      <c r="M7" s="48"/>
      <c r="N7" s="48"/>
      <c r="O7" s="49"/>
      <c r="P7" s="50" t="s">
        <v>3</v>
      </c>
      <c r="Q7" s="50"/>
      <c r="R7" s="50"/>
      <c r="S7" s="50"/>
      <c r="T7" s="50"/>
      <c r="U7" s="50"/>
      <c r="V7" s="50"/>
      <c r="W7" s="50" t="s">
        <v>4</v>
      </c>
      <c r="X7" s="50"/>
      <c r="Y7" s="50"/>
      <c r="Z7" s="50"/>
      <c r="AA7" s="50"/>
      <c r="AB7" s="50"/>
      <c r="AC7" s="50"/>
      <c r="AD7" s="50" t="s">
        <v>5</v>
      </c>
      <c r="AE7" s="50"/>
      <c r="AF7" s="50"/>
      <c r="AG7" s="50"/>
      <c r="AH7" s="50"/>
      <c r="AI7" s="50"/>
      <c r="AJ7" s="50"/>
      <c r="AK7" s="4"/>
      <c r="AL7" s="50" t="s">
        <v>6</v>
      </c>
      <c r="AM7" s="50"/>
      <c r="AN7" s="50"/>
      <c r="AO7" s="50"/>
      <c r="AP7" s="50"/>
      <c r="AQ7" s="50"/>
      <c r="AR7" s="50"/>
      <c r="AS7" s="50"/>
      <c r="AT7" s="47" t="s">
        <v>7</v>
      </c>
      <c r="AU7" s="48"/>
      <c r="AV7" s="48"/>
      <c r="AW7" s="48"/>
      <c r="AX7" s="48"/>
      <c r="AY7" s="48"/>
      <c r="AZ7" s="48"/>
      <c r="BA7" s="48"/>
      <c r="BB7" s="50" t="s">
        <v>8</v>
      </c>
      <c r="BC7" s="50"/>
      <c r="BD7" s="50"/>
      <c r="BE7" s="50"/>
      <c r="BF7" s="50"/>
      <c r="BG7" s="50"/>
      <c r="BH7" s="50"/>
      <c r="BI7" s="50"/>
      <c r="BJ7" s="3"/>
      <c r="BK7" s="3"/>
      <c r="BL7" s="5" t="s">
        <v>9</v>
      </c>
      <c r="BM7" s="6"/>
      <c r="BN7" s="6"/>
      <c r="BO7" s="6"/>
      <c r="BP7" s="6"/>
      <c r="BQ7" s="6"/>
      <c r="BR7" s="6"/>
      <c r="BS7" s="6"/>
      <c r="BT7" s="6"/>
      <c r="BU7" s="6"/>
      <c r="BV7" s="6"/>
      <c r="BW7" s="6"/>
      <c r="BX7" s="6"/>
      <c r="BY7" s="7"/>
    </row>
    <row r="8" spans="1:78" ht="18.75" customHeight="1" x14ac:dyDescent="0.15">
      <c r="A8" s="2"/>
      <c r="B8" s="56" t="str">
        <f>データ!$I$6</f>
        <v>法適用</v>
      </c>
      <c r="C8" s="57"/>
      <c r="D8" s="57"/>
      <c r="E8" s="57"/>
      <c r="F8" s="57"/>
      <c r="G8" s="57"/>
      <c r="H8" s="57"/>
      <c r="I8" s="56" t="str">
        <f>データ!$J$6</f>
        <v>水道事業</v>
      </c>
      <c r="J8" s="57"/>
      <c r="K8" s="57"/>
      <c r="L8" s="57"/>
      <c r="M8" s="57"/>
      <c r="N8" s="57"/>
      <c r="O8" s="58"/>
      <c r="P8" s="59" t="str">
        <f>データ!$K$6</f>
        <v>末端給水事業</v>
      </c>
      <c r="Q8" s="59"/>
      <c r="R8" s="59"/>
      <c r="S8" s="59"/>
      <c r="T8" s="59"/>
      <c r="U8" s="59"/>
      <c r="V8" s="59"/>
      <c r="W8" s="59" t="str">
        <f>データ!$L$6</f>
        <v>A1</v>
      </c>
      <c r="X8" s="59"/>
      <c r="Y8" s="59"/>
      <c r="Z8" s="59"/>
      <c r="AA8" s="59"/>
      <c r="AB8" s="59"/>
      <c r="AC8" s="59"/>
      <c r="AD8" s="59" t="str">
        <f>データ!$M$6</f>
        <v>自治体職員</v>
      </c>
      <c r="AE8" s="59"/>
      <c r="AF8" s="59"/>
      <c r="AG8" s="59"/>
      <c r="AH8" s="59"/>
      <c r="AI8" s="59"/>
      <c r="AJ8" s="59"/>
      <c r="AK8" s="4"/>
      <c r="AL8" s="60">
        <f>データ!$R$6</f>
        <v>385609</v>
      </c>
      <c r="AM8" s="60"/>
      <c r="AN8" s="60"/>
      <c r="AO8" s="60"/>
      <c r="AP8" s="60"/>
      <c r="AQ8" s="60"/>
      <c r="AR8" s="60"/>
      <c r="AS8" s="60"/>
      <c r="AT8" s="51">
        <f>データ!$S$6</f>
        <v>113.82</v>
      </c>
      <c r="AU8" s="52"/>
      <c r="AV8" s="52"/>
      <c r="AW8" s="52"/>
      <c r="AX8" s="52"/>
      <c r="AY8" s="52"/>
      <c r="AZ8" s="52"/>
      <c r="BA8" s="52"/>
      <c r="BB8" s="53">
        <f>データ!$T$6</f>
        <v>3387.88</v>
      </c>
      <c r="BC8" s="53"/>
      <c r="BD8" s="53"/>
      <c r="BE8" s="53"/>
      <c r="BF8" s="53"/>
      <c r="BG8" s="53"/>
      <c r="BH8" s="53"/>
      <c r="BI8" s="53"/>
      <c r="BJ8" s="3"/>
      <c r="BK8" s="3"/>
      <c r="BL8" s="54" t="s">
        <v>10</v>
      </c>
      <c r="BM8" s="55"/>
      <c r="BN8" s="8" t="s">
        <v>11</v>
      </c>
      <c r="BO8" s="9"/>
      <c r="BP8" s="9"/>
      <c r="BQ8" s="9"/>
      <c r="BR8" s="9"/>
      <c r="BS8" s="9"/>
      <c r="BT8" s="9"/>
      <c r="BU8" s="9"/>
      <c r="BV8" s="9"/>
      <c r="BW8" s="9"/>
      <c r="BX8" s="9"/>
      <c r="BY8" s="10"/>
    </row>
    <row r="9" spans="1:78" ht="18.75" customHeight="1" x14ac:dyDescent="0.15">
      <c r="A9" s="2"/>
      <c r="B9" s="47" t="s">
        <v>12</v>
      </c>
      <c r="C9" s="48"/>
      <c r="D9" s="48"/>
      <c r="E9" s="48"/>
      <c r="F9" s="48"/>
      <c r="G9" s="48"/>
      <c r="H9" s="48"/>
      <c r="I9" s="47" t="s">
        <v>13</v>
      </c>
      <c r="J9" s="48"/>
      <c r="K9" s="48"/>
      <c r="L9" s="48"/>
      <c r="M9" s="48"/>
      <c r="N9" s="48"/>
      <c r="O9" s="49"/>
      <c r="P9" s="50" t="s">
        <v>14</v>
      </c>
      <c r="Q9" s="50"/>
      <c r="R9" s="50"/>
      <c r="S9" s="50"/>
      <c r="T9" s="50"/>
      <c r="U9" s="50"/>
      <c r="V9" s="50"/>
      <c r="W9" s="50" t="s">
        <v>15</v>
      </c>
      <c r="X9" s="50"/>
      <c r="Y9" s="50"/>
      <c r="Z9" s="50"/>
      <c r="AA9" s="50"/>
      <c r="AB9" s="50"/>
      <c r="AC9" s="50"/>
      <c r="AD9" s="2"/>
      <c r="AE9" s="2"/>
      <c r="AF9" s="2"/>
      <c r="AG9" s="2"/>
      <c r="AH9" s="4"/>
      <c r="AI9" s="4"/>
      <c r="AJ9" s="4"/>
      <c r="AK9" s="4"/>
      <c r="AL9" s="50" t="s">
        <v>16</v>
      </c>
      <c r="AM9" s="50"/>
      <c r="AN9" s="50"/>
      <c r="AO9" s="50"/>
      <c r="AP9" s="50"/>
      <c r="AQ9" s="50"/>
      <c r="AR9" s="50"/>
      <c r="AS9" s="50"/>
      <c r="AT9" s="47" t="s">
        <v>17</v>
      </c>
      <c r="AU9" s="48"/>
      <c r="AV9" s="48"/>
      <c r="AW9" s="48"/>
      <c r="AX9" s="48"/>
      <c r="AY9" s="48"/>
      <c r="AZ9" s="48"/>
      <c r="BA9" s="48"/>
      <c r="BB9" s="50" t="s">
        <v>18</v>
      </c>
      <c r="BC9" s="50"/>
      <c r="BD9" s="50"/>
      <c r="BE9" s="50"/>
      <c r="BF9" s="50"/>
      <c r="BG9" s="50"/>
      <c r="BH9" s="50"/>
      <c r="BI9" s="50"/>
      <c r="BJ9" s="3"/>
      <c r="BK9" s="3"/>
      <c r="BL9" s="61" t="s">
        <v>19</v>
      </c>
      <c r="BM9" s="62"/>
      <c r="BN9" s="11" t="s">
        <v>20</v>
      </c>
      <c r="BO9" s="12"/>
      <c r="BP9" s="12"/>
      <c r="BQ9" s="12"/>
      <c r="BR9" s="12"/>
      <c r="BS9" s="12"/>
      <c r="BT9" s="12"/>
      <c r="BU9" s="12"/>
      <c r="BV9" s="12"/>
      <c r="BW9" s="12"/>
      <c r="BX9" s="12"/>
      <c r="BY9" s="13"/>
    </row>
    <row r="10" spans="1:78" ht="18.75" customHeight="1" x14ac:dyDescent="0.15">
      <c r="A10" s="2"/>
      <c r="B10" s="51" t="str">
        <f>データ!$N$6</f>
        <v>-</v>
      </c>
      <c r="C10" s="52"/>
      <c r="D10" s="52"/>
      <c r="E10" s="52"/>
      <c r="F10" s="52"/>
      <c r="G10" s="52"/>
      <c r="H10" s="52"/>
      <c r="I10" s="51">
        <f>データ!$O$6</f>
        <v>49.88</v>
      </c>
      <c r="J10" s="52"/>
      <c r="K10" s="52"/>
      <c r="L10" s="52"/>
      <c r="M10" s="52"/>
      <c r="N10" s="52"/>
      <c r="O10" s="63"/>
      <c r="P10" s="53">
        <f>データ!$P$6</f>
        <v>97.25</v>
      </c>
      <c r="Q10" s="53"/>
      <c r="R10" s="53"/>
      <c r="S10" s="53"/>
      <c r="T10" s="53"/>
      <c r="U10" s="53"/>
      <c r="V10" s="53"/>
      <c r="W10" s="60">
        <f>データ!$Q$6</f>
        <v>1885</v>
      </c>
      <c r="X10" s="60"/>
      <c r="Y10" s="60"/>
      <c r="Z10" s="60"/>
      <c r="AA10" s="60"/>
      <c r="AB10" s="60"/>
      <c r="AC10" s="60"/>
      <c r="AD10" s="2"/>
      <c r="AE10" s="2"/>
      <c r="AF10" s="2"/>
      <c r="AG10" s="2"/>
      <c r="AH10" s="4"/>
      <c r="AI10" s="4"/>
      <c r="AJ10" s="4"/>
      <c r="AK10" s="4"/>
      <c r="AL10" s="60">
        <f>データ!$U$6</f>
        <v>374552</v>
      </c>
      <c r="AM10" s="60"/>
      <c r="AN10" s="60"/>
      <c r="AO10" s="60"/>
      <c r="AP10" s="60"/>
      <c r="AQ10" s="60"/>
      <c r="AR10" s="60"/>
      <c r="AS10" s="60"/>
      <c r="AT10" s="51">
        <f>データ!$V$6</f>
        <v>113.91</v>
      </c>
      <c r="AU10" s="52"/>
      <c r="AV10" s="52"/>
      <c r="AW10" s="52"/>
      <c r="AX10" s="52"/>
      <c r="AY10" s="52"/>
      <c r="AZ10" s="52"/>
      <c r="BA10" s="52"/>
      <c r="BB10" s="53">
        <f>データ!$W$6</f>
        <v>3288.14</v>
      </c>
      <c r="BC10" s="53"/>
      <c r="BD10" s="53"/>
      <c r="BE10" s="53"/>
      <c r="BF10" s="53"/>
      <c r="BG10" s="53"/>
      <c r="BH10" s="53"/>
      <c r="BI10" s="53"/>
      <c r="BJ10" s="2"/>
      <c r="BK10" s="2"/>
      <c r="BL10" s="64" t="s">
        <v>21</v>
      </c>
      <c r="BM10" s="65"/>
      <c r="BN10" s="14" t="s">
        <v>22</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8" t="s">
        <v>23</v>
      </c>
      <c r="BM11" s="78"/>
      <c r="BN11" s="78"/>
      <c r="BO11" s="78"/>
      <c r="BP11" s="78"/>
      <c r="BQ11" s="78"/>
      <c r="BR11" s="78"/>
      <c r="BS11" s="78"/>
      <c r="BT11" s="78"/>
      <c r="BU11" s="78"/>
      <c r="BV11" s="78"/>
      <c r="BW11" s="78"/>
      <c r="BX11" s="78"/>
      <c r="BY11" s="78"/>
      <c r="BZ11" s="7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8"/>
      <c r="BM12" s="78"/>
      <c r="BN12" s="78"/>
      <c r="BO12" s="78"/>
      <c r="BP12" s="78"/>
      <c r="BQ12" s="78"/>
      <c r="BR12" s="78"/>
      <c r="BS12" s="78"/>
      <c r="BT12" s="78"/>
      <c r="BU12" s="78"/>
      <c r="BV12" s="78"/>
      <c r="BW12" s="78"/>
      <c r="BX12" s="78"/>
      <c r="BY12" s="78"/>
      <c r="BZ12" s="7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9"/>
      <c r="BM13" s="79"/>
      <c r="BN13" s="79"/>
      <c r="BO13" s="79"/>
      <c r="BP13" s="79"/>
      <c r="BQ13" s="79"/>
      <c r="BR13" s="79"/>
      <c r="BS13" s="79"/>
      <c r="BT13" s="79"/>
      <c r="BU13" s="79"/>
      <c r="BV13" s="79"/>
      <c r="BW13" s="79"/>
      <c r="BX13" s="79"/>
      <c r="BY13" s="79"/>
      <c r="BZ13" s="79"/>
    </row>
    <row r="14" spans="1:78" ht="13.5" customHeight="1" x14ac:dyDescent="0.15">
      <c r="A14" s="2"/>
      <c r="B14" s="80" t="s">
        <v>24</v>
      </c>
      <c r="C14" s="81"/>
      <c r="D14" s="81"/>
      <c r="E14" s="81"/>
      <c r="F14" s="81"/>
      <c r="G14" s="81"/>
      <c r="H14" s="81"/>
      <c r="I14" s="81"/>
      <c r="J14" s="81"/>
      <c r="K14" s="81"/>
      <c r="L14" s="81"/>
      <c r="M14" s="81"/>
      <c r="N14" s="81"/>
      <c r="O14" s="81"/>
      <c r="P14" s="81"/>
      <c r="Q14" s="81"/>
      <c r="R14" s="81"/>
      <c r="S14" s="81"/>
      <c r="T14" s="81"/>
      <c r="U14" s="81"/>
      <c r="V14" s="81"/>
      <c r="W14" s="81"/>
      <c r="X14" s="81"/>
      <c r="Y14" s="81"/>
      <c r="Z14" s="81"/>
      <c r="AA14" s="81"/>
      <c r="AB14" s="81"/>
      <c r="AC14" s="81"/>
      <c r="AD14" s="81"/>
      <c r="AE14" s="81"/>
      <c r="AF14" s="81"/>
      <c r="AG14" s="81"/>
      <c r="AH14" s="81"/>
      <c r="AI14" s="81"/>
      <c r="AJ14" s="81"/>
      <c r="AK14" s="81"/>
      <c r="AL14" s="81"/>
      <c r="AM14" s="81"/>
      <c r="AN14" s="81"/>
      <c r="AO14" s="81"/>
      <c r="AP14" s="81"/>
      <c r="AQ14" s="81"/>
      <c r="AR14" s="81"/>
      <c r="AS14" s="81"/>
      <c r="AT14" s="81"/>
      <c r="AU14" s="81"/>
      <c r="AV14" s="81"/>
      <c r="AW14" s="81"/>
      <c r="AX14" s="81"/>
      <c r="AY14" s="81"/>
      <c r="AZ14" s="81"/>
      <c r="BA14" s="81"/>
      <c r="BB14" s="81"/>
      <c r="BC14" s="81"/>
      <c r="BD14" s="81"/>
      <c r="BE14" s="81"/>
      <c r="BF14" s="81"/>
      <c r="BG14" s="81"/>
      <c r="BH14" s="81"/>
      <c r="BI14" s="81"/>
      <c r="BJ14" s="82"/>
      <c r="BK14" s="2"/>
      <c r="BL14" s="66" t="s">
        <v>25</v>
      </c>
      <c r="BM14" s="67"/>
      <c r="BN14" s="67"/>
      <c r="BO14" s="67"/>
      <c r="BP14" s="67"/>
      <c r="BQ14" s="67"/>
      <c r="BR14" s="67"/>
      <c r="BS14" s="67"/>
      <c r="BT14" s="67"/>
      <c r="BU14" s="67"/>
      <c r="BV14" s="67"/>
      <c r="BW14" s="67"/>
      <c r="BX14" s="67"/>
      <c r="BY14" s="67"/>
      <c r="BZ14" s="68"/>
    </row>
    <row r="15" spans="1:78" ht="13.5" customHeight="1" x14ac:dyDescent="0.15">
      <c r="A15" s="2"/>
      <c r="B15" s="83"/>
      <c r="C15" s="84"/>
      <c r="D15" s="84"/>
      <c r="E15" s="84"/>
      <c r="F15" s="84"/>
      <c r="G15" s="84"/>
      <c r="H15" s="84"/>
      <c r="I15" s="84"/>
      <c r="J15" s="84"/>
      <c r="K15" s="84"/>
      <c r="L15" s="84"/>
      <c r="M15" s="84"/>
      <c r="N15" s="84"/>
      <c r="O15" s="84"/>
      <c r="P15" s="84"/>
      <c r="Q15" s="84"/>
      <c r="R15" s="84"/>
      <c r="S15" s="84"/>
      <c r="T15" s="84"/>
      <c r="U15" s="84"/>
      <c r="V15" s="84"/>
      <c r="W15" s="84"/>
      <c r="X15" s="84"/>
      <c r="Y15" s="84"/>
      <c r="Z15" s="84"/>
      <c r="AA15" s="84"/>
      <c r="AB15" s="84"/>
      <c r="AC15" s="84"/>
      <c r="AD15" s="84"/>
      <c r="AE15" s="84"/>
      <c r="AF15" s="84"/>
      <c r="AG15" s="84"/>
      <c r="AH15" s="84"/>
      <c r="AI15" s="84"/>
      <c r="AJ15" s="84"/>
      <c r="AK15" s="84"/>
      <c r="AL15" s="84"/>
      <c r="AM15" s="84"/>
      <c r="AN15" s="84"/>
      <c r="AO15" s="84"/>
      <c r="AP15" s="84"/>
      <c r="AQ15" s="84"/>
      <c r="AR15" s="84"/>
      <c r="AS15" s="84"/>
      <c r="AT15" s="84"/>
      <c r="AU15" s="84"/>
      <c r="AV15" s="84"/>
      <c r="AW15" s="84"/>
      <c r="AX15" s="84"/>
      <c r="AY15" s="84"/>
      <c r="AZ15" s="84"/>
      <c r="BA15" s="84"/>
      <c r="BB15" s="84"/>
      <c r="BC15" s="84"/>
      <c r="BD15" s="84"/>
      <c r="BE15" s="84"/>
      <c r="BF15" s="84"/>
      <c r="BG15" s="84"/>
      <c r="BH15" s="84"/>
      <c r="BI15" s="84"/>
      <c r="BJ15" s="85"/>
      <c r="BK15" s="2"/>
      <c r="BL15" s="69"/>
      <c r="BM15" s="70"/>
      <c r="BN15" s="70"/>
      <c r="BO15" s="70"/>
      <c r="BP15" s="70"/>
      <c r="BQ15" s="70"/>
      <c r="BR15" s="70"/>
      <c r="BS15" s="70"/>
      <c r="BT15" s="70"/>
      <c r="BU15" s="70"/>
      <c r="BV15" s="70"/>
      <c r="BW15" s="70"/>
      <c r="BX15" s="70"/>
      <c r="BY15" s="70"/>
      <c r="BZ15" s="71"/>
    </row>
    <row r="16" spans="1:78" ht="13.5" customHeight="1" x14ac:dyDescent="0.15">
      <c r="A16" s="2"/>
      <c r="B16" s="17"/>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18"/>
      <c r="BK16" s="2"/>
      <c r="BL16" s="72" t="s">
        <v>104</v>
      </c>
      <c r="BM16" s="73"/>
      <c r="BN16" s="73"/>
      <c r="BO16" s="73"/>
      <c r="BP16" s="73"/>
      <c r="BQ16" s="73"/>
      <c r="BR16" s="73"/>
      <c r="BS16" s="73"/>
      <c r="BT16" s="73"/>
      <c r="BU16" s="73"/>
      <c r="BV16" s="73"/>
      <c r="BW16" s="73"/>
      <c r="BX16" s="73"/>
      <c r="BY16" s="73"/>
      <c r="BZ16" s="74"/>
    </row>
    <row r="17" spans="1:78" ht="13.5" customHeight="1" x14ac:dyDescent="0.15">
      <c r="A17" s="2"/>
      <c r="B17" s="17"/>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18"/>
      <c r="BK17" s="2"/>
      <c r="BL17" s="72"/>
      <c r="BM17" s="73"/>
      <c r="BN17" s="73"/>
      <c r="BO17" s="73"/>
      <c r="BP17" s="73"/>
      <c r="BQ17" s="73"/>
      <c r="BR17" s="73"/>
      <c r="BS17" s="73"/>
      <c r="BT17" s="73"/>
      <c r="BU17" s="73"/>
      <c r="BV17" s="73"/>
      <c r="BW17" s="73"/>
      <c r="BX17" s="73"/>
      <c r="BY17" s="73"/>
      <c r="BZ17" s="74"/>
    </row>
    <row r="18" spans="1:78" ht="13.5" customHeight="1" x14ac:dyDescent="0.15">
      <c r="A18" s="2"/>
      <c r="B18" s="17"/>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18"/>
      <c r="BK18" s="2"/>
      <c r="BL18" s="72"/>
      <c r="BM18" s="73"/>
      <c r="BN18" s="73"/>
      <c r="BO18" s="73"/>
      <c r="BP18" s="73"/>
      <c r="BQ18" s="73"/>
      <c r="BR18" s="73"/>
      <c r="BS18" s="73"/>
      <c r="BT18" s="73"/>
      <c r="BU18" s="73"/>
      <c r="BV18" s="73"/>
      <c r="BW18" s="73"/>
      <c r="BX18" s="73"/>
      <c r="BY18" s="73"/>
      <c r="BZ18" s="74"/>
    </row>
    <row r="19" spans="1:78" ht="13.5" customHeight="1" x14ac:dyDescent="0.15">
      <c r="A19" s="2"/>
      <c r="B19" s="17"/>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18"/>
      <c r="BK19" s="2"/>
      <c r="BL19" s="72"/>
      <c r="BM19" s="73"/>
      <c r="BN19" s="73"/>
      <c r="BO19" s="73"/>
      <c r="BP19" s="73"/>
      <c r="BQ19" s="73"/>
      <c r="BR19" s="73"/>
      <c r="BS19" s="73"/>
      <c r="BT19" s="73"/>
      <c r="BU19" s="73"/>
      <c r="BV19" s="73"/>
      <c r="BW19" s="73"/>
      <c r="BX19" s="73"/>
      <c r="BY19" s="73"/>
      <c r="BZ19" s="74"/>
    </row>
    <row r="20" spans="1:78" ht="13.5" customHeight="1" x14ac:dyDescent="0.15">
      <c r="A20" s="2"/>
      <c r="B20" s="17"/>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18"/>
      <c r="BK20" s="2"/>
      <c r="BL20" s="72"/>
      <c r="BM20" s="73"/>
      <c r="BN20" s="73"/>
      <c r="BO20" s="73"/>
      <c r="BP20" s="73"/>
      <c r="BQ20" s="73"/>
      <c r="BR20" s="73"/>
      <c r="BS20" s="73"/>
      <c r="BT20" s="73"/>
      <c r="BU20" s="73"/>
      <c r="BV20" s="73"/>
      <c r="BW20" s="73"/>
      <c r="BX20" s="73"/>
      <c r="BY20" s="73"/>
      <c r="BZ20" s="74"/>
    </row>
    <row r="21" spans="1:78" ht="13.5" customHeight="1" x14ac:dyDescent="0.15">
      <c r="A21" s="2"/>
      <c r="B21" s="17"/>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18"/>
      <c r="BK21" s="2"/>
      <c r="BL21" s="72"/>
      <c r="BM21" s="73"/>
      <c r="BN21" s="73"/>
      <c r="BO21" s="73"/>
      <c r="BP21" s="73"/>
      <c r="BQ21" s="73"/>
      <c r="BR21" s="73"/>
      <c r="BS21" s="73"/>
      <c r="BT21" s="73"/>
      <c r="BU21" s="73"/>
      <c r="BV21" s="73"/>
      <c r="BW21" s="73"/>
      <c r="BX21" s="73"/>
      <c r="BY21" s="73"/>
      <c r="BZ21" s="74"/>
    </row>
    <row r="22" spans="1:78" ht="13.5" customHeight="1" x14ac:dyDescent="0.15">
      <c r="A22" s="2"/>
      <c r="B22" s="17"/>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18"/>
      <c r="BK22" s="2"/>
      <c r="BL22" s="72"/>
      <c r="BM22" s="73"/>
      <c r="BN22" s="73"/>
      <c r="BO22" s="73"/>
      <c r="BP22" s="73"/>
      <c r="BQ22" s="73"/>
      <c r="BR22" s="73"/>
      <c r="BS22" s="73"/>
      <c r="BT22" s="73"/>
      <c r="BU22" s="73"/>
      <c r="BV22" s="73"/>
      <c r="BW22" s="73"/>
      <c r="BX22" s="73"/>
      <c r="BY22" s="73"/>
      <c r="BZ22" s="74"/>
    </row>
    <row r="23" spans="1:78" ht="13.5" customHeight="1" x14ac:dyDescent="0.15">
      <c r="A23" s="2"/>
      <c r="B23" s="17"/>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18"/>
      <c r="BK23" s="2"/>
      <c r="BL23" s="72"/>
      <c r="BM23" s="73"/>
      <c r="BN23" s="73"/>
      <c r="BO23" s="73"/>
      <c r="BP23" s="73"/>
      <c r="BQ23" s="73"/>
      <c r="BR23" s="73"/>
      <c r="BS23" s="73"/>
      <c r="BT23" s="73"/>
      <c r="BU23" s="73"/>
      <c r="BV23" s="73"/>
      <c r="BW23" s="73"/>
      <c r="BX23" s="73"/>
      <c r="BY23" s="73"/>
      <c r="BZ23" s="74"/>
    </row>
    <row r="24" spans="1:78" ht="13.5" customHeight="1" x14ac:dyDescent="0.15">
      <c r="A24" s="2"/>
      <c r="B24" s="17"/>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18"/>
      <c r="BK24" s="2"/>
      <c r="BL24" s="72"/>
      <c r="BM24" s="73"/>
      <c r="BN24" s="73"/>
      <c r="BO24" s="73"/>
      <c r="BP24" s="73"/>
      <c r="BQ24" s="73"/>
      <c r="BR24" s="73"/>
      <c r="BS24" s="73"/>
      <c r="BT24" s="73"/>
      <c r="BU24" s="73"/>
      <c r="BV24" s="73"/>
      <c r="BW24" s="73"/>
      <c r="BX24" s="73"/>
      <c r="BY24" s="73"/>
      <c r="BZ24" s="74"/>
    </row>
    <row r="25" spans="1:78" ht="13.5" customHeight="1" x14ac:dyDescent="0.15">
      <c r="A25" s="2"/>
      <c r="B25" s="17"/>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18"/>
      <c r="BK25" s="2"/>
      <c r="BL25" s="72"/>
      <c r="BM25" s="73"/>
      <c r="BN25" s="73"/>
      <c r="BO25" s="73"/>
      <c r="BP25" s="73"/>
      <c r="BQ25" s="73"/>
      <c r="BR25" s="73"/>
      <c r="BS25" s="73"/>
      <c r="BT25" s="73"/>
      <c r="BU25" s="73"/>
      <c r="BV25" s="73"/>
      <c r="BW25" s="73"/>
      <c r="BX25" s="73"/>
      <c r="BY25" s="73"/>
      <c r="BZ25" s="74"/>
    </row>
    <row r="26" spans="1:78" ht="13.5" customHeight="1" x14ac:dyDescent="0.15">
      <c r="A26" s="2"/>
      <c r="B26" s="17"/>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18"/>
      <c r="BK26" s="2"/>
      <c r="BL26" s="72"/>
      <c r="BM26" s="73"/>
      <c r="BN26" s="73"/>
      <c r="BO26" s="73"/>
      <c r="BP26" s="73"/>
      <c r="BQ26" s="73"/>
      <c r="BR26" s="73"/>
      <c r="BS26" s="73"/>
      <c r="BT26" s="73"/>
      <c r="BU26" s="73"/>
      <c r="BV26" s="73"/>
      <c r="BW26" s="73"/>
      <c r="BX26" s="73"/>
      <c r="BY26" s="73"/>
      <c r="BZ26" s="74"/>
    </row>
    <row r="27" spans="1:78" ht="13.5" customHeight="1" x14ac:dyDescent="0.15">
      <c r="A27" s="2"/>
      <c r="B27" s="17"/>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18"/>
      <c r="BK27" s="2"/>
      <c r="BL27" s="72"/>
      <c r="BM27" s="73"/>
      <c r="BN27" s="73"/>
      <c r="BO27" s="73"/>
      <c r="BP27" s="73"/>
      <c r="BQ27" s="73"/>
      <c r="BR27" s="73"/>
      <c r="BS27" s="73"/>
      <c r="BT27" s="73"/>
      <c r="BU27" s="73"/>
      <c r="BV27" s="73"/>
      <c r="BW27" s="73"/>
      <c r="BX27" s="73"/>
      <c r="BY27" s="73"/>
      <c r="BZ27" s="74"/>
    </row>
    <row r="28" spans="1:78" ht="13.5" customHeight="1" x14ac:dyDescent="0.15">
      <c r="A28" s="2"/>
      <c r="B28" s="17"/>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18"/>
      <c r="BK28" s="2"/>
      <c r="BL28" s="72"/>
      <c r="BM28" s="73"/>
      <c r="BN28" s="73"/>
      <c r="BO28" s="73"/>
      <c r="BP28" s="73"/>
      <c r="BQ28" s="73"/>
      <c r="BR28" s="73"/>
      <c r="BS28" s="73"/>
      <c r="BT28" s="73"/>
      <c r="BU28" s="73"/>
      <c r="BV28" s="73"/>
      <c r="BW28" s="73"/>
      <c r="BX28" s="73"/>
      <c r="BY28" s="73"/>
      <c r="BZ28" s="74"/>
    </row>
    <row r="29" spans="1:78" ht="13.5" customHeight="1" x14ac:dyDescent="0.15">
      <c r="A29" s="2"/>
      <c r="B29" s="17"/>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c r="AO29" s="4"/>
      <c r="AP29" s="4"/>
      <c r="AQ29" s="4"/>
      <c r="AR29" s="4"/>
      <c r="AS29" s="4"/>
      <c r="AT29" s="4"/>
      <c r="AU29" s="4"/>
      <c r="AV29" s="4"/>
      <c r="AW29" s="4"/>
      <c r="AX29" s="4"/>
      <c r="AY29" s="4"/>
      <c r="AZ29" s="4"/>
      <c r="BA29" s="4"/>
      <c r="BB29" s="4"/>
      <c r="BC29" s="4"/>
      <c r="BD29" s="4"/>
      <c r="BE29" s="4"/>
      <c r="BF29" s="4"/>
      <c r="BG29" s="4"/>
      <c r="BH29" s="4"/>
      <c r="BI29" s="4"/>
      <c r="BJ29" s="18"/>
      <c r="BK29" s="2"/>
      <c r="BL29" s="72"/>
      <c r="BM29" s="73"/>
      <c r="BN29" s="73"/>
      <c r="BO29" s="73"/>
      <c r="BP29" s="73"/>
      <c r="BQ29" s="73"/>
      <c r="BR29" s="73"/>
      <c r="BS29" s="73"/>
      <c r="BT29" s="73"/>
      <c r="BU29" s="73"/>
      <c r="BV29" s="73"/>
      <c r="BW29" s="73"/>
      <c r="BX29" s="73"/>
      <c r="BY29" s="73"/>
      <c r="BZ29" s="74"/>
    </row>
    <row r="30" spans="1:78" ht="13.5" customHeight="1" x14ac:dyDescent="0.15">
      <c r="A30" s="2"/>
      <c r="B30" s="17"/>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c r="AY30" s="4"/>
      <c r="AZ30" s="4"/>
      <c r="BA30" s="4"/>
      <c r="BB30" s="4"/>
      <c r="BC30" s="4"/>
      <c r="BD30" s="4"/>
      <c r="BE30" s="4"/>
      <c r="BF30" s="4"/>
      <c r="BG30" s="4"/>
      <c r="BH30" s="4"/>
      <c r="BI30" s="4"/>
      <c r="BJ30" s="18"/>
      <c r="BK30" s="2"/>
      <c r="BL30" s="72"/>
      <c r="BM30" s="73"/>
      <c r="BN30" s="73"/>
      <c r="BO30" s="73"/>
      <c r="BP30" s="73"/>
      <c r="BQ30" s="73"/>
      <c r="BR30" s="73"/>
      <c r="BS30" s="73"/>
      <c r="BT30" s="73"/>
      <c r="BU30" s="73"/>
      <c r="BV30" s="73"/>
      <c r="BW30" s="73"/>
      <c r="BX30" s="73"/>
      <c r="BY30" s="73"/>
      <c r="BZ30" s="74"/>
    </row>
    <row r="31" spans="1:78" ht="13.5" customHeight="1" x14ac:dyDescent="0.15">
      <c r="A31" s="2"/>
      <c r="B31" s="17"/>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18"/>
      <c r="BK31" s="2"/>
      <c r="BL31" s="72"/>
      <c r="BM31" s="73"/>
      <c r="BN31" s="73"/>
      <c r="BO31" s="73"/>
      <c r="BP31" s="73"/>
      <c r="BQ31" s="73"/>
      <c r="BR31" s="73"/>
      <c r="BS31" s="73"/>
      <c r="BT31" s="73"/>
      <c r="BU31" s="73"/>
      <c r="BV31" s="73"/>
      <c r="BW31" s="73"/>
      <c r="BX31" s="73"/>
      <c r="BY31" s="73"/>
      <c r="BZ31" s="74"/>
    </row>
    <row r="32" spans="1:78" ht="13.5" customHeight="1" x14ac:dyDescent="0.15">
      <c r="A32" s="2"/>
      <c r="B32" s="17"/>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18"/>
      <c r="BK32" s="2"/>
      <c r="BL32" s="72"/>
      <c r="BM32" s="73"/>
      <c r="BN32" s="73"/>
      <c r="BO32" s="73"/>
      <c r="BP32" s="73"/>
      <c r="BQ32" s="73"/>
      <c r="BR32" s="73"/>
      <c r="BS32" s="73"/>
      <c r="BT32" s="73"/>
      <c r="BU32" s="73"/>
      <c r="BV32" s="73"/>
      <c r="BW32" s="73"/>
      <c r="BX32" s="73"/>
      <c r="BY32" s="73"/>
      <c r="BZ32" s="74"/>
    </row>
    <row r="33" spans="1:78" ht="13.5" customHeight="1" x14ac:dyDescent="0.15">
      <c r="A33" s="2"/>
      <c r="B33" s="17"/>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18"/>
      <c r="BK33" s="2"/>
      <c r="BL33" s="72"/>
      <c r="BM33" s="73"/>
      <c r="BN33" s="73"/>
      <c r="BO33" s="73"/>
      <c r="BP33" s="73"/>
      <c r="BQ33" s="73"/>
      <c r="BR33" s="73"/>
      <c r="BS33" s="73"/>
      <c r="BT33" s="73"/>
      <c r="BU33" s="73"/>
      <c r="BV33" s="73"/>
      <c r="BW33" s="73"/>
      <c r="BX33" s="73"/>
      <c r="BY33" s="73"/>
      <c r="BZ33" s="74"/>
    </row>
    <row r="34" spans="1:78" ht="13.5" customHeight="1" x14ac:dyDescent="0.15">
      <c r="A34" s="2"/>
      <c r="B34" s="17"/>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72"/>
      <c r="BM34" s="73"/>
      <c r="BN34" s="73"/>
      <c r="BO34" s="73"/>
      <c r="BP34" s="73"/>
      <c r="BQ34" s="73"/>
      <c r="BR34" s="73"/>
      <c r="BS34" s="73"/>
      <c r="BT34" s="73"/>
      <c r="BU34" s="73"/>
      <c r="BV34" s="73"/>
      <c r="BW34" s="73"/>
      <c r="BX34" s="73"/>
      <c r="BY34" s="73"/>
      <c r="BZ34" s="74"/>
    </row>
    <row r="35" spans="1:78" ht="13.5" customHeight="1" x14ac:dyDescent="0.15">
      <c r="A35" s="2"/>
      <c r="B35" s="17"/>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72"/>
      <c r="BM35" s="73"/>
      <c r="BN35" s="73"/>
      <c r="BO35" s="73"/>
      <c r="BP35" s="73"/>
      <c r="BQ35" s="73"/>
      <c r="BR35" s="73"/>
      <c r="BS35" s="73"/>
      <c r="BT35" s="73"/>
      <c r="BU35" s="73"/>
      <c r="BV35" s="73"/>
      <c r="BW35" s="73"/>
      <c r="BX35" s="73"/>
      <c r="BY35" s="73"/>
      <c r="BZ35" s="74"/>
    </row>
    <row r="36" spans="1:78" ht="13.5" customHeight="1" x14ac:dyDescent="0.15">
      <c r="A36" s="2"/>
      <c r="B36" s="17"/>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18"/>
      <c r="BK36" s="2"/>
      <c r="BL36" s="72"/>
      <c r="BM36" s="73"/>
      <c r="BN36" s="73"/>
      <c r="BO36" s="73"/>
      <c r="BP36" s="73"/>
      <c r="BQ36" s="73"/>
      <c r="BR36" s="73"/>
      <c r="BS36" s="73"/>
      <c r="BT36" s="73"/>
      <c r="BU36" s="73"/>
      <c r="BV36" s="73"/>
      <c r="BW36" s="73"/>
      <c r="BX36" s="73"/>
      <c r="BY36" s="73"/>
      <c r="BZ36" s="74"/>
    </row>
    <row r="37" spans="1:78" ht="13.5" customHeight="1" x14ac:dyDescent="0.15">
      <c r="A37" s="2"/>
      <c r="B37" s="17"/>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18"/>
      <c r="BK37" s="2"/>
      <c r="BL37" s="72"/>
      <c r="BM37" s="73"/>
      <c r="BN37" s="73"/>
      <c r="BO37" s="73"/>
      <c r="BP37" s="73"/>
      <c r="BQ37" s="73"/>
      <c r="BR37" s="73"/>
      <c r="BS37" s="73"/>
      <c r="BT37" s="73"/>
      <c r="BU37" s="73"/>
      <c r="BV37" s="73"/>
      <c r="BW37" s="73"/>
      <c r="BX37" s="73"/>
      <c r="BY37" s="73"/>
      <c r="BZ37" s="74"/>
    </row>
    <row r="38" spans="1:78" ht="13.5" customHeight="1" x14ac:dyDescent="0.15">
      <c r="A38" s="2"/>
      <c r="B38" s="17"/>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18"/>
      <c r="BK38" s="2"/>
      <c r="BL38" s="72"/>
      <c r="BM38" s="73"/>
      <c r="BN38" s="73"/>
      <c r="BO38" s="73"/>
      <c r="BP38" s="73"/>
      <c r="BQ38" s="73"/>
      <c r="BR38" s="73"/>
      <c r="BS38" s="73"/>
      <c r="BT38" s="73"/>
      <c r="BU38" s="73"/>
      <c r="BV38" s="73"/>
      <c r="BW38" s="73"/>
      <c r="BX38" s="73"/>
      <c r="BY38" s="73"/>
      <c r="BZ38" s="74"/>
    </row>
    <row r="39" spans="1:78" ht="13.5" customHeight="1" x14ac:dyDescent="0.15">
      <c r="A39" s="2"/>
      <c r="B39" s="17"/>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18"/>
      <c r="BK39" s="2"/>
      <c r="BL39" s="72"/>
      <c r="BM39" s="73"/>
      <c r="BN39" s="73"/>
      <c r="BO39" s="73"/>
      <c r="BP39" s="73"/>
      <c r="BQ39" s="73"/>
      <c r="BR39" s="73"/>
      <c r="BS39" s="73"/>
      <c r="BT39" s="73"/>
      <c r="BU39" s="73"/>
      <c r="BV39" s="73"/>
      <c r="BW39" s="73"/>
      <c r="BX39" s="73"/>
      <c r="BY39" s="73"/>
      <c r="BZ39" s="74"/>
    </row>
    <row r="40" spans="1:78" ht="13.5" customHeight="1" x14ac:dyDescent="0.15">
      <c r="A40" s="2"/>
      <c r="B40" s="17"/>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18"/>
      <c r="BK40" s="2"/>
      <c r="BL40" s="72"/>
      <c r="BM40" s="73"/>
      <c r="BN40" s="73"/>
      <c r="BO40" s="73"/>
      <c r="BP40" s="73"/>
      <c r="BQ40" s="73"/>
      <c r="BR40" s="73"/>
      <c r="BS40" s="73"/>
      <c r="BT40" s="73"/>
      <c r="BU40" s="73"/>
      <c r="BV40" s="73"/>
      <c r="BW40" s="73"/>
      <c r="BX40" s="73"/>
      <c r="BY40" s="73"/>
      <c r="BZ40" s="74"/>
    </row>
    <row r="41" spans="1:78" ht="13.5" customHeight="1" x14ac:dyDescent="0.15">
      <c r="A41" s="2"/>
      <c r="B41" s="17"/>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18"/>
      <c r="BK41" s="2"/>
      <c r="BL41" s="72"/>
      <c r="BM41" s="73"/>
      <c r="BN41" s="73"/>
      <c r="BO41" s="73"/>
      <c r="BP41" s="73"/>
      <c r="BQ41" s="73"/>
      <c r="BR41" s="73"/>
      <c r="BS41" s="73"/>
      <c r="BT41" s="73"/>
      <c r="BU41" s="73"/>
      <c r="BV41" s="73"/>
      <c r="BW41" s="73"/>
      <c r="BX41" s="73"/>
      <c r="BY41" s="73"/>
      <c r="BZ41" s="74"/>
    </row>
    <row r="42" spans="1:78" ht="13.5" customHeight="1" x14ac:dyDescent="0.15">
      <c r="A42" s="2"/>
      <c r="B42" s="17"/>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18"/>
      <c r="BK42" s="2"/>
      <c r="BL42" s="72"/>
      <c r="BM42" s="73"/>
      <c r="BN42" s="73"/>
      <c r="BO42" s="73"/>
      <c r="BP42" s="73"/>
      <c r="BQ42" s="73"/>
      <c r="BR42" s="73"/>
      <c r="BS42" s="73"/>
      <c r="BT42" s="73"/>
      <c r="BU42" s="73"/>
      <c r="BV42" s="73"/>
      <c r="BW42" s="73"/>
      <c r="BX42" s="73"/>
      <c r="BY42" s="73"/>
      <c r="BZ42" s="74"/>
    </row>
    <row r="43" spans="1:78" ht="13.5" customHeight="1" x14ac:dyDescent="0.15">
      <c r="A43" s="2"/>
      <c r="B43" s="17"/>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c r="AO43" s="4"/>
      <c r="AP43" s="4"/>
      <c r="AQ43" s="4"/>
      <c r="AR43" s="4"/>
      <c r="AS43" s="4"/>
      <c r="AT43" s="4"/>
      <c r="AU43" s="4"/>
      <c r="AV43" s="4"/>
      <c r="AW43" s="4"/>
      <c r="AX43" s="4"/>
      <c r="AY43" s="4"/>
      <c r="AZ43" s="4"/>
      <c r="BA43" s="4"/>
      <c r="BB43" s="4"/>
      <c r="BC43" s="4"/>
      <c r="BD43" s="4"/>
      <c r="BE43" s="4"/>
      <c r="BF43" s="4"/>
      <c r="BG43" s="4"/>
      <c r="BH43" s="4"/>
      <c r="BI43" s="4"/>
      <c r="BJ43" s="18"/>
      <c r="BK43" s="2"/>
      <c r="BL43" s="72"/>
      <c r="BM43" s="73"/>
      <c r="BN43" s="73"/>
      <c r="BO43" s="73"/>
      <c r="BP43" s="73"/>
      <c r="BQ43" s="73"/>
      <c r="BR43" s="73"/>
      <c r="BS43" s="73"/>
      <c r="BT43" s="73"/>
      <c r="BU43" s="73"/>
      <c r="BV43" s="73"/>
      <c r="BW43" s="73"/>
      <c r="BX43" s="73"/>
      <c r="BY43" s="73"/>
      <c r="BZ43" s="74"/>
    </row>
    <row r="44" spans="1:78" ht="13.5" customHeight="1" x14ac:dyDescent="0.15">
      <c r="A44" s="2"/>
      <c r="B44" s="17"/>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7"/>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18"/>
      <c r="BK45" s="2"/>
      <c r="BL45" s="66" t="s">
        <v>26</v>
      </c>
      <c r="BM45" s="67"/>
      <c r="BN45" s="67"/>
      <c r="BO45" s="67"/>
      <c r="BP45" s="67"/>
      <c r="BQ45" s="67"/>
      <c r="BR45" s="67"/>
      <c r="BS45" s="67"/>
      <c r="BT45" s="67"/>
      <c r="BU45" s="67"/>
      <c r="BV45" s="67"/>
      <c r="BW45" s="67"/>
      <c r="BX45" s="67"/>
      <c r="BY45" s="67"/>
      <c r="BZ45" s="68"/>
    </row>
    <row r="46" spans="1:78" ht="13.5" customHeight="1" x14ac:dyDescent="0.15">
      <c r="A46" s="2"/>
      <c r="B46" s="17"/>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18"/>
      <c r="BK46" s="2"/>
      <c r="BL46" s="69"/>
      <c r="BM46" s="70"/>
      <c r="BN46" s="70"/>
      <c r="BO46" s="70"/>
      <c r="BP46" s="70"/>
      <c r="BQ46" s="70"/>
      <c r="BR46" s="70"/>
      <c r="BS46" s="70"/>
      <c r="BT46" s="70"/>
      <c r="BU46" s="70"/>
      <c r="BV46" s="70"/>
      <c r="BW46" s="70"/>
      <c r="BX46" s="70"/>
      <c r="BY46" s="70"/>
      <c r="BZ46" s="71"/>
    </row>
    <row r="47" spans="1:78" ht="13.5" customHeight="1" x14ac:dyDescent="0.15">
      <c r="A47" s="2"/>
      <c r="B47" s="17"/>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18"/>
      <c r="BK47" s="2"/>
      <c r="BL47" s="72" t="s">
        <v>105</v>
      </c>
      <c r="BM47" s="73"/>
      <c r="BN47" s="73"/>
      <c r="BO47" s="73"/>
      <c r="BP47" s="73"/>
      <c r="BQ47" s="73"/>
      <c r="BR47" s="73"/>
      <c r="BS47" s="73"/>
      <c r="BT47" s="73"/>
      <c r="BU47" s="73"/>
      <c r="BV47" s="73"/>
      <c r="BW47" s="73"/>
      <c r="BX47" s="73"/>
      <c r="BY47" s="73"/>
      <c r="BZ47" s="74"/>
    </row>
    <row r="48" spans="1:78" ht="13.5" customHeight="1" x14ac:dyDescent="0.15">
      <c r="A48" s="2"/>
      <c r="B48" s="17"/>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18"/>
      <c r="BK48" s="2"/>
      <c r="BL48" s="72"/>
      <c r="BM48" s="73"/>
      <c r="BN48" s="73"/>
      <c r="BO48" s="73"/>
      <c r="BP48" s="73"/>
      <c r="BQ48" s="73"/>
      <c r="BR48" s="73"/>
      <c r="BS48" s="73"/>
      <c r="BT48" s="73"/>
      <c r="BU48" s="73"/>
      <c r="BV48" s="73"/>
      <c r="BW48" s="73"/>
      <c r="BX48" s="73"/>
      <c r="BY48" s="73"/>
      <c r="BZ48" s="74"/>
    </row>
    <row r="49" spans="1:78" ht="13.5" customHeight="1" x14ac:dyDescent="0.15">
      <c r="A49" s="2"/>
      <c r="B49" s="17"/>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c r="AO49" s="4"/>
      <c r="AP49" s="4"/>
      <c r="AQ49" s="4"/>
      <c r="AR49" s="4"/>
      <c r="AS49" s="4"/>
      <c r="AT49" s="4"/>
      <c r="AU49" s="4"/>
      <c r="AV49" s="4"/>
      <c r="AW49" s="4"/>
      <c r="AX49" s="4"/>
      <c r="AY49" s="4"/>
      <c r="AZ49" s="4"/>
      <c r="BA49" s="4"/>
      <c r="BB49" s="4"/>
      <c r="BC49" s="4"/>
      <c r="BD49" s="4"/>
      <c r="BE49" s="4"/>
      <c r="BF49" s="4"/>
      <c r="BG49" s="4"/>
      <c r="BH49" s="4"/>
      <c r="BI49" s="4"/>
      <c r="BJ49" s="18"/>
      <c r="BK49" s="2"/>
      <c r="BL49" s="72"/>
      <c r="BM49" s="73"/>
      <c r="BN49" s="73"/>
      <c r="BO49" s="73"/>
      <c r="BP49" s="73"/>
      <c r="BQ49" s="73"/>
      <c r="BR49" s="73"/>
      <c r="BS49" s="73"/>
      <c r="BT49" s="73"/>
      <c r="BU49" s="73"/>
      <c r="BV49" s="73"/>
      <c r="BW49" s="73"/>
      <c r="BX49" s="73"/>
      <c r="BY49" s="73"/>
      <c r="BZ49" s="74"/>
    </row>
    <row r="50" spans="1:78" ht="13.5" customHeight="1" x14ac:dyDescent="0.15">
      <c r="A50" s="2"/>
      <c r="B50" s="17"/>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18"/>
      <c r="BK50" s="2"/>
      <c r="BL50" s="72"/>
      <c r="BM50" s="73"/>
      <c r="BN50" s="73"/>
      <c r="BO50" s="73"/>
      <c r="BP50" s="73"/>
      <c r="BQ50" s="73"/>
      <c r="BR50" s="73"/>
      <c r="BS50" s="73"/>
      <c r="BT50" s="73"/>
      <c r="BU50" s="73"/>
      <c r="BV50" s="73"/>
      <c r="BW50" s="73"/>
      <c r="BX50" s="73"/>
      <c r="BY50" s="73"/>
      <c r="BZ50" s="74"/>
    </row>
    <row r="51" spans="1:78" ht="13.5" customHeight="1" x14ac:dyDescent="0.15">
      <c r="A51" s="2"/>
      <c r="B51" s="17"/>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18"/>
      <c r="BK51" s="2"/>
      <c r="BL51" s="72"/>
      <c r="BM51" s="73"/>
      <c r="BN51" s="73"/>
      <c r="BO51" s="73"/>
      <c r="BP51" s="73"/>
      <c r="BQ51" s="73"/>
      <c r="BR51" s="73"/>
      <c r="BS51" s="73"/>
      <c r="BT51" s="73"/>
      <c r="BU51" s="73"/>
      <c r="BV51" s="73"/>
      <c r="BW51" s="73"/>
      <c r="BX51" s="73"/>
      <c r="BY51" s="73"/>
      <c r="BZ51" s="74"/>
    </row>
    <row r="52" spans="1:78" ht="13.5" customHeight="1" x14ac:dyDescent="0.15">
      <c r="A52" s="2"/>
      <c r="B52" s="17"/>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c r="AO52" s="4"/>
      <c r="AP52" s="4"/>
      <c r="AQ52" s="4"/>
      <c r="AR52" s="4"/>
      <c r="AS52" s="4"/>
      <c r="AT52" s="4"/>
      <c r="AU52" s="4"/>
      <c r="AV52" s="4"/>
      <c r="AW52" s="4"/>
      <c r="AX52" s="4"/>
      <c r="AY52" s="4"/>
      <c r="AZ52" s="4"/>
      <c r="BA52" s="4"/>
      <c r="BB52" s="4"/>
      <c r="BC52" s="4"/>
      <c r="BD52" s="4"/>
      <c r="BE52" s="4"/>
      <c r="BF52" s="4"/>
      <c r="BG52" s="4"/>
      <c r="BH52" s="4"/>
      <c r="BI52" s="4"/>
      <c r="BJ52" s="18"/>
      <c r="BK52" s="2"/>
      <c r="BL52" s="72"/>
      <c r="BM52" s="73"/>
      <c r="BN52" s="73"/>
      <c r="BO52" s="73"/>
      <c r="BP52" s="73"/>
      <c r="BQ52" s="73"/>
      <c r="BR52" s="73"/>
      <c r="BS52" s="73"/>
      <c r="BT52" s="73"/>
      <c r="BU52" s="73"/>
      <c r="BV52" s="73"/>
      <c r="BW52" s="73"/>
      <c r="BX52" s="73"/>
      <c r="BY52" s="73"/>
      <c r="BZ52" s="74"/>
    </row>
    <row r="53" spans="1:78" ht="13.5" customHeight="1" x14ac:dyDescent="0.15">
      <c r="A53" s="2"/>
      <c r="B53" s="17"/>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18"/>
      <c r="BK53" s="2"/>
      <c r="BL53" s="72"/>
      <c r="BM53" s="73"/>
      <c r="BN53" s="73"/>
      <c r="BO53" s="73"/>
      <c r="BP53" s="73"/>
      <c r="BQ53" s="73"/>
      <c r="BR53" s="73"/>
      <c r="BS53" s="73"/>
      <c r="BT53" s="73"/>
      <c r="BU53" s="73"/>
      <c r="BV53" s="73"/>
      <c r="BW53" s="73"/>
      <c r="BX53" s="73"/>
      <c r="BY53" s="73"/>
      <c r="BZ53" s="74"/>
    </row>
    <row r="54" spans="1:78" ht="13.5" customHeight="1" x14ac:dyDescent="0.15">
      <c r="A54" s="2"/>
      <c r="B54" s="17"/>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c r="AO54" s="4"/>
      <c r="AP54" s="4"/>
      <c r="AQ54" s="4"/>
      <c r="AR54" s="4"/>
      <c r="AS54" s="4"/>
      <c r="AT54" s="4"/>
      <c r="AU54" s="4"/>
      <c r="AV54" s="4"/>
      <c r="AW54" s="4"/>
      <c r="AX54" s="4"/>
      <c r="AY54" s="4"/>
      <c r="AZ54" s="4"/>
      <c r="BA54" s="4"/>
      <c r="BB54" s="4"/>
      <c r="BC54" s="4"/>
      <c r="BD54" s="4"/>
      <c r="BE54" s="4"/>
      <c r="BF54" s="4"/>
      <c r="BG54" s="4"/>
      <c r="BH54" s="4"/>
      <c r="BI54" s="4"/>
      <c r="BJ54" s="18"/>
      <c r="BK54" s="2"/>
      <c r="BL54" s="72"/>
      <c r="BM54" s="73"/>
      <c r="BN54" s="73"/>
      <c r="BO54" s="73"/>
      <c r="BP54" s="73"/>
      <c r="BQ54" s="73"/>
      <c r="BR54" s="73"/>
      <c r="BS54" s="73"/>
      <c r="BT54" s="73"/>
      <c r="BU54" s="73"/>
      <c r="BV54" s="73"/>
      <c r="BW54" s="73"/>
      <c r="BX54" s="73"/>
      <c r="BY54" s="73"/>
      <c r="BZ54" s="74"/>
    </row>
    <row r="55" spans="1:78" ht="13.5" customHeight="1" x14ac:dyDescent="0.15">
      <c r="A55" s="2"/>
      <c r="B55" s="17"/>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c r="AO55" s="4"/>
      <c r="AP55" s="4"/>
      <c r="AQ55" s="4"/>
      <c r="AR55" s="4"/>
      <c r="AS55" s="4"/>
      <c r="AT55" s="4"/>
      <c r="AU55" s="4"/>
      <c r="AV55" s="4"/>
      <c r="AW55" s="4"/>
      <c r="AX55" s="4"/>
      <c r="AY55" s="4"/>
      <c r="AZ55" s="4"/>
      <c r="BA55" s="4"/>
      <c r="BB55" s="4"/>
      <c r="BC55" s="4"/>
      <c r="BD55" s="4"/>
      <c r="BE55" s="4"/>
      <c r="BF55" s="4"/>
      <c r="BG55" s="4"/>
      <c r="BH55" s="4"/>
      <c r="BI55" s="4"/>
      <c r="BJ55" s="18"/>
      <c r="BK55" s="2"/>
      <c r="BL55" s="72"/>
      <c r="BM55" s="73"/>
      <c r="BN55" s="73"/>
      <c r="BO55" s="73"/>
      <c r="BP55" s="73"/>
      <c r="BQ55" s="73"/>
      <c r="BR55" s="73"/>
      <c r="BS55" s="73"/>
      <c r="BT55" s="73"/>
      <c r="BU55" s="73"/>
      <c r="BV55" s="73"/>
      <c r="BW55" s="73"/>
      <c r="BX55" s="73"/>
      <c r="BY55" s="73"/>
      <c r="BZ55" s="74"/>
    </row>
    <row r="56" spans="1:78" ht="13.5" customHeight="1" x14ac:dyDescent="0.15">
      <c r="A56" s="2"/>
      <c r="B56" s="17"/>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72"/>
      <c r="BM56" s="73"/>
      <c r="BN56" s="73"/>
      <c r="BO56" s="73"/>
      <c r="BP56" s="73"/>
      <c r="BQ56" s="73"/>
      <c r="BR56" s="73"/>
      <c r="BS56" s="73"/>
      <c r="BT56" s="73"/>
      <c r="BU56" s="73"/>
      <c r="BV56" s="73"/>
      <c r="BW56" s="73"/>
      <c r="BX56" s="73"/>
      <c r="BY56" s="73"/>
      <c r="BZ56" s="74"/>
    </row>
    <row r="57" spans="1:78" ht="13.5" customHeight="1" x14ac:dyDescent="0.15">
      <c r="A57" s="2"/>
      <c r="B57" s="17"/>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72"/>
      <c r="BM57" s="73"/>
      <c r="BN57" s="73"/>
      <c r="BO57" s="73"/>
      <c r="BP57" s="73"/>
      <c r="BQ57" s="73"/>
      <c r="BR57" s="73"/>
      <c r="BS57" s="73"/>
      <c r="BT57" s="73"/>
      <c r="BU57" s="73"/>
      <c r="BV57" s="73"/>
      <c r="BW57" s="73"/>
      <c r="BX57" s="73"/>
      <c r="BY57" s="73"/>
      <c r="BZ57" s="74"/>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72"/>
      <c r="BM58" s="73"/>
      <c r="BN58" s="73"/>
      <c r="BO58" s="73"/>
      <c r="BP58" s="73"/>
      <c r="BQ58" s="73"/>
      <c r="BR58" s="73"/>
      <c r="BS58" s="73"/>
      <c r="BT58" s="73"/>
      <c r="BU58" s="73"/>
      <c r="BV58" s="73"/>
      <c r="BW58" s="73"/>
      <c r="BX58" s="73"/>
      <c r="BY58" s="73"/>
      <c r="BZ58" s="7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72"/>
      <c r="BM59" s="73"/>
      <c r="BN59" s="73"/>
      <c r="BO59" s="73"/>
      <c r="BP59" s="73"/>
      <c r="BQ59" s="73"/>
      <c r="BR59" s="73"/>
      <c r="BS59" s="73"/>
      <c r="BT59" s="73"/>
      <c r="BU59" s="73"/>
      <c r="BV59" s="73"/>
      <c r="BW59" s="73"/>
      <c r="BX59" s="73"/>
      <c r="BY59" s="73"/>
      <c r="BZ59" s="74"/>
    </row>
    <row r="60" spans="1:78" ht="13.5" customHeight="1" x14ac:dyDescent="0.15">
      <c r="A60" s="2"/>
      <c r="B60" s="83" t="s">
        <v>27</v>
      </c>
      <c r="C60" s="84"/>
      <c r="D60" s="84"/>
      <c r="E60" s="84"/>
      <c r="F60" s="84"/>
      <c r="G60" s="84"/>
      <c r="H60" s="84"/>
      <c r="I60" s="84"/>
      <c r="J60" s="84"/>
      <c r="K60" s="84"/>
      <c r="L60" s="84"/>
      <c r="M60" s="84"/>
      <c r="N60" s="84"/>
      <c r="O60" s="84"/>
      <c r="P60" s="84"/>
      <c r="Q60" s="84"/>
      <c r="R60" s="84"/>
      <c r="S60" s="84"/>
      <c r="T60" s="84"/>
      <c r="U60" s="84"/>
      <c r="V60" s="84"/>
      <c r="W60" s="84"/>
      <c r="X60" s="84"/>
      <c r="Y60" s="84"/>
      <c r="Z60" s="84"/>
      <c r="AA60" s="84"/>
      <c r="AB60" s="84"/>
      <c r="AC60" s="84"/>
      <c r="AD60" s="84"/>
      <c r="AE60" s="84"/>
      <c r="AF60" s="84"/>
      <c r="AG60" s="84"/>
      <c r="AH60" s="84"/>
      <c r="AI60" s="84"/>
      <c r="AJ60" s="84"/>
      <c r="AK60" s="84"/>
      <c r="AL60" s="84"/>
      <c r="AM60" s="84"/>
      <c r="AN60" s="84"/>
      <c r="AO60" s="84"/>
      <c r="AP60" s="84"/>
      <c r="AQ60" s="84"/>
      <c r="AR60" s="84"/>
      <c r="AS60" s="84"/>
      <c r="AT60" s="84"/>
      <c r="AU60" s="84"/>
      <c r="AV60" s="84"/>
      <c r="AW60" s="84"/>
      <c r="AX60" s="84"/>
      <c r="AY60" s="84"/>
      <c r="AZ60" s="84"/>
      <c r="BA60" s="84"/>
      <c r="BB60" s="84"/>
      <c r="BC60" s="84"/>
      <c r="BD60" s="84"/>
      <c r="BE60" s="84"/>
      <c r="BF60" s="84"/>
      <c r="BG60" s="84"/>
      <c r="BH60" s="84"/>
      <c r="BI60" s="84"/>
      <c r="BJ60" s="85"/>
      <c r="BK60" s="2"/>
      <c r="BL60" s="72"/>
      <c r="BM60" s="73"/>
      <c r="BN60" s="73"/>
      <c r="BO60" s="73"/>
      <c r="BP60" s="73"/>
      <c r="BQ60" s="73"/>
      <c r="BR60" s="73"/>
      <c r="BS60" s="73"/>
      <c r="BT60" s="73"/>
      <c r="BU60" s="73"/>
      <c r="BV60" s="73"/>
      <c r="BW60" s="73"/>
      <c r="BX60" s="73"/>
      <c r="BY60" s="73"/>
      <c r="BZ60" s="74"/>
    </row>
    <row r="61" spans="1:78" ht="13.5" customHeight="1" x14ac:dyDescent="0.15">
      <c r="A61" s="2"/>
      <c r="B61" s="83"/>
      <c r="C61" s="84"/>
      <c r="D61" s="84"/>
      <c r="E61" s="84"/>
      <c r="F61" s="84"/>
      <c r="G61" s="84"/>
      <c r="H61" s="84"/>
      <c r="I61" s="84"/>
      <c r="J61" s="84"/>
      <c r="K61" s="84"/>
      <c r="L61" s="84"/>
      <c r="M61" s="84"/>
      <c r="N61" s="84"/>
      <c r="O61" s="84"/>
      <c r="P61" s="84"/>
      <c r="Q61" s="84"/>
      <c r="R61" s="84"/>
      <c r="S61" s="84"/>
      <c r="T61" s="84"/>
      <c r="U61" s="84"/>
      <c r="V61" s="84"/>
      <c r="W61" s="84"/>
      <c r="X61" s="84"/>
      <c r="Y61" s="84"/>
      <c r="Z61" s="84"/>
      <c r="AA61" s="84"/>
      <c r="AB61" s="84"/>
      <c r="AC61" s="84"/>
      <c r="AD61" s="84"/>
      <c r="AE61" s="84"/>
      <c r="AF61" s="84"/>
      <c r="AG61" s="84"/>
      <c r="AH61" s="84"/>
      <c r="AI61" s="84"/>
      <c r="AJ61" s="84"/>
      <c r="AK61" s="84"/>
      <c r="AL61" s="84"/>
      <c r="AM61" s="84"/>
      <c r="AN61" s="84"/>
      <c r="AO61" s="84"/>
      <c r="AP61" s="84"/>
      <c r="AQ61" s="84"/>
      <c r="AR61" s="84"/>
      <c r="AS61" s="84"/>
      <c r="AT61" s="84"/>
      <c r="AU61" s="84"/>
      <c r="AV61" s="84"/>
      <c r="AW61" s="84"/>
      <c r="AX61" s="84"/>
      <c r="AY61" s="84"/>
      <c r="AZ61" s="84"/>
      <c r="BA61" s="84"/>
      <c r="BB61" s="84"/>
      <c r="BC61" s="84"/>
      <c r="BD61" s="84"/>
      <c r="BE61" s="84"/>
      <c r="BF61" s="84"/>
      <c r="BG61" s="84"/>
      <c r="BH61" s="84"/>
      <c r="BI61" s="84"/>
      <c r="BJ61" s="85"/>
      <c r="BK61" s="2"/>
      <c r="BL61" s="72"/>
      <c r="BM61" s="73"/>
      <c r="BN61" s="73"/>
      <c r="BO61" s="73"/>
      <c r="BP61" s="73"/>
      <c r="BQ61" s="73"/>
      <c r="BR61" s="73"/>
      <c r="BS61" s="73"/>
      <c r="BT61" s="73"/>
      <c r="BU61" s="73"/>
      <c r="BV61" s="73"/>
      <c r="BW61" s="73"/>
      <c r="BX61" s="73"/>
      <c r="BY61" s="73"/>
      <c r="BZ61" s="74"/>
    </row>
    <row r="62" spans="1:78" ht="13.5" customHeight="1" x14ac:dyDescent="0.15">
      <c r="A62" s="2"/>
      <c r="B62" s="17"/>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c r="AO62" s="4"/>
      <c r="AP62" s="4"/>
      <c r="AQ62" s="4"/>
      <c r="AR62" s="4"/>
      <c r="AS62" s="4"/>
      <c r="AT62" s="4"/>
      <c r="AU62" s="4"/>
      <c r="AV62" s="4"/>
      <c r="AW62" s="4"/>
      <c r="AX62" s="4"/>
      <c r="AY62" s="4"/>
      <c r="AZ62" s="4"/>
      <c r="BA62" s="4"/>
      <c r="BB62" s="4"/>
      <c r="BC62" s="4"/>
      <c r="BD62" s="4"/>
      <c r="BE62" s="4"/>
      <c r="BF62" s="4"/>
      <c r="BG62" s="4"/>
      <c r="BH62" s="4"/>
      <c r="BI62" s="4"/>
      <c r="BJ62" s="18"/>
      <c r="BK62" s="2"/>
      <c r="BL62" s="72"/>
      <c r="BM62" s="73"/>
      <c r="BN62" s="73"/>
      <c r="BO62" s="73"/>
      <c r="BP62" s="73"/>
      <c r="BQ62" s="73"/>
      <c r="BR62" s="73"/>
      <c r="BS62" s="73"/>
      <c r="BT62" s="73"/>
      <c r="BU62" s="73"/>
      <c r="BV62" s="73"/>
      <c r="BW62" s="73"/>
      <c r="BX62" s="73"/>
      <c r="BY62" s="73"/>
      <c r="BZ62" s="74"/>
    </row>
    <row r="63" spans="1:78" ht="13.5" customHeight="1" x14ac:dyDescent="0.15">
      <c r="A63" s="2"/>
      <c r="B63" s="17"/>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c r="AO63" s="4"/>
      <c r="AP63" s="4"/>
      <c r="AQ63" s="4"/>
      <c r="AR63" s="4"/>
      <c r="AS63" s="4"/>
      <c r="AT63" s="4"/>
      <c r="AU63" s="4"/>
      <c r="AV63" s="4"/>
      <c r="AW63" s="4"/>
      <c r="AX63" s="4"/>
      <c r="AY63" s="4"/>
      <c r="AZ63" s="4"/>
      <c r="BA63" s="4"/>
      <c r="BB63" s="4"/>
      <c r="BC63" s="4"/>
      <c r="BD63" s="4"/>
      <c r="BE63" s="4"/>
      <c r="BF63" s="4"/>
      <c r="BG63" s="4"/>
      <c r="BH63" s="4"/>
      <c r="BI63" s="4"/>
      <c r="BJ63" s="18"/>
      <c r="BK63" s="2"/>
      <c r="BL63" s="72"/>
      <c r="BM63" s="73"/>
      <c r="BN63" s="73"/>
      <c r="BO63" s="73"/>
      <c r="BP63" s="73"/>
      <c r="BQ63" s="73"/>
      <c r="BR63" s="73"/>
      <c r="BS63" s="73"/>
      <c r="BT63" s="73"/>
      <c r="BU63" s="73"/>
      <c r="BV63" s="73"/>
      <c r="BW63" s="73"/>
      <c r="BX63" s="73"/>
      <c r="BY63" s="73"/>
      <c r="BZ63" s="74"/>
    </row>
    <row r="64" spans="1:78" ht="13.5" customHeight="1" x14ac:dyDescent="0.15">
      <c r="A64" s="2"/>
      <c r="B64" s="17"/>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c r="AO64" s="4"/>
      <c r="AP64" s="4"/>
      <c r="AQ64" s="4"/>
      <c r="AR64" s="4"/>
      <c r="AS64" s="4"/>
      <c r="AT64" s="4"/>
      <c r="AU64" s="4"/>
      <c r="AV64" s="4"/>
      <c r="AW64" s="4"/>
      <c r="AX64" s="4"/>
      <c r="AY64" s="4"/>
      <c r="AZ64" s="4"/>
      <c r="BA64" s="4"/>
      <c r="BB64" s="4"/>
      <c r="BC64" s="4"/>
      <c r="BD64" s="4"/>
      <c r="BE64" s="4"/>
      <c r="BF64" s="4"/>
      <c r="BG64" s="4"/>
      <c r="BH64" s="4"/>
      <c r="BI64" s="4"/>
      <c r="BJ64" s="18"/>
      <c r="BK64" s="2"/>
      <c r="BL64" s="66" t="s">
        <v>28</v>
      </c>
      <c r="BM64" s="67"/>
      <c r="BN64" s="67"/>
      <c r="BO64" s="67"/>
      <c r="BP64" s="67"/>
      <c r="BQ64" s="67"/>
      <c r="BR64" s="67"/>
      <c r="BS64" s="67"/>
      <c r="BT64" s="67"/>
      <c r="BU64" s="67"/>
      <c r="BV64" s="67"/>
      <c r="BW64" s="67"/>
      <c r="BX64" s="67"/>
      <c r="BY64" s="67"/>
      <c r="BZ64" s="68"/>
    </row>
    <row r="65" spans="1:78" ht="13.5" customHeight="1" x14ac:dyDescent="0.15">
      <c r="A65" s="2"/>
      <c r="B65" s="17"/>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c r="AO65" s="4"/>
      <c r="AP65" s="4"/>
      <c r="AQ65" s="4"/>
      <c r="AR65" s="4"/>
      <c r="AS65" s="4"/>
      <c r="AT65" s="4"/>
      <c r="AU65" s="4"/>
      <c r="AV65" s="4"/>
      <c r="AW65" s="4"/>
      <c r="AX65" s="4"/>
      <c r="AY65" s="4"/>
      <c r="AZ65" s="4"/>
      <c r="BA65" s="4"/>
      <c r="BB65" s="4"/>
      <c r="BC65" s="4"/>
      <c r="BD65" s="4"/>
      <c r="BE65" s="4"/>
      <c r="BF65" s="4"/>
      <c r="BG65" s="4"/>
      <c r="BH65" s="4"/>
      <c r="BI65" s="4"/>
      <c r="BJ65" s="18"/>
      <c r="BK65" s="2"/>
      <c r="BL65" s="69"/>
      <c r="BM65" s="70"/>
      <c r="BN65" s="70"/>
      <c r="BO65" s="70"/>
      <c r="BP65" s="70"/>
      <c r="BQ65" s="70"/>
      <c r="BR65" s="70"/>
      <c r="BS65" s="70"/>
      <c r="BT65" s="70"/>
      <c r="BU65" s="70"/>
      <c r="BV65" s="70"/>
      <c r="BW65" s="70"/>
      <c r="BX65" s="70"/>
      <c r="BY65" s="70"/>
      <c r="BZ65" s="71"/>
    </row>
    <row r="66" spans="1:78" ht="13.5" customHeight="1" x14ac:dyDescent="0.15">
      <c r="A66" s="2"/>
      <c r="B66" s="17"/>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c r="AO66" s="4"/>
      <c r="AP66" s="4"/>
      <c r="AQ66" s="4"/>
      <c r="AR66" s="4"/>
      <c r="AS66" s="4"/>
      <c r="AT66" s="4"/>
      <c r="AU66" s="4"/>
      <c r="AV66" s="4"/>
      <c r="AW66" s="4"/>
      <c r="AX66" s="4"/>
      <c r="AY66" s="4"/>
      <c r="AZ66" s="4"/>
      <c r="BA66" s="4"/>
      <c r="BB66" s="4"/>
      <c r="BC66" s="4"/>
      <c r="BD66" s="4"/>
      <c r="BE66" s="4"/>
      <c r="BF66" s="4"/>
      <c r="BG66" s="4"/>
      <c r="BH66" s="4"/>
      <c r="BI66" s="4"/>
      <c r="BJ66" s="18"/>
      <c r="BK66" s="2"/>
      <c r="BL66" s="72" t="s">
        <v>106</v>
      </c>
      <c r="BM66" s="73"/>
      <c r="BN66" s="73"/>
      <c r="BO66" s="73"/>
      <c r="BP66" s="73"/>
      <c r="BQ66" s="73"/>
      <c r="BR66" s="73"/>
      <c r="BS66" s="73"/>
      <c r="BT66" s="73"/>
      <c r="BU66" s="73"/>
      <c r="BV66" s="73"/>
      <c r="BW66" s="73"/>
      <c r="BX66" s="73"/>
      <c r="BY66" s="73"/>
      <c r="BZ66" s="74"/>
    </row>
    <row r="67" spans="1:78" ht="13.5" customHeight="1" x14ac:dyDescent="0.15">
      <c r="A67" s="2"/>
      <c r="B67" s="17"/>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c r="AO67" s="4"/>
      <c r="AP67" s="4"/>
      <c r="AQ67" s="4"/>
      <c r="AR67" s="4"/>
      <c r="AS67" s="4"/>
      <c r="AT67" s="4"/>
      <c r="AU67" s="4"/>
      <c r="AV67" s="4"/>
      <c r="AW67" s="4"/>
      <c r="AX67" s="4"/>
      <c r="AY67" s="4"/>
      <c r="AZ67" s="4"/>
      <c r="BA67" s="4"/>
      <c r="BB67" s="4"/>
      <c r="BC67" s="4"/>
      <c r="BD67" s="4"/>
      <c r="BE67" s="4"/>
      <c r="BF67" s="4"/>
      <c r="BG67" s="4"/>
      <c r="BH67" s="4"/>
      <c r="BI67" s="4"/>
      <c r="BJ67" s="18"/>
      <c r="BK67" s="2"/>
      <c r="BL67" s="72"/>
      <c r="BM67" s="73"/>
      <c r="BN67" s="73"/>
      <c r="BO67" s="73"/>
      <c r="BP67" s="73"/>
      <c r="BQ67" s="73"/>
      <c r="BR67" s="73"/>
      <c r="BS67" s="73"/>
      <c r="BT67" s="73"/>
      <c r="BU67" s="73"/>
      <c r="BV67" s="73"/>
      <c r="BW67" s="73"/>
      <c r="BX67" s="73"/>
      <c r="BY67" s="73"/>
      <c r="BZ67" s="74"/>
    </row>
    <row r="68" spans="1:78" ht="13.5" customHeight="1" x14ac:dyDescent="0.15">
      <c r="A68" s="2"/>
      <c r="B68" s="17"/>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c r="AO68" s="4"/>
      <c r="AP68" s="4"/>
      <c r="AQ68" s="4"/>
      <c r="AR68" s="4"/>
      <c r="AS68" s="4"/>
      <c r="AT68" s="4"/>
      <c r="AU68" s="4"/>
      <c r="AV68" s="4"/>
      <c r="AW68" s="4"/>
      <c r="AX68" s="4"/>
      <c r="AY68" s="4"/>
      <c r="AZ68" s="4"/>
      <c r="BA68" s="4"/>
      <c r="BB68" s="4"/>
      <c r="BC68" s="4"/>
      <c r="BD68" s="4"/>
      <c r="BE68" s="4"/>
      <c r="BF68" s="4"/>
      <c r="BG68" s="4"/>
      <c r="BH68" s="4"/>
      <c r="BI68" s="4"/>
      <c r="BJ68" s="18"/>
      <c r="BK68" s="2"/>
      <c r="BL68" s="72"/>
      <c r="BM68" s="73"/>
      <c r="BN68" s="73"/>
      <c r="BO68" s="73"/>
      <c r="BP68" s="73"/>
      <c r="BQ68" s="73"/>
      <c r="BR68" s="73"/>
      <c r="BS68" s="73"/>
      <c r="BT68" s="73"/>
      <c r="BU68" s="73"/>
      <c r="BV68" s="73"/>
      <c r="BW68" s="73"/>
      <c r="BX68" s="73"/>
      <c r="BY68" s="73"/>
      <c r="BZ68" s="74"/>
    </row>
    <row r="69" spans="1:78" ht="13.5" customHeight="1" x14ac:dyDescent="0.15">
      <c r="A69" s="2"/>
      <c r="B69" s="17"/>
      <c r="C69" s="4"/>
      <c r="D69" s="4"/>
      <c r="E69" s="4"/>
      <c r="F69" s="4"/>
      <c r="G69" s="4"/>
      <c r="H69" s="4"/>
      <c r="I69" s="4"/>
      <c r="J69" s="4"/>
      <c r="K69" s="4"/>
      <c r="L69" s="4"/>
      <c r="M69" s="4"/>
      <c r="N69" s="4"/>
      <c r="O69" s="4"/>
      <c r="P69" s="4"/>
      <c r="Q69" s="4"/>
      <c r="R69" s="4"/>
      <c r="S69" s="4"/>
      <c r="T69" s="4"/>
      <c r="U69" s="4"/>
      <c r="V69" s="4"/>
      <c r="W69" s="4"/>
      <c r="X69" s="4"/>
      <c r="Y69" s="4"/>
      <c r="Z69" s="4"/>
      <c r="AA69" s="4"/>
      <c r="AB69" s="4"/>
      <c r="AC69" s="4"/>
      <c r="AD69" s="4"/>
      <c r="AE69" s="4"/>
      <c r="AF69" s="4"/>
      <c r="AG69" s="4"/>
      <c r="AH69" s="4"/>
      <c r="AI69" s="4"/>
      <c r="AJ69" s="4"/>
      <c r="AK69" s="4"/>
      <c r="AL69" s="4"/>
      <c r="AM69" s="4"/>
      <c r="AN69" s="4"/>
      <c r="AO69" s="4"/>
      <c r="AP69" s="4"/>
      <c r="AQ69" s="4"/>
      <c r="AR69" s="4"/>
      <c r="AS69" s="4"/>
      <c r="AT69" s="4"/>
      <c r="AU69" s="4"/>
      <c r="AV69" s="4"/>
      <c r="AW69" s="4"/>
      <c r="AX69" s="4"/>
      <c r="AY69" s="4"/>
      <c r="AZ69" s="4"/>
      <c r="BA69" s="4"/>
      <c r="BB69" s="4"/>
      <c r="BC69" s="4"/>
      <c r="BD69" s="4"/>
      <c r="BE69" s="4"/>
      <c r="BF69" s="4"/>
      <c r="BG69" s="4"/>
      <c r="BH69" s="4"/>
      <c r="BI69" s="4"/>
      <c r="BJ69" s="18"/>
      <c r="BK69" s="2"/>
      <c r="BL69" s="72"/>
      <c r="BM69" s="73"/>
      <c r="BN69" s="73"/>
      <c r="BO69" s="73"/>
      <c r="BP69" s="73"/>
      <c r="BQ69" s="73"/>
      <c r="BR69" s="73"/>
      <c r="BS69" s="73"/>
      <c r="BT69" s="73"/>
      <c r="BU69" s="73"/>
      <c r="BV69" s="73"/>
      <c r="BW69" s="73"/>
      <c r="BX69" s="73"/>
      <c r="BY69" s="73"/>
      <c r="BZ69" s="74"/>
    </row>
    <row r="70" spans="1:78" ht="13.5" customHeight="1" x14ac:dyDescent="0.15">
      <c r="A70" s="2"/>
      <c r="B70" s="17"/>
      <c r="C70" s="4"/>
      <c r="D70" s="4"/>
      <c r="E70" s="4"/>
      <c r="F70" s="4"/>
      <c r="G70" s="4"/>
      <c r="H70" s="4"/>
      <c r="I70" s="4"/>
      <c r="J70" s="4"/>
      <c r="K70" s="4"/>
      <c r="L70" s="4"/>
      <c r="M70" s="4"/>
      <c r="N70" s="4"/>
      <c r="O70" s="4"/>
      <c r="P70" s="4"/>
      <c r="Q70" s="4"/>
      <c r="R70" s="4"/>
      <c r="S70" s="4"/>
      <c r="T70" s="4"/>
      <c r="U70" s="4"/>
      <c r="V70" s="4"/>
      <c r="W70" s="4"/>
      <c r="X70" s="4"/>
      <c r="Y70" s="4"/>
      <c r="Z70" s="4"/>
      <c r="AA70" s="4"/>
      <c r="AB70" s="4"/>
      <c r="AC70" s="4"/>
      <c r="AD70" s="4"/>
      <c r="AE70" s="4"/>
      <c r="AF70" s="4"/>
      <c r="AG70" s="4"/>
      <c r="AH70" s="4"/>
      <c r="AI70" s="4"/>
      <c r="AJ70" s="4"/>
      <c r="AK70" s="4"/>
      <c r="AL70" s="4"/>
      <c r="AM70" s="4"/>
      <c r="AN70" s="4"/>
      <c r="AO70" s="4"/>
      <c r="AP70" s="4"/>
      <c r="AQ70" s="4"/>
      <c r="AR70" s="4"/>
      <c r="AS70" s="4"/>
      <c r="AT70" s="4"/>
      <c r="AU70" s="4"/>
      <c r="AV70" s="4"/>
      <c r="AW70" s="4"/>
      <c r="AX70" s="4"/>
      <c r="AY70" s="4"/>
      <c r="AZ70" s="4"/>
      <c r="BA70" s="4"/>
      <c r="BB70" s="4"/>
      <c r="BC70" s="4"/>
      <c r="BD70" s="4"/>
      <c r="BE70" s="4"/>
      <c r="BF70" s="4"/>
      <c r="BG70" s="4"/>
      <c r="BH70" s="4"/>
      <c r="BI70" s="4"/>
      <c r="BJ70" s="18"/>
      <c r="BK70" s="2"/>
      <c r="BL70" s="72"/>
      <c r="BM70" s="73"/>
      <c r="BN70" s="73"/>
      <c r="BO70" s="73"/>
      <c r="BP70" s="73"/>
      <c r="BQ70" s="73"/>
      <c r="BR70" s="73"/>
      <c r="BS70" s="73"/>
      <c r="BT70" s="73"/>
      <c r="BU70" s="73"/>
      <c r="BV70" s="73"/>
      <c r="BW70" s="73"/>
      <c r="BX70" s="73"/>
      <c r="BY70" s="73"/>
      <c r="BZ70" s="74"/>
    </row>
    <row r="71" spans="1:78" ht="13.5" customHeight="1" x14ac:dyDescent="0.15">
      <c r="A71" s="2"/>
      <c r="B71" s="17"/>
      <c r="C71" s="4"/>
      <c r="D71" s="4"/>
      <c r="E71" s="4"/>
      <c r="F71" s="4"/>
      <c r="G71" s="4"/>
      <c r="H71" s="4"/>
      <c r="I71" s="4"/>
      <c r="J71" s="4"/>
      <c r="K71" s="4"/>
      <c r="L71" s="4"/>
      <c r="M71" s="4"/>
      <c r="N71" s="4"/>
      <c r="O71" s="4"/>
      <c r="P71" s="4"/>
      <c r="Q71" s="4"/>
      <c r="R71" s="4"/>
      <c r="S71" s="4"/>
      <c r="T71" s="4"/>
      <c r="U71" s="4"/>
      <c r="V71" s="4"/>
      <c r="W71" s="4"/>
      <c r="X71" s="4"/>
      <c r="Y71" s="4"/>
      <c r="Z71" s="4"/>
      <c r="AA71" s="4"/>
      <c r="AB71" s="4"/>
      <c r="AC71" s="4"/>
      <c r="AD71" s="4"/>
      <c r="AE71" s="4"/>
      <c r="AF71" s="4"/>
      <c r="AG71" s="4"/>
      <c r="AH71" s="4"/>
      <c r="AI71" s="4"/>
      <c r="AJ71" s="4"/>
      <c r="AK71" s="4"/>
      <c r="AL71" s="4"/>
      <c r="AM71" s="4"/>
      <c r="AN71" s="4"/>
      <c r="AO71" s="4"/>
      <c r="AP71" s="4"/>
      <c r="AQ71" s="4"/>
      <c r="AR71" s="4"/>
      <c r="AS71" s="4"/>
      <c r="AT71" s="4"/>
      <c r="AU71" s="4"/>
      <c r="AV71" s="4"/>
      <c r="AW71" s="4"/>
      <c r="AX71" s="4"/>
      <c r="AY71" s="4"/>
      <c r="AZ71" s="4"/>
      <c r="BA71" s="4"/>
      <c r="BB71" s="4"/>
      <c r="BC71" s="4"/>
      <c r="BD71" s="4"/>
      <c r="BE71" s="4"/>
      <c r="BF71" s="4"/>
      <c r="BG71" s="4"/>
      <c r="BH71" s="4"/>
      <c r="BI71" s="4"/>
      <c r="BJ71" s="18"/>
      <c r="BK71" s="2"/>
      <c r="BL71" s="72"/>
      <c r="BM71" s="73"/>
      <c r="BN71" s="73"/>
      <c r="BO71" s="73"/>
      <c r="BP71" s="73"/>
      <c r="BQ71" s="73"/>
      <c r="BR71" s="73"/>
      <c r="BS71" s="73"/>
      <c r="BT71" s="73"/>
      <c r="BU71" s="73"/>
      <c r="BV71" s="73"/>
      <c r="BW71" s="73"/>
      <c r="BX71" s="73"/>
      <c r="BY71" s="73"/>
      <c r="BZ71" s="74"/>
    </row>
    <row r="72" spans="1:78" ht="13.5" customHeight="1" x14ac:dyDescent="0.15">
      <c r="A72" s="2"/>
      <c r="B72" s="17"/>
      <c r="C72" s="4"/>
      <c r="D72" s="4"/>
      <c r="E72" s="4"/>
      <c r="F72" s="4"/>
      <c r="G72" s="4"/>
      <c r="H72" s="4"/>
      <c r="I72" s="4"/>
      <c r="J72" s="4"/>
      <c r="K72" s="4"/>
      <c r="L72" s="4"/>
      <c r="M72" s="4"/>
      <c r="N72" s="4"/>
      <c r="O72" s="4"/>
      <c r="P72" s="4"/>
      <c r="Q72" s="4"/>
      <c r="R72" s="4"/>
      <c r="S72" s="4"/>
      <c r="T72" s="4"/>
      <c r="U72" s="4"/>
      <c r="V72" s="4"/>
      <c r="W72" s="4"/>
      <c r="X72" s="4"/>
      <c r="Y72" s="4"/>
      <c r="Z72" s="4"/>
      <c r="AA72" s="4"/>
      <c r="AB72" s="4"/>
      <c r="AC72" s="4"/>
      <c r="AD72" s="4"/>
      <c r="AE72" s="4"/>
      <c r="AF72" s="4"/>
      <c r="AG72" s="4"/>
      <c r="AH72" s="4"/>
      <c r="AI72" s="4"/>
      <c r="AJ72" s="4"/>
      <c r="AK72" s="4"/>
      <c r="AL72" s="4"/>
      <c r="AM72" s="4"/>
      <c r="AN72" s="4"/>
      <c r="AO72" s="4"/>
      <c r="AP72" s="4"/>
      <c r="AQ72" s="4"/>
      <c r="AR72" s="4"/>
      <c r="AS72" s="4"/>
      <c r="AT72" s="4"/>
      <c r="AU72" s="4"/>
      <c r="AV72" s="4"/>
      <c r="AW72" s="4"/>
      <c r="AX72" s="4"/>
      <c r="AY72" s="4"/>
      <c r="AZ72" s="4"/>
      <c r="BA72" s="4"/>
      <c r="BB72" s="4"/>
      <c r="BC72" s="4"/>
      <c r="BD72" s="4"/>
      <c r="BE72" s="4"/>
      <c r="BF72" s="4"/>
      <c r="BG72" s="4"/>
      <c r="BH72" s="4"/>
      <c r="BI72" s="4"/>
      <c r="BJ72" s="18"/>
      <c r="BK72" s="2"/>
      <c r="BL72" s="72"/>
      <c r="BM72" s="73"/>
      <c r="BN72" s="73"/>
      <c r="BO72" s="73"/>
      <c r="BP72" s="73"/>
      <c r="BQ72" s="73"/>
      <c r="BR72" s="73"/>
      <c r="BS72" s="73"/>
      <c r="BT72" s="73"/>
      <c r="BU72" s="73"/>
      <c r="BV72" s="73"/>
      <c r="BW72" s="73"/>
      <c r="BX72" s="73"/>
      <c r="BY72" s="73"/>
      <c r="BZ72" s="74"/>
    </row>
    <row r="73" spans="1:78" ht="13.5" customHeight="1" x14ac:dyDescent="0.15">
      <c r="A73" s="2"/>
      <c r="B73" s="17"/>
      <c r="C73" s="4"/>
      <c r="D73" s="4"/>
      <c r="E73" s="4"/>
      <c r="F73" s="4"/>
      <c r="G73" s="4"/>
      <c r="H73" s="4"/>
      <c r="I73" s="4"/>
      <c r="J73" s="4"/>
      <c r="K73" s="4"/>
      <c r="L73" s="4"/>
      <c r="M73" s="4"/>
      <c r="N73" s="4"/>
      <c r="O73" s="4"/>
      <c r="P73" s="4"/>
      <c r="Q73" s="4"/>
      <c r="R73" s="4"/>
      <c r="S73" s="4"/>
      <c r="T73" s="4"/>
      <c r="U73" s="4"/>
      <c r="V73" s="4"/>
      <c r="W73" s="4"/>
      <c r="X73" s="4"/>
      <c r="Y73" s="4"/>
      <c r="Z73" s="4"/>
      <c r="AA73" s="4"/>
      <c r="AB73" s="4"/>
      <c r="AC73" s="4"/>
      <c r="AD73" s="4"/>
      <c r="AE73" s="4"/>
      <c r="AF73" s="4"/>
      <c r="AG73" s="4"/>
      <c r="AH73" s="4"/>
      <c r="AI73" s="4"/>
      <c r="AJ73" s="4"/>
      <c r="AK73" s="4"/>
      <c r="AL73" s="4"/>
      <c r="AM73" s="4"/>
      <c r="AN73" s="4"/>
      <c r="AO73" s="4"/>
      <c r="AP73" s="4"/>
      <c r="AQ73" s="4"/>
      <c r="AR73" s="4"/>
      <c r="AS73" s="4"/>
      <c r="AT73" s="4"/>
      <c r="AU73" s="4"/>
      <c r="AV73" s="4"/>
      <c r="AW73" s="4"/>
      <c r="AX73" s="4"/>
      <c r="AY73" s="4"/>
      <c r="AZ73" s="4"/>
      <c r="BA73" s="4"/>
      <c r="BB73" s="4"/>
      <c r="BC73" s="4"/>
      <c r="BD73" s="4"/>
      <c r="BE73" s="4"/>
      <c r="BF73" s="4"/>
      <c r="BG73" s="4"/>
      <c r="BH73" s="4"/>
      <c r="BI73" s="4"/>
      <c r="BJ73" s="18"/>
      <c r="BK73" s="2"/>
      <c r="BL73" s="72"/>
      <c r="BM73" s="73"/>
      <c r="BN73" s="73"/>
      <c r="BO73" s="73"/>
      <c r="BP73" s="73"/>
      <c r="BQ73" s="73"/>
      <c r="BR73" s="73"/>
      <c r="BS73" s="73"/>
      <c r="BT73" s="73"/>
      <c r="BU73" s="73"/>
      <c r="BV73" s="73"/>
      <c r="BW73" s="73"/>
      <c r="BX73" s="73"/>
      <c r="BY73" s="73"/>
      <c r="BZ73" s="74"/>
    </row>
    <row r="74" spans="1:78" ht="13.5" customHeight="1" x14ac:dyDescent="0.15">
      <c r="A74" s="2"/>
      <c r="B74" s="17"/>
      <c r="C74" s="4"/>
      <c r="D74" s="4"/>
      <c r="E74" s="4"/>
      <c r="F74" s="4"/>
      <c r="G74" s="4"/>
      <c r="H74" s="4"/>
      <c r="I74" s="4"/>
      <c r="J74" s="4"/>
      <c r="K74" s="4"/>
      <c r="L74" s="4"/>
      <c r="M74" s="4"/>
      <c r="N74" s="4"/>
      <c r="O74" s="4"/>
      <c r="P74" s="4"/>
      <c r="Q74" s="4"/>
      <c r="R74" s="4"/>
      <c r="S74" s="4"/>
      <c r="T74" s="4"/>
      <c r="U74" s="4"/>
      <c r="V74" s="4"/>
      <c r="W74" s="4"/>
      <c r="X74" s="4"/>
      <c r="Y74" s="4"/>
      <c r="Z74" s="4"/>
      <c r="AA74" s="4"/>
      <c r="AB74" s="4"/>
      <c r="AC74" s="4"/>
      <c r="AD74" s="4"/>
      <c r="AE74" s="4"/>
      <c r="AF74" s="4"/>
      <c r="AG74" s="4"/>
      <c r="AH74" s="4"/>
      <c r="AI74" s="4"/>
      <c r="AJ74" s="4"/>
      <c r="AK74" s="4"/>
      <c r="AL74" s="4"/>
      <c r="AM74" s="4"/>
      <c r="AN74" s="4"/>
      <c r="AO74" s="4"/>
      <c r="AP74" s="4"/>
      <c r="AQ74" s="4"/>
      <c r="AR74" s="4"/>
      <c r="AS74" s="4"/>
      <c r="AT74" s="4"/>
      <c r="AU74" s="4"/>
      <c r="AV74" s="4"/>
      <c r="AW74" s="4"/>
      <c r="AX74" s="4"/>
      <c r="AY74" s="4"/>
      <c r="AZ74" s="4"/>
      <c r="BA74" s="4"/>
      <c r="BB74" s="4"/>
      <c r="BC74" s="4"/>
      <c r="BD74" s="4"/>
      <c r="BE74" s="4"/>
      <c r="BF74" s="4"/>
      <c r="BG74" s="4"/>
      <c r="BH74" s="4"/>
      <c r="BI74" s="4"/>
      <c r="BJ74" s="18"/>
      <c r="BK74" s="2"/>
      <c r="BL74" s="72"/>
      <c r="BM74" s="73"/>
      <c r="BN74" s="73"/>
      <c r="BO74" s="73"/>
      <c r="BP74" s="73"/>
      <c r="BQ74" s="73"/>
      <c r="BR74" s="73"/>
      <c r="BS74" s="73"/>
      <c r="BT74" s="73"/>
      <c r="BU74" s="73"/>
      <c r="BV74" s="73"/>
      <c r="BW74" s="73"/>
      <c r="BX74" s="73"/>
      <c r="BY74" s="73"/>
      <c r="BZ74" s="74"/>
    </row>
    <row r="75" spans="1:78" ht="13.5" customHeight="1" x14ac:dyDescent="0.15">
      <c r="A75" s="2"/>
      <c r="B75" s="17"/>
      <c r="C75" s="4"/>
      <c r="D75" s="4"/>
      <c r="E75" s="4"/>
      <c r="F75" s="4"/>
      <c r="G75" s="4"/>
      <c r="H75" s="4"/>
      <c r="I75" s="4"/>
      <c r="J75" s="4"/>
      <c r="K75" s="4"/>
      <c r="L75" s="4"/>
      <c r="M75" s="4"/>
      <c r="N75" s="4"/>
      <c r="O75" s="4"/>
      <c r="P75" s="4"/>
      <c r="Q75" s="4"/>
      <c r="R75" s="4"/>
      <c r="S75" s="4"/>
      <c r="T75" s="4"/>
      <c r="U75" s="4"/>
      <c r="V75" s="4"/>
      <c r="W75" s="4"/>
      <c r="X75" s="4"/>
      <c r="Y75" s="4"/>
      <c r="Z75" s="4"/>
      <c r="AA75" s="4"/>
      <c r="AB75" s="4"/>
      <c r="AC75" s="4"/>
      <c r="AD75" s="4"/>
      <c r="AE75" s="4"/>
      <c r="AF75" s="4"/>
      <c r="AG75" s="4"/>
      <c r="AH75" s="4"/>
      <c r="AI75" s="4"/>
      <c r="AJ75" s="4"/>
      <c r="AK75" s="4"/>
      <c r="AL75" s="4"/>
      <c r="AM75" s="4"/>
      <c r="AN75" s="4"/>
      <c r="AO75" s="4"/>
      <c r="AP75" s="4"/>
      <c r="AQ75" s="4"/>
      <c r="AR75" s="4"/>
      <c r="AS75" s="4"/>
      <c r="AT75" s="4"/>
      <c r="AU75" s="4"/>
      <c r="AV75" s="4"/>
      <c r="AW75" s="4"/>
      <c r="AX75" s="4"/>
      <c r="AY75" s="4"/>
      <c r="AZ75" s="4"/>
      <c r="BA75" s="4"/>
      <c r="BB75" s="4"/>
      <c r="BC75" s="4"/>
      <c r="BD75" s="4"/>
      <c r="BE75" s="4"/>
      <c r="BF75" s="4"/>
      <c r="BG75" s="4"/>
      <c r="BH75" s="4"/>
      <c r="BI75" s="4"/>
      <c r="BJ75" s="18"/>
      <c r="BK75" s="2"/>
      <c r="BL75" s="72"/>
      <c r="BM75" s="73"/>
      <c r="BN75" s="73"/>
      <c r="BO75" s="73"/>
      <c r="BP75" s="73"/>
      <c r="BQ75" s="73"/>
      <c r="BR75" s="73"/>
      <c r="BS75" s="73"/>
      <c r="BT75" s="73"/>
      <c r="BU75" s="73"/>
      <c r="BV75" s="73"/>
      <c r="BW75" s="73"/>
      <c r="BX75" s="73"/>
      <c r="BY75" s="73"/>
      <c r="BZ75" s="74"/>
    </row>
    <row r="76" spans="1:78" ht="13.5" customHeight="1" x14ac:dyDescent="0.15">
      <c r="A76" s="2"/>
      <c r="B76" s="17"/>
      <c r="C76" s="4"/>
      <c r="D76" s="4"/>
      <c r="E76" s="4"/>
      <c r="F76" s="4"/>
      <c r="G76" s="4"/>
      <c r="H76" s="4"/>
      <c r="I76" s="4"/>
      <c r="J76" s="4"/>
      <c r="K76" s="4"/>
      <c r="L76" s="4"/>
      <c r="M76" s="4"/>
      <c r="N76" s="4"/>
      <c r="O76" s="4"/>
      <c r="P76" s="4"/>
      <c r="Q76" s="4"/>
      <c r="R76" s="4"/>
      <c r="S76" s="4"/>
      <c r="T76" s="4"/>
      <c r="U76" s="4"/>
      <c r="V76" s="4"/>
      <c r="W76" s="4"/>
      <c r="X76" s="4"/>
      <c r="Y76" s="4"/>
      <c r="Z76" s="4"/>
      <c r="AA76" s="4"/>
      <c r="AB76" s="4"/>
      <c r="AC76" s="4"/>
      <c r="AD76" s="4"/>
      <c r="AE76" s="4"/>
      <c r="AF76" s="4"/>
      <c r="AG76" s="4"/>
      <c r="AH76" s="4"/>
      <c r="AI76" s="4"/>
      <c r="AJ76" s="4"/>
      <c r="AK76" s="4"/>
      <c r="AL76" s="4"/>
      <c r="AM76" s="4"/>
      <c r="AN76" s="4"/>
      <c r="AO76" s="4"/>
      <c r="AP76" s="4"/>
      <c r="AQ76" s="4"/>
      <c r="AR76" s="4"/>
      <c r="AS76" s="4"/>
      <c r="AT76" s="4"/>
      <c r="AU76" s="4"/>
      <c r="AV76" s="4"/>
      <c r="AW76" s="4"/>
      <c r="AX76" s="4"/>
      <c r="AY76" s="4"/>
      <c r="AZ76" s="4"/>
      <c r="BA76" s="4"/>
      <c r="BB76" s="4"/>
      <c r="BC76" s="4"/>
      <c r="BD76" s="4"/>
      <c r="BE76" s="4"/>
      <c r="BF76" s="4"/>
      <c r="BG76" s="4"/>
      <c r="BH76" s="4"/>
      <c r="BI76" s="4"/>
      <c r="BJ76" s="18"/>
      <c r="BK76" s="2"/>
      <c r="BL76" s="72"/>
      <c r="BM76" s="73"/>
      <c r="BN76" s="73"/>
      <c r="BO76" s="73"/>
      <c r="BP76" s="73"/>
      <c r="BQ76" s="73"/>
      <c r="BR76" s="73"/>
      <c r="BS76" s="73"/>
      <c r="BT76" s="73"/>
      <c r="BU76" s="73"/>
      <c r="BV76" s="73"/>
      <c r="BW76" s="73"/>
      <c r="BX76" s="73"/>
      <c r="BY76" s="73"/>
      <c r="BZ76" s="74"/>
    </row>
    <row r="77" spans="1:78" ht="13.5" customHeight="1" x14ac:dyDescent="0.15">
      <c r="A77" s="2"/>
      <c r="B77" s="17"/>
      <c r="C77" s="4"/>
      <c r="D77" s="4"/>
      <c r="E77" s="4"/>
      <c r="F77" s="4"/>
      <c r="G77" s="4"/>
      <c r="H77" s="4"/>
      <c r="I77" s="4"/>
      <c r="J77" s="4"/>
      <c r="K77" s="4"/>
      <c r="L77" s="4"/>
      <c r="M77" s="4"/>
      <c r="N77" s="4"/>
      <c r="O77" s="4"/>
      <c r="P77" s="4"/>
      <c r="Q77" s="4"/>
      <c r="R77" s="4"/>
      <c r="S77" s="4"/>
      <c r="T77" s="4"/>
      <c r="U77" s="4"/>
      <c r="V77" s="4"/>
      <c r="W77" s="4"/>
      <c r="X77" s="4"/>
      <c r="Y77" s="4"/>
      <c r="Z77" s="4"/>
      <c r="AA77" s="4"/>
      <c r="AB77" s="4"/>
      <c r="AC77" s="4"/>
      <c r="AD77" s="4"/>
      <c r="AE77" s="4"/>
      <c r="AF77" s="4"/>
      <c r="AG77" s="4"/>
      <c r="AH77" s="4"/>
      <c r="AI77" s="4"/>
      <c r="AJ77" s="4"/>
      <c r="AK77" s="4"/>
      <c r="AL77" s="4"/>
      <c r="AM77" s="4"/>
      <c r="AN77" s="4"/>
      <c r="AO77" s="4"/>
      <c r="AP77" s="4"/>
      <c r="AQ77" s="4"/>
      <c r="AR77" s="4"/>
      <c r="AS77" s="4"/>
      <c r="AT77" s="4"/>
      <c r="AU77" s="4"/>
      <c r="AV77" s="4"/>
      <c r="AW77" s="4"/>
      <c r="AX77" s="4"/>
      <c r="AY77" s="4"/>
      <c r="AZ77" s="4"/>
      <c r="BA77" s="4"/>
      <c r="BB77" s="4"/>
      <c r="BC77" s="4"/>
      <c r="BD77" s="4"/>
      <c r="BE77" s="4"/>
      <c r="BF77" s="4"/>
      <c r="BG77" s="4"/>
      <c r="BH77" s="4"/>
      <c r="BI77" s="4"/>
      <c r="BJ77" s="18"/>
      <c r="BK77" s="2"/>
      <c r="BL77" s="72"/>
      <c r="BM77" s="73"/>
      <c r="BN77" s="73"/>
      <c r="BO77" s="73"/>
      <c r="BP77" s="73"/>
      <c r="BQ77" s="73"/>
      <c r="BR77" s="73"/>
      <c r="BS77" s="73"/>
      <c r="BT77" s="73"/>
      <c r="BU77" s="73"/>
      <c r="BV77" s="73"/>
      <c r="BW77" s="73"/>
      <c r="BX77" s="73"/>
      <c r="BY77" s="73"/>
      <c r="BZ77" s="74"/>
    </row>
    <row r="78" spans="1:78" ht="13.5" customHeight="1" x14ac:dyDescent="0.15">
      <c r="A78" s="2"/>
      <c r="B78" s="17"/>
      <c r="C78" s="4"/>
      <c r="D78" s="4"/>
      <c r="E78" s="4"/>
      <c r="F78" s="4"/>
      <c r="G78" s="4"/>
      <c r="H78" s="4"/>
      <c r="I78" s="4"/>
      <c r="J78" s="4"/>
      <c r="K78" s="4"/>
      <c r="L78" s="4"/>
      <c r="M78" s="4"/>
      <c r="N78" s="4"/>
      <c r="O78" s="4"/>
      <c r="P78" s="4"/>
      <c r="Q78" s="4"/>
      <c r="R78" s="4"/>
      <c r="S78" s="4"/>
      <c r="T78" s="4"/>
      <c r="U78" s="4"/>
      <c r="V78" s="4"/>
      <c r="W78" s="4"/>
      <c r="X78" s="4"/>
      <c r="Y78" s="4"/>
      <c r="Z78" s="4"/>
      <c r="AA78" s="4"/>
      <c r="AB78" s="4"/>
      <c r="AC78" s="4"/>
      <c r="AD78" s="4"/>
      <c r="AE78" s="4"/>
      <c r="AF78" s="4"/>
      <c r="AG78" s="4"/>
      <c r="AH78" s="4"/>
      <c r="AI78" s="4"/>
      <c r="AJ78" s="4"/>
      <c r="AK78" s="4"/>
      <c r="AL78" s="4"/>
      <c r="AM78" s="4"/>
      <c r="AN78" s="4"/>
      <c r="AO78" s="4"/>
      <c r="AP78" s="4"/>
      <c r="AQ78" s="4"/>
      <c r="AR78" s="4"/>
      <c r="AS78" s="4"/>
      <c r="AT78" s="4"/>
      <c r="AU78" s="4"/>
      <c r="AV78" s="4"/>
      <c r="AW78" s="4"/>
      <c r="AX78" s="4"/>
      <c r="AY78" s="4"/>
      <c r="AZ78" s="4"/>
      <c r="BA78" s="4"/>
      <c r="BB78" s="4"/>
      <c r="BC78" s="4"/>
      <c r="BD78" s="4"/>
      <c r="BE78" s="4"/>
      <c r="BF78" s="4"/>
      <c r="BG78" s="4"/>
      <c r="BH78" s="4"/>
      <c r="BI78" s="4"/>
      <c r="BJ78" s="18"/>
      <c r="BK78" s="2"/>
      <c r="BL78" s="72"/>
      <c r="BM78" s="73"/>
      <c r="BN78" s="73"/>
      <c r="BO78" s="73"/>
      <c r="BP78" s="73"/>
      <c r="BQ78" s="73"/>
      <c r="BR78" s="73"/>
      <c r="BS78" s="73"/>
      <c r="BT78" s="73"/>
      <c r="BU78" s="73"/>
      <c r="BV78" s="73"/>
      <c r="BW78" s="73"/>
      <c r="BX78" s="73"/>
      <c r="BY78" s="73"/>
      <c r="BZ78" s="74"/>
    </row>
    <row r="79" spans="1:78" ht="13.5" customHeight="1" x14ac:dyDescent="0.15">
      <c r="A79" s="2"/>
      <c r="B79" s="17"/>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4"/>
      <c r="BJ79" s="18"/>
      <c r="BK79" s="2"/>
      <c r="BL79" s="72"/>
      <c r="BM79" s="73"/>
      <c r="BN79" s="73"/>
      <c r="BO79" s="73"/>
      <c r="BP79" s="73"/>
      <c r="BQ79" s="73"/>
      <c r="BR79" s="73"/>
      <c r="BS79" s="73"/>
      <c r="BT79" s="73"/>
      <c r="BU79" s="73"/>
      <c r="BV79" s="73"/>
      <c r="BW79" s="73"/>
      <c r="BX79" s="73"/>
      <c r="BY79" s="73"/>
      <c r="BZ79" s="74"/>
    </row>
    <row r="80" spans="1:78" ht="13.5" customHeight="1" x14ac:dyDescent="0.15">
      <c r="A80" s="2"/>
      <c r="B80" s="17"/>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4"/>
      <c r="BJ80" s="18"/>
      <c r="BK80" s="2"/>
      <c r="BL80" s="72"/>
      <c r="BM80" s="73"/>
      <c r="BN80" s="73"/>
      <c r="BO80" s="73"/>
      <c r="BP80" s="73"/>
      <c r="BQ80" s="73"/>
      <c r="BR80" s="73"/>
      <c r="BS80" s="73"/>
      <c r="BT80" s="73"/>
      <c r="BU80" s="73"/>
      <c r="BV80" s="73"/>
      <c r="BW80" s="73"/>
      <c r="BX80" s="73"/>
      <c r="BY80" s="73"/>
      <c r="BZ80" s="74"/>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4"/>
      <c r="V81" s="4"/>
      <c r="W81" s="25"/>
      <c r="X81" s="25"/>
      <c r="Y81" s="25"/>
      <c r="Z81" s="25"/>
      <c r="AA81" s="25"/>
      <c r="AB81" s="25"/>
      <c r="AC81" s="25"/>
      <c r="AD81" s="25"/>
      <c r="AE81" s="25"/>
      <c r="AF81" s="25"/>
      <c r="AG81" s="25"/>
      <c r="AH81" s="25"/>
      <c r="AI81" s="25"/>
      <c r="AJ81" s="25"/>
      <c r="AK81" s="25"/>
      <c r="AL81" s="25"/>
      <c r="AM81" s="25"/>
      <c r="AN81" s="25"/>
      <c r="AO81" s="4"/>
      <c r="AP81" s="4"/>
      <c r="AQ81" s="25"/>
      <c r="AR81" s="25"/>
      <c r="AS81" s="25"/>
      <c r="AT81" s="25"/>
      <c r="AU81" s="25"/>
      <c r="AV81" s="25"/>
      <c r="AW81" s="25"/>
      <c r="AX81" s="25"/>
      <c r="AY81" s="25"/>
      <c r="AZ81" s="25"/>
      <c r="BA81" s="25"/>
      <c r="BB81" s="25"/>
      <c r="BC81" s="25"/>
      <c r="BD81" s="25"/>
      <c r="BE81" s="25"/>
      <c r="BF81" s="25"/>
      <c r="BG81" s="25"/>
      <c r="BH81" s="25"/>
      <c r="BI81" s="4"/>
      <c r="BJ81" s="18"/>
      <c r="BK81" s="2"/>
      <c r="BL81" s="72"/>
      <c r="BM81" s="73"/>
      <c r="BN81" s="73"/>
      <c r="BO81" s="73"/>
      <c r="BP81" s="73"/>
      <c r="BQ81" s="73"/>
      <c r="BR81" s="73"/>
      <c r="BS81" s="73"/>
      <c r="BT81" s="73"/>
      <c r="BU81" s="73"/>
      <c r="BV81" s="73"/>
      <c r="BW81" s="73"/>
      <c r="BX81" s="73"/>
      <c r="BY81" s="73"/>
      <c r="BZ81" s="7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5"/>
      <c r="BM82" s="76"/>
      <c r="BN82" s="76"/>
      <c r="BO82" s="76"/>
      <c r="BP82" s="76"/>
      <c r="BQ82" s="76"/>
      <c r="BR82" s="76"/>
      <c r="BS82" s="76"/>
      <c r="BT82" s="76"/>
      <c r="BU82" s="76"/>
      <c r="BV82" s="76"/>
      <c r="BW82" s="76"/>
      <c r="BX82" s="76"/>
      <c r="BY82" s="76"/>
      <c r="BZ82" s="77"/>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【112.83】</v>
      </c>
      <c r="F85" s="27" t="str">
        <f>データ!AS6</f>
        <v>【1.05】</v>
      </c>
      <c r="G85" s="27" t="str">
        <f>データ!BD6</f>
        <v>【261.93】</v>
      </c>
      <c r="H85" s="27" t="str">
        <f>データ!BO6</f>
        <v>【270.46】</v>
      </c>
      <c r="I85" s="27" t="str">
        <f>データ!BZ6</f>
        <v>【103.91】</v>
      </c>
      <c r="J85" s="27" t="str">
        <f>データ!CK6</f>
        <v>【167.11】</v>
      </c>
      <c r="K85" s="27" t="str">
        <f>データ!CV6</f>
        <v>【60.27】</v>
      </c>
      <c r="L85" s="27" t="str">
        <f>データ!DG6</f>
        <v>【89.92】</v>
      </c>
      <c r="M85" s="27" t="str">
        <f>データ!DR6</f>
        <v>【48.85】</v>
      </c>
      <c r="N85" s="27" t="str">
        <f>データ!EC6</f>
        <v>【17.80】</v>
      </c>
      <c r="O85" s="27" t="str">
        <f>データ!EN6</f>
        <v>【0.70】</v>
      </c>
    </row>
  </sheetData>
  <sheetProtection algorithmName="SHA-512" hashValue="DqA4I5y76OEWB6HdfFmhDSaqZ6qEsCJzsx2Iso9t4xYf8eHnyJ+1P2De3aCAonPe24r93ibEwqjLRMYG/WIc4A==" saltValue="ah207u5WvaXYoPBMwUyBAQ==" spinCount="100000" sheet="1" objects="1" scenarios="1" formatCells="0" formatColumns="0" formatRows="0"/>
  <mergeCells count="44">
    <mergeCell ref="BL64:BZ65"/>
    <mergeCell ref="BL66:BZ82"/>
    <mergeCell ref="BL11:BZ13"/>
    <mergeCell ref="B14:BJ15"/>
    <mergeCell ref="BL14:BZ15"/>
    <mergeCell ref="BL16:BZ44"/>
    <mergeCell ref="BL45:BZ46"/>
    <mergeCell ref="BL47:BZ63"/>
    <mergeCell ref="B60:BJ61"/>
    <mergeCell ref="BL9:BM9"/>
    <mergeCell ref="B10:H10"/>
    <mergeCell ref="I10:O10"/>
    <mergeCell ref="P10:V10"/>
    <mergeCell ref="W10:AC10"/>
    <mergeCell ref="AL10:AS10"/>
    <mergeCell ref="AT10:BA10"/>
    <mergeCell ref="BB10:BI10"/>
    <mergeCell ref="BL10:BM10"/>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2:BZ4"/>
    <mergeCell ref="B6:AG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0"/>
  <sheetViews>
    <sheetView showGridLines="0" workbookViewId="0"/>
  </sheetViews>
  <sheetFormatPr defaultRowHeight="13.5" x14ac:dyDescent="0.15"/>
  <cols>
    <col min="2" max="144" width="11.875" customWidth="1"/>
  </cols>
  <sheetData>
    <row r="1" spans="1:144" x14ac:dyDescent="0.15">
      <c r="A1" t="s">
        <v>41</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42</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43</v>
      </c>
      <c r="B3" s="30" t="s">
        <v>44</v>
      </c>
      <c r="C3" s="30" t="s">
        <v>45</v>
      </c>
      <c r="D3" s="30" t="s">
        <v>46</v>
      </c>
      <c r="E3" s="30" t="s">
        <v>47</v>
      </c>
      <c r="F3" s="30" t="s">
        <v>48</v>
      </c>
      <c r="G3" s="30" t="s">
        <v>49</v>
      </c>
      <c r="H3" s="87" t="s">
        <v>50</v>
      </c>
      <c r="I3" s="88"/>
      <c r="J3" s="88"/>
      <c r="K3" s="88"/>
      <c r="L3" s="88"/>
      <c r="M3" s="88"/>
      <c r="N3" s="88"/>
      <c r="O3" s="88"/>
      <c r="P3" s="88"/>
      <c r="Q3" s="88"/>
      <c r="R3" s="88"/>
      <c r="S3" s="88"/>
      <c r="T3" s="88"/>
      <c r="U3" s="88"/>
      <c r="V3" s="88"/>
      <c r="W3" s="89"/>
      <c r="X3" s="93" t="s">
        <v>51</v>
      </c>
      <c r="Y3" s="86"/>
      <c r="Z3" s="86"/>
      <c r="AA3" s="86"/>
      <c r="AB3" s="86"/>
      <c r="AC3" s="86"/>
      <c r="AD3" s="86"/>
      <c r="AE3" s="86"/>
      <c r="AF3" s="86"/>
      <c r="AG3" s="86"/>
      <c r="AH3" s="86"/>
      <c r="AI3" s="86"/>
      <c r="AJ3" s="86"/>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6"/>
      <c r="BK3" s="86"/>
      <c r="BL3" s="86"/>
      <c r="BM3" s="86"/>
      <c r="BN3" s="86"/>
      <c r="BO3" s="86"/>
      <c r="BP3" s="86"/>
      <c r="BQ3" s="86"/>
      <c r="BR3" s="86"/>
      <c r="BS3" s="86"/>
      <c r="BT3" s="86"/>
      <c r="BU3" s="86"/>
      <c r="BV3" s="86"/>
      <c r="BW3" s="86"/>
      <c r="BX3" s="86"/>
      <c r="BY3" s="86"/>
      <c r="BZ3" s="86"/>
      <c r="CA3" s="86"/>
      <c r="CB3" s="86"/>
      <c r="CC3" s="86"/>
      <c r="CD3" s="86"/>
      <c r="CE3" s="86"/>
      <c r="CF3" s="86"/>
      <c r="CG3" s="86"/>
      <c r="CH3" s="86"/>
      <c r="CI3" s="86"/>
      <c r="CJ3" s="86"/>
      <c r="CK3" s="86"/>
      <c r="CL3" s="86"/>
      <c r="CM3" s="86"/>
      <c r="CN3" s="86"/>
      <c r="CO3" s="86"/>
      <c r="CP3" s="86"/>
      <c r="CQ3" s="86"/>
      <c r="CR3" s="86"/>
      <c r="CS3" s="86"/>
      <c r="CT3" s="86"/>
      <c r="CU3" s="86"/>
      <c r="CV3" s="86"/>
      <c r="CW3" s="86"/>
      <c r="CX3" s="86"/>
      <c r="CY3" s="86"/>
      <c r="CZ3" s="86"/>
      <c r="DA3" s="86"/>
      <c r="DB3" s="86"/>
      <c r="DC3" s="86"/>
      <c r="DD3" s="86"/>
      <c r="DE3" s="86"/>
      <c r="DF3" s="86"/>
      <c r="DG3" s="86"/>
      <c r="DH3" s="86" t="s">
        <v>27</v>
      </c>
      <c r="DI3" s="86"/>
      <c r="DJ3" s="86"/>
      <c r="DK3" s="86"/>
      <c r="DL3" s="86"/>
      <c r="DM3" s="86"/>
      <c r="DN3" s="86"/>
      <c r="DO3" s="86"/>
      <c r="DP3" s="86"/>
      <c r="DQ3" s="86"/>
      <c r="DR3" s="86"/>
      <c r="DS3" s="86"/>
      <c r="DT3" s="86"/>
      <c r="DU3" s="86"/>
      <c r="DV3" s="86"/>
      <c r="DW3" s="86"/>
      <c r="DX3" s="86"/>
      <c r="DY3" s="86"/>
      <c r="DZ3" s="86"/>
      <c r="EA3" s="86"/>
      <c r="EB3" s="86"/>
      <c r="EC3" s="86"/>
      <c r="ED3" s="86"/>
      <c r="EE3" s="86"/>
      <c r="EF3" s="86"/>
      <c r="EG3" s="86"/>
      <c r="EH3" s="86"/>
      <c r="EI3" s="86"/>
      <c r="EJ3" s="86"/>
      <c r="EK3" s="86"/>
      <c r="EL3" s="86"/>
      <c r="EM3" s="86"/>
      <c r="EN3" s="86"/>
    </row>
    <row r="4" spans="1:144" x14ac:dyDescent="0.15">
      <c r="A4" s="29" t="s">
        <v>52</v>
      </c>
      <c r="B4" s="31"/>
      <c r="C4" s="31"/>
      <c r="D4" s="31"/>
      <c r="E4" s="31"/>
      <c r="F4" s="31"/>
      <c r="G4" s="31"/>
      <c r="H4" s="90"/>
      <c r="I4" s="91"/>
      <c r="J4" s="91"/>
      <c r="K4" s="91"/>
      <c r="L4" s="91"/>
      <c r="M4" s="91"/>
      <c r="N4" s="91"/>
      <c r="O4" s="91"/>
      <c r="P4" s="91"/>
      <c r="Q4" s="91"/>
      <c r="R4" s="91"/>
      <c r="S4" s="91"/>
      <c r="T4" s="91"/>
      <c r="U4" s="91"/>
      <c r="V4" s="91"/>
      <c r="W4" s="92"/>
      <c r="X4" s="86" t="s">
        <v>53</v>
      </c>
      <c r="Y4" s="86"/>
      <c r="Z4" s="86"/>
      <c r="AA4" s="86"/>
      <c r="AB4" s="86"/>
      <c r="AC4" s="86"/>
      <c r="AD4" s="86"/>
      <c r="AE4" s="86"/>
      <c r="AF4" s="86"/>
      <c r="AG4" s="86"/>
      <c r="AH4" s="86"/>
      <c r="AI4" s="86" t="s">
        <v>54</v>
      </c>
      <c r="AJ4" s="86"/>
      <c r="AK4" s="86"/>
      <c r="AL4" s="86"/>
      <c r="AM4" s="86"/>
      <c r="AN4" s="86"/>
      <c r="AO4" s="86"/>
      <c r="AP4" s="86"/>
      <c r="AQ4" s="86"/>
      <c r="AR4" s="86"/>
      <c r="AS4" s="86"/>
      <c r="AT4" s="86" t="s">
        <v>55</v>
      </c>
      <c r="AU4" s="86"/>
      <c r="AV4" s="86"/>
      <c r="AW4" s="86"/>
      <c r="AX4" s="86"/>
      <c r="AY4" s="86"/>
      <c r="AZ4" s="86"/>
      <c r="BA4" s="86"/>
      <c r="BB4" s="86"/>
      <c r="BC4" s="86"/>
      <c r="BD4" s="86"/>
      <c r="BE4" s="86" t="s">
        <v>56</v>
      </c>
      <c r="BF4" s="86"/>
      <c r="BG4" s="86"/>
      <c r="BH4" s="86"/>
      <c r="BI4" s="86"/>
      <c r="BJ4" s="86"/>
      <c r="BK4" s="86"/>
      <c r="BL4" s="86"/>
      <c r="BM4" s="86"/>
      <c r="BN4" s="86"/>
      <c r="BO4" s="86"/>
      <c r="BP4" s="86" t="s">
        <v>57</v>
      </c>
      <c r="BQ4" s="86"/>
      <c r="BR4" s="86"/>
      <c r="BS4" s="86"/>
      <c r="BT4" s="86"/>
      <c r="BU4" s="86"/>
      <c r="BV4" s="86"/>
      <c r="BW4" s="86"/>
      <c r="BX4" s="86"/>
      <c r="BY4" s="86"/>
      <c r="BZ4" s="86"/>
      <c r="CA4" s="86" t="s">
        <v>58</v>
      </c>
      <c r="CB4" s="86"/>
      <c r="CC4" s="86"/>
      <c r="CD4" s="86"/>
      <c r="CE4" s="86"/>
      <c r="CF4" s="86"/>
      <c r="CG4" s="86"/>
      <c r="CH4" s="86"/>
      <c r="CI4" s="86"/>
      <c r="CJ4" s="86"/>
      <c r="CK4" s="86"/>
      <c r="CL4" s="86" t="s">
        <v>59</v>
      </c>
      <c r="CM4" s="86"/>
      <c r="CN4" s="86"/>
      <c r="CO4" s="86"/>
      <c r="CP4" s="86"/>
      <c r="CQ4" s="86"/>
      <c r="CR4" s="86"/>
      <c r="CS4" s="86"/>
      <c r="CT4" s="86"/>
      <c r="CU4" s="86"/>
      <c r="CV4" s="86"/>
      <c r="CW4" s="86" t="s">
        <v>60</v>
      </c>
      <c r="CX4" s="86"/>
      <c r="CY4" s="86"/>
      <c r="CZ4" s="86"/>
      <c r="DA4" s="86"/>
      <c r="DB4" s="86"/>
      <c r="DC4" s="86"/>
      <c r="DD4" s="86"/>
      <c r="DE4" s="86"/>
      <c r="DF4" s="86"/>
      <c r="DG4" s="86"/>
      <c r="DH4" s="86" t="s">
        <v>61</v>
      </c>
      <c r="DI4" s="86"/>
      <c r="DJ4" s="86"/>
      <c r="DK4" s="86"/>
      <c r="DL4" s="86"/>
      <c r="DM4" s="86"/>
      <c r="DN4" s="86"/>
      <c r="DO4" s="86"/>
      <c r="DP4" s="86"/>
      <c r="DQ4" s="86"/>
      <c r="DR4" s="86"/>
      <c r="DS4" s="86" t="s">
        <v>62</v>
      </c>
      <c r="DT4" s="86"/>
      <c r="DU4" s="86"/>
      <c r="DV4" s="86"/>
      <c r="DW4" s="86"/>
      <c r="DX4" s="86"/>
      <c r="DY4" s="86"/>
      <c r="DZ4" s="86"/>
      <c r="EA4" s="86"/>
      <c r="EB4" s="86"/>
      <c r="EC4" s="86"/>
      <c r="ED4" s="86" t="s">
        <v>63</v>
      </c>
      <c r="EE4" s="86"/>
      <c r="EF4" s="86"/>
      <c r="EG4" s="86"/>
      <c r="EH4" s="86"/>
      <c r="EI4" s="86"/>
      <c r="EJ4" s="86"/>
      <c r="EK4" s="86"/>
      <c r="EL4" s="86"/>
      <c r="EM4" s="86"/>
      <c r="EN4" s="86"/>
    </row>
    <row r="5" spans="1:144" x14ac:dyDescent="0.15">
      <c r="A5" s="29" t="s">
        <v>64</v>
      </c>
      <c r="B5" s="32"/>
      <c r="C5" s="32"/>
      <c r="D5" s="32"/>
      <c r="E5" s="32"/>
      <c r="F5" s="32"/>
      <c r="G5" s="32"/>
      <c r="H5" s="33" t="s">
        <v>65</v>
      </c>
      <c r="I5" s="33" t="s">
        <v>66</v>
      </c>
      <c r="J5" s="33" t="s">
        <v>67</v>
      </c>
      <c r="K5" s="33" t="s">
        <v>68</v>
      </c>
      <c r="L5" s="33" t="s">
        <v>69</v>
      </c>
      <c r="M5" s="33" t="s">
        <v>5</v>
      </c>
      <c r="N5" s="33" t="s">
        <v>70</v>
      </c>
      <c r="O5" s="33" t="s">
        <v>71</v>
      </c>
      <c r="P5" s="33" t="s">
        <v>72</v>
      </c>
      <c r="Q5" s="33" t="s">
        <v>73</v>
      </c>
      <c r="R5" s="33" t="s">
        <v>74</v>
      </c>
      <c r="S5" s="33" t="s">
        <v>75</v>
      </c>
      <c r="T5" s="33" t="s">
        <v>76</v>
      </c>
      <c r="U5" s="33" t="s">
        <v>77</v>
      </c>
      <c r="V5" s="33" t="s">
        <v>78</v>
      </c>
      <c r="W5" s="33" t="s">
        <v>79</v>
      </c>
      <c r="X5" s="33" t="s">
        <v>80</v>
      </c>
      <c r="Y5" s="33" t="s">
        <v>81</v>
      </c>
      <c r="Z5" s="33" t="s">
        <v>82</v>
      </c>
      <c r="AA5" s="33" t="s">
        <v>83</v>
      </c>
      <c r="AB5" s="33" t="s">
        <v>84</v>
      </c>
      <c r="AC5" s="33" t="s">
        <v>85</v>
      </c>
      <c r="AD5" s="33" t="s">
        <v>86</v>
      </c>
      <c r="AE5" s="33" t="s">
        <v>87</v>
      </c>
      <c r="AF5" s="33" t="s">
        <v>88</v>
      </c>
      <c r="AG5" s="33" t="s">
        <v>89</v>
      </c>
      <c r="AH5" s="33" t="s">
        <v>29</v>
      </c>
      <c r="AI5" s="33" t="s">
        <v>80</v>
      </c>
      <c r="AJ5" s="33" t="s">
        <v>81</v>
      </c>
      <c r="AK5" s="33" t="s">
        <v>82</v>
      </c>
      <c r="AL5" s="33" t="s">
        <v>83</v>
      </c>
      <c r="AM5" s="33" t="s">
        <v>84</v>
      </c>
      <c r="AN5" s="33" t="s">
        <v>85</v>
      </c>
      <c r="AO5" s="33" t="s">
        <v>86</v>
      </c>
      <c r="AP5" s="33" t="s">
        <v>87</v>
      </c>
      <c r="AQ5" s="33" t="s">
        <v>88</v>
      </c>
      <c r="AR5" s="33" t="s">
        <v>89</v>
      </c>
      <c r="AS5" s="33" t="s">
        <v>90</v>
      </c>
      <c r="AT5" s="33" t="s">
        <v>80</v>
      </c>
      <c r="AU5" s="33" t="s">
        <v>81</v>
      </c>
      <c r="AV5" s="33" t="s">
        <v>82</v>
      </c>
      <c r="AW5" s="33" t="s">
        <v>83</v>
      </c>
      <c r="AX5" s="33" t="s">
        <v>84</v>
      </c>
      <c r="AY5" s="33" t="s">
        <v>85</v>
      </c>
      <c r="AZ5" s="33" t="s">
        <v>86</v>
      </c>
      <c r="BA5" s="33" t="s">
        <v>87</v>
      </c>
      <c r="BB5" s="33" t="s">
        <v>88</v>
      </c>
      <c r="BC5" s="33" t="s">
        <v>89</v>
      </c>
      <c r="BD5" s="33" t="s">
        <v>90</v>
      </c>
      <c r="BE5" s="33" t="s">
        <v>80</v>
      </c>
      <c r="BF5" s="33" t="s">
        <v>81</v>
      </c>
      <c r="BG5" s="33" t="s">
        <v>82</v>
      </c>
      <c r="BH5" s="33" t="s">
        <v>83</v>
      </c>
      <c r="BI5" s="33" t="s">
        <v>84</v>
      </c>
      <c r="BJ5" s="33" t="s">
        <v>85</v>
      </c>
      <c r="BK5" s="33" t="s">
        <v>86</v>
      </c>
      <c r="BL5" s="33" t="s">
        <v>87</v>
      </c>
      <c r="BM5" s="33" t="s">
        <v>88</v>
      </c>
      <c r="BN5" s="33" t="s">
        <v>89</v>
      </c>
      <c r="BO5" s="33" t="s">
        <v>90</v>
      </c>
      <c r="BP5" s="33" t="s">
        <v>80</v>
      </c>
      <c r="BQ5" s="33" t="s">
        <v>81</v>
      </c>
      <c r="BR5" s="33" t="s">
        <v>82</v>
      </c>
      <c r="BS5" s="33" t="s">
        <v>83</v>
      </c>
      <c r="BT5" s="33" t="s">
        <v>84</v>
      </c>
      <c r="BU5" s="33" t="s">
        <v>85</v>
      </c>
      <c r="BV5" s="33" t="s">
        <v>86</v>
      </c>
      <c r="BW5" s="33" t="s">
        <v>87</v>
      </c>
      <c r="BX5" s="33" t="s">
        <v>88</v>
      </c>
      <c r="BY5" s="33" t="s">
        <v>89</v>
      </c>
      <c r="BZ5" s="33" t="s">
        <v>90</v>
      </c>
      <c r="CA5" s="33" t="s">
        <v>80</v>
      </c>
      <c r="CB5" s="33" t="s">
        <v>81</v>
      </c>
      <c r="CC5" s="33" t="s">
        <v>82</v>
      </c>
      <c r="CD5" s="33" t="s">
        <v>83</v>
      </c>
      <c r="CE5" s="33" t="s">
        <v>84</v>
      </c>
      <c r="CF5" s="33" t="s">
        <v>85</v>
      </c>
      <c r="CG5" s="33" t="s">
        <v>86</v>
      </c>
      <c r="CH5" s="33" t="s">
        <v>87</v>
      </c>
      <c r="CI5" s="33" t="s">
        <v>88</v>
      </c>
      <c r="CJ5" s="33" t="s">
        <v>89</v>
      </c>
      <c r="CK5" s="33" t="s">
        <v>90</v>
      </c>
      <c r="CL5" s="33" t="s">
        <v>80</v>
      </c>
      <c r="CM5" s="33" t="s">
        <v>81</v>
      </c>
      <c r="CN5" s="33" t="s">
        <v>82</v>
      </c>
      <c r="CO5" s="33" t="s">
        <v>83</v>
      </c>
      <c r="CP5" s="33" t="s">
        <v>84</v>
      </c>
      <c r="CQ5" s="33" t="s">
        <v>85</v>
      </c>
      <c r="CR5" s="33" t="s">
        <v>86</v>
      </c>
      <c r="CS5" s="33" t="s">
        <v>87</v>
      </c>
      <c r="CT5" s="33" t="s">
        <v>88</v>
      </c>
      <c r="CU5" s="33" t="s">
        <v>89</v>
      </c>
      <c r="CV5" s="33" t="s">
        <v>90</v>
      </c>
      <c r="CW5" s="33" t="s">
        <v>80</v>
      </c>
      <c r="CX5" s="33" t="s">
        <v>81</v>
      </c>
      <c r="CY5" s="33" t="s">
        <v>82</v>
      </c>
      <c r="CZ5" s="33" t="s">
        <v>83</v>
      </c>
      <c r="DA5" s="33" t="s">
        <v>84</v>
      </c>
      <c r="DB5" s="33" t="s">
        <v>85</v>
      </c>
      <c r="DC5" s="33" t="s">
        <v>86</v>
      </c>
      <c r="DD5" s="33" t="s">
        <v>87</v>
      </c>
      <c r="DE5" s="33" t="s">
        <v>88</v>
      </c>
      <c r="DF5" s="33" t="s">
        <v>89</v>
      </c>
      <c r="DG5" s="33" t="s">
        <v>90</v>
      </c>
      <c r="DH5" s="33" t="s">
        <v>80</v>
      </c>
      <c r="DI5" s="33" t="s">
        <v>81</v>
      </c>
      <c r="DJ5" s="33" t="s">
        <v>82</v>
      </c>
      <c r="DK5" s="33" t="s">
        <v>83</v>
      </c>
      <c r="DL5" s="33" t="s">
        <v>84</v>
      </c>
      <c r="DM5" s="33" t="s">
        <v>85</v>
      </c>
      <c r="DN5" s="33" t="s">
        <v>86</v>
      </c>
      <c r="DO5" s="33" t="s">
        <v>87</v>
      </c>
      <c r="DP5" s="33" t="s">
        <v>88</v>
      </c>
      <c r="DQ5" s="33" t="s">
        <v>89</v>
      </c>
      <c r="DR5" s="33" t="s">
        <v>90</v>
      </c>
      <c r="DS5" s="33" t="s">
        <v>80</v>
      </c>
      <c r="DT5" s="33" t="s">
        <v>81</v>
      </c>
      <c r="DU5" s="33" t="s">
        <v>82</v>
      </c>
      <c r="DV5" s="33" t="s">
        <v>83</v>
      </c>
      <c r="DW5" s="33" t="s">
        <v>84</v>
      </c>
      <c r="DX5" s="33" t="s">
        <v>85</v>
      </c>
      <c r="DY5" s="33" t="s">
        <v>86</v>
      </c>
      <c r="DZ5" s="33" t="s">
        <v>87</v>
      </c>
      <c r="EA5" s="33" t="s">
        <v>88</v>
      </c>
      <c r="EB5" s="33" t="s">
        <v>89</v>
      </c>
      <c r="EC5" s="33" t="s">
        <v>90</v>
      </c>
      <c r="ED5" s="33" t="s">
        <v>80</v>
      </c>
      <c r="EE5" s="33" t="s">
        <v>81</v>
      </c>
      <c r="EF5" s="33" t="s">
        <v>82</v>
      </c>
      <c r="EG5" s="33" t="s">
        <v>83</v>
      </c>
      <c r="EH5" s="33" t="s">
        <v>84</v>
      </c>
      <c r="EI5" s="33" t="s">
        <v>85</v>
      </c>
      <c r="EJ5" s="33" t="s">
        <v>86</v>
      </c>
      <c r="EK5" s="33" t="s">
        <v>87</v>
      </c>
      <c r="EL5" s="33" t="s">
        <v>88</v>
      </c>
      <c r="EM5" s="33" t="s">
        <v>89</v>
      </c>
      <c r="EN5" s="33" t="s">
        <v>90</v>
      </c>
    </row>
    <row r="6" spans="1:144" s="37" customFormat="1" x14ac:dyDescent="0.15">
      <c r="A6" s="29" t="s">
        <v>91</v>
      </c>
      <c r="B6" s="34">
        <f>B7</f>
        <v>2018</v>
      </c>
      <c r="C6" s="34">
        <f t="shared" ref="C6:W6" si="3">C7</f>
        <v>232033</v>
      </c>
      <c r="D6" s="34">
        <f t="shared" si="3"/>
        <v>46</v>
      </c>
      <c r="E6" s="34">
        <f t="shared" si="3"/>
        <v>1</v>
      </c>
      <c r="F6" s="34">
        <f t="shared" si="3"/>
        <v>0</v>
      </c>
      <c r="G6" s="34">
        <f t="shared" si="3"/>
        <v>1</v>
      </c>
      <c r="H6" s="34" t="str">
        <f t="shared" si="3"/>
        <v>愛知県　一宮市</v>
      </c>
      <c r="I6" s="34" t="str">
        <f t="shared" si="3"/>
        <v>法適用</v>
      </c>
      <c r="J6" s="34" t="str">
        <f t="shared" si="3"/>
        <v>水道事業</v>
      </c>
      <c r="K6" s="34" t="str">
        <f t="shared" si="3"/>
        <v>末端給水事業</v>
      </c>
      <c r="L6" s="34" t="str">
        <f t="shared" si="3"/>
        <v>A1</v>
      </c>
      <c r="M6" s="34" t="str">
        <f t="shared" si="3"/>
        <v>自治体職員</v>
      </c>
      <c r="N6" s="35" t="str">
        <f t="shared" si="3"/>
        <v>-</v>
      </c>
      <c r="O6" s="35">
        <f t="shared" si="3"/>
        <v>49.88</v>
      </c>
      <c r="P6" s="35">
        <f t="shared" si="3"/>
        <v>97.25</v>
      </c>
      <c r="Q6" s="35">
        <f t="shared" si="3"/>
        <v>1885</v>
      </c>
      <c r="R6" s="35">
        <f t="shared" si="3"/>
        <v>385609</v>
      </c>
      <c r="S6" s="35">
        <f t="shared" si="3"/>
        <v>113.82</v>
      </c>
      <c r="T6" s="35">
        <f t="shared" si="3"/>
        <v>3387.88</v>
      </c>
      <c r="U6" s="35">
        <f t="shared" si="3"/>
        <v>374552</v>
      </c>
      <c r="V6" s="35">
        <f t="shared" si="3"/>
        <v>113.91</v>
      </c>
      <c r="W6" s="35">
        <f t="shared" si="3"/>
        <v>3288.14</v>
      </c>
      <c r="X6" s="36">
        <f>IF(X7="",NA(),X7)</f>
        <v>107.03</v>
      </c>
      <c r="Y6" s="36">
        <f t="shared" ref="Y6:AG6" si="4">IF(Y7="",NA(),Y7)</f>
        <v>105.89</v>
      </c>
      <c r="Z6" s="36">
        <f t="shared" si="4"/>
        <v>105.8</v>
      </c>
      <c r="AA6" s="36">
        <f t="shared" si="4"/>
        <v>106.26</v>
      </c>
      <c r="AB6" s="36">
        <f t="shared" si="4"/>
        <v>104.07</v>
      </c>
      <c r="AC6" s="36">
        <f t="shared" si="4"/>
        <v>114.44</v>
      </c>
      <c r="AD6" s="36">
        <f t="shared" si="4"/>
        <v>115.21</v>
      </c>
      <c r="AE6" s="36">
        <f t="shared" si="4"/>
        <v>117.25</v>
      </c>
      <c r="AF6" s="36">
        <f t="shared" si="4"/>
        <v>116.77</v>
      </c>
      <c r="AG6" s="36">
        <f t="shared" si="4"/>
        <v>115.41</v>
      </c>
      <c r="AH6" s="35" t="str">
        <f>IF(AH7="","",IF(AH7="-","【-】","【"&amp;SUBSTITUTE(TEXT(AH7,"#,##0.00"),"-","△")&amp;"】"))</f>
        <v>【112.83】</v>
      </c>
      <c r="AI6" s="35">
        <f>IF(AI7="",NA(),AI7)</f>
        <v>0</v>
      </c>
      <c r="AJ6" s="35">
        <f t="shared" ref="AJ6:AR6" si="5">IF(AJ7="",NA(),AJ7)</f>
        <v>0</v>
      </c>
      <c r="AK6" s="35">
        <f t="shared" si="5"/>
        <v>0</v>
      </c>
      <c r="AL6" s="35">
        <f t="shared" si="5"/>
        <v>0</v>
      </c>
      <c r="AM6" s="35">
        <f t="shared" si="5"/>
        <v>0</v>
      </c>
      <c r="AN6" s="35">
        <f t="shared" si="5"/>
        <v>0</v>
      </c>
      <c r="AO6" s="36">
        <f t="shared" si="5"/>
        <v>0.71</v>
      </c>
      <c r="AP6" s="35">
        <f t="shared" si="5"/>
        <v>0</v>
      </c>
      <c r="AQ6" s="35">
        <f t="shared" si="5"/>
        <v>0</v>
      </c>
      <c r="AR6" s="35">
        <f t="shared" si="5"/>
        <v>0</v>
      </c>
      <c r="AS6" s="35" t="str">
        <f>IF(AS7="","",IF(AS7="-","【-】","【"&amp;SUBSTITUTE(TEXT(AS7,"#,##0.00"),"-","△")&amp;"】"))</f>
        <v>【1.05】</v>
      </c>
      <c r="AT6" s="36">
        <f>IF(AT7="",NA(),AT7)</f>
        <v>223.53</v>
      </c>
      <c r="AU6" s="36">
        <f t="shared" ref="AU6:BC6" si="6">IF(AU7="",NA(),AU7)</f>
        <v>207.4</v>
      </c>
      <c r="AV6" s="36">
        <f t="shared" si="6"/>
        <v>207.02</v>
      </c>
      <c r="AW6" s="36">
        <f t="shared" si="6"/>
        <v>198.93</v>
      </c>
      <c r="AX6" s="36">
        <f t="shared" si="6"/>
        <v>176.44</v>
      </c>
      <c r="AY6" s="36">
        <f t="shared" si="6"/>
        <v>240.81</v>
      </c>
      <c r="AZ6" s="36">
        <f t="shared" si="6"/>
        <v>241.71</v>
      </c>
      <c r="BA6" s="36">
        <f t="shared" si="6"/>
        <v>249.08</v>
      </c>
      <c r="BB6" s="36">
        <f t="shared" si="6"/>
        <v>254.05</v>
      </c>
      <c r="BC6" s="36">
        <f t="shared" si="6"/>
        <v>258.22000000000003</v>
      </c>
      <c r="BD6" s="35" t="str">
        <f>IF(BD7="","",IF(BD7="-","【-】","【"&amp;SUBSTITUTE(TEXT(BD7,"#,##0.00"),"-","△")&amp;"】"))</f>
        <v>【261.93】</v>
      </c>
      <c r="BE6" s="36">
        <f>IF(BE7="",NA(),BE7)</f>
        <v>524.64</v>
      </c>
      <c r="BF6" s="36">
        <f t="shared" ref="BF6:BN6" si="7">IF(BF7="",NA(),BF7)</f>
        <v>517.41999999999996</v>
      </c>
      <c r="BG6" s="36">
        <f t="shared" si="7"/>
        <v>508.13</v>
      </c>
      <c r="BH6" s="36">
        <f t="shared" si="7"/>
        <v>507.31</v>
      </c>
      <c r="BI6" s="36">
        <f t="shared" si="7"/>
        <v>507.54</v>
      </c>
      <c r="BJ6" s="36">
        <f t="shared" si="7"/>
        <v>283.10000000000002</v>
      </c>
      <c r="BK6" s="36">
        <f t="shared" si="7"/>
        <v>274.14</v>
      </c>
      <c r="BL6" s="36">
        <f t="shared" si="7"/>
        <v>266.66000000000003</v>
      </c>
      <c r="BM6" s="36">
        <f t="shared" si="7"/>
        <v>258.63</v>
      </c>
      <c r="BN6" s="36">
        <f t="shared" si="7"/>
        <v>255.12</v>
      </c>
      <c r="BO6" s="35" t="str">
        <f>IF(BO7="","",IF(BO7="-","【-】","【"&amp;SUBSTITUTE(TEXT(BO7,"#,##0.00"),"-","△")&amp;"】"))</f>
        <v>【270.46】</v>
      </c>
      <c r="BP6" s="36">
        <f>IF(BP7="",NA(),BP7)</f>
        <v>105.91</v>
      </c>
      <c r="BQ6" s="36">
        <f t="shared" ref="BQ6:BY6" si="8">IF(BQ7="",NA(),BQ7)</f>
        <v>104.09</v>
      </c>
      <c r="BR6" s="36">
        <f t="shared" si="8"/>
        <v>104.55</v>
      </c>
      <c r="BS6" s="36">
        <f t="shared" si="8"/>
        <v>104.93</v>
      </c>
      <c r="BT6" s="36">
        <f t="shared" si="8"/>
        <v>102.74</v>
      </c>
      <c r="BU6" s="36">
        <f t="shared" si="8"/>
        <v>107.74</v>
      </c>
      <c r="BV6" s="36">
        <f t="shared" si="8"/>
        <v>108.81</v>
      </c>
      <c r="BW6" s="36">
        <f t="shared" si="8"/>
        <v>110.87</v>
      </c>
      <c r="BX6" s="36">
        <f t="shared" si="8"/>
        <v>110.3</v>
      </c>
      <c r="BY6" s="36">
        <f t="shared" si="8"/>
        <v>109.12</v>
      </c>
      <c r="BZ6" s="35" t="str">
        <f>IF(BZ7="","",IF(BZ7="-","【-】","【"&amp;SUBSTITUTE(TEXT(BZ7,"#,##0.00"),"-","△")&amp;"】"))</f>
        <v>【103.91】</v>
      </c>
      <c r="CA6" s="36">
        <f>IF(CA7="",NA(),CA7)</f>
        <v>114.26</v>
      </c>
      <c r="CB6" s="36">
        <f t="shared" ref="CB6:CJ6" si="9">IF(CB7="",NA(),CB7)</f>
        <v>115.77</v>
      </c>
      <c r="CC6" s="36">
        <f t="shared" si="9"/>
        <v>114.8</v>
      </c>
      <c r="CD6" s="36">
        <f t="shared" si="9"/>
        <v>113.97</v>
      </c>
      <c r="CE6" s="36">
        <f t="shared" si="9"/>
        <v>116.08</v>
      </c>
      <c r="CF6" s="36">
        <f t="shared" si="9"/>
        <v>154.33000000000001</v>
      </c>
      <c r="CG6" s="36">
        <f t="shared" si="9"/>
        <v>152.94999999999999</v>
      </c>
      <c r="CH6" s="36">
        <f t="shared" si="9"/>
        <v>150.54</v>
      </c>
      <c r="CI6" s="36">
        <f t="shared" si="9"/>
        <v>151.85</v>
      </c>
      <c r="CJ6" s="36">
        <f t="shared" si="9"/>
        <v>153.88</v>
      </c>
      <c r="CK6" s="35" t="str">
        <f>IF(CK7="","",IF(CK7="-","【-】","【"&amp;SUBSTITUTE(TEXT(CK7,"#,##0.00"),"-","△")&amp;"】"))</f>
        <v>【167.11】</v>
      </c>
      <c r="CL6" s="36">
        <f>IF(CL7="",NA(),CL7)</f>
        <v>65.75</v>
      </c>
      <c r="CM6" s="36">
        <f t="shared" ref="CM6:CU6" si="10">IF(CM7="",NA(),CM7)</f>
        <v>65.16</v>
      </c>
      <c r="CN6" s="36">
        <f t="shared" si="10"/>
        <v>66.11</v>
      </c>
      <c r="CO6" s="36">
        <f t="shared" si="10"/>
        <v>65.72</v>
      </c>
      <c r="CP6" s="36">
        <f t="shared" si="10"/>
        <v>66.540000000000006</v>
      </c>
      <c r="CQ6" s="36">
        <f t="shared" si="10"/>
        <v>63.25</v>
      </c>
      <c r="CR6" s="36">
        <f t="shared" si="10"/>
        <v>63.03</v>
      </c>
      <c r="CS6" s="36">
        <f t="shared" si="10"/>
        <v>63.18</v>
      </c>
      <c r="CT6" s="36">
        <f t="shared" si="10"/>
        <v>63.54</v>
      </c>
      <c r="CU6" s="36">
        <f t="shared" si="10"/>
        <v>63.53</v>
      </c>
      <c r="CV6" s="35" t="str">
        <f>IF(CV7="","",IF(CV7="-","【-】","【"&amp;SUBSTITUTE(TEXT(CV7,"#,##0.00"),"-","△")&amp;"】"))</f>
        <v>【60.27】</v>
      </c>
      <c r="CW6" s="36">
        <f>IF(CW7="",NA(),CW7)</f>
        <v>90.29</v>
      </c>
      <c r="CX6" s="36">
        <f t="shared" ref="CX6:DF6" si="11">IF(CX7="",NA(),CX7)</f>
        <v>90.74</v>
      </c>
      <c r="CY6" s="36">
        <f t="shared" si="11"/>
        <v>91.06</v>
      </c>
      <c r="CZ6" s="36">
        <f t="shared" si="11"/>
        <v>91.12</v>
      </c>
      <c r="DA6" s="36">
        <f t="shared" si="11"/>
        <v>91.39</v>
      </c>
      <c r="DB6" s="36">
        <f t="shared" si="11"/>
        <v>91.07</v>
      </c>
      <c r="DC6" s="36">
        <f t="shared" si="11"/>
        <v>91.21</v>
      </c>
      <c r="DD6" s="36">
        <f t="shared" si="11"/>
        <v>91.6</v>
      </c>
      <c r="DE6" s="36">
        <f t="shared" si="11"/>
        <v>91.48</v>
      </c>
      <c r="DF6" s="36">
        <f t="shared" si="11"/>
        <v>91.58</v>
      </c>
      <c r="DG6" s="35" t="str">
        <f>IF(DG7="","",IF(DG7="-","【-】","【"&amp;SUBSTITUTE(TEXT(DG7,"#,##0.00"),"-","△")&amp;"】"))</f>
        <v>【89.92】</v>
      </c>
      <c r="DH6" s="36">
        <f>IF(DH7="",NA(),DH7)</f>
        <v>47.8</v>
      </c>
      <c r="DI6" s="36">
        <f t="shared" ref="DI6:DQ6" si="12">IF(DI7="",NA(),DI7)</f>
        <v>48.53</v>
      </c>
      <c r="DJ6" s="36">
        <f t="shared" si="12"/>
        <v>49.44</v>
      </c>
      <c r="DK6" s="36">
        <f t="shared" si="12"/>
        <v>50.43</v>
      </c>
      <c r="DL6" s="36">
        <f t="shared" si="12"/>
        <v>51.05</v>
      </c>
      <c r="DM6" s="36">
        <f t="shared" si="12"/>
        <v>47.7</v>
      </c>
      <c r="DN6" s="36">
        <f t="shared" si="12"/>
        <v>48.41</v>
      </c>
      <c r="DO6" s="36">
        <f t="shared" si="12"/>
        <v>49.1</v>
      </c>
      <c r="DP6" s="36">
        <f t="shared" si="12"/>
        <v>49.66</v>
      </c>
      <c r="DQ6" s="36">
        <f t="shared" si="12"/>
        <v>50.41</v>
      </c>
      <c r="DR6" s="35" t="str">
        <f>IF(DR7="","",IF(DR7="-","【-】","【"&amp;SUBSTITUTE(TEXT(DR7,"#,##0.00"),"-","△")&amp;"】"))</f>
        <v>【48.85】</v>
      </c>
      <c r="DS6" s="36">
        <f>IF(DS7="",NA(),DS7)</f>
        <v>13.51</v>
      </c>
      <c r="DT6" s="36">
        <f t="shared" ref="DT6:EB6" si="13">IF(DT7="",NA(),DT7)</f>
        <v>15.39</v>
      </c>
      <c r="DU6" s="36">
        <f t="shared" si="13"/>
        <v>17.920000000000002</v>
      </c>
      <c r="DV6" s="36">
        <f t="shared" si="13"/>
        <v>20.420000000000002</v>
      </c>
      <c r="DW6" s="36">
        <f t="shared" si="13"/>
        <v>23.14</v>
      </c>
      <c r="DX6" s="36">
        <f t="shared" si="13"/>
        <v>14.54</v>
      </c>
      <c r="DY6" s="36">
        <f t="shared" si="13"/>
        <v>16.16</v>
      </c>
      <c r="DZ6" s="36">
        <f t="shared" si="13"/>
        <v>17.420000000000002</v>
      </c>
      <c r="EA6" s="36">
        <f t="shared" si="13"/>
        <v>18.940000000000001</v>
      </c>
      <c r="EB6" s="36">
        <f t="shared" si="13"/>
        <v>20.36</v>
      </c>
      <c r="EC6" s="35" t="str">
        <f>IF(EC7="","",IF(EC7="-","【-】","【"&amp;SUBSTITUTE(TEXT(EC7,"#,##0.00"),"-","△")&amp;"】"))</f>
        <v>【17.80】</v>
      </c>
      <c r="ED6" s="36">
        <f>IF(ED7="",NA(),ED7)</f>
        <v>1.1100000000000001</v>
      </c>
      <c r="EE6" s="36">
        <f t="shared" ref="EE6:EM6" si="14">IF(EE7="",NA(),EE7)</f>
        <v>1.1200000000000001</v>
      </c>
      <c r="EF6" s="36">
        <f t="shared" si="14"/>
        <v>0.89</v>
      </c>
      <c r="EG6" s="36">
        <f t="shared" si="14"/>
        <v>0.81</v>
      </c>
      <c r="EH6" s="36">
        <f t="shared" si="14"/>
        <v>0.57999999999999996</v>
      </c>
      <c r="EI6" s="36">
        <f t="shared" si="14"/>
        <v>0.69</v>
      </c>
      <c r="EJ6" s="36">
        <f t="shared" si="14"/>
        <v>0.74</v>
      </c>
      <c r="EK6" s="36">
        <f t="shared" si="14"/>
        <v>0.73</v>
      </c>
      <c r="EL6" s="36">
        <f t="shared" si="14"/>
        <v>0.74</v>
      </c>
      <c r="EM6" s="36">
        <f t="shared" si="14"/>
        <v>0.75</v>
      </c>
      <c r="EN6" s="35" t="str">
        <f>IF(EN7="","",IF(EN7="-","【-】","【"&amp;SUBSTITUTE(TEXT(EN7,"#,##0.00"),"-","△")&amp;"】"))</f>
        <v>【0.70】</v>
      </c>
    </row>
    <row r="7" spans="1:144" s="37" customFormat="1" x14ac:dyDescent="0.15">
      <c r="A7" s="29"/>
      <c r="B7" s="38">
        <v>2018</v>
      </c>
      <c r="C7" s="38">
        <v>232033</v>
      </c>
      <c r="D7" s="38">
        <v>46</v>
      </c>
      <c r="E7" s="38">
        <v>1</v>
      </c>
      <c r="F7" s="38">
        <v>0</v>
      </c>
      <c r="G7" s="38">
        <v>1</v>
      </c>
      <c r="H7" s="38" t="s">
        <v>92</v>
      </c>
      <c r="I7" s="38" t="s">
        <v>93</v>
      </c>
      <c r="J7" s="38" t="s">
        <v>94</v>
      </c>
      <c r="K7" s="38" t="s">
        <v>95</v>
      </c>
      <c r="L7" s="38" t="s">
        <v>96</v>
      </c>
      <c r="M7" s="38" t="s">
        <v>97</v>
      </c>
      <c r="N7" s="39" t="s">
        <v>98</v>
      </c>
      <c r="O7" s="39">
        <v>49.88</v>
      </c>
      <c r="P7" s="39">
        <v>97.25</v>
      </c>
      <c r="Q7" s="39">
        <v>1885</v>
      </c>
      <c r="R7" s="39">
        <v>385609</v>
      </c>
      <c r="S7" s="39">
        <v>113.82</v>
      </c>
      <c r="T7" s="39">
        <v>3387.88</v>
      </c>
      <c r="U7" s="39">
        <v>374552</v>
      </c>
      <c r="V7" s="39">
        <v>113.91</v>
      </c>
      <c r="W7" s="39">
        <v>3288.14</v>
      </c>
      <c r="X7" s="39">
        <v>107.03</v>
      </c>
      <c r="Y7" s="39">
        <v>105.89</v>
      </c>
      <c r="Z7" s="39">
        <v>105.8</v>
      </c>
      <c r="AA7" s="39">
        <v>106.26</v>
      </c>
      <c r="AB7" s="39">
        <v>104.07</v>
      </c>
      <c r="AC7" s="39">
        <v>114.44</v>
      </c>
      <c r="AD7" s="39">
        <v>115.21</v>
      </c>
      <c r="AE7" s="39">
        <v>117.25</v>
      </c>
      <c r="AF7" s="39">
        <v>116.77</v>
      </c>
      <c r="AG7" s="39">
        <v>115.41</v>
      </c>
      <c r="AH7" s="39">
        <v>112.83</v>
      </c>
      <c r="AI7" s="39">
        <v>0</v>
      </c>
      <c r="AJ7" s="39">
        <v>0</v>
      </c>
      <c r="AK7" s="39">
        <v>0</v>
      </c>
      <c r="AL7" s="39">
        <v>0</v>
      </c>
      <c r="AM7" s="39">
        <v>0</v>
      </c>
      <c r="AN7" s="39">
        <v>0</v>
      </c>
      <c r="AO7" s="39">
        <v>0.71</v>
      </c>
      <c r="AP7" s="39">
        <v>0</v>
      </c>
      <c r="AQ7" s="39">
        <v>0</v>
      </c>
      <c r="AR7" s="39">
        <v>0</v>
      </c>
      <c r="AS7" s="39">
        <v>1.05</v>
      </c>
      <c r="AT7" s="39">
        <v>223.53</v>
      </c>
      <c r="AU7" s="39">
        <v>207.4</v>
      </c>
      <c r="AV7" s="39">
        <v>207.02</v>
      </c>
      <c r="AW7" s="39">
        <v>198.93</v>
      </c>
      <c r="AX7" s="39">
        <v>176.44</v>
      </c>
      <c r="AY7" s="39">
        <v>240.81</v>
      </c>
      <c r="AZ7" s="39">
        <v>241.71</v>
      </c>
      <c r="BA7" s="39">
        <v>249.08</v>
      </c>
      <c r="BB7" s="39">
        <v>254.05</v>
      </c>
      <c r="BC7" s="39">
        <v>258.22000000000003</v>
      </c>
      <c r="BD7" s="39">
        <v>261.93</v>
      </c>
      <c r="BE7" s="39">
        <v>524.64</v>
      </c>
      <c r="BF7" s="39">
        <v>517.41999999999996</v>
      </c>
      <c r="BG7" s="39">
        <v>508.13</v>
      </c>
      <c r="BH7" s="39">
        <v>507.31</v>
      </c>
      <c r="BI7" s="39">
        <v>507.54</v>
      </c>
      <c r="BJ7" s="39">
        <v>283.10000000000002</v>
      </c>
      <c r="BK7" s="39">
        <v>274.14</v>
      </c>
      <c r="BL7" s="39">
        <v>266.66000000000003</v>
      </c>
      <c r="BM7" s="39">
        <v>258.63</v>
      </c>
      <c r="BN7" s="39">
        <v>255.12</v>
      </c>
      <c r="BO7" s="39">
        <v>270.45999999999998</v>
      </c>
      <c r="BP7" s="39">
        <v>105.91</v>
      </c>
      <c r="BQ7" s="39">
        <v>104.09</v>
      </c>
      <c r="BR7" s="39">
        <v>104.55</v>
      </c>
      <c r="BS7" s="39">
        <v>104.93</v>
      </c>
      <c r="BT7" s="39">
        <v>102.74</v>
      </c>
      <c r="BU7" s="39">
        <v>107.74</v>
      </c>
      <c r="BV7" s="39">
        <v>108.81</v>
      </c>
      <c r="BW7" s="39">
        <v>110.87</v>
      </c>
      <c r="BX7" s="39">
        <v>110.3</v>
      </c>
      <c r="BY7" s="39">
        <v>109.12</v>
      </c>
      <c r="BZ7" s="39">
        <v>103.91</v>
      </c>
      <c r="CA7" s="39">
        <v>114.26</v>
      </c>
      <c r="CB7" s="39">
        <v>115.77</v>
      </c>
      <c r="CC7" s="39">
        <v>114.8</v>
      </c>
      <c r="CD7" s="39">
        <v>113.97</v>
      </c>
      <c r="CE7" s="39">
        <v>116.08</v>
      </c>
      <c r="CF7" s="39">
        <v>154.33000000000001</v>
      </c>
      <c r="CG7" s="39">
        <v>152.94999999999999</v>
      </c>
      <c r="CH7" s="39">
        <v>150.54</v>
      </c>
      <c r="CI7" s="39">
        <v>151.85</v>
      </c>
      <c r="CJ7" s="39">
        <v>153.88</v>
      </c>
      <c r="CK7" s="39">
        <v>167.11</v>
      </c>
      <c r="CL7" s="39">
        <v>65.75</v>
      </c>
      <c r="CM7" s="39">
        <v>65.16</v>
      </c>
      <c r="CN7" s="39">
        <v>66.11</v>
      </c>
      <c r="CO7" s="39">
        <v>65.72</v>
      </c>
      <c r="CP7" s="39">
        <v>66.540000000000006</v>
      </c>
      <c r="CQ7" s="39">
        <v>63.25</v>
      </c>
      <c r="CR7" s="39">
        <v>63.03</v>
      </c>
      <c r="CS7" s="39">
        <v>63.18</v>
      </c>
      <c r="CT7" s="39">
        <v>63.54</v>
      </c>
      <c r="CU7" s="39">
        <v>63.53</v>
      </c>
      <c r="CV7" s="39">
        <v>60.27</v>
      </c>
      <c r="CW7" s="39">
        <v>90.29</v>
      </c>
      <c r="CX7" s="39">
        <v>90.74</v>
      </c>
      <c r="CY7" s="39">
        <v>91.06</v>
      </c>
      <c r="CZ7" s="39">
        <v>91.12</v>
      </c>
      <c r="DA7" s="39">
        <v>91.39</v>
      </c>
      <c r="DB7" s="39">
        <v>91.07</v>
      </c>
      <c r="DC7" s="39">
        <v>91.21</v>
      </c>
      <c r="DD7" s="39">
        <v>91.6</v>
      </c>
      <c r="DE7" s="39">
        <v>91.48</v>
      </c>
      <c r="DF7" s="39">
        <v>91.58</v>
      </c>
      <c r="DG7" s="39">
        <v>89.92</v>
      </c>
      <c r="DH7" s="39">
        <v>47.8</v>
      </c>
      <c r="DI7" s="39">
        <v>48.53</v>
      </c>
      <c r="DJ7" s="39">
        <v>49.44</v>
      </c>
      <c r="DK7" s="39">
        <v>50.43</v>
      </c>
      <c r="DL7" s="39">
        <v>51.05</v>
      </c>
      <c r="DM7" s="39">
        <v>47.7</v>
      </c>
      <c r="DN7" s="39">
        <v>48.41</v>
      </c>
      <c r="DO7" s="39">
        <v>49.1</v>
      </c>
      <c r="DP7" s="39">
        <v>49.66</v>
      </c>
      <c r="DQ7" s="39">
        <v>50.41</v>
      </c>
      <c r="DR7" s="39">
        <v>48.85</v>
      </c>
      <c r="DS7" s="39">
        <v>13.51</v>
      </c>
      <c r="DT7" s="39">
        <v>15.39</v>
      </c>
      <c r="DU7" s="39">
        <v>17.920000000000002</v>
      </c>
      <c r="DV7" s="39">
        <v>20.420000000000002</v>
      </c>
      <c r="DW7" s="39">
        <v>23.14</v>
      </c>
      <c r="DX7" s="39">
        <v>14.54</v>
      </c>
      <c r="DY7" s="39">
        <v>16.16</v>
      </c>
      <c r="DZ7" s="39">
        <v>17.420000000000002</v>
      </c>
      <c r="EA7" s="39">
        <v>18.940000000000001</v>
      </c>
      <c r="EB7" s="39">
        <v>20.36</v>
      </c>
      <c r="EC7" s="39">
        <v>17.8</v>
      </c>
      <c r="ED7" s="39">
        <v>1.1100000000000001</v>
      </c>
      <c r="EE7" s="39">
        <v>1.1200000000000001</v>
      </c>
      <c r="EF7" s="39">
        <v>0.89</v>
      </c>
      <c r="EG7" s="39">
        <v>0.81</v>
      </c>
      <c r="EH7" s="39">
        <v>0.57999999999999996</v>
      </c>
      <c r="EI7" s="39">
        <v>0.69</v>
      </c>
      <c r="EJ7" s="39">
        <v>0.74</v>
      </c>
      <c r="EK7" s="39">
        <v>0.73</v>
      </c>
      <c r="EL7" s="39">
        <v>0.74</v>
      </c>
      <c r="EM7" s="39">
        <v>0.75</v>
      </c>
      <c r="EN7" s="39">
        <v>0.7</v>
      </c>
    </row>
    <row r="8" spans="1:144" x14ac:dyDescent="0.15">
      <c r="X8" s="40"/>
      <c r="Y8" s="40"/>
      <c r="Z8" s="40"/>
      <c r="AA8" s="40"/>
      <c r="AB8" s="40"/>
      <c r="AC8" s="40"/>
      <c r="AD8" s="40"/>
      <c r="AE8" s="40"/>
      <c r="AF8" s="40"/>
      <c r="AG8" s="40"/>
      <c r="AH8" s="41"/>
      <c r="AI8" s="40"/>
      <c r="AJ8" s="40"/>
      <c r="AK8" s="40"/>
      <c r="AL8" s="40"/>
      <c r="AM8" s="40"/>
      <c r="AN8" s="40"/>
      <c r="AO8" s="40"/>
      <c r="AP8" s="40"/>
      <c r="AQ8" s="40"/>
      <c r="AR8" s="40"/>
      <c r="AS8" s="41"/>
      <c r="AT8" s="40"/>
      <c r="AU8" s="40"/>
      <c r="AV8" s="40"/>
      <c r="AW8" s="40"/>
      <c r="AX8" s="40"/>
      <c r="AY8" s="40"/>
      <c r="AZ8" s="40"/>
      <c r="BA8" s="40"/>
      <c r="BB8" s="40"/>
      <c r="BC8" s="40"/>
      <c r="BD8" s="41"/>
      <c r="BE8" s="40"/>
      <c r="BF8" s="40"/>
      <c r="BG8" s="40"/>
      <c r="BH8" s="40"/>
      <c r="BI8" s="40"/>
      <c r="BJ8" s="40"/>
      <c r="BK8" s="40"/>
      <c r="BL8" s="40"/>
      <c r="BM8" s="40"/>
      <c r="BN8" s="40"/>
      <c r="BO8" s="41"/>
      <c r="BP8" s="40"/>
      <c r="BQ8" s="40"/>
      <c r="BR8" s="40"/>
      <c r="BS8" s="40"/>
      <c r="BT8" s="40"/>
      <c r="BU8" s="40"/>
      <c r="BV8" s="40"/>
      <c r="BW8" s="40"/>
      <c r="BX8" s="40"/>
      <c r="BY8" s="40"/>
      <c r="BZ8" s="41"/>
      <c r="CA8" s="40"/>
      <c r="CB8" s="40"/>
      <c r="CC8" s="40"/>
      <c r="CD8" s="40"/>
      <c r="CE8" s="40"/>
      <c r="CF8" s="40"/>
      <c r="CG8" s="40"/>
      <c r="CH8" s="40"/>
      <c r="CI8" s="40"/>
      <c r="CJ8" s="40"/>
      <c r="CK8" s="41"/>
      <c r="CL8" s="40"/>
      <c r="CM8" s="40"/>
      <c r="CN8" s="40"/>
      <c r="CO8" s="40"/>
      <c r="CP8" s="40"/>
      <c r="CQ8" s="40"/>
      <c r="CR8" s="40"/>
      <c r="CS8" s="40"/>
      <c r="CT8" s="40"/>
      <c r="CU8" s="40"/>
      <c r="CV8" s="41"/>
      <c r="CW8" s="40"/>
      <c r="CX8" s="40"/>
      <c r="CY8" s="40"/>
      <c r="CZ8" s="40"/>
      <c r="DA8" s="40"/>
      <c r="DB8" s="40"/>
      <c r="DC8" s="40"/>
      <c r="DD8" s="40"/>
      <c r="DE8" s="40"/>
      <c r="DF8" s="40"/>
      <c r="DG8" s="41"/>
      <c r="DH8" s="40"/>
      <c r="DI8" s="40"/>
      <c r="DJ8" s="40"/>
      <c r="DK8" s="40"/>
      <c r="DL8" s="40"/>
      <c r="DM8" s="40"/>
      <c r="DN8" s="40"/>
      <c r="DO8" s="40"/>
      <c r="DP8" s="40"/>
      <c r="DQ8" s="40"/>
      <c r="DR8" s="41"/>
      <c r="DS8" s="40"/>
      <c r="DT8" s="40"/>
      <c r="DU8" s="40"/>
      <c r="DV8" s="40"/>
      <c r="DW8" s="40"/>
      <c r="DX8" s="40"/>
      <c r="DY8" s="40"/>
      <c r="DZ8" s="40"/>
      <c r="EA8" s="40"/>
      <c r="EB8" s="40"/>
      <c r="EC8" s="41"/>
      <c r="ED8" s="40"/>
      <c r="EE8" s="40"/>
      <c r="EF8" s="40"/>
      <c r="EG8" s="40"/>
      <c r="EH8" s="40"/>
      <c r="EI8" s="40"/>
      <c r="EJ8" s="40"/>
      <c r="EK8" s="40"/>
      <c r="EL8" s="40"/>
      <c r="EM8" s="40"/>
      <c r="EN8" s="41"/>
    </row>
    <row r="9" spans="1:144" x14ac:dyDescent="0.15">
      <c r="A9" s="42"/>
      <c r="B9" s="42" t="s">
        <v>99</v>
      </c>
      <c r="C9" s="42" t="s">
        <v>100</v>
      </c>
      <c r="D9" s="42" t="s">
        <v>101</v>
      </c>
      <c r="E9" s="42" t="s">
        <v>102</v>
      </c>
      <c r="F9" s="42" t="s">
        <v>103</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2" t="s">
        <v>44</v>
      </c>
      <c r="B10" s="43">
        <f>DATEVALUE($B$6-4&amp;"年1月1日")</f>
        <v>41640</v>
      </c>
      <c r="C10" s="43">
        <f>DATEVALUE($B$6-3&amp;"年1月1日")</f>
        <v>42005</v>
      </c>
      <c r="D10" s="43">
        <f>DATEVALUE($B$6-2&amp;"年1月1日")</f>
        <v>42370</v>
      </c>
      <c r="E10" s="43">
        <f>DATEVALUE($B$6-1&amp;"年1月1日")</f>
        <v>42736</v>
      </c>
      <c r="F10" s="43">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cp:lastPrinted>2020-02-13T10:20:34Z</cp:lastPrinted>
  <dcterms:created xsi:type="dcterms:W3CDTF">2019-12-05T04:18:19Z</dcterms:created>
  <dcterms:modified xsi:type="dcterms:W3CDTF">2020-02-20T01:01:39Z</dcterms:modified>
  <cp:category/>
</cp:coreProperties>
</file>