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R02\R2駐車場\地下駐\照会等\20210205_公営企業に係る「経営比較分析表」の分析等の確認について\提出\本当の提出\"/>
    </mc:Choice>
  </mc:AlternateContent>
  <xr:revisionPtr revIDLastSave="0" documentId="13_ncr:1_{5D236F5D-EC02-4758-B065-F3F9379967FB}" xr6:coauthVersionLast="36" xr6:coauthVersionMax="36" xr10:uidLastSave="{00000000-0000-0000-0000-000000000000}"/>
  <bookViews>
    <workbookView xWindow="0" yWindow="0" windowWidth="20496" windowHeight="745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DC7" i="5"/>
  <c r="DB7" i="5"/>
  <c r="LE77" i="4" s="1"/>
  <c r="DA7" i="5"/>
  <c r="CZ7" i="5"/>
  <c r="KA77" i="4" s="1"/>
  <c r="CN7" i="5"/>
  <c r="CM7" i="5"/>
  <c r="BZ7" i="5"/>
  <c r="BY7" i="5"/>
  <c r="BX7" i="5"/>
  <c r="BW7" i="5"/>
  <c r="BV7" i="5"/>
  <c r="BU7" i="5"/>
  <c r="BT7" i="5"/>
  <c r="BS7" i="5"/>
  <c r="BR7" i="5"/>
  <c r="JV52" i="4" s="1"/>
  <c r="BQ7" i="5"/>
  <c r="JC52" i="4" s="1"/>
  <c r="BO7" i="5"/>
  <c r="BN7" i="5"/>
  <c r="BM7" i="5"/>
  <c r="BL7" i="5"/>
  <c r="BK7" i="5"/>
  <c r="BJ7" i="5"/>
  <c r="BI7" i="5"/>
  <c r="BH7" i="5"/>
  <c r="FX52" i="4" s="1"/>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AN31" i="4" s="1"/>
  <c r="Y7" i="5"/>
  <c r="U31" i="4" s="1"/>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KP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HJ52" i="4"/>
  <c r="GQ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LJ10" i="4"/>
  <c r="JQ10" i="4"/>
  <c r="HX10" i="4"/>
  <c r="DU10" i="4"/>
  <c r="CF10" i="4"/>
  <c r="B10" i="4"/>
  <c r="LJ8" i="4"/>
  <c r="JQ8" i="4"/>
  <c r="HX8" i="4"/>
  <c r="FJ8" i="4"/>
  <c r="DU8" i="4"/>
  <c r="CF8" i="4"/>
  <c r="AQ8" i="4"/>
  <c r="B8" i="4"/>
  <c r="MA51" i="4" l="1"/>
  <c r="MI76" i="4"/>
  <c r="HJ51" i="4"/>
  <c r="MA30" i="4"/>
  <c r="HJ30" i="4"/>
  <c r="IT76" i="4"/>
  <c r="CS51" i="4"/>
  <c r="BZ76" i="4"/>
  <c r="CS30" i="4"/>
  <c r="C11" i="5"/>
  <c r="D11" i="5"/>
  <c r="E11" i="5"/>
  <c r="B11" i="5"/>
  <c r="BZ30" i="4" l="1"/>
  <c r="BK76" i="4"/>
  <c r="LH51" i="4"/>
  <c r="GQ51" i="4"/>
  <c r="LT76" i="4"/>
  <c r="LH30" i="4"/>
  <c r="IE76" i="4"/>
  <c r="BZ51" i="4"/>
  <c r="GQ30" i="4"/>
  <c r="BG30" i="4"/>
  <c r="BG51" i="4"/>
  <c r="FX30" i="4"/>
  <c r="AV76" i="4"/>
  <c r="KO51" i="4"/>
  <c r="HP76" i="4"/>
  <c r="LE76" i="4"/>
  <c r="FX51" i="4"/>
  <c r="KO30" i="4"/>
  <c r="HA76" i="4"/>
  <c r="AN51" i="4"/>
  <c r="FE30" i="4"/>
  <c r="AN30" i="4"/>
  <c r="KP76" i="4"/>
  <c r="FE51" i="4"/>
  <c r="JV30" i="4"/>
  <c r="AG76" i="4"/>
  <c r="JV51" i="4"/>
  <c r="KA76" i="4"/>
  <c r="EL51" i="4"/>
  <c r="JC30" i="4"/>
  <c r="U51" i="4"/>
  <c r="EL30" i="4"/>
  <c r="R76" i="4"/>
  <c r="JC51" i="4"/>
  <c r="GL76" i="4"/>
  <c r="U30"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<sst xmlns="http://schemas.openxmlformats.org/spreadsheetml/2006/main" count="278" uniqueCount="126">
  <si>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</si>
  <si>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</si>
  <si>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</si>
  <si>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</si>
  <si>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</si>
  <si>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</si>
  <si>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</si>
  <si>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</si>
  <si>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</si>
  <si>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</si>
  <si>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</si>
  <si>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</si>
  <si>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</si>
  <si>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</si>
  <si>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</si>
  <si>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</si>
  <si>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</si>
  <si>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</si>
  <si>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</si>
  <si>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</si>
  <si>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</si>
  <si>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</si>
  <si>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</si>
  <si>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</si>
  <si>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</si>
  <si>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</si>
  <si>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</si>
  <si>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</si>
  <si>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</si>
  <si>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</si>
  <si>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</si>
  <si>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</si>
  <si>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</si>
  <si>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</si>
  <si>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</si>
  <si>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</si>
  <si>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</si>
  <si>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</si>
  <si>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</si>
  <si>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</si>
  <si>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</si>
  <si>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</si>
  <si>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</si>
  <si>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</si>
  <si>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</si>
  <si>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</si>
  <si>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</si>
  <si>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</si>
  <si>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</si>
  <si>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</si>
  <si>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</si>
  <si>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</si>
  <si>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</si>
  <si>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</si>
  <si>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</si>
  <si>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</si>
  <si>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</si>
  <si>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</si>
  <si>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</si>
  <si>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</si>
  <si>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</si>
  <si>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</si>
  <si>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</si>
  <si>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</si>
  <si>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</si>
  <si>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</si>
  <si>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</si>
  <si>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</si>
  <si>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</si>
  <si>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</si>
  <si>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</si>
  <si>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</si>
  <si>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</si>
  <si>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</si>
  <si>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</si>
  <si>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</si>
  <si>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</si>
  <si>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</si>
  <si>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</si>
  <si>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</si>
  <si>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</si>
  <si>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</si>
  <si>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</si>
  <si>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</si>
  <si>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</si>
  <si>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</si>
  <si>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</si>
  <si>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</si>
  <si>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</si>
  <si>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</si>
  <si>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</si>
  <si>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</si>
  <si>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</si>
  <si>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</si>
  <si>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</si>
  <si>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</si>
  <si>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</si>
  <si>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</si>
  <si>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</si>
  <si>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</si>
  <si>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</si>
  <si>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</si>
  <si>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</si>
  <si>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</si>
  <si>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一宮市</t>
  </si>
  <si>
    <t>一宮駅東地下駐車場・銀座通公共駐車場</t>
  </si>
  <si>
    <t>法非適用</t>
  </si>
  <si>
    <t>駐車場整備事業</t>
  </si>
  <si>
    <t>-</t>
  </si>
  <si>
    <t>Ａ２Ｂ１</t>
  </si>
  <si>
    <t>非設置</t>
  </si>
  <si>
    <t>該当数値なし</t>
  </si>
  <si>
    <t>都市計画駐車場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</si>
  <si>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</si>
  <si>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</si>
  <si>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</si>
  <si>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</si>
  <si>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</si>
  <si>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</si>
  <si>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</si>
  <si>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</si>
  <si>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</si>
  <si>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り、3月の前年同月比で約20％の減収となったが、年間では前年比約2％の減収に止まり、収益自体は安定している。一方で、企業債償還金があるために、①収益的収支比率については全国平均及び類似施設平均値より低く、収支として赤字になっている。
　また、平成30年度と令和元年度に耐震診断を実施したことにより支出が増加し、EBITDAが減少している。
　企業債償還金については令和2年度に償還終了するため、それ以降は④売上高ＧＯＰ比率と同様に①収益的収支比率も類似施設平均値を上回る見込みである。</t>
    <rPh sb="1" eb="3">
      <t>シンガタ</t>
    </rPh>
    <rPh sb="10" eb="13">
      <t>カンセンショウ</t>
    </rPh>
    <rPh sb="14" eb="16">
      <t>エイキョウ</t>
    </rPh>
    <rPh sb="29" eb="30">
      <t>ヤク</t>
    </rPh>
    <rPh sb="34" eb="36">
      <t>ゲンシュウ</t>
    </rPh>
    <rPh sb="42" eb="44">
      <t>ネンカン</t>
    </rPh>
    <rPh sb="46" eb="49">
      <t>ゼンネンヒ</t>
    </rPh>
    <rPh sb="49" eb="50">
      <t>ヤク</t>
    </rPh>
    <rPh sb="53" eb="55">
      <t>ゲンシュウ</t>
    </rPh>
    <rPh sb="56" eb="57">
      <t>トド</t>
    </rPh>
    <rPh sb="72" eb="74">
      <t>イッポウ</t>
    </rPh>
    <rPh sb="92" eb="93">
      <t>テキ</t>
    </rPh>
    <rPh sb="139" eb="141">
      <t>タイシン</t>
    </rPh>
    <rPh sb="141" eb="143">
      <t>シンダン</t>
    </rPh>
    <rPh sb="144" eb="146">
      <t>ジッシ</t>
    </rPh>
    <rPh sb="156" eb="158">
      <t>ゾウカ</t>
    </rPh>
    <rPh sb="167" eb="169">
      <t>ゲンショウ</t>
    </rPh>
    <rPh sb="257" eb="259">
      <t>ゲンショウ</t>
    </rPh>
    <phoneticPr fontId="5"/>
  </si>
  <si>
    <t>　銀座通公共駐車場については、供用後44年が経過し、建物構造物の老朽化が著しい。平成28年度の調査において構造物としての問題はないことが判明しているが、平成30年度と令和1年度に耐震診断の実施により、必要な耐震及び防水工事の規模が示されたため、今後、改修工事の是非と時期を検討することとなる。
　駅東地下駐車場については、供用開始から21年が経過し、固定資産台帳上から今後20年は耐用年数があると想定され、施設修繕及び設備更新等を修繕計画に基づき、必要に応じて行っていく予定である。
　なお、地方公営企業法を適用していないため⑥有形固定資産減価償却率⑨累積欠損金比率については「該当数値なし」となっている。</t>
    <rPh sb="100" eb="102">
      <t>ヒツヨウ</t>
    </rPh>
    <rPh sb="103" eb="105">
      <t>タイシン</t>
    </rPh>
    <rPh sb="105" eb="106">
      <t>オヨ</t>
    </rPh>
    <rPh sb="107" eb="109">
      <t>ボウスイ</t>
    </rPh>
    <rPh sb="109" eb="111">
      <t>コウジ</t>
    </rPh>
    <rPh sb="112" eb="114">
      <t>キボ</t>
    </rPh>
    <rPh sb="115" eb="116">
      <t>シメ</t>
    </rPh>
    <rPh sb="122" eb="124">
      <t>コンゴ</t>
    </rPh>
    <rPh sb="125" eb="127">
      <t>カイシュウ</t>
    </rPh>
    <rPh sb="127" eb="129">
      <t>コウジ</t>
    </rPh>
    <rPh sb="130" eb="132">
      <t>ゼヒ</t>
    </rPh>
    <rPh sb="133" eb="135">
      <t>ジキ</t>
    </rPh>
    <rPh sb="136" eb="138">
      <t>ケントウ</t>
    </rPh>
    <rPh sb="169" eb="170">
      <t>ネン</t>
    </rPh>
    <rPh sb="274" eb="275">
      <t>リツ</t>
    </rPh>
    <phoneticPr fontId="5"/>
  </si>
  <si>
    <t>　午前10時から午後3時までをピークにほぼ毎日満車になる時間帯がある等、⑪稼働率については全国平均及び類似施設平均値と比較しても高く安定した稼動を維持しているが、１台あたりの駐車時間が長くなってきており、収益は上がっているが、1日平均駐車台数は減少傾向にあり、稼働率は若干悪化している。
　駅から近く利便性が高いことから、今後一般利用者の利用増加を図るため、社会情勢及び利用者のニーズを把握し、通勤者や近隣店舗が利用している定期駐車台数について運用を検討する必要がある。</t>
    <rPh sb="179" eb="181">
      <t>シャカイ</t>
    </rPh>
    <rPh sb="181" eb="183">
      <t>ジョウセイ</t>
    </rPh>
    <rPh sb="183" eb="184">
      <t>オヨ</t>
    </rPh>
    <rPh sb="185" eb="187">
      <t>リヨウ</t>
    </rPh>
    <rPh sb="187" eb="188">
      <t>シャ</t>
    </rPh>
    <rPh sb="193" eb="195">
      <t>ハアク</t>
    </rPh>
    <rPh sb="197" eb="199">
      <t>ツウキン</t>
    </rPh>
    <rPh sb="199" eb="200">
      <t>シャ</t>
    </rPh>
    <phoneticPr fontId="5"/>
  </si>
  <si>
    <t>　稼働率は好調で、収益もある程度確保されているものの、企業債償還金が収支を悪化させている。
　令和2年度に償還が終了することから、それ以降は①収益的収支も類似施設平均値を超え黒字になる見込であるが、銀座通公共駐車場の耐震等改修工事が実施されれば、上記比率のマイナス要因になりうる。そのため、改修費用を含む事業としてＰＦＩ等の民間活力導入も検討をする必要がある。
　また、市営での営業を継続するには、更なる営業収益を上げる（一般利用者の利用増）ために、近隣駐車場の動向に注視しつつ、料金体制等の見直しも必要である。
　なお、経営戦略については令和2年度に策定予定である。</t>
    <rPh sb="29" eb="30">
      <t>サイ</t>
    </rPh>
    <rPh sb="37" eb="39">
      <t>アッカ</t>
    </rPh>
    <rPh sb="110" eb="111">
      <t>ナド</t>
    </rPh>
    <rPh sb="113" eb="115">
      <t>コウジ</t>
    </rPh>
    <rPh sb="116" eb="118">
      <t>ジッシ</t>
    </rPh>
    <rPh sb="278" eb="28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</si>
</sst>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65.400000000000006</c:v>
                </c:pt>
                <c:pt idx="1">
                  <c:v>63.7</c:v>
                </c:pt>
                <c:pt idx="2">
                  <c:v>70.8</c:v>
                </c:pt>
                <c:pt idx="3">
                  <c:v>70.3</c:v>
                </c:pt>
                <c:pt idx="4">
                  <c:v>65.3</c:v>
                </c:pt>
              </c:numCache>
            </c:numRef>
          </c:val>
          <c:extLst>
            <c:ext xmlns:c16="http://schemas.microsoft.com/office/drawing/2014/chart" uri="{C3380CC4-5D6E-409C-BE32-E72D297353CC}">
              <c16:uniqueId val="{00000000-CFD3-463B-84D2-95B3FA5A7CB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CFD3-463B-84D2-95B3FA5A7CB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392.5</c:v>
                </c:pt>
                <c:pt idx="1">
                  <c:v>295.3</c:v>
                </c:pt>
                <c:pt idx="2">
                  <c:v>196.1</c:v>
                </c:pt>
                <c:pt idx="3">
                  <c:v>110.1</c:v>
                </c:pt>
                <c:pt idx="4">
                  <c:v>42.4</c:v>
                </c:pt>
              </c:numCache>
            </c:numRef>
          </c:val>
          <c:extLst>
            <c:ext xmlns:c16="http://schemas.microsoft.com/office/drawing/2014/chart" uri="{C3380CC4-5D6E-409C-BE32-E72D297353CC}">
              <c16:uniqueId val="{00000000-8741-45B0-8599-5F53471A3EE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8741-45B0-8599-5F53471A3EE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565-4971-A9BD-CD8F3611FAE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565-4971-A9BD-CD8F3611FAE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BAD-40CE-A182-D01FFE1A78A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BAD-40CE-A182-D01FFE1A78A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AD-4B27-AF46-BDE735913BB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BFAD-4B27-AF46-BDE735913BB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E51-41CC-9A25-5EF20DC17F8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6E51-41CC-9A25-5EF20DC17F8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296.10000000000002</c:v>
                </c:pt>
                <c:pt idx="1">
                  <c:v>288.60000000000002</c:v>
                </c:pt>
                <c:pt idx="2">
                  <c:v>287.39999999999998</c:v>
                </c:pt>
                <c:pt idx="3">
                  <c:v>284.60000000000002</c:v>
                </c:pt>
                <c:pt idx="4">
                  <c:v>275.2</c:v>
                </c:pt>
              </c:numCache>
            </c:numRef>
          </c:val>
          <c:extLst>
            <c:ext xmlns:c16="http://schemas.microsoft.com/office/drawing/2014/chart" uri="{C3380CC4-5D6E-409C-BE32-E72D297353CC}">
              <c16:uniqueId val="{00000000-DDED-4E05-9AEF-529E372592B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DDED-4E05-9AEF-529E372592B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56.7</c:v>
                </c:pt>
                <c:pt idx="1">
                  <c:v>51.5</c:v>
                </c:pt>
                <c:pt idx="2">
                  <c:v>60.3</c:v>
                </c:pt>
                <c:pt idx="3">
                  <c:v>49.8</c:v>
                </c:pt>
                <c:pt idx="4">
                  <c:v>21.7</c:v>
                </c:pt>
              </c:numCache>
            </c:numRef>
          </c:val>
          <c:extLst>
            <c:ext xmlns:c16="http://schemas.microsoft.com/office/drawing/2014/chart" uri="{C3380CC4-5D6E-409C-BE32-E72D297353CC}">
              <c16:uniqueId val="{00000000-D184-4B39-8141-1FCEAEC2790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D184-4B39-8141-1FCEAEC2790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56659</c:v>
                </c:pt>
                <c:pt idx="1">
                  <c:v>52516</c:v>
                </c:pt>
                <c:pt idx="2">
                  <c:v>62342</c:v>
                </c:pt>
                <c:pt idx="3">
                  <c:v>50360</c:v>
                </c:pt>
                <c:pt idx="4">
                  <c:v>20085</c:v>
                </c:pt>
              </c:numCache>
            </c:numRef>
          </c:val>
          <c:extLst>
            <c:ext xmlns:c16="http://schemas.microsoft.com/office/drawing/2014/chart" uri="{C3380CC4-5D6E-409C-BE32-E72D297353CC}">
              <c16:uniqueId val="{00000000-0D9D-49D7-8DDB-69D2522833A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0D9D-49D7-8DDB-69D2522833A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愛知県一宮市　一宮駅東地下駐車場・銀座通公共駐車場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11126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254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122</v>
      </c>
      <c r="NE15" s="146"/>
      <c r="NF15" s="146"/>
      <c r="NG15" s="146"/>
      <c r="NH15" s="146"/>
      <c r="NI15" s="146"/>
      <c r="NJ15" s="146"/>
      <c r="NK15" s="146"/>
      <c r="NL15" s="146"/>
      <c r="NM15" s="146"/>
      <c r="NN15" s="146"/>
      <c r="NO15" s="146"/>
      <c r="NP15" s="146"/>
      <c r="NQ15" s="146"/>
      <c r="NR15" s="147"/>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2">
      <c r="A31" s="2"/>
      <c r="B31" s="22"/>
      <c r="C31" s="4"/>
      <c r="D31" s="4"/>
      <c r="E31" s="4"/>
      <c r="F31" s="4"/>
      <c r="I31" s="28"/>
      <c r="J31" s="112" t="s">
        <v>27</v>
      </c>
      <c r="K31" s="113"/>
      <c r="L31" s="113"/>
      <c r="M31" s="113"/>
      <c r="N31" s="113"/>
      <c r="O31" s="113"/>
      <c r="P31" s="113"/>
      <c r="Q31" s="113"/>
      <c r="R31" s="113"/>
      <c r="S31" s="113"/>
      <c r="T31" s="114"/>
      <c r="U31" s="115">
        <f>データ!Y7</f>
        <v>65.400000000000006</v>
      </c>
      <c r="V31" s="115"/>
      <c r="W31" s="115"/>
      <c r="X31" s="115"/>
      <c r="Y31" s="115"/>
      <c r="Z31" s="115"/>
      <c r="AA31" s="115"/>
      <c r="AB31" s="115"/>
      <c r="AC31" s="115"/>
      <c r="AD31" s="115"/>
      <c r="AE31" s="115"/>
      <c r="AF31" s="115"/>
      <c r="AG31" s="115"/>
      <c r="AH31" s="115"/>
      <c r="AI31" s="115"/>
      <c r="AJ31" s="115"/>
      <c r="AK31" s="115"/>
      <c r="AL31" s="115"/>
      <c r="AM31" s="115"/>
      <c r="AN31" s="115">
        <f>データ!Z7</f>
        <v>63.7</v>
      </c>
      <c r="AO31" s="115"/>
      <c r="AP31" s="115"/>
      <c r="AQ31" s="115"/>
      <c r="AR31" s="115"/>
      <c r="AS31" s="115"/>
      <c r="AT31" s="115"/>
      <c r="AU31" s="115"/>
      <c r="AV31" s="115"/>
      <c r="AW31" s="115"/>
      <c r="AX31" s="115"/>
      <c r="AY31" s="115"/>
      <c r="AZ31" s="115"/>
      <c r="BA31" s="115"/>
      <c r="BB31" s="115"/>
      <c r="BC31" s="115"/>
      <c r="BD31" s="115"/>
      <c r="BE31" s="115"/>
      <c r="BF31" s="115"/>
      <c r="BG31" s="115">
        <f>データ!AA7</f>
        <v>70.8</v>
      </c>
      <c r="BH31" s="115"/>
      <c r="BI31" s="115"/>
      <c r="BJ31" s="115"/>
      <c r="BK31" s="115"/>
      <c r="BL31" s="115"/>
      <c r="BM31" s="115"/>
      <c r="BN31" s="115"/>
      <c r="BO31" s="115"/>
      <c r="BP31" s="115"/>
      <c r="BQ31" s="115"/>
      <c r="BR31" s="115"/>
      <c r="BS31" s="115"/>
      <c r="BT31" s="115"/>
      <c r="BU31" s="115"/>
      <c r="BV31" s="115"/>
      <c r="BW31" s="115"/>
      <c r="BX31" s="115"/>
      <c r="BY31" s="115"/>
      <c r="BZ31" s="115">
        <f>データ!AB7</f>
        <v>70.3</v>
      </c>
      <c r="CA31" s="115"/>
      <c r="CB31" s="115"/>
      <c r="CC31" s="115"/>
      <c r="CD31" s="115"/>
      <c r="CE31" s="115"/>
      <c r="CF31" s="115"/>
      <c r="CG31" s="115"/>
      <c r="CH31" s="115"/>
      <c r="CI31" s="115"/>
      <c r="CJ31" s="115"/>
      <c r="CK31" s="115"/>
      <c r="CL31" s="115"/>
      <c r="CM31" s="115"/>
      <c r="CN31" s="115"/>
      <c r="CO31" s="115"/>
      <c r="CP31" s="115"/>
      <c r="CQ31" s="115"/>
      <c r="CR31" s="115"/>
      <c r="CS31" s="115">
        <f>データ!AC7</f>
        <v>65.3</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296.10000000000002</v>
      </c>
      <c r="JD31" s="117"/>
      <c r="JE31" s="117"/>
      <c r="JF31" s="117"/>
      <c r="JG31" s="117"/>
      <c r="JH31" s="117"/>
      <c r="JI31" s="117"/>
      <c r="JJ31" s="117"/>
      <c r="JK31" s="117"/>
      <c r="JL31" s="117"/>
      <c r="JM31" s="117"/>
      <c r="JN31" s="117"/>
      <c r="JO31" s="117"/>
      <c r="JP31" s="117"/>
      <c r="JQ31" s="117"/>
      <c r="JR31" s="117"/>
      <c r="JS31" s="117"/>
      <c r="JT31" s="117"/>
      <c r="JU31" s="118"/>
      <c r="JV31" s="116">
        <f>データ!DL7</f>
        <v>288.60000000000002</v>
      </c>
      <c r="JW31" s="117"/>
      <c r="JX31" s="117"/>
      <c r="JY31" s="117"/>
      <c r="JZ31" s="117"/>
      <c r="KA31" s="117"/>
      <c r="KB31" s="117"/>
      <c r="KC31" s="117"/>
      <c r="KD31" s="117"/>
      <c r="KE31" s="117"/>
      <c r="KF31" s="117"/>
      <c r="KG31" s="117"/>
      <c r="KH31" s="117"/>
      <c r="KI31" s="117"/>
      <c r="KJ31" s="117"/>
      <c r="KK31" s="117"/>
      <c r="KL31" s="117"/>
      <c r="KM31" s="117"/>
      <c r="KN31" s="118"/>
      <c r="KO31" s="116">
        <f>データ!DM7</f>
        <v>287.39999999999998</v>
      </c>
      <c r="KP31" s="117"/>
      <c r="KQ31" s="117"/>
      <c r="KR31" s="117"/>
      <c r="KS31" s="117"/>
      <c r="KT31" s="117"/>
      <c r="KU31" s="117"/>
      <c r="KV31" s="117"/>
      <c r="KW31" s="117"/>
      <c r="KX31" s="117"/>
      <c r="KY31" s="117"/>
      <c r="KZ31" s="117"/>
      <c r="LA31" s="117"/>
      <c r="LB31" s="117"/>
      <c r="LC31" s="117"/>
      <c r="LD31" s="117"/>
      <c r="LE31" s="117"/>
      <c r="LF31" s="117"/>
      <c r="LG31" s="118"/>
      <c r="LH31" s="116">
        <f>データ!DN7</f>
        <v>284.60000000000002</v>
      </c>
      <c r="LI31" s="117"/>
      <c r="LJ31" s="117"/>
      <c r="LK31" s="117"/>
      <c r="LL31" s="117"/>
      <c r="LM31" s="117"/>
      <c r="LN31" s="117"/>
      <c r="LO31" s="117"/>
      <c r="LP31" s="117"/>
      <c r="LQ31" s="117"/>
      <c r="LR31" s="117"/>
      <c r="LS31" s="117"/>
      <c r="LT31" s="117"/>
      <c r="LU31" s="117"/>
      <c r="LV31" s="117"/>
      <c r="LW31" s="117"/>
      <c r="LX31" s="117"/>
      <c r="LY31" s="117"/>
      <c r="LZ31" s="118"/>
      <c r="MA31" s="116">
        <f>データ!DO7</f>
        <v>275.2</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2" t="s">
        <v>29</v>
      </c>
      <c r="K32" s="113"/>
      <c r="L32" s="113"/>
      <c r="M32" s="113"/>
      <c r="N32" s="113"/>
      <c r="O32" s="113"/>
      <c r="P32" s="113"/>
      <c r="Q32" s="113"/>
      <c r="R32" s="113"/>
      <c r="S32" s="113"/>
      <c r="T32" s="114"/>
      <c r="U32" s="115">
        <f>データ!AD7</f>
        <v>113.4</v>
      </c>
      <c r="V32" s="115"/>
      <c r="W32" s="115"/>
      <c r="X32" s="115"/>
      <c r="Y32" s="115"/>
      <c r="Z32" s="115"/>
      <c r="AA32" s="115"/>
      <c r="AB32" s="115"/>
      <c r="AC32" s="115"/>
      <c r="AD32" s="115"/>
      <c r="AE32" s="115"/>
      <c r="AF32" s="115"/>
      <c r="AG32" s="115"/>
      <c r="AH32" s="115"/>
      <c r="AI32" s="115"/>
      <c r="AJ32" s="115"/>
      <c r="AK32" s="115"/>
      <c r="AL32" s="115"/>
      <c r="AM32" s="115"/>
      <c r="AN32" s="115">
        <f>データ!AE7</f>
        <v>191.4</v>
      </c>
      <c r="AO32" s="115"/>
      <c r="AP32" s="115"/>
      <c r="AQ32" s="115"/>
      <c r="AR32" s="115"/>
      <c r="AS32" s="115"/>
      <c r="AT32" s="115"/>
      <c r="AU32" s="115"/>
      <c r="AV32" s="115"/>
      <c r="AW32" s="115"/>
      <c r="AX32" s="115"/>
      <c r="AY32" s="115"/>
      <c r="AZ32" s="115"/>
      <c r="BA32" s="115"/>
      <c r="BB32" s="115"/>
      <c r="BC32" s="115"/>
      <c r="BD32" s="115"/>
      <c r="BE32" s="115"/>
      <c r="BF32" s="115"/>
      <c r="BG32" s="115">
        <f>データ!AF7</f>
        <v>141.30000000000001</v>
      </c>
      <c r="BH32" s="115"/>
      <c r="BI32" s="115"/>
      <c r="BJ32" s="115"/>
      <c r="BK32" s="115"/>
      <c r="BL32" s="115"/>
      <c r="BM32" s="115"/>
      <c r="BN32" s="115"/>
      <c r="BO32" s="115"/>
      <c r="BP32" s="115"/>
      <c r="BQ32" s="115"/>
      <c r="BR32" s="115"/>
      <c r="BS32" s="115"/>
      <c r="BT32" s="115"/>
      <c r="BU32" s="115"/>
      <c r="BV32" s="115"/>
      <c r="BW32" s="115"/>
      <c r="BX32" s="115"/>
      <c r="BY32" s="115"/>
      <c r="BZ32" s="115">
        <f>データ!AG7</f>
        <v>123.9</v>
      </c>
      <c r="CA32" s="115"/>
      <c r="CB32" s="115"/>
      <c r="CC32" s="115"/>
      <c r="CD32" s="115"/>
      <c r="CE32" s="115"/>
      <c r="CF32" s="115"/>
      <c r="CG32" s="115"/>
      <c r="CH32" s="115"/>
      <c r="CI32" s="115"/>
      <c r="CJ32" s="115"/>
      <c r="CK32" s="115"/>
      <c r="CL32" s="115"/>
      <c r="CM32" s="115"/>
      <c r="CN32" s="115"/>
      <c r="CO32" s="115"/>
      <c r="CP32" s="115"/>
      <c r="CQ32" s="115"/>
      <c r="CR32" s="115"/>
      <c r="CS32" s="115">
        <f>データ!AH7</f>
        <v>120.1</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9.5</v>
      </c>
      <c r="EM32" s="115"/>
      <c r="EN32" s="115"/>
      <c r="EO32" s="115"/>
      <c r="EP32" s="115"/>
      <c r="EQ32" s="115"/>
      <c r="ER32" s="115"/>
      <c r="ES32" s="115"/>
      <c r="ET32" s="115"/>
      <c r="EU32" s="115"/>
      <c r="EV32" s="115"/>
      <c r="EW32" s="115"/>
      <c r="EX32" s="115"/>
      <c r="EY32" s="115"/>
      <c r="EZ32" s="115"/>
      <c r="FA32" s="115"/>
      <c r="FB32" s="115"/>
      <c r="FC32" s="115"/>
      <c r="FD32" s="115"/>
      <c r="FE32" s="115">
        <f>データ!AP7</f>
        <v>15.1</v>
      </c>
      <c r="FF32" s="115"/>
      <c r="FG32" s="115"/>
      <c r="FH32" s="115"/>
      <c r="FI32" s="115"/>
      <c r="FJ32" s="115"/>
      <c r="FK32" s="115"/>
      <c r="FL32" s="115"/>
      <c r="FM32" s="115"/>
      <c r="FN32" s="115"/>
      <c r="FO32" s="115"/>
      <c r="FP32" s="115"/>
      <c r="FQ32" s="115"/>
      <c r="FR32" s="115"/>
      <c r="FS32" s="115"/>
      <c r="FT32" s="115"/>
      <c r="FU32" s="115"/>
      <c r="FV32" s="115"/>
      <c r="FW32" s="115"/>
      <c r="FX32" s="115">
        <f>データ!AQ7</f>
        <v>15</v>
      </c>
      <c r="FY32" s="115"/>
      <c r="FZ32" s="115"/>
      <c r="GA32" s="115"/>
      <c r="GB32" s="115"/>
      <c r="GC32" s="115"/>
      <c r="GD32" s="115"/>
      <c r="GE32" s="115"/>
      <c r="GF32" s="115"/>
      <c r="GG32" s="115"/>
      <c r="GH32" s="115"/>
      <c r="GI32" s="115"/>
      <c r="GJ32" s="115"/>
      <c r="GK32" s="115"/>
      <c r="GL32" s="115"/>
      <c r="GM32" s="115"/>
      <c r="GN32" s="115"/>
      <c r="GO32" s="115"/>
      <c r="GP32" s="115"/>
      <c r="GQ32" s="115">
        <f>データ!AR7</f>
        <v>10.4</v>
      </c>
      <c r="GR32" s="115"/>
      <c r="GS32" s="115"/>
      <c r="GT32" s="115"/>
      <c r="GU32" s="115"/>
      <c r="GV32" s="115"/>
      <c r="GW32" s="115"/>
      <c r="GX32" s="115"/>
      <c r="GY32" s="115"/>
      <c r="GZ32" s="115"/>
      <c r="HA32" s="115"/>
      <c r="HB32" s="115"/>
      <c r="HC32" s="115"/>
      <c r="HD32" s="115"/>
      <c r="HE32" s="115"/>
      <c r="HF32" s="115"/>
      <c r="HG32" s="115"/>
      <c r="HH32" s="115"/>
      <c r="HI32" s="115"/>
      <c r="HJ32" s="115">
        <f>データ!AS7</f>
        <v>5</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185.2</v>
      </c>
      <c r="JD32" s="117"/>
      <c r="JE32" s="117"/>
      <c r="JF32" s="117"/>
      <c r="JG32" s="117"/>
      <c r="JH32" s="117"/>
      <c r="JI32" s="117"/>
      <c r="JJ32" s="117"/>
      <c r="JK32" s="117"/>
      <c r="JL32" s="117"/>
      <c r="JM32" s="117"/>
      <c r="JN32" s="117"/>
      <c r="JO32" s="117"/>
      <c r="JP32" s="117"/>
      <c r="JQ32" s="117"/>
      <c r="JR32" s="117"/>
      <c r="JS32" s="117"/>
      <c r="JT32" s="117"/>
      <c r="JU32" s="118"/>
      <c r="JV32" s="116">
        <f>データ!DQ7</f>
        <v>184.1</v>
      </c>
      <c r="JW32" s="117"/>
      <c r="JX32" s="117"/>
      <c r="JY32" s="117"/>
      <c r="JZ32" s="117"/>
      <c r="KA32" s="117"/>
      <c r="KB32" s="117"/>
      <c r="KC32" s="117"/>
      <c r="KD32" s="117"/>
      <c r="KE32" s="117"/>
      <c r="KF32" s="117"/>
      <c r="KG32" s="117"/>
      <c r="KH32" s="117"/>
      <c r="KI32" s="117"/>
      <c r="KJ32" s="117"/>
      <c r="KK32" s="117"/>
      <c r="KL32" s="117"/>
      <c r="KM32" s="117"/>
      <c r="KN32" s="118"/>
      <c r="KO32" s="116">
        <f>データ!DR7</f>
        <v>186.8</v>
      </c>
      <c r="KP32" s="117"/>
      <c r="KQ32" s="117"/>
      <c r="KR32" s="117"/>
      <c r="KS32" s="117"/>
      <c r="KT32" s="117"/>
      <c r="KU32" s="117"/>
      <c r="KV32" s="117"/>
      <c r="KW32" s="117"/>
      <c r="KX32" s="117"/>
      <c r="KY32" s="117"/>
      <c r="KZ32" s="117"/>
      <c r="LA32" s="117"/>
      <c r="LB32" s="117"/>
      <c r="LC32" s="117"/>
      <c r="LD32" s="117"/>
      <c r="LE32" s="117"/>
      <c r="LF32" s="117"/>
      <c r="LG32" s="118"/>
      <c r="LH32" s="116">
        <f>データ!DS7</f>
        <v>184.2</v>
      </c>
      <c r="LI32" s="117"/>
      <c r="LJ32" s="117"/>
      <c r="LK32" s="117"/>
      <c r="LL32" s="117"/>
      <c r="LM32" s="117"/>
      <c r="LN32" s="117"/>
      <c r="LO32" s="117"/>
      <c r="LP32" s="117"/>
      <c r="LQ32" s="117"/>
      <c r="LR32" s="117"/>
      <c r="LS32" s="117"/>
      <c r="LT32" s="117"/>
      <c r="LU32" s="117"/>
      <c r="LV32" s="117"/>
      <c r="LW32" s="117"/>
      <c r="LX32" s="117"/>
      <c r="LY32" s="117"/>
      <c r="LZ32" s="118"/>
      <c r="MA32" s="116">
        <f>データ!DT7</f>
        <v>184.2</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5" t="s">
        <v>123</v>
      </c>
      <c r="NE32" s="146"/>
      <c r="NF32" s="146"/>
      <c r="NG32" s="146"/>
      <c r="NH32" s="146"/>
      <c r="NI32" s="146"/>
      <c r="NJ32" s="146"/>
      <c r="NK32" s="146"/>
      <c r="NL32" s="146"/>
      <c r="NM32" s="146"/>
      <c r="NN32" s="146"/>
      <c r="NO32" s="146"/>
      <c r="NP32" s="146"/>
      <c r="NQ32" s="146"/>
      <c r="NR32" s="147"/>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124</v>
      </c>
      <c r="NE49" s="146"/>
      <c r="NF49" s="146"/>
      <c r="NG49" s="146"/>
      <c r="NH49" s="146"/>
      <c r="NI49" s="146"/>
      <c r="NJ49" s="146"/>
      <c r="NK49" s="146"/>
      <c r="NL49" s="146"/>
      <c r="NM49" s="146"/>
      <c r="NN49" s="146"/>
      <c r="NO49" s="146"/>
      <c r="NP49" s="146"/>
      <c r="NQ49" s="146"/>
      <c r="NR49" s="147"/>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2">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56.7</v>
      </c>
      <c r="EM52" s="115"/>
      <c r="EN52" s="115"/>
      <c r="EO52" s="115"/>
      <c r="EP52" s="115"/>
      <c r="EQ52" s="115"/>
      <c r="ER52" s="115"/>
      <c r="ES52" s="115"/>
      <c r="ET52" s="115"/>
      <c r="EU52" s="115"/>
      <c r="EV52" s="115"/>
      <c r="EW52" s="115"/>
      <c r="EX52" s="115"/>
      <c r="EY52" s="115"/>
      <c r="EZ52" s="115"/>
      <c r="FA52" s="115"/>
      <c r="FB52" s="115"/>
      <c r="FC52" s="115"/>
      <c r="FD52" s="115"/>
      <c r="FE52" s="115">
        <f>データ!BG7</f>
        <v>51.5</v>
      </c>
      <c r="FF52" s="115"/>
      <c r="FG52" s="115"/>
      <c r="FH52" s="115"/>
      <c r="FI52" s="115"/>
      <c r="FJ52" s="115"/>
      <c r="FK52" s="115"/>
      <c r="FL52" s="115"/>
      <c r="FM52" s="115"/>
      <c r="FN52" s="115"/>
      <c r="FO52" s="115"/>
      <c r="FP52" s="115"/>
      <c r="FQ52" s="115"/>
      <c r="FR52" s="115"/>
      <c r="FS52" s="115"/>
      <c r="FT52" s="115"/>
      <c r="FU52" s="115"/>
      <c r="FV52" s="115"/>
      <c r="FW52" s="115"/>
      <c r="FX52" s="115">
        <f>データ!BH7</f>
        <v>60.3</v>
      </c>
      <c r="FY52" s="115"/>
      <c r="FZ52" s="115"/>
      <c r="GA52" s="115"/>
      <c r="GB52" s="115"/>
      <c r="GC52" s="115"/>
      <c r="GD52" s="115"/>
      <c r="GE52" s="115"/>
      <c r="GF52" s="115"/>
      <c r="GG52" s="115"/>
      <c r="GH52" s="115"/>
      <c r="GI52" s="115"/>
      <c r="GJ52" s="115"/>
      <c r="GK52" s="115"/>
      <c r="GL52" s="115"/>
      <c r="GM52" s="115"/>
      <c r="GN52" s="115"/>
      <c r="GO52" s="115"/>
      <c r="GP52" s="115"/>
      <c r="GQ52" s="115">
        <f>データ!BI7</f>
        <v>49.8</v>
      </c>
      <c r="GR52" s="115"/>
      <c r="GS52" s="115"/>
      <c r="GT52" s="115"/>
      <c r="GU52" s="115"/>
      <c r="GV52" s="115"/>
      <c r="GW52" s="115"/>
      <c r="GX52" s="115"/>
      <c r="GY52" s="115"/>
      <c r="GZ52" s="115"/>
      <c r="HA52" s="115"/>
      <c r="HB52" s="115"/>
      <c r="HC52" s="115"/>
      <c r="HD52" s="115"/>
      <c r="HE52" s="115"/>
      <c r="HF52" s="115"/>
      <c r="HG52" s="115"/>
      <c r="HH52" s="115"/>
      <c r="HI52" s="115"/>
      <c r="HJ52" s="115">
        <f>データ!BJ7</f>
        <v>21.7</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56659</v>
      </c>
      <c r="JD52" s="119"/>
      <c r="JE52" s="119"/>
      <c r="JF52" s="119"/>
      <c r="JG52" s="119"/>
      <c r="JH52" s="119"/>
      <c r="JI52" s="119"/>
      <c r="JJ52" s="119"/>
      <c r="JK52" s="119"/>
      <c r="JL52" s="119"/>
      <c r="JM52" s="119"/>
      <c r="JN52" s="119"/>
      <c r="JO52" s="119"/>
      <c r="JP52" s="119"/>
      <c r="JQ52" s="119"/>
      <c r="JR52" s="119"/>
      <c r="JS52" s="119"/>
      <c r="JT52" s="119"/>
      <c r="JU52" s="119"/>
      <c r="JV52" s="119">
        <f>データ!BR7</f>
        <v>52516</v>
      </c>
      <c r="JW52" s="119"/>
      <c r="JX52" s="119"/>
      <c r="JY52" s="119"/>
      <c r="JZ52" s="119"/>
      <c r="KA52" s="119"/>
      <c r="KB52" s="119"/>
      <c r="KC52" s="119"/>
      <c r="KD52" s="119"/>
      <c r="KE52" s="119"/>
      <c r="KF52" s="119"/>
      <c r="KG52" s="119"/>
      <c r="KH52" s="119"/>
      <c r="KI52" s="119"/>
      <c r="KJ52" s="119"/>
      <c r="KK52" s="119"/>
      <c r="KL52" s="119"/>
      <c r="KM52" s="119"/>
      <c r="KN52" s="119"/>
      <c r="KO52" s="119">
        <f>データ!BS7</f>
        <v>62342</v>
      </c>
      <c r="KP52" s="119"/>
      <c r="KQ52" s="119"/>
      <c r="KR52" s="119"/>
      <c r="KS52" s="119"/>
      <c r="KT52" s="119"/>
      <c r="KU52" s="119"/>
      <c r="KV52" s="119"/>
      <c r="KW52" s="119"/>
      <c r="KX52" s="119"/>
      <c r="KY52" s="119"/>
      <c r="KZ52" s="119"/>
      <c r="LA52" s="119"/>
      <c r="LB52" s="119"/>
      <c r="LC52" s="119"/>
      <c r="LD52" s="119"/>
      <c r="LE52" s="119"/>
      <c r="LF52" s="119"/>
      <c r="LG52" s="119"/>
      <c r="LH52" s="119">
        <f>データ!BT7</f>
        <v>50360</v>
      </c>
      <c r="LI52" s="119"/>
      <c r="LJ52" s="119"/>
      <c r="LK52" s="119"/>
      <c r="LL52" s="119"/>
      <c r="LM52" s="119"/>
      <c r="LN52" s="119"/>
      <c r="LO52" s="119"/>
      <c r="LP52" s="119"/>
      <c r="LQ52" s="119"/>
      <c r="LR52" s="119"/>
      <c r="LS52" s="119"/>
      <c r="LT52" s="119"/>
      <c r="LU52" s="119"/>
      <c r="LV52" s="119"/>
      <c r="LW52" s="119"/>
      <c r="LX52" s="119"/>
      <c r="LY52" s="119"/>
      <c r="LZ52" s="119"/>
      <c r="MA52" s="119">
        <f>データ!BU7</f>
        <v>20085</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2">
      <c r="A53" s="2"/>
      <c r="B53" s="22"/>
      <c r="C53" s="4"/>
      <c r="D53" s="4"/>
      <c r="E53" s="4"/>
      <c r="F53" s="4"/>
      <c r="G53" s="4"/>
      <c r="H53" s="4"/>
      <c r="I53" s="28"/>
      <c r="J53" s="112" t="s">
        <v>29</v>
      </c>
      <c r="K53" s="113"/>
      <c r="L53" s="113"/>
      <c r="M53" s="113"/>
      <c r="N53" s="113"/>
      <c r="O53" s="113"/>
      <c r="P53" s="113"/>
      <c r="Q53" s="113"/>
      <c r="R53" s="113"/>
      <c r="S53" s="113"/>
      <c r="T53" s="114"/>
      <c r="U53" s="119">
        <f>データ!AZ7</f>
        <v>177</v>
      </c>
      <c r="V53" s="119"/>
      <c r="W53" s="119"/>
      <c r="X53" s="119"/>
      <c r="Y53" s="119"/>
      <c r="Z53" s="119"/>
      <c r="AA53" s="119"/>
      <c r="AB53" s="119"/>
      <c r="AC53" s="119"/>
      <c r="AD53" s="119"/>
      <c r="AE53" s="119"/>
      <c r="AF53" s="119"/>
      <c r="AG53" s="119"/>
      <c r="AH53" s="119"/>
      <c r="AI53" s="119"/>
      <c r="AJ53" s="119"/>
      <c r="AK53" s="119"/>
      <c r="AL53" s="119"/>
      <c r="AM53" s="119"/>
      <c r="AN53" s="119">
        <f>データ!BA7</f>
        <v>145</v>
      </c>
      <c r="AO53" s="119"/>
      <c r="AP53" s="119"/>
      <c r="AQ53" s="119"/>
      <c r="AR53" s="119"/>
      <c r="AS53" s="119"/>
      <c r="AT53" s="119"/>
      <c r="AU53" s="119"/>
      <c r="AV53" s="119"/>
      <c r="AW53" s="119"/>
      <c r="AX53" s="119"/>
      <c r="AY53" s="119"/>
      <c r="AZ53" s="119"/>
      <c r="BA53" s="119"/>
      <c r="BB53" s="119"/>
      <c r="BC53" s="119"/>
      <c r="BD53" s="119"/>
      <c r="BE53" s="119"/>
      <c r="BF53" s="119"/>
      <c r="BG53" s="119">
        <f>データ!BB7</f>
        <v>108</v>
      </c>
      <c r="BH53" s="119"/>
      <c r="BI53" s="119"/>
      <c r="BJ53" s="119"/>
      <c r="BK53" s="119"/>
      <c r="BL53" s="119"/>
      <c r="BM53" s="119"/>
      <c r="BN53" s="119"/>
      <c r="BO53" s="119"/>
      <c r="BP53" s="119"/>
      <c r="BQ53" s="119"/>
      <c r="BR53" s="119"/>
      <c r="BS53" s="119"/>
      <c r="BT53" s="119"/>
      <c r="BU53" s="119"/>
      <c r="BV53" s="119"/>
      <c r="BW53" s="119"/>
      <c r="BX53" s="119"/>
      <c r="BY53" s="119"/>
      <c r="BZ53" s="119">
        <f>データ!BC7</f>
        <v>89</v>
      </c>
      <c r="CA53" s="119"/>
      <c r="CB53" s="119"/>
      <c r="CC53" s="119"/>
      <c r="CD53" s="119"/>
      <c r="CE53" s="119"/>
      <c r="CF53" s="119"/>
      <c r="CG53" s="119"/>
      <c r="CH53" s="119"/>
      <c r="CI53" s="119"/>
      <c r="CJ53" s="119"/>
      <c r="CK53" s="119"/>
      <c r="CL53" s="119"/>
      <c r="CM53" s="119"/>
      <c r="CN53" s="119"/>
      <c r="CO53" s="119"/>
      <c r="CP53" s="119"/>
      <c r="CQ53" s="119"/>
      <c r="CR53" s="119"/>
      <c r="CS53" s="119">
        <f>データ!BD7</f>
        <v>37</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17.5</v>
      </c>
      <c r="EM53" s="115"/>
      <c r="EN53" s="115"/>
      <c r="EO53" s="115"/>
      <c r="EP53" s="115"/>
      <c r="EQ53" s="115"/>
      <c r="ER53" s="115"/>
      <c r="ES53" s="115"/>
      <c r="ET53" s="115"/>
      <c r="EU53" s="115"/>
      <c r="EV53" s="115"/>
      <c r="EW53" s="115"/>
      <c r="EX53" s="115"/>
      <c r="EY53" s="115"/>
      <c r="EZ53" s="115"/>
      <c r="FA53" s="115"/>
      <c r="FB53" s="115"/>
      <c r="FC53" s="115"/>
      <c r="FD53" s="115"/>
      <c r="FE53" s="115">
        <f>データ!BL7</f>
        <v>14.3</v>
      </c>
      <c r="FF53" s="115"/>
      <c r="FG53" s="115"/>
      <c r="FH53" s="115"/>
      <c r="FI53" s="115"/>
      <c r="FJ53" s="115"/>
      <c r="FK53" s="115"/>
      <c r="FL53" s="115"/>
      <c r="FM53" s="115"/>
      <c r="FN53" s="115"/>
      <c r="FO53" s="115"/>
      <c r="FP53" s="115"/>
      <c r="FQ53" s="115"/>
      <c r="FR53" s="115"/>
      <c r="FS53" s="115"/>
      <c r="FT53" s="115"/>
      <c r="FU53" s="115"/>
      <c r="FV53" s="115"/>
      <c r="FW53" s="115"/>
      <c r="FX53" s="115">
        <f>データ!BM7</f>
        <v>11.8</v>
      </c>
      <c r="FY53" s="115"/>
      <c r="FZ53" s="115"/>
      <c r="GA53" s="115"/>
      <c r="GB53" s="115"/>
      <c r="GC53" s="115"/>
      <c r="GD53" s="115"/>
      <c r="GE53" s="115"/>
      <c r="GF53" s="115"/>
      <c r="GG53" s="115"/>
      <c r="GH53" s="115"/>
      <c r="GI53" s="115"/>
      <c r="GJ53" s="115"/>
      <c r="GK53" s="115"/>
      <c r="GL53" s="115"/>
      <c r="GM53" s="115"/>
      <c r="GN53" s="115"/>
      <c r="GO53" s="115"/>
      <c r="GP53" s="115"/>
      <c r="GQ53" s="115">
        <f>データ!BN7</f>
        <v>9.1</v>
      </c>
      <c r="GR53" s="115"/>
      <c r="GS53" s="115"/>
      <c r="GT53" s="115"/>
      <c r="GU53" s="115"/>
      <c r="GV53" s="115"/>
      <c r="GW53" s="115"/>
      <c r="GX53" s="115"/>
      <c r="GY53" s="115"/>
      <c r="GZ53" s="115"/>
      <c r="HA53" s="115"/>
      <c r="HB53" s="115"/>
      <c r="HC53" s="115"/>
      <c r="HD53" s="115"/>
      <c r="HE53" s="115"/>
      <c r="HF53" s="115"/>
      <c r="HG53" s="115"/>
      <c r="HH53" s="115"/>
      <c r="HI53" s="115"/>
      <c r="HJ53" s="115">
        <f>データ!BO7</f>
        <v>1.4</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36318</v>
      </c>
      <c r="JD53" s="119"/>
      <c r="JE53" s="119"/>
      <c r="JF53" s="119"/>
      <c r="JG53" s="119"/>
      <c r="JH53" s="119"/>
      <c r="JI53" s="119"/>
      <c r="JJ53" s="119"/>
      <c r="JK53" s="119"/>
      <c r="JL53" s="119"/>
      <c r="JM53" s="119"/>
      <c r="JN53" s="119"/>
      <c r="JO53" s="119"/>
      <c r="JP53" s="119"/>
      <c r="JQ53" s="119"/>
      <c r="JR53" s="119"/>
      <c r="JS53" s="119"/>
      <c r="JT53" s="119"/>
      <c r="JU53" s="119"/>
      <c r="JV53" s="119">
        <f>データ!BW7</f>
        <v>37745</v>
      </c>
      <c r="JW53" s="119"/>
      <c r="JX53" s="119"/>
      <c r="JY53" s="119"/>
      <c r="JZ53" s="119"/>
      <c r="KA53" s="119"/>
      <c r="KB53" s="119"/>
      <c r="KC53" s="119"/>
      <c r="KD53" s="119"/>
      <c r="KE53" s="119"/>
      <c r="KF53" s="119"/>
      <c r="KG53" s="119"/>
      <c r="KH53" s="119"/>
      <c r="KI53" s="119"/>
      <c r="KJ53" s="119"/>
      <c r="KK53" s="119"/>
      <c r="KL53" s="119"/>
      <c r="KM53" s="119"/>
      <c r="KN53" s="119"/>
      <c r="KO53" s="119">
        <f>データ!BX7</f>
        <v>35151</v>
      </c>
      <c r="KP53" s="119"/>
      <c r="KQ53" s="119"/>
      <c r="KR53" s="119"/>
      <c r="KS53" s="119"/>
      <c r="KT53" s="119"/>
      <c r="KU53" s="119"/>
      <c r="KV53" s="119"/>
      <c r="KW53" s="119"/>
      <c r="KX53" s="119"/>
      <c r="KY53" s="119"/>
      <c r="KZ53" s="119"/>
      <c r="LA53" s="119"/>
      <c r="LB53" s="119"/>
      <c r="LC53" s="119"/>
      <c r="LD53" s="119"/>
      <c r="LE53" s="119"/>
      <c r="LF53" s="119"/>
      <c r="LG53" s="119"/>
      <c r="LH53" s="119">
        <f>データ!BY7</f>
        <v>21556</v>
      </c>
      <c r="LI53" s="119"/>
      <c r="LJ53" s="119"/>
      <c r="LK53" s="119"/>
      <c r="LL53" s="119"/>
      <c r="LM53" s="119"/>
      <c r="LN53" s="119"/>
      <c r="LO53" s="119"/>
      <c r="LP53" s="119"/>
      <c r="LQ53" s="119"/>
      <c r="LR53" s="119"/>
      <c r="LS53" s="119"/>
      <c r="LT53" s="119"/>
      <c r="LU53" s="119"/>
      <c r="LV53" s="119"/>
      <c r="LW53" s="119"/>
      <c r="LX53" s="119"/>
      <c r="LY53" s="119"/>
      <c r="LZ53" s="119"/>
      <c r="MA53" s="119">
        <f>データ!BZ7</f>
        <v>18053</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125</v>
      </c>
      <c r="NE66" s="146"/>
      <c r="NF66" s="146"/>
      <c r="NG66" s="146"/>
      <c r="NH66" s="146"/>
      <c r="NI66" s="146"/>
      <c r="NJ66" s="146"/>
      <c r="NK66" s="146"/>
      <c r="NL66" s="146"/>
      <c r="NM66" s="146"/>
      <c r="NN66" s="146"/>
      <c r="NO66" s="146"/>
      <c r="NP66" s="146"/>
      <c r="NQ66" s="146"/>
      <c r="NR66" s="147"/>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5101391</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2">
      <c r="A76" s="2"/>
      <c r="B76" s="22"/>
      <c r="C76" s="4"/>
      <c r="D76" s="4"/>
      <c r="E76" s="4"/>
      <c r="F76" s="4"/>
      <c r="I76" s="4"/>
      <c r="J76" s="4"/>
      <c r="K76" s="4"/>
      <c r="L76" s="4"/>
      <c r="M76" s="4"/>
      <c r="N76" s="4"/>
      <c r="O76" s="4"/>
      <c r="P76" s="4"/>
      <c r="Q76" s="4"/>
      <c r="R76" s="130" t="str">
        <f>データ!$B$11</f>
        <v>H27</v>
      </c>
      <c r="S76" s="131"/>
      <c r="T76" s="131"/>
      <c r="U76" s="131"/>
      <c r="V76" s="131"/>
      <c r="W76" s="131"/>
      <c r="X76" s="131"/>
      <c r="Y76" s="131"/>
      <c r="Z76" s="131"/>
      <c r="AA76" s="131"/>
      <c r="AB76" s="131"/>
      <c r="AC76" s="131"/>
      <c r="AD76" s="131"/>
      <c r="AE76" s="131"/>
      <c r="AF76" s="132"/>
      <c r="AG76" s="130" t="str">
        <f>データ!$C$11</f>
        <v>H28</v>
      </c>
      <c r="AH76" s="131"/>
      <c r="AI76" s="131"/>
      <c r="AJ76" s="131"/>
      <c r="AK76" s="131"/>
      <c r="AL76" s="131"/>
      <c r="AM76" s="131"/>
      <c r="AN76" s="131"/>
      <c r="AO76" s="131"/>
      <c r="AP76" s="131"/>
      <c r="AQ76" s="131"/>
      <c r="AR76" s="131"/>
      <c r="AS76" s="131"/>
      <c r="AT76" s="131"/>
      <c r="AU76" s="132"/>
      <c r="AV76" s="130" t="str">
        <f>データ!$D$11</f>
        <v>H29</v>
      </c>
      <c r="AW76" s="131"/>
      <c r="AX76" s="131"/>
      <c r="AY76" s="131"/>
      <c r="AZ76" s="131"/>
      <c r="BA76" s="131"/>
      <c r="BB76" s="131"/>
      <c r="BC76" s="131"/>
      <c r="BD76" s="131"/>
      <c r="BE76" s="131"/>
      <c r="BF76" s="131"/>
      <c r="BG76" s="131"/>
      <c r="BH76" s="131"/>
      <c r="BI76" s="131"/>
      <c r="BJ76" s="132"/>
      <c r="BK76" s="130" t="str">
        <f>データ!$E$11</f>
        <v>H30</v>
      </c>
      <c r="BL76" s="131"/>
      <c r="BM76" s="131"/>
      <c r="BN76" s="131"/>
      <c r="BO76" s="131"/>
      <c r="BP76" s="131"/>
      <c r="BQ76" s="131"/>
      <c r="BR76" s="131"/>
      <c r="BS76" s="131"/>
      <c r="BT76" s="131"/>
      <c r="BU76" s="131"/>
      <c r="BV76" s="131"/>
      <c r="BW76" s="131"/>
      <c r="BX76" s="131"/>
      <c r="BY76" s="132"/>
      <c r="BZ76" s="130" t="str">
        <f>データ!$F$11</f>
        <v>R01</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41860</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H27</v>
      </c>
      <c r="GM76" s="131"/>
      <c r="GN76" s="131"/>
      <c r="GO76" s="131"/>
      <c r="GP76" s="131"/>
      <c r="GQ76" s="131"/>
      <c r="GR76" s="131"/>
      <c r="GS76" s="131"/>
      <c r="GT76" s="131"/>
      <c r="GU76" s="131"/>
      <c r="GV76" s="131"/>
      <c r="GW76" s="131"/>
      <c r="GX76" s="131"/>
      <c r="GY76" s="131"/>
      <c r="GZ76" s="132"/>
      <c r="HA76" s="130" t="str">
        <f>データ!$C$11</f>
        <v>H28</v>
      </c>
      <c r="HB76" s="131"/>
      <c r="HC76" s="131"/>
      <c r="HD76" s="131"/>
      <c r="HE76" s="131"/>
      <c r="HF76" s="131"/>
      <c r="HG76" s="131"/>
      <c r="HH76" s="131"/>
      <c r="HI76" s="131"/>
      <c r="HJ76" s="131"/>
      <c r="HK76" s="131"/>
      <c r="HL76" s="131"/>
      <c r="HM76" s="131"/>
      <c r="HN76" s="131"/>
      <c r="HO76" s="132"/>
      <c r="HP76" s="130" t="str">
        <f>データ!$D$11</f>
        <v>H29</v>
      </c>
      <c r="HQ76" s="131"/>
      <c r="HR76" s="131"/>
      <c r="HS76" s="131"/>
      <c r="HT76" s="131"/>
      <c r="HU76" s="131"/>
      <c r="HV76" s="131"/>
      <c r="HW76" s="131"/>
      <c r="HX76" s="131"/>
      <c r="HY76" s="131"/>
      <c r="HZ76" s="131"/>
      <c r="IA76" s="131"/>
      <c r="IB76" s="131"/>
      <c r="IC76" s="131"/>
      <c r="ID76" s="132"/>
      <c r="IE76" s="130" t="str">
        <f>データ!$E$11</f>
        <v>H30</v>
      </c>
      <c r="IF76" s="131"/>
      <c r="IG76" s="131"/>
      <c r="IH76" s="131"/>
      <c r="II76" s="131"/>
      <c r="IJ76" s="131"/>
      <c r="IK76" s="131"/>
      <c r="IL76" s="131"/>
      <c r="IM76" s="131"/>
      <c r="IN76" s="131"/>
      <c r="IO76" s="131"/>
      <c r="IP76" s="131"/>
      <c r="IQ76" s="131"/>
      <c r="IR76" s="131"/>
      <c r="IS76" s="132"/>
      <c r="IT76" s="130" t="str">
        <f>データ!$F$11</f>
        <v>R01</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H27</v>
      </c>
      <c r="KB76" s="131"/>
      <c r="KC76" s="131"/>
      <c r="KD76" s="131"/>
      <c r="KE76" s="131"/>
      <c r="KF76" s="131"/>
      <c r="KG76" s="131"/>
      <c r="KH76" s="131"/>
      <c r="KI76" s="131"/>
      <c r="KJ76" s="131"/>
      <c r="KK76" s="131"/>
      <c r="KL76" s="131"/>
      <c r="KM76" s="131"/>
      <c r="KN76" s="131"/>
      <c r="KO76" s="132"/>
      <c r="KP76" s="130" t="str">
        <f>データ!$C$11</f>
        <v>H28</v>
      </c>
      <c r="KQ76" s="131"/>
      <c r="KR76" s="131"/>
      <c r="KS76" s="131"/>
      <c r="KT76" s="131"/>
      <c r="KU76" s="131"/>
      <c r="KV76" s="131"/>
      <c r="KW76" s="131"/>
      <c r="KX76" s="131"/>
      <c r="KY76" s="131"/>
      <c r="KZ76" s="131"/>
      <c r="LA76" s="131"/>
      <c r="LB76" s="131"/>
      <c r="LC76" s="131"/>
      <c r="LD76" s="132"/>
      <c r="LE76" s="130" t="str">
        <f>データ!$D$11</f>
        <v>H29</v>
      </c>
      <c r="LF76" s="131"/>
      <c r="LG76" s="131"/>
      <c r="LH76" s="131"/>
      <c r="LI76" s="131"/>
      <c r="LJ76" s="131"/>
      <c r="LK76" s="131"/>
      <c r="LL76" s="131"/>
      <c r="LM76" s="131"/>
      <c r="LN76" s="131"/>
      <c r="LO76" s="131"/>
      <c r="LP76" s="131"/>
      <c r="LQ76" s="131"/>
      <c r="LR76" s="131"/>
      <c r="LS76" s="132"/>
      <c r="LT76" s="130" t="str">
        <f>データ!$E$11</f>
        <v>H30</v>
      </c>
      <c r="LU76" s="131"/>
      <c r="LV76" s="131"/>
      <c r="LW76" s="131"/>
      <c r="LX76" s="131"/>
      <c r="LY76" s="131"/>
      <c r="LZ76" s="131"/>
      <c r="MA76" s="131"/>
      <c r="MB76" s="131"/>
      <c r="MC76" s="131"/>
      <c r="MD76" s="131"/>
      <c r="ME76" s="131"/>
      <c r="MF76" s="131"/>
      <c r="MG76" s="131"/>
      <c r="MH76" s="132"/>
      <c r="MI76" s="130" t="str">
        <f>データ!$F$11</f>
        <v>R01</v>
      </c>
      <c r="MJ76" s="131"/>
      <c r="MK76" s="131"/>
      <c r="ML76" s="131"/>
      <c r="MM76" s="131"/>
      <c r="MN76" s="131"/>
      <c r="MO76" s="131"/>
      <c r="MP76" s="131"/>
      <c r="MQ76" s="131"/>
      <c r="MR76" s="131"/>
      <c r="MS76" s="131"/>
      <c r="MT76" s="131"/>
      <c r="MU76" s="131"/>
      <c r="MV76" s="131"/>
      <c r="MW76" s="132"/>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2">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392.5</v>
      </c>
      <c r="KB77" s="117"/>
      <c r="KC77" s="117"/>
      <c r="KD77" s="117"/>
      <c r="KE77" s="117"/>
      <c r="KF77" s="117"/>
      <c r="KG77" s="117"/>
      <c r="KH77" s="117"/>
      <c r="KI77" s="117"/>
      <c r="KJ77" s="117"/>
      <c r="KK77" s="117"/>
      <c r="KL77" s="117"/>
      <c r="KM77" s="117"/>
      <c r="KN77" s="117"/>
      <c r="KO77" s="118"/>
      <c r="KP77" s="116">
        <f>データ!DA7</f>
        <v>295.3</v>
      </c>
      <c r="KQ77" s="117"/>
      <c r="KR77" s="117"/>
      <c r="KS77" s="117"/>
      <c r="KT77" s="117"/>
      <c r="KU77" s="117"/>
      <c r="KV77" s="117"/>
      <c r="KW77" s="117"/>
      <c r="KX77" s="117"/>
      <c r="KY77" s="117"/>
      <c r="KZ77" s="117"/>
      <c r="LA77" s="117"/>
      <c r="LB77" s="117"/>
      <c r="LC77" s="117"/>
      <c r="LD77" s="118"/>
      <c r="LE77" s="116">
        <f>データ!DB7</f>
        <v>196.1</v>
      </c>
      <c r="LF77" s="117"/>
      <c r="LG77" s="117"/>
      <c r="LH77" s="117"/>
      <c r="LI77" s="117"/>
      <c r="LJ77" s="117"/>
      <c r="LK77" s="117"/>
      <c r="LL77" s="117"/>
      <c r="LM77" s="117"/>
      <c r="LN77" s="117"/>
      <c r="LO77" s="117"/>
      <c r="LP77" s="117"/>
      <c r="LQ77" s="117"/>
      <c r="LR77" s="117"/>
      <c r="LS77" s="118"/>
      <c r="LT77" s="116">
        <f>データ!DC7</f>
        <v>110.1</v>
      </c>
      <c r="LU77" s="117"/>
      <c r="LV77" s="117"/>
      <c r="LW77" s="117"/>
      <c r="LX77" s="117"/>
      <c r="LY77" s="117"/>
      <c r="LZ77" s="117"/>
      <c r="MA77" s="117"/>
      <c r="MB77" s="117"/>
      <c r="MC77" s="117"/>
      <c r="MD77" s="117"/>
      <c r="ME77" s="117"/>
      <c r="MF77" s="117"/>
      <c r="MG77" s="117"/>
      <c r="MH77" s="118"/>
      <c r="MI77" s="116">
        <f>データ!DD7</f>
        <v>42.4</v>
      </c>
      <c r="MJ77" s="117"/>
      <c r="MK77" s="117"/>
      <c r="ML77" s="117"/>
      <c r="MM77" s="117"/>
      <c r="MN77" s="117"/>
      <c r="MO77" s="117"/>
      <c r="MP77" s="117"/>
      <c r="MQ77" s="117"/>
      <c r="MR77" s="117"/>
      <c r="MS77" s="117"/>
      <c r="MT77" s="117"/>
      <c r="MU77" s="117"/>
      <c r="MV77" s="117"/>
      <c r="MW77" s="118"/>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2">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278.89999999999998</v>
      </c>
      <c r="KB78" s="117"/>
      <c r="KC78" s="117"/>
      <c r="KD78" s="117"/>
      <c r="KE78" s="117"/>
      <c r="KF78" s="117"/>
      <c r="KG78" s="117"/>
      <c r="KH78" s="117"/>
      <c r="KI78" s="117"/>
      <c r="KJ78" s="117"/>
      <c r="KK78" s="117"/>
      <c r="KL78" s="117"/>
      <c r="KM78" s="117"/>
      <c r="KN78" s="117"/>
      <c r="KO78" s="118"/>
      <c r="KP78" s="116">
        <f>データ!DF7</f>
        <v>205.5</v>
      </c>
      <c r="KQ78" s="117"/>
      <c r="KR78" s="117"/>
      <c r="KS78" s="117"/>
      <c r="KT78" s="117"/>
      <c r="KU78" s="117"/>
      <c r="KV78" s="117"/>
      <c r="KW78" s="117"/>
      <c r="KX78" s="117"/>
      <c r="KY78" s="117"/>
      <c r="KZ78" s="117"/>
      <c r="LA78" s="117"/>
      <c r="LB78" s="117"/>
      <c r="LC78" s="117"/>
      <c r="LD78" s="118"/>
      <c r="LE78" s="116">
        <f>データ!DG7</f>
        <v>187.9</v>
      </c>
      <c r="LF78" s="117"/>
      <c r="LG78" s="117"/>
      <c r="LH78" s="117"/>
      <c r="LI78" s="117"/>
      <c r="LJ78" s="117"/>
      <c r="LK78" s="117"/>
      <c r="LL78" s="117"/>
      <c r="LM78" s="117"/>
      <c r="LN78" s="117"/>
      <c r="LO78" s="117"/>
      <c r="LP78" s="117"/>
      <c r="LQ78" s="117"/>
      <c r="LR78" s="117"/>
      <c r="LS78" s="118"/>
      <c r="LT78" s="116">
        <f>データ!DH7</f>
        <v>143.19999999999999</v>
      </c>
      <c r="LU78" s="117"/>
      <c r="LV78" s="117"/>
      <c r="LW78" s="117"/>
      <c r="LX78" s="117"/>
      <c r="LY78" s="117"/>
      <c r="LZ78" s="117"/>
      <c r="MA78" s="117"/>
      <c r="MB78" s="117"/>
      <c r="MC78" s="117"/>
      <c r="MD78" s="117"/>
      <c r="ME78" s="117"/>
      <c r="MF78" s="117"/>
      <c r="MG78" s="117"/>
      <c r="MH78" s="118"/>
      <c r="MI78" s="116">
        <f>データ!DI7</f>
        <v>128.9</v>
      </c>
      <c r="MJ78" s="117"/>
      <c r="MK78" s="117"/>
      <c r="ML78" s="117"/>
      <c r="MM78" s="117"/>
      <c r="MN78" s="117"/>
      <c r="MO78" s="117"/>
      <c r="MP78" s="117"/>
      <c r="MQ78" s="117"/>
      <c r="MR78" s="117"/>
      <c r="MS78" s="117"/>
      <c r="MT78" s="117"/>
      <c r="MU78" s="117"/>
      <c r="MV78" s="117"/>
      <c r="MW78" s="118"/>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password="C4CC" sheet="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election activeCell="DM12" sqref="DM12"/>
    </sheetView>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44"/>
      <c r="CN5" s="144"/>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2">
      <c r="A6" s="49" t="s">
        <v>100</v>
      </c>
      <c r="B6" s="60">
        <f>B8</f>
        <v>2019</v>
      </c>
      <c r="C6" s="60">
        <f t="shared" ref="C6:X6" si="1">C8</f>
        <v>232033</v>
      </c>
      <c r="D6" s="60">
        <f t="shared" si="1"/>
        <v>47</v>
      </c>
      <c r="E6" s="60">
        <f t="shared" si="1"/>
        <v>14</v>
      </c>
      <c r="F6" s="60">
        <f t="shared" si="1"/>
        <v>0</v>
      </c>
      <c r="G6" s="60">
        <f t="shared" si="1"/>
        <v>1</v>
      </c>
      <c r="H6" s="60" t="str">
        <f>SUBSTITUTE(H8,"　","")</f>
        <v>愛知県一宮市</v>
      </c>
      <c r="I6" s="60" t="str">
        <f t="shared" si="1"/>
        <v>一宮駅東地下駐車場・銀座通公共駐車場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44</v>
      </c>
      <c r="S6" s="62" t="str">
        <f t="shared" si="1"/>
        <v>駅</v>
      </c>
      <c r="T6" s="62" t="str">
        <f t="shared" si="1"/>
        <v>無</v>
      </c>
      <c r="U6" s="63">
        <f t="shared" si="1"/>
        <v>11126</v>
      </c>
      <c r="V6" s="63">
        <f t="shared" si="1"/>
        <v>254</v>
      </c>
      <c r="W6" s="63">
        <f t="shared" si="1"/>
        <v>200</v>
      </c>
      <c r="X6" s="62" t="str">
        <f t="shared" si="1"/>
        <v>導入なし</v>
      </c>
      <c r="Y6" s="64">
        <f>IF(Y8="-",NA(),Y8)</f>
        <v>65.400000000000006</v>
      </c>
      <c r="Z6" s="64">
        <f t="shared" ref="Z6:AH6" si="2">IF(Z8="-",NA(),Z8)</f>
        <v>63.7</v>
      </c>
      <c r="AA6" s="64">
        <f t="shared" si="2"/>
        <v>70.8</v>
      </c>
      <c r="AB6" s="64">
        <f t="shared" si="2"/>
        <v>70.3</v>
      </c>
      <c r="AC6" s="64">
        <f t="shared" si="2"/>
        <v>65.3</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56.7</v>
      </c>
      <c r="BG6" s="64">
        <f t="shared" ref="BG6:BO6" si="5">IF(BG8="-",NA(),BG8)</f>
        <v>51.5</v>
      </c>
      <c r="BH6" s="64">
        <f t="shared" si="5"/>
        <v>60.3</v>
      </c>
      <c r="BI6" s="64">
        <f t="shared" si="5"/>
        <v>49.8</v>
      </c>
      <c r="BJ6" s="64">
        <f t="shared" si="5"/>
        <v>21.7</v>
      </c>
      <c r="BK6" s="64">
        <f t="shared" si="5"/>
        <v>17.5</v>
      </c>
      <c r="BL6" s="64">
        <f t="shared" si="5"/>
        <v>14.3</v>
      </c>
      <c r="BM6" s="64">
        <f t="shared" si="5"/>
        <v>11.8</v>
      </c>
      <c r="BN6" s="64">
        <f t="shared" si="5"/>
        <v>9.1</v>
      </c>
      <c r="BO6" s="64">
        <f t="shared" si="5"/>
        <v>1.4</v>
      </c>
      <c r="BP6" s="61" t="str">
        <f>IF(BP8="-","",IF(BP8="-","【-】","【"&amp;SUBSTITUTE(TEXT(BP8,"#,##0.0"),"-","△")&amp;"】"))</f>
        <v>【20.8】</v>
      </c>
      <c r="BQ6" s="65">
        <f>IF(BQ8="-",NA(),BQ8)</f>
        <v>56659</v>
      </c>
      <c r="BR6" s="65">
        <f t="shared" ref="BR6:BZ6" si="6">IF(BR8="-",NA(),BR8)</f>
        <v>52516</v>
      </c>
      <c r="BS6" s="65">
        <f t="shared" si="6"/>
        <v>62342</v>
      </c>
      <c r="BT6" s="65">
        <f t="shared" si="6"/>
        <v>50360</v>
      </c>
      <c r="BU6" s="65">
        <f t="shared" si="6"/>
        <v>20085</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101</v>
      </c>
      <c r="CM6" s="63">
        <f t="shared" ref="CM6:CN6" si="7">CM8</f>
        <v>5101391</v>
      </c>
      <c r="CN6" s="63">
        <f t="shared" si="7"/>
        <v>41860</v>
      </c>
      <c r="CO6" s="64"/>
      <c r="CP6" s="64"/>
      <c r="CQ6" s="64"/>
      <c r="CR6" s="64"/>
      <c r="CS6" s="64"/>
      <c r="CT6" s="64"/>
      <c r="CU6" s="64"/>
      <c r="CV6" s="64"/>
      <c r="CW6" s="64"/>
      <c r="CX6" s="64"/>
      <c r="CY6" s="61" t="s">
        <v>101</v>
      </c>
      <c r="CZ6" s="64">
        <f>IF(CZ8="-",NA(),CZ8)</f>
        <v>392.5</v>
      </c>
      <c r="DA6" s="64">
        <f t="shared" ref="DA6:DI6" si="8">IF(DA8="-",NA(),DA8)</f>
        <v>295.3</v>
      </c>
      <c r="DB6" s="64">
        <f t="shared" si="8"/>
        <v>196.1</v>
      </c>
      <c r="DC6" s="64">
        <f t="shared" si="8"/>
        <v>110.1</v>
      </c>
      <c r="DD6" s="64">
        <f t="shared" si="8"/>
        <v>42.4</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296.10000000000002</v>
      </c>
      <c r="DL6" s="64">
        <f t="shared" ref="DL6:DT6" si="9">IF(DL8="-",NA(),DL8)</f>
        <v>288.60000000000002</v>
      </c>
      <c r="DM6" s="64">
        <f t="shared" si="9"/>
        <v>287.39999999999998</v>
      </c>
      <c r="DN6" s="64">
        <f t="shared" si="9"/>
        <v>284.60000000000002</v>
      </c>
      <c r="DO6" s="64">
        <f t="shared" si="9"/>
        <v>275.2</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2">
      <c r="A7" s="49" t="s">
        <v>102</v>
      </c>
      <c r="B7" s="60">
        <f t="shared" ref="B7:X7" si="10">B8</f>
        <v>2019</v>
      </c>
      <c r="C7" s="60">
        <f t="shared" si="10"/>
        <v>232033</v>
      </c>
      <c r="D7" s="60">
        <f t="shared" si="10"/>
        <v>47</v>
      </c>
      <c r="E7" s="60">
        <f t="shared" si="10"/>
        <v>14</v>
      </c>
      <c r="F7" s="60">
        <f t="shared" si="10"/>
        <v>0</v>
      </c>
      <c r="G7" s="60">
        <f t="shared" si="10"/>
        <v>1</v>
      </c>
      <c r="H7" s="60" t="str">
        <f t="shared" si="10"/>
        <v>愛知県　一宮市</v>
      </c>
      <c r="I7" s="60" t="str">
        <f t="shared" si="10"/>
        <v>一宮駅東地下駐車場・銀座通公共駐車場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44</v>
      </c>
      <c r="S7" s="62" t="str">
        <f t="shared" si="10"/>
        <v>駅</v>
      </c>
      <c r="T7" s="62" t="str">
        <f t="shared" si="10"/>
        <v>無</v>
      </c>
      <c r="U7" s="63">
        <f t="shared" si="10"/>
        <v>11126</v>
      </c>
      <c r="V7" s="63">
        <f t="shared" si="10"/>
        <v>254</v>
      </c>
      <c r="W7" s="63">
        <f t="shared" si="10"/>
        <v>200</v>
      </c>
      <c r="X7" s="62" t="str">
        <f t="shared" si="10"/>
        <v>導入なし</v>
      </c>
      <c r="Y7" s="64">
        <f>Y8</f>
        <v>65.400000000000006</v>
      </c>
      <c r="Z7" s="64">
        <f t="shared" ref="Z7:AH7" si="11">Z8</f>
        <v>63.7</v>
      </c>
      <c r="AA7" s="64">
        <f t="shared" si="11"/>
        <v>70.8</v>
      </c>
      <c r="AB7" s="64">
        <f t="shared" si="11"/>
        <v>70.3</v>
      </c>
      <c r="AC7" s="64">
        <f t="shared" si="11"/>
        <v>65.3</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56.7</v>
      </c>
      <c r="BG7" s="64">
        <f t="shared" ref="BG7:BO7" si="14">BG8</f>
        <v>51.5</v>
      </c>
      <c r="BH7" s="64">
        <f t="shared" si="14"/>
        <v>60.3</v>
      </c>
      <c r="BI7" s="64">
        <f t="shared" si="14"/>
        <v>49.8</v>
      </c>
      <c r="BJ7" s="64">
        <f t="shared" si="14"/>
        <v>21.7</v>
      </c>
      <c r="BK7" s="64">
        <f t="shared" si="14"/>
        <v>17.5</v>
      </c>
      <c r="BL7" s="64">
        <f t="shared" si="14"/>
        <v>14.3</v>
      </c>
      <c r="BM7" s="64">
        <f t="shared" si="14"/>
        <v>11.8</v>
      </c>
      <c r="BN7" s="64">
        <f t="shared" si="14"/>
        <v>9.1</v>
      </c>
      <c r="BO7" s="64">
        <f t="shared" si="14"/>
        <v>1.4</v>
      </c>
      <c r="BP7" s="61"/>
      <c r="BQ7" s="65">
        <f>BQ8</f>
        <v>56659</v>
      </c>
      <c r="BR7" s="65">
        <f t="shared" ref="BR7:BZ7" si="15">BR8</f>
        <v>52516</v>
      </c>
      <c r="BS7" s="65">
        <f t="shared" si="15"/>
        <v>62342</v>
      </c>
      <c r="BT7" s="65">
        <f t="shared" si="15"/>
        <v>50360</v>
      </c>
      <c r="BU7" s="65">
        <f t="shared" si="15"/>
        <v>20085</v>
      </c>
      <c r="BV7" s="65">
        <f t="shared" si="15"/>
        <v>36318</v>
      </c>
      <c r="BW7" s="65">
        <f t="shared" si="15"/>
        <v>37745</v>
      </c>
      <c r="BX7" s="65">
        <f t="shared" si="15"/>
        <v>35151</v>
      </c>
      <c r="BY7" s="65">
        <f t="shared" si="15"/>
        <v>21556</v>
      </c>
      <c r="BZ7" s="65">
        <f t="shared" si="15"/>
        <v>18053</v>
      </c>
      <c r="CA7" s="63"/>
      <c r="CB7" s="64" t="s">
        <v>103</v>
      </c>
      <c r="CC7" s="64" t="s">
        <v>103</v>
      </c>
      <c r="CD7" s="64" t="s">
        <v>103</v>
      </c>
      <c r="CE7" s="64" t="s">
        <v>103</v>
      </c>
      <c r="CF7" s="64" t="s">
        <v>103</v>
      </c>
      <c r="CG7" s="64" t="s">
        <v>103</v>
      </c>
      <c r="CH7" s="64" t="s">
        <v>103</v>
      </c>
      <c r="CI7" s="64" t="s">
        <v>103</v>
      </c>
      <c r="CJ7" s="64" t="s">
        <v>103</v>
      </c>
      <c r="CK7" s="64" t="s">
        <v>101</v>
      </c>
      <c r="CL7" s="61"/>
      <c r="CM7" s="63">
        <f>CM8</f>
        <v>5101391</v>
      </c>
      <c r="CN7" s="63">
        <f>CN8</f>
        <v>41860</v>
      </c>
      <c r="CO7" s="64" t="s">
        <v>103</v>
      </c>
      <c r="CP7" s="64" t="s">
        <v>103</v>
      </c>
      <c r="CQ7" s="64" t="s">
        <v>103</v>
      </c>
      <c r="CR7" s="64" t="s">
        <v>103</v>
      </c>
      <c r="CS7" s="64" t="s">
        <v>103</v>
      </c>
      <c r="CT7" s="64" t="s">
        <v>103</v>
      </c>
      <c r="CU7" s="64" t="s">
        <v>103</v>
      </c>
      <c r="CV7" s="64" t="s">
        <v>103</v>
      </c>
      <c r="CW7" s="64" t="s">
        <v>103</v>
      </c>
      <c r="CX7" s="64" t="s">
        <v>101</v>
      </c>
      <c r="CY7" s="61"/>
      <c r="CZ7" s="64">
        <f>CZ8</f>
        <v>392.5</v>
      </c>
      <c r="DA7" s="64">
        <f t="shared" ref="DA7:DI7" si="16">DA8</f>
        <v>295.3</v>
      </c>
      <c r="DB7" s="64">
        <f t="shared" si="16"/>
        <v>196.1</v>
      </c>
      <c r="DC7" s="64">
        <f t="shared" si="16"/>
        <v>110.1</v>
      </c>
      <c r="DD7" s="64">
        <f t="shared" si="16"/>
        <v>42.4</v>
      </c>
      <c r="DE7" s="64">
        <f t="shared" si="16"/>
        <v>278.89999999999998</v>
      </c>
      <c r="DF7" s="64">
        <f t="shared" si="16"/>
        <v>205.5</v>
      </c>
      <c r="DG7" s="64">
        <f t="shared" si="16"/>
        <v>187.9</v>
      </c>
      <c r="DH7" s="64">
        <f t="shared" si="16"/>
        <v>143.19999999999999</v>
      </c>
      <c r="DI7" s="64">
        <f t="shared" si="16"/>
        <v>128.9</v>
      </c>
      <c r="DJ7" s="61"/>
      <c r="DK7" s="64">
        <f>DK8</f>
        <v>296.10000000000002</v>
      </c>
      <c r="DL7" s="64">
        <f t="shared" ref="DL7:DT7" si="17">DL8</f>
        <v>288.60000000000002</v>
      </c>
      <c r="DM7" s="64">
        <f t="shared" si="17"/>
        <v>287.39999999999998</v>
      </c>
      <c r="DN7" s="64">
        <f t="shared" si="17"/>
        <v>284.60000000000002</v>
      </c>
      <c r="DO7" s="64">
        <f t="shared" si="17"/>
        <v>275.2</v>
      </c>
      <c r="DP7" s="64">
        <f t="shared" si="17"/>
        <v>185.2</v>
      </c>
      <c r="DQ7" s="64">
        <f t="shared" si="17"/>
        <v>184.1</v>
      </c>
      <c r="DR7" s="64">
        <f t="shared" si="17"/>
        <v>186.8</v>
      </c>
      <c r="DS7" s="64">
        <f t="shared" si="17"/>
        <v>184.2</v>
      </c>
      <c r="DT7" s="64">
        <f t="shared" si="17"/>
        <v>184.2</v>
      </c>
      <c r="DU7" s="61"/>
    </row>
    <row r="8" spans="1:125" s="66" customFormat="1" x14ac:dyDescent="0.2">
      <c r="A8" s="49"/>
      <c r="B8" s="67">
        <v>2019</v>
      </c>
      <c r="C8" s="67">
        <v>232033</v>
      </c>
      <c r="D8" s="67">
        <v>47</v>
      </c>
      <c r="E8" s="67">
        <v>14</v>
      </c>
      <c r="F8" s="67">
        <v>0</v>
      </c>
      <c r="G8" s="67">
        <v>1</v>
      </c>
      <c r="H8" s="67" t="s">
        <v>104</v>
      </c>
      <c r="I8" s="67" t="s">
        <v>105</v>
      </c>
      <c r="J8" s="67" t="s">
        <v>106</v>
      </c>
      <c r="K8" s="67" t="s">
        <v>107</v>
      </c>
      <c r="L8" s="67" t="s">
        <v>108</v>
      </c>
      <c r="M8" s="67" t="s">
        <v>109</v>
      </c>
      <c r="N8" s="67" t="s">
        <v>110</v>
      </c>
      <c r="O8" s="68" t="s">
        <v>111</v>
      </c>
      <c r="P8" s="69" t="s">
        <v>112</v>
      </c>
      <c r="Q8" s="69" t="s">
        <v>113</v>
      </c>
      <c r="R8" s="70">
        <v>44</v>
      </c>
      <c r="S8" s="69" t="s">
        <v>114</v>
      </c>
      <c r="T8" s="69" t="s">
        <v>115</v>
      </c>
      <c r="U8" s="70">
        <v>11126</v>
      </c>
      <c r="V8" s="70">
        <v>254</v>
      </c>
      <c r="W8" s="70">
        <v>200</v>
      </c>
      <c r="X8" s="69" t="s">
        <v>116</v>
      </c>
      <c r="Y8" s="71">
        <v>65.400000000000006</v>
      </c>
      <c r="Z8" s="71">
        <v>63.7</v>
      </c>
      <c r="AA8" s="71">
        <v>70.8</v>
      </c>
      <c r="AB8" s="71">
        <v>70.3</v>
      </c>
      <c r="AC8" s="71">
        <v>65.3</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56.7</v>
      </c>
      <c r="BG8" s="71">
        <v>51.5</v>
      </c>
      <c r="BH8" s="71">
        <v>60.3</v>
      </c>
      <c r="BI8" s="71">
        <v>49.8</v>
      </c>
      <c r="BJ8" s="71">
        <v>21.7</v>
      </c>
      <c r="BK8" s="71">
        <v>17.5</v>
      </c>
      <c r="BL8" s="71">
        <v>14.3</v>
      </c>
      <c r="BM8" s="71">
        <v>11.8</v>
      </c>
      <c r="BN8" s="71">
        <v>9.1</v>
      </c>
      <c r="BO8" s="71">
        <v>1.4</v>
      </c>
      <c r="BP8" s="68">
        <v>20.8</v>
      </c>
      <c r="BQ8" s="72">
        <v>56659</v>
      </c>
      <c r="BR8" s="72">
        <v>52516</v>
      </c>
      <c r="BS8" s="72">
        <v>62342</v>
      </c>
      <c r="BT8" s="73">
        <v>50360</v>
      </c>
      <c r="BU8" s="73">
        <v>20085</v>
      </c>
      <c r="BV8" s="72">
        <v>36318</v>
      </c>
      <c r="BW8" s="72">
        <v>37745</v>
      </c>
      <c r="BX8" s="72">
        <v>35151</v>
      </c>
      <c r="BY8" s="72">
        <v>21556</v>
      </c>
      <c r="BZ8" s="72">
        <v>18053</v>
      </c>
      <c r="CA8" s="70">
        <v>14290</v>
      </c>
      <c r="CB8" s="71" t="s">
        <v>108</v>
      </c>
      <c r="CC8" s="71" t="s">
        <v>108</v>
      </c>
      <c r="CD8" s="71" t="s">
        <v>108</v>
      </c>
      <c r="CE8" s="71" t="s">
        <v>108</v>
      </c>
      <c r="CF8" s="71" t="s">
        <v>108</v>
      </c>
      <c r="CG8" s="71" t="s">
        <v>108</v>
      </c>
      <c r="CH8" s="71" t="s">
        <v>108</v>
      </c>
      <c r="CI8" s="71" t="s">
        <v>108</v>
      </c>
      <c r="CJ8" s="71" t="s">
        <v>108</v>
      </c>
      <c r="CK8" s="71" t="s">
        <v>108</v>
      </c>
      <c r="CL8" s="68" t="s">
        <v>108</v>
      </c>
      <c r="CM8" s="70">
        <v>5101391</v>
      </c>
      <c r="CN8" s="70">
        <v>41860</v>
      </c>
      <c r="CO8" s="71" t="s">
        <v>108</v>
      </c>
      <c r="CP8" s="71" t="s">
        <v>108</v>
      </c>
      <c r="CQ8" s="71" t="s">
        <v>108</v>
      </c>
      <c r="CR8" s="71" t="s">
        <v>108</v>
      </c>
      <c r="CS8" s="71" t="s">
        <v>108</v>
      </c>
      <c r="CT8" s="71" t="s">
        <v>108</v>
      </c>
      <c r="CU8" s="71" t="s">
        <v>108</v>
      </c>
      <c r="CV8" s="71" t="s">
        <v>108</v>
      </c>
      <c r="CW8" s="71" t="s">
        <v>108</v>
      </c>
      <c r="CX8" s="71" t="s">
        <v>108</v>
      </c>
      <c r="CY8" s="68" t="s">
        <v>108</v>
      </c>
      <c r="CZ8" s="71">
        <v>392.5</v>
      </c>
      <c r="DA8" s="71">
        <v>295.3</v>
      </c>
      <c r="DB8" s="71">
        <v>196.1</v>
      </c>
      <c r="DC8" s="71">
        <v>110.1</v>
      </c>
      <c r="DD8" s="71">
        <v>42.4</v>
      </c>
      <c r="DE8" s="71">
        <v>278.89999999999998</v>
      </c>
      <c r="DF8" s="71">
        <v>205.5</v>
      </c>
      <c r="DG8" s="71">
        <v>187.9</v>
      </c>
      <c r="DH8" s="71">
        <v>143.19999999999999</v>
      </c>
      <c r="DI8" s="71">
        <v>128.9</v>
      </c>
      <c r="DJ8" s="68">
        <v>425.4</v>
      </c>
      <c r="DK8" s="71">
        <v>296.10000000000002</v>
      </c>
      <c r="DL8" s="71">
        <v>288.60000000000002</v>
      </c>
      <c r="DM8" s="71">
        <v>287.39999999999998</v>
      </c>
      <c r="DN8" s="71">
        <v>284.60000000000002</v>
      </c>
      <c r="DO8" s="71">
        <v>275.2</v>
      </c>
      <c r="DP8" s="71">
        <v>185.2</v>
      </c>
      <c r="DQ8" s="71">
        <v>184.1</v>
      </c>
      <c r="DR8" s="71">
        <v>186.8</v>
      </c>
      <c r="DS8" s="71">
        <v>184.2</v>
      </c>
      <c r="DT8" s="71">
        <v>184.2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2021-02-12T04:03:58Z</cp:lastPrinted>
  <dcterms:created xsi:type="dcterms:W3CDTF">2020-12-04T03:32:11Z</dcterms:created>
  <dcterms:modified xsi:type="dcterms:W3CDTF">2021-02-12T09:54:28Z</dcterms:modified>
  <cp:category/>
</cp:coreProperties>
</file>