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H30\H30駐車場\地下駐\決算関係（繰入金を含む）\Ｈ２９決算\経営比較分析表依頼\【経営比較分析表】2017_232033_47_140\"/>
    </mc:Choice>
  </mc:AlternateContent>
  <workbookProtection workbookAlgorithmName="SHA-512" workbookHashValue="dguOTKVfBTyQBUeHJdIyHO81YR+rAR0MLD+CkTwJfp2r2YssU5eoX2yEjgkLcmqkSiGwY60Gor+KpmYOshWuAg==" workbookSaltValue="2MZoQYHVTypun5hR0SA79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LT76" i="4"/>
  <c r="GQ51" i="4"/>
  <c r="LH30" i="4"/>
  <c r="GQ30" i="4"/>
  <c r="IE76" i="4"/>
  <c r="BZ51" i="4"/>
  <c r="BZ30" i="4"/>
  <c r="BG30" i="4"/>
  <c r="FX51" i="4"/>
  <c r="KO30" i="4"/>
  <c r="FX30" i="4"/>
  <c r="AV76" i="4"/>
  <c r="KO51" i="4"/>
  <c r="LE76" i="4"/>
  <c r="HP76" i="4"/>
  <c r="BG51" i="4"/>
  <c r="KP76" i="4"/>
  <c r="HA76" i="4"/>
  <c r="AN51" i="4"/>
  <c r="FE30" i="4"/>
  <c r="AN30" i="4"/>
  <c r="AG76" i="4"/>
  <c r="JV51" i="4"/>
  <c r="FE51" i="4"/>
  <c r="JV30" i="4"/>
  <c r="R76" i="4"/>
  <c r="KA76" i="4"/>
  <c r="EL51" i="4"/>
  <c r="JC30" i="4"/>
  <c r="JC51" i="4"/>
  <c r="GL76" i="4"/>
  <c r="U51" i="4"/>
  <c r="EL30" i="4"/>
  <c r="U30" i="4"/>
</calcChain>
</file>

<file path=xl/sharedStrings.xml><?xml version="1.0" encoding="utf-8"?>
<sst xmlns="http://schemas.openxmlformats.org/spreadsheetml/2006/main" count="287" uniqueCount="141">
  <si>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</si>
  <si>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</si>
  <si>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</si>
  <si>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</si>
  <si>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</si>
  <si>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</si>
  <si>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</si>
  <si>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</si>
  <si>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</si>
  <si>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</si>
  <si>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</si>
  <si>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</si>
  <si>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</si>
  <si>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</si>
  <si>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</si>
  <si>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</si>
  <si>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</si>
  <si>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</si>
  <si>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</si>
  <si>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</si>
  <si>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</si>
  <si>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</si>
  <si>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</si>
  <si>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</si>
  <si>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</si>
  <si>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</si>
  <si>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</si>
  <si>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</si>
  <si>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</si>
  <si>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</si>
  <si>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</si>
  <si>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</si>
  <si>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</si>
  <si>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</si>
  <si>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</si>
  <si>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</si>
  <si>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</si>
  <si>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</si>
  <si>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</si>
  <si>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</si>
  <si>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</si>
  <si>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</si>
  <si>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</si>
  <si>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</si>
  <si>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</si>
  <si>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</si>
  <si>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</si>
  <si>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</si>
  <si>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</si>
  <si>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</si>
  <si>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</si>
  <si>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</si>
  <si>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</si>
  <si>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</si>
  <si>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</si>
  <si>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</si>
  <si>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</si>
  <si>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</si>
  <si>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</si>
  <si>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</si>
  <si>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</si>
  <si>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</si>
  <si>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</si>
  <si>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</si>
  <si>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</si>
  <si>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</si>
  <si>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</si>
  <si>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</si>
  <si>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</si>
  <si>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</si>
  <si>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</si>
  <si>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</si>
  <si>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</si>
  <si>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</si>
  <si>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</si>
  <si>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</si>
  <si>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</si>
  <si>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</si>
  <si>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</si>
  <si>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</si>
  <si>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</si>
  <si>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</si>
  <si>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</si>
  <si>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</si>
  <si>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</si>
  <si>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</si>
  <si>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</si>
  <si>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</si>
  <si>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</si>
  <si>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</si>
  <si>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</si>
  <si>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</si>
  <si>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</si>
  <si>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</si>
  <si>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</si>
  <si>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</si>
  <si>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</si>
  <si>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</si>
  <si>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</si>
  <si>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</si>
  <si>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</si>
  <si>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</si>
  <si>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</si>
  <si>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</si>
  <si>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</si>
  <si>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</si>
  <si>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</si>
  <si>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</si>
  <si>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</si>
  <si>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</si>
  <si>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</si>
  <si>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</si>
  <si>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</si>
  <si>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</si>
  <si>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</si>
  <si>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</si>
  <si>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</si>
  <si>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</si>
  <si>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</si>
  <si>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一宮市</t>
  </si>
  <si>
    <t>一宮駅東地下駐車場</t>
  </si>
  <si>
    <t>法非適用</t>
  </si>
  <si>
    <t>駐車場整備事業</t>
  </si>
  <si>
    <t>-</t>
  </si>
  <si>
    <t>Ａ２Ｂ１</t>
  </si>
  <si>
    <t>非設置</t>
  </si>
  <si>
    <t>該当数値なし</t>
  </si>
  <si>
    <t>都市計画駐車場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</si>
  <si>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</si>
  <si>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</si>
  <si>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</si>
  <si>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</si>
  <si>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</si>
  <si>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</si>
  <si>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</si>
  <si>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</si>
  <si>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</si>
  <si>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午前10時から午後3時までをピークにほぼ毎日満車になる時間帯がある等、⑪稼働率については全国平均及び類似施設平均値と比較しても高く安定した稼動を維持しているが、１台あたりの駐車時間が長くなってきていることや、近隣駐車場の増加もあり上昇傾向になっていない。
駅から近く利便性が高いことからも、今後一般利用者の利用増加を図る意味で、近隣店舗が利用している定期駐車台数について運用を検討する必要がある。</t>
    <rPh sb="0" eb="2">
      <t>ゴゼン</t>
    </rPh>
    <rPh sb="4" eb="5">
      <t>ジ</t>
    </rPh>
    <rPh sb="7" eb="9">
      <t>ゴゴ</t>
    </rPh>
    <rPh sb="10" eb="11">
      <t>ジ</t>
    </rPh>
    <rPh sb="20" eb="22">
      <t>マイニチ</t>
    </rPh>
    <rPh sb="22" eb="24">
      <t>マンシャ</t>
    </rPh>
    <rPh sb="27" eb="30">
      <t>ジカンタイ</t>
    </rPh>
    <rPh sb="33" eb="34">
      <t>トウ</t>
    </rPh>
    <rPh sb="36" eb="38">
      <t>カドウ</t>
    </rPh>
    <rPh sb="38" eb="39">
      <t>リツ</t>
    </rPh>
    <rPh sb="44" eb="46">
      <t>ゼンコク</t>
    </rPh>
    <rPh sb="46" eb="48">
      <t>ヘイキン</t>
    </rPh>
    <rPh sb="48" eb="49">
      <t>オヨ</t>
    </rPh>
    <rPh sb="50" eb="52">
      <t>ルイジ</t>
    </rPh>
    <rPh sb="52" eb="54">
      <t>シセツ</t>
    </rPh>
    <rPh sb="54" eb="56">
      <t>ヘイキン</t>
    </rPh>
    <rPh sb="56" eb="57">
      <t>アタイ</t>
    </rPh>
    <rPh sb="58" eb="60">
      <t>ヒカク</t>
    </rPh>
    <rPh sb="63" eb="64">
      <t>タカ</t>
    </rPh>
    <rPh sb="65" eb="67">
      <t>アンテイ</t>
    </rPh>
    <rPh sb="69" eb="71">
      <t>カドウ</t>
    </rPh>
    <rPh sb="72" eb="74">
      <t>イジ</t>
    </rPh>
    <rPh sb="81" eb="82">
      <t>ダイ</t>
    </rPh>
    <rPh sb="86" eb="88">
      <t>チュウシャ</t>
    </rPh>
    <rPh sb="88" eb="90">
      <t>ジカン</t>
    </rPh>
    <rPh sb="91" eb="92">
      <t>ナガ</t>
    </rPh>
    <rPh sb="104" eb="106">
      <t>キンリン</t>
    </rPh>
    <rPh sb="106" eb="108">
      <t>チュウシャ</t>
    </rPh>
    <rPh sb="108" eb="109">
      <t>ジョウ</t>
    </rPh>
    <rPh sb="110" eb="112">
      <t>ゾウカ</t>
    </rPh>
    <rPh sb="115" eb="117">
      <t>ジョウショウ</t>
    </rPh>
    <rPh sb="117" eb="119">
      <t>ケイコウ</t>
    </rPh>
    <rPh sb="128" eb="129">
      <t>エキ</t>
    </rPh>
    <rPh sb="131" eb="132">
      <t>チカ</t>
    </rPh>
    <rPh sb="133" eb="136">
      <t>リベンセイ</t>
    </rPh>
    <rPh sb="137" eb="138">
      <t>タカ</t>
    </rPh>
    <rPh sb="145" eb="147">
      <t>コンゴ</t>
    </rPh>
    <rPh sb="147" eb="149">
      <t>イッパン</t>
    </rPh>
    <rPh sb="149" eb="152">
      <t>リヨウシャ</t>
    </rPh>
    <rPh sb="153" eb="155">
      <t>リヨウ</t>
    </rPh>
    <rPh sb="155" eb="157">
      <t>ゾウカ</t>
    </rPh>
    <rPh sb="158" eb="159">
      <t>ハカ</t>
    </rPh>
    <rPh sb="160" eb="162">
      <t>イミ</t>
    </rPh>
    <rPh sb="164" eb="166">
      <t>キンリン</t>
    </rPh>
    <rPh sb="166" eb="168">
      <t>テンポ</t>
    </rPh>
    <rPh sb="169" eb="171">
      <t>リヨウ</t>
    </rPh>
    <rPh sb="175" eb="177">
      <t>テイキ</t>
    </rPh>
    <rPh sb="177" eb="179">
      <t>チュウシャ</t>
    </rPh>
    <rPh sb="179" eb="181">
      <t>ダイスウ</t>
    </rPh>
    <rPh sb="185" eb="187">
      <t>ウンヨウ</t>
    </rPh>
    <rPh sb="188" eb="190">
      <t>ケントウ</t>
    </rPh>
    <rPh sb="192" eb="194">
      <t>ヒツヨウ</t>
    </rPh>
    <phoneticPr fontId="16"/>
  </si>
  <si>
    <r>
      <t>構造物としては供用開始から18年が経過しているが、固定資産台帳上から今後20年は耐用年数があると想定され、維持管理として修繕費がほとんどかかっていないことからも資産価値は安定していると考えられるものの、７年後の昇降機の耐用年数が越えるものなど、今後</t>
    </r>
    <r>
      <rPr>
        <sz val="11"/>
        <rFont val="ＭＳ ゴシック"/>
        <family val="3"/>
        <charset val="128"/>
      </rPr>
      <t>施設修繕及び設備更新等については修繕計画に基づき、必要に応じて行っていく予定である。</t>
    </r>
    <r>
      <rPr>
        <sz val="11"/>
        <color theme="1"/>
        <rFont val="ＭＳ ゴシック"/>
        <family val="3"/>
        <charset val="128"/>
      </rPr>
      <t xml:space="preserve">
なお、地方公営企業法を適用していないため⑥有形固定資産減価償却費及び⑨累積欠損金比率については「該当数値なし」となっている。</t>
    </r>
    <rPh sb="0" eb="3">
      <t>コウゾウブツ</t>
    </rPh>
    <rPh sb="7" eb="9">
      <t>キョウヨウ</t>
    </rPh>
    <rPh sb="9" eb="11">
      <t>カイシ</t>
    </rPh>
    <rPh sb="15" eb="16">
      <t>ネン</t>
    </rPh>
    <rPh sb="17" eb="19">
      <t>ケイカ</t>
    </rPh>
    <rPh sb="25" eb="27">
      <t>コテイ</t>
    </rPh>
    <rPh sb="27" eb="29">
      <t>シサン</t>
    </rPh>
    <rPh sb="29" eb="31">
      <t>ダイチョウ</t>
    </rPh>
    <rPh sb="31" eb="32">
      <t>ジョウ</t>
    </rPh>
    <rPh sb="34" eb="35">
      <t>イマ</t>
    </rPh>
    <rPh sb="35" eb="36">
      <t>アト</t>
    </rPh>
    <rPh sb="38" eb="39">
      <t>ネン</t>
    </rPh>
    <rPh sb="40" eb="42">
      <t>タイヨウ</t>
    </rPh>
    <rPh sb="42" eb="44">
      <t>ネンスウ</t>
    </rPh>
    <rPh sb="48" eb="50">
      <t>ソウテイ</t>
    </rPh>
    <rPh sb="53" eb="55">
      <t>イジ</t>
    </rPh>
    <rPh sb="55" eb="57">
      <t>カンリ</t>
    </rPh>
    <rPh sb="60" eb="63">
      <t>シュウゼンヒ</t>
    </rPh>
    <rPh sb="80" eb="82">
      <t>シサン</t>
    </rPh>
    <rPh sb="82" eb="84">
      <t>カチ</t>
    </rPh>
    <rPh sb="85" eb="87">
      <t>アンテイ</t>
    </rPh>
    <rPh sb="92" eb="93">
      <t>カンガ</t>
    </rPh>
    <rPh sb="102" eb="104">
      <t>ネンゴ</t>
    </rPh>
    <rPh sb="105" eb="108">
      <t>ショウコウキ</t>
    </rPh>
    <rPh sb="109" eb="111">
      <t>タイヨウ</t>
    </rPh>
    <rPh sb="111" eb="113">
      <t>ネンスウ</t>
    </rPh>
    <rPh sb="114" eb="115">
      <t>コ</t>
    </rPh>
    <rPh sb="122" eb="124">
      <t>コンゴ</t>
    </rPh>
    <rPh sb="132" eb="134">
      <t>コウシン</t>
    </rPh>
    <rPh sb="140" eb="142">
      <t>シュウゼン</t>
    </rPh>
    <rPh sb="142" eb="144">
      <t>ケイカク</t>
    </rPh>
    <rPh sb="145" eb="146">
      <t>モト</t>
    </rPh>
    <rPh sb="149" eb="151">
      <t>ヒツヨウ</t>
    </rPh>
    <rPh sb="152" eb="153">
      <t>オウ</t>
    </rPh>
    <rPh sb="155" eb="156">
      <t>オコナ</t>
    </rPh>
    <rPh sb="160" eb="162">
      <t>ヨテイ</t>
    </rPh>
    <rPh sb="217" eb="219">
      <t>スウチ</t>
    </rPh>
    <phoneticPr fontId="16"/>
  </si>
  <si>
    <t>稼働率は好調で、収益もある程度確保されているものの、企業償還金が収支を赤字にしている。
平成32年度に償還が終了することから、それ以降は①収益的収支も類似施設平均値を超え黒字になる見込であるが、一体利用している銀座通公共駐車場の耐震診断の結果によって当該駐車場の単独利用や民営化の検討をする必要がある。
また、市営での営業を継続するには、更なる営業収益を上げる（一般利用者の利用増）ために近隣駐車場の動向に注視しつつ、料金体制等の見直しも必要である。
なお、経営戦略については平成31年度に策定予定である。</t>
    <rPh sb="0" eb="2">
      <t>カドウ</t>
    </rPh>
    <rPh sb="2" eb="3">
      <t>リツ</t>
    </rPh>
    <rPh sb="4" eb="6">
      <t>コウチョウ</t>
    </rPh>
    <rPh sb="8" eb="10">
      <t>シュウエキ</t>
    </rPh>
    <rPh sb="13" eb="15">
      <t>テイド</t>
    </rPh>
    <rPh sb="15" eb="17">
      <t>カクホ</t>
    </rPh>
    <rPh sb="26" eb="28">
      <t>キギョウ</t>
    </rPh>
    <rPh sb="28" eb="31">
      <t>ショウカンキン</t>
    </rPh>
    <rPh sb="32" eb="34">
      <t>シュウシ</t>
    </rPh>
    <rPh sb="35" eb="37">
      <t>アカジ</t>
    </rPh>
    <rPh sb="44" eb="46">
      <t>ヘイセイ</t>
    </rPh>
    <rPh sb="48" eb="50">
      <t>ネンド</t>
    </rPh>
    <rPh sb="51" eb="53">
      <t>ショウカン</t>
    </rPh>
    <rPh sb="54" eb="56">
      <t>シュウリョウ</t>
    </rPh>
    <rPh sb="65" eb="67">
      <t>イコウ</t>
    </rPh>
    <rPh sb="69" eb="72">
      <t>シュウエキテキ</t>
    </rPh>
    <rPh sb="72" eb="74">
      <t>シュウシ</t>
    </rPh>
    <rPh sb="75" eb="77">
      <t>ルイジ</t>
    </rPh>
    <rPh sb="77" eb="79">
      <t>シセツ</t>
    </rPh>
    <rPh sb="79" eb="82">
      <t>ヘイキンチ</t>
    </rPh>
    <rPh sb="83" eb="84">
      <t>コ</t>
    </rPh>
    <rPh sb="85" eb="87">
      <t>クロジ</t>
    </rPh>
    <rPh sb="90" eb="92">
      <t>ミコミ</t>
    </rPh>
    <rPh sb="97" eb="99">
      <t>イッタイ</t>
    </rPh>
    <rPh sb="99" eb="101">
      <t>リヨウ</t>
    </rPh>
    <rPh sb="105" eb="107">
      <t>ギンザ</t>
    </rPh>
    <rPh sb="107" eb="108">
      <t>トオ</t>
    </rPh>
    <rPh sb="108" eb="110">
      <t>コウキョウ</t>
    </rPh>
    <rPh sb="110" eb="112">
      <t>チュウシャ</t>
    </rPh>
    <rPh sb="112" eb="113">
      <t>ジョウ</t>
    </rPh>
    <rPh sb="114" eb="116">
      <t>タイシン</t>
    </rPh>
    <rPh sb="116" eb="118">
      <t>シンダン</t>
    </rPh>
    <rPh sb="119" eb="121">
      <t>ケッカ</t>
    </rPh>
    <rPh sb="125" eb="127">
      <t>トウガイ</t>
    </rPh>
    <rPh sb="127" eb="129">
      <t>チュウシャ</t>
    </rPh>
    <rPh sb="129" eb="130">
      <t>ジョウ</t>
    </rPh>
    <rPh sb="131" eb="133">
      <t>タンドク</t>
    </rPh>
    <rPh sb="133" eb="135">
      <t>リヨウ</t>
    </rPh>
    <rPh sb="136" eb="139">
      <t>ミンエイカ</t>
    </rPh>
    <rPh sb="140" eb="142">
      <t>ケントウ</t>
    </rPh>
    <rPh sb="145" eb="147">
      <t>ヒツヨウ</t>
    </rPh>
    <rPh sb="155" eb="157">
      <t>シエイ</t>
    </rPh>
    <rPh sb="159" eb="161">
      <t>エイギョウ</t>
    </rPh>
    <rPh sb="162" eb="164">
      <t>ケイゾク</t>
    </rPh>
    <rPh sb="169" eb="170">
      <t>サラ</t>
    </rPh>
    <rPh sb="172" eb="174">
      <t>エイギョウ</t>
    </rPh>
    <rPh sb="174" eb="176">
      <t>シュウエキ</t>
    </rPh>
    <rPh sb="177" eb="178">
      <t>ア</t>
    </rPh>
    <rPh sb="181" eb="183">
      <t>イッパン</t>
    </rPh>
    <rPh sb="183" eb="186">
      <t>リヨウシャ</t>
    </rPh>
    <rPh sb="187" eb="189">
      <t>リヨウ</t>
    </rPh>
    <rPh sb="189" eb="190">
      <t>ゾウ</t>
    </rPh>
    <rPh sb="194" eb="196">
      <t>キンリン</t>
    </rPh>
    <rPh sb="196" eb="198">
      <t>チュウシャ</t>
    </rPh>
    <rPh sb="198" eb="199">
      <t>ジョウ</t>
    </rPh>
    <rPh sb="200" eb="202">
      <t>ドウコウ</t>
    </rPh>
    <rPh sb="203" eb="205">
      <t>チュウシ</t>
    </rPh>
    <rPh sb="209" eb="211">
      <t>リョウキン</t>
    </rPh>
    <rPh sb="211" eb="214">
      <t>タイセイトウ</t>
    </rPh>
    <rPh sb="215" eb="217">
      <t>ミナオ</t>
    </rPh>
    <rPh sb="219" eb="221">
      <t>ヒツヨウ</t>
    </rPh>
    <phoneticPr fontId="16"/>
  </si>
  <si>
    <t>収益自体は安定しているものの、企業債償還金があるために、①収益収支比率については全国平均及び類似施設平均値より低く、収支として赤字になっている。
企業債償還金については平成32年度に償還終了するため、それ以降は②売上高ＧＯＰ比率と同様に①収益的収支比率も類似施設平均値を上回る見込である。</t>
    <rPh sb="0" eb="2">
      <t>シュウエキ</t>
    </rPh>
    <rPh sb="2" eb="4">
      <t>ジタイ</t>
    </rPh>
    <rPh sb="5" eb="7">
      <t>アンテイ</t>
    </rPh>
    <rPh sb="15" eb="17">
      <t>キギョウ</t>
    </rPh>
    <rPh sb="17" eb="18">
      <t>サイ</t>
    </rPh>
    <rPh sb="18" eb="21">
      <t>ショウカンキン</t>
    </rPh>
    <rPh sb="52" eb="53">
      <t>アタイ</t>
    </rPh>
    <rPh sb="58" eb="60">
      <t>シュウシ</t>
    </rPh>
    <rPh sb="63" eb="65">
      <t>アカジ</t>
    </rPh>
    <rPh sb="84" eb="86">
      <t>ヘイセイ</t>
    </rPh>
    <rPh sb="88" eb="90">
      <t>ネンド</t>
    </rPh>
    <rPh sb="102" eb="104">
      <t>イコウ</t>
    </rPh>
    <rPh sb="106" eb="108">
      <t>ウリアゲ</t>
    </rPh>
    <rPh sb="108" eb="109">
      <t>ダカ</t>
    </rPh>
    <rPh sb="112" eb="114">
      <t>ヒリツ</t>
    </rPh>
    <rPh sb="115" eb="117">
      <t>ドウヨウ</t>
    </rPh>
    <rPh sb="119" eb="122">
      <t>シュウエキテキ</t>
    </rPh>
    <rPh sb="122" eb="124">
      <t>シュウシ</t>
    </rPh>
    <rPh sb="124" eb="126">
      <t>ヒリツ</t>
    </rPh>
    <rPh sb="127" eb="129">
      <t>ルイジ</t>
    </rPh>
    <rPh sb="129" eb="131">
      <t>シセツ</t>
    </rPh>
    <rPh sb="131" eb="134">
      <t>ヘイキンチ</t>
    </rPh>
    <rPh sb="135" eb="137">
      <t>ウワマワ</t>
    </rPh>
    <rPh sb="138" eb="140">
      <t>ミコミ</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</si>
</sst>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42.4</c:v>
                </c:pt>
                <c:pt idx="1">
                  <c:v>42.9</c:v>
                </c:pt>
                <c:pt idx="2">
                  <c:v>44.9</c:v>
                </c:pt>
                <c:pt idx="3">
                  <c:v>45.3</c:v>
                </c:pt>
                <c:pt idx="4">
                  <c:v>47.6</c:v>
                </c:pt>
              </c:numCache>
            </c:numRef>
          </c:val>
          <c:extLst xmlns:c16r2="http://schemas.microsoft.com/office/drawing/2015/06/chart">
            <c:ext xmlns:c16="http://schemas.microsoft.com/office/drawing/2014/chart" uri="{C3380CC4-5D6E-409C-BE32-E72D297353CC}">
              <c16:uniqueId val="{00000000-4723-4A46-A0A0-81365CEE3417}"/>
            </c:ext>
          </c:extLst>
        </c:ser>
        <c:dLbls>
          <c:showLegendKey val="0"/>
          <c:showVal val="0"/>
          <c:showCatName val="0"/>
          <c:showSerName val="0"/>
          <c:showPercent val="0"/>
          <c:showBubbleSize val="0"/>
        </c:dLbls>
        <c:gapWidth val="150"/>
        <c:axId val="347203496"/>
        <c:axId val="21225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4723-4A46-A0A0-81365CEE3417}"/>
            </c:ext>
          </c:extLst>
        </c:ser>
        <c:dLbls>
          <c:showLegendKey val="0"/>
          <c:showVal val="0"/>
          <c:showCatName val="0"/>
          <c:showSerName val="0"/>
          <c:showPercent val="0"/>
          <c:showBubbleSize val="0"/>
        </c:dLbls>
        <c:marker val="1"/>
        <c:smooth val="0"/>
        <c:axId val="347203496"/>
        <c:axId val="212257352"/>
      </c:lineChart>
      <c:dateAx>
        <c:axId val="347203496"/>
        <c:scaling>
          <c:orientation val="minMax"/>
        </c:scaling>
        <c:delete val="1"/>
        <c:axPos val="b"/>
        <c:numFmt formatCode="ge" sourceLinked="1"/>
        <c:majorTickMark val="none"/>
        <c:minorTickMark val="none"/>
        <c:tickLblPos val="none"/>
        <c:crossAx val="212257352"/>
        <c:crosses val="autoZero"/>
        <c:auto val="1"/>
        <c:lblOffset val="100"/>
        <c:baseTimeUnit val="years"/>
      </c:dateAx>
      <c:valAx>
        <c:axId val="212257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20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1123.5</c:v>
                </c:pt>
                <c:pt idx="1">
                  <c:v>874.7</c:v>
                </c:pt>
                <c:pt idx="2">
                  <c:v>664.6</c:v>
                </c:pt>
                <c:pt idx="3">
                  <c:v>500</c:v>
                </c:pt>
                <c:pt idx="4">
                  <c:v>332</c:v>
                </c:pt>
              </c:numCache>
            </c:numRef>
          </c:val>
          <c:extLst xmlns:c16r2="http://schemas.microsoft.com/office/drawing/2015/06/chart">
            <c:ext xmlns:c16="http://schemas.microsoft.com/office/drawing/2014/chart" uri="{C3380CC4-5D6E-409C-BE32-E72D297353CC}">
              <c16:uniqueId val="{00000000-12FE-444D-BB15-B2F645AC0A61}"/>
            </c:ext>
          </c:extLst>
        </c:ser>
        <c:dLbls>
          <c:showLegendKey val="0"/>
          <c:showVal val="0"/>
          <c:showCatName val="0"/>
          <c:showSerName val="0"/>
          <c:showPercent val="0"/>
          <c:showBubbleSize val="0"/>
        </c:dLbls>
        <c:gapWidth val="150"/>
        <c:axId val="212265128"/>
        <c:axId val="21226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12FE-444D-BB15-B2F645AC0A61}"/>
            </c:ext>
          </c:extLst>
        </c:ser>
        <c:dLbls>
          <c:showLegendKey val="0"/>
          <c:showVal val="0"/>
          <c:showCatName val="0"/>
          <c:showSerName val="0"/>
          <c:showPercent val="0"/>
          <c:showBubbleSize val="0"/>
        </c:dLbls>
        <c:marker val="1"/>
        <c:smooth val="0"/>
        <c:axId val="212265128"/>
        <c:axId val="212265512"/>
      </c:lineChart>
      <c:dateAx>
        <c:axId val="212265128"/>
        <c:scaling>
          <c:orientation val="minMax"/>
        </c:scaling>
        <c:delete val="1"/>
        <c:axPos val="b"/>
        <c:numFmt formatCode="ge" sourceLinked="1"/>
        <c:majorTickMark val="none"/>
        <c:minorTickMark val="none"/>
        <c:tickLblPos val="none"/>
        <c:crossAx val="212265512"/>
        <c:crosses val="autoZero"/>
        <c:auto val="1"/>
        <c:lblOffset val="100"/>
        <c:baseTimeUnit val="years"/>
      </c:dateAx>
      <c:valAx>
        <c:axId val="21226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26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962-4FC9-8E51-484184A1F1EC}"/>
            </c:ext>
          </c:extLst>
        </c:ser>
        <c:dLbls>
          <c:showLegendKey val="0"/>
          <c:showVal val="0"/>
          <c:showCatName val="0"/>
          <c:showSerName val="0"/>
          <c:showPercent val="0"/>
          <c:showBubbleSize val="0"/>
        </c:dLbls>
        <c:gapWidth val="150"/>
        <c:axId val="347325016"/>
        <c:axId val="34732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962-4FC9-8E51-484184A1F1EC}"/>
            </c:ext>
          </c:extLst>
        </c:ser>
        <c:dLbls>
          <c:showLegendKey val="0"/>
          <c:showVal val="0"/>
          <c:showCatName val="0"/>
          <c:showSerName val="0"/>
          <c:showPercent val="0"/>
          <c:showBubbleSize val="0"/>
        </c:dLbls>
        <c:marker val="1"/>
        <c:smooth val="0"/>
        <c:axId val="347325016"/>
        <c:axId val="347325400"/>
      </c:lineChart>
      <c:dateAx>
        <c:axId val="347325016"/>
        <c:scaling>
          <c:orientation val="minMax"/>
        </c:scaling>
        <c:delete val="1"/>
        <c:axPos val="b"/>
        <c:numFmt formatCode="ge" sourceLinked="1"/>
        <c:majorTickMark val="none"/>
        <c:minorTickMark val="none"/>
        <c:tickLblPos val="none"/>
        <c:crossAx val="347325400"/>
        <c:crosses val="autoZero"/>
        <c:auto val="1"/>
        <c:lblOffset val="100"/>
        <c:baseTimeUnit val="years"/>
      </c:dateAx>
      <c:valAx>
        <c:axId val="347325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32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EC6-434C-B3DD-D29BAE0A952F}"/>
            </c:ext>
          </c:extLst>
        </c:ser>
        <c:dLbls>
          <c:showLegendKey val="0"/>
          <c:showVal val="0"/>
          <c:showCatName val="0"/>
          <c:showSerName val="0"/>
          <c:showPercent val="0"/>
          <c:showBubbleSize val="0"/>
        </c:dLbls>
        <c:gapWidth val="150"/>
        <c:axId val="347350328"/>
        <c:axId val="34730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EC6-434C-B3DD-D29BAE0A952F}"/>
            </c:ext>
          </c:extLst>
        </c:ser>
        <c:dLbls>
          <c:showLegendKey val="0"/>
          <c:showVal val="0"/>
          <c:showCatName val="0"/>
          <c:showSerName val="0"/>
          <c:showPercent val="0"/>
          <c:showBubbleSize val="0"/>
        </c:dLbls>
        <c:marker val="1"/>
        <c:smooth val="0"/>
        <c:axId val="347350328"/>
        <c:axId val="347306984"/>
      </c:lineChart>
      <c:dateAx>
        <c:axId val="347350328"/>
        <c:scaling>
          <c:orientation val="minMax"/>
        </c:scaling>
        <c:delete val="1"/>
        <c:axPos val="b"/>
        <c:numFmt formatCode="ge" sourceLinked="1"/>
        <c:majorTickMark val="none"/>
        <c:minorTickMark val="none"/>
        <c:tickLblPos val="none"/>
        <c:crossAx val="347306984"/>
        <c:crosses val="autoZero"/>
        <c:auto val="1"/>
        <c:lblOffset val="100"/>
        <c:baseTimeUnit val="years"/>
      </c:dateAx>
      <c:valAx>
        <c:axId val="347306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35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7D-492E-A267-804BA1FA6B67}"/>
            </c:ext>
          </c:extLst>
        </c:ser>
        <c:dLbls>
          <c:showLegendKey val="0"/>
          <c:showVal val="0"/>
          <c:showCatName val="0"/>
          <c:showSerName val="0"/>
          <c:showPercent val="0"/>
          <c:showBubbleSize val="0"/>
        </c:dLbls>
        <c:gapWidth val="150"/>
        <c:axId val="347358656"/>
        <c:axId val="3478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897D-492E-A267-804BA1FA6B67}"/>
            </c:ext>
          </c:extLst>
        </c:ser>
        <c:dLbls>
          <c:showLegendKey val="0"/>
          <c:showVal val="0"/>
          <c:showCatName val="0"/>
          <c:showSerName val="0"/>
          <c:showPercent val="0"/>
          <c:showBubbleSize val="0"/>
        </c:dLbls>
        <c:marker val="1"/>
        <c:smooth val="0"/>
        <c:axId val="347358656"/>
        <c:axId val="347804704"/>
      </c:lineChart>
      <c:dateAx>
        <c:axId val="347358656"/>
        <c:scaling>
          <c:orientation val="minMax"/>
        </c:scaling>
        <c:delete val="1"/>
        <c:axPos val="b"/>
        <c:numFmt formatCode="ge" sourceLinked="1"/>
        <c:majorTickMark val="none"/>
        <c:minorTickMark val="none"/>
        <c:tickLblPos val="none"/>
        <c:crossAx val="347804704"/>
        <c:crosses val="autoZero"/>
        <c:auto val="1"/>
        <c:lblOffset val="100"/>
        <c:baseTimeUnit val="years"/>
      </c:dateAx>
      <c:valAx>
        <c:axId val="34780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35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EB-40EA-80AE-487E5022BB3E}"/>
            </c:ext>
          </c:extLst>
        </c:ser>
        <c:dLbls>
          <c:showLegendKey val="0"/>
          <c:showVal val="0"/>
          <c:showCatName val="0"/>
          <c:showSerName val="0"/>
          <c:showPercent val="0"/>
          <c:showBubbleSize val="0"/>
        </c:dLbls>
        <c:gapWidth val="150"/>
        <c:axId val="347805488"/>
        <c:axId val="34780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9BEB-40EA-80AE-487E5022BB3E}"/>
            </c:ext>
          </c:extLst>
        </c:ser>
        <c:dLbls>
          <c:showLegendKey val="0"/>
          <c:showVal val="0"/>
          <c:showCatName val="0"/>
          <c:showSerName val="0"/>
          <c:showPercent val="0"/>
          <c:showBubbleSize val="0"/>
        </c:dLbls>
        <c:marker val="1"/>
        <c:smooth val="0"/>
        <c:axId val="347805488"/>
        <c:axId val="347805880"/>
      </c:lineChart>
      <c:dateAx>
        <c:axId val="347805488"/>
        <c:scaling>
          <c:orientation val="minMax"/>
        </c:scaling>
        <c:delete val="1"/>
        <c:axPos val="b"/>
        <c:numFmt formatCode="ge" sourceLinked="1"/>
        <c:majorTickMark val="none"/>
        <c:minorTickMark val="none"/>
        <c:tickLblPos val="none"/>
        <c:crossAx val="347805880"/>
        <c:crosses val="autoZero"/>
        <c:auto val="1"/>
        <c:lblOffset val="100"/>
        <c:baseTimeUnit val="years"/>
      </c:dateAx>
      <c:valAx>
        <c:axId val="347805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80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280.7</c:v>
                </c:pt>
                <c:pt idx="1">
                  <c:v>296.7</c:v>
                </c:pt>
                <c:pt idx="2">
                  <c:v>295.3</c:v>
                </c:pt>
                <c:pt idx="3">
                  <c:v>288.7</c:v>
                </c:pt>
                <c:pt idx="4">
                  <c:v>287.3</c:v>
                </c:pt>
              </c:numCache>
            </c:numRef>
          </c:val>
          <c:extLst xmlns:c16r2="http://schemas.microsoft.com/office/drawing/2015/06/chart">
            <c:ext xmlns:c16="http://schemas.microsoft.com/office/drawing/2014/chart" uri="{C3380CC4-5D6E-409C-BE32-E72D297353CC}">
              <c16:uniqueId val="{00000000-3006-4D16-9659-B87D0D3695FC}"/>
            </c:ext>
          </c:extLst>
        </c:ser>
        <c:dLbls>
          <c:showLegendKey val="0"/>
          <c:showVal val="0"/>
          <c:showCatName val="0"/>
          <c:showSerName val="0"/>
          <c:showPercent val="0"/>
          <c:showBubbleSize val="0"/>
        </c:dLbls>
        <c:gapWidth val="150"/>
        <c:axId val="347806664"/>
        <c:axId val="34780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3006-4D16-9659-B87D0D3695FC}"/>
            </c:ext>
          </c:extLst>
        </c:ser>
        <c:dLbls>
          <c:showLegendKey val="0"/>
          <c:showVal val="0"/>
          <c:showCatName val="0"/>
          <c:showSerName val="0"/>
          <c:showPercent val="0"/>
          <c:showBubbleSize val="0"/>
        </c:dLbls>
        <c:marker val="1"/>
        <c:smooth val="0"/>
        <c:axId val="347806664"/>
        <c:axId val="347807056"/>
      </c:lineChart>
      <c:dateAx>
        <c:axId val="347806664"/>
        <c:scaling>
          <c:orientation val="minMax"/>
        </c:scaling>
        <c:delete val="1"/>
        <c:axPos val="b"/>
        <c:numFmt formatCode="ge" sourceLinked="1"/>
        <c:majorTickMark val="none"/>
        <c:minorTickMark val="none"/>
        <c:tickLblPos val="none"/>
        <c:crossAx val="347807056"/>
        <c:crosses val="autoZero"/>
        <c:auto val="1"/>
        <c:lblOffset val="100"/>
        <c:baseTimeUnit val="years"/>
      </c:dateAx>
      <c:valAx>
        <c:axId val="34780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80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65.400000000000006</c:v>
                </c:pt>
                <c:pt idx="1">
                  <c:v>59</c:v>
                </c:pt>
                <c:pt idx="2">
                  <c:v>59.7</c:v>
                </c:pt>
                <c:pt idx="3">
                  <c:v>60.9</c:v>
                </c:pt>
                <c:pt idx="4">
                  <c:v>58</c:v>
                </c:pt>
              </c:numCache>
            </c:numRef>
          </c:val>
          <c:extLst xmlns:c16r2="http://schemas.microsoft.com/office/drawing/2015/06/chart">
            <c:ext xmlns:c16="http://schemas.microsoft.com/office/drawing/2014/chart" uri="{C3380CC4-5D6E-409C-BE32-E72D297353CC}">
              <c16:uniqueId val="{00000000-A03C-4B73-A9CD-C6CFF10B27D4}"/>
            </c:ext>
          </c:extLst>
        </c:ser>
        <c:dLbls>
          <c:showLegendKey val="0"/>
          <c:showVal val="0"/>
          <c:showCatName val="0"/>
          <c:showSerName val="0"/>
          <c:showPercent val="0"/>
          <c:showBubbleSize val="0"/>
        </c:dLbls>
        <c:gapWidth val="150"/>
        <c:axId val="347807840"/>
        <c:axId val="34780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A03C-4B73-A9CD-C6CFF10B27D4}"/>
            </c:ext>
          </c:extLst>
        </c:ser>
        <c:dLbls>
          <c:showLegendKey val="0"/>
          <c:showVal val="0"/>
          <c:showCatName val="0"/>
          <c:showSerName val="0"/>
          <c:showPercent val="0"/>
          <c:showBubbleSize val="0"/>
        </c:dLbls>
        <c:marker val="1"/>
        <c:smooth val="0"/>
        <c:axId val="347807840"/>
        <c:axId val="347808232"/>
      </c:lineChart>
      <c:dateAx>
        <c:axId val="347807840"/>
        <c:scaling>
          <c:orientation val="minMax"/>
        </c:scaling>
        <c:delete val="1"/>
        <c:axPos val="b"/>
        <c:numFmt formatCode="ge" sourceLinked="1"/>
        <c:majorTickMark val="none"/>
        <c:minorTickMark val="none"/>
        <c:tickLblPos val="none"/>
        <c:crossAx val="347808232"/>
        <c:crosses val="autoZero"/>
        <c:auto val="1"/>
        <c:lblOffset val="100"/>
        <c:baseTimeUnit val="years"/>
      </c:dateAx>
      <c:valAx>
        <c:axId val="34780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80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36945</c:v>
                </c:pt>
                <c:pt idx="1">
                  <c:v>33480</c:v>
                </c:pt>
                <c:pt idx="2">
                  <c:v>35378</c:v>
                </c:pt>
                <c:pt idx="3">
                  <c:v>37051</c:v>
                </c:pt>
                <c:pt idx="4">
                  <c:v>35869</c:v>
                </c:pt>
              </c:numCache>
            </c:numRef>
          </c:val>
          <c:extLst xmlns:c16r2="http://schemas.microsoft.com/office/drawing/2015/06/chart">
            <c:ext xmlns:c16="http://schemas.microsoft.com/office/drawing/2014/chart" uri="{C3380CC4-5D6E-409C-BE32-E72D297353CC}">
              <c16:uniqueId val="{00000000-A755-40AF-A3BC-4BB1916A511A}"/>
            </c:ext>
          </c:extLst>
        </c:ser>
        <c:dLbls>
          <c:showLegendKey val="0"/>
          <c:showVal val="0"/>
          <c:showCatName val="0"/>
          <c:showSerName val="0"/>
          <c:showPercent val="0"/>
          <c:showBubbleSize val="0"/>
        </c:dLbls>
        <c:gapWidth val="150"/>
        <c:axId val="347737512"/>
        <c:axId val="34773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A755-40AF-A3BC-4BB1916A511A}"/>
            </c:ext>
          </c:extLst>
        </c:ser>
        <c:dLbls>
          <c:showLegendKey val="0"/>
          <c:showVal val="0"/>
          <c:showCatName val="0"/>
          <c:showSerName val="0"/>
          <c:showPercent val="0"/>
          <c:showBubbleSize val="0"/>
        </c:dLbls>
        <c:marker val="1"/>
        <c:smooth val="0"/>
        <c:axId val="347737512"/>
        <c:axId val="347737904"/>
      </c:lineChart>
      <c:dateAx>
        <c:axId val="347737512"/>
        <c:scaling>
          <c:orientation val="minMax"/>
        </c:scaling>
        <c:delete val="1"/>
        <c:axPos val="b"/>
        <c:numFmt formatCode="ge" sourceLinked="1"/>
        <c:majorTickMark val="none"/>
        <c:minorTickMark val="none"/>
        <c:tickLblPos val="none"/>
        <c:crossAx val="347737904"/>
        <c:crosses val="autoZero"/>
        <c:auto val="1"/>
        <c:lblOffset val="100"/>
        <c:baseTimeUnit val="years"/>
      </c:dateAx>
      <c:valAx>
        <c:axId val="347737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737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F1" zoomScaleNormal="100" zoomScaleSheetLayoutView="70" workbookViewId="0">
      <selection activeCell="NS15" sqref="NS15"/>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9" t="str">
        <f>データ!H6&amp;"　"&amp;データ!I6</f>
        <v>愛知県一宮市　一宮駅東地下駐車場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6421</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127</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18</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150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140</v>
      </c>
      <c r="NE15" s="92"/>
      <c r="NF15" s="92"/>
      <c r="NG15" s="92"/>
      <c r="NH15" s="92"/>
      <c r="NI15" s="92"/>
      <c r="NJ15" s="92"/>
      <c r="NK15" s="92"/>
      <c r="NL15" s="92"/>
      <c r="NM15" s="92"/>
      <c r="NN15" s="92"/>
      <c r="NO15" s="92"/>
      <c r="NP15" s="92"/>
      <c r="NQ15" s="92"/>
      <c r="NR15" s="9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c r="A31" s="2"/>
      <c r="B31" s="22"/>
      <c r="C31" s="4"/>
      <c r="D31" s="4"/>
      <c r="E31" s="4"/>
      <c r="F31" s="4"/>
      <c r="I31" s="28"/>
      <c r="J31" s="111" t="s">
        <v>27</v>
      </c>
      <c r="K31" s="112"/>
      <c r="L31" s="112"/>
      <c r="M31" s="112"/>
      <c r="N31" s="112"/>
      <c r="O31" s="112"/>
      <c r="P31" s="112"/>
      <c r="Q31" s="112"/>
      <c r="R31" s="112"/>
      <c r="S31" s="112"/>
      <c r="T31" s="113"/>
      <c r="U31" s="110">
        <f>データ!Y7</f>
        <v>42.4</v>
      </c>
      <c r="V31" s="110"/>
      <c r="W31" s="110"/>
      <c r="X31" s="110"/>
      <c r="Y31" s="110"/>
      <c r="Z31" s="110"/>
      <c r="AA31" s="110"/>
      <c r="AB31" s="110"/>
      <c r="AC31" s="110"/>
      <c r="AD31" s="110"/>
      <c r="AE31" s="110"/>
      <c r="AF31" s="110"/>
      <c r="AG31" s="110"/>
      <c r="AH31" s="110"/>
      <c r="AI31" s="110"/>
      <c r="AJ31" s="110"/>
      <c r="AK31" s="110"/>
      <c r="AL31" s="110"/>
      <c r="AM31" s="110"/>
      <c r="AN31" s="110">
        <f>データ!Z7</f>
        <v>42.9</v>
      </c>
      <c r="AO31" s="110"/>
      <c r="AP31" s="110"/>
      <c r="AQ31" s="110"/>
      <c r="AR31" s="110"/>
      <c r="AS31" s="110"/>
      <c r="AT31" s="110"/>
      <c r="AU31" s="110"/>
      <c r="AV31" s="110"/>
      <c r="AW31" s="110"/>
      <c r="AX31" s="110"/>
      <c r="AY31" s="110"/>
      <c r="AZ31" s="110"/>
      <c r="BA31" s="110"/>
      <c r="BB31" s="110"/>
      <c r="BC31" s="110"/>
      <c r="BD31" s="110"/>
      <c r="BE31" s="110"/>
      <c r="BF31" s="110"/>
      <c r="BG31" s="110">
        <f>データ!AA7</f>
        <v>44.9</v>
      </c>
      <c r="BH31" s="110"/>
      <c r="BI31" s="110"/>
      <c r="BJ31" s="110"/>
      <c r="BK31" s="110"/>
      <c r="BL31" s="110"/>
      <c r="BM31" s="110"/>
      <c r="BN31" s="110"/>
      <c r="BO31" s="110"/>
      <c r="BP31" s="110"/>
      <c r="BQ31" s="110"/>
      <c r="BR31" s="110"/>
      <c r="BS31" s="110"/>
      <c r="BT31" s="110"/>
      <c r="BU31" s="110"/>
      <c r="BV31" s="110"/>
      <c r="BW31" s="110"/>
      <c r="BX31" s="110"/>
      <c r="BY31" s="110"/>
      <c r="BZ31" s="110">
        <f>データ!AB7</f>
        <v>45.3</v>
      </c>
      <c r="CA31" s="110"/>
      <c r="CB31" s="110"/>
      <c r="CC31" s="110"/>
      <c r="CD31" s="110"/>
      <c r="CE31" s="110"/>
      <c r="CF31" s="110"/>
      <c r="CG31" s="110"/>
      <c r="CH31" s="110"/>
      <c r="CI31" s="110"/>
      <c r="CJ31" s="110"/>
      <c r="CK31" s="110"/>
      <c r="CL31" s="110"/>
      <c r="CM31" s="110"/>
      <c r="CN31" s="110"/>
      <c r="CO31" s="110"/>
      <c r="CP31" s="110"/>
      <c r="CQ31" s="110"/>
      <c r="CR31" s="110"/>
      <c r="CS31" s="110">
        <f>データ!AC7</f>
        <v>47.6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280.7</v>
      </c>
      <c r="JD31" s="81"/>
      <c r="JE31" s="81"/>
      <c r="JF31" s="81"/>
      <c r="JG31" s="81"/>
      <c r="JH31" s="81"/>
      <c r="JI31" s="81"/>
      <c r="JJ31" s="81"/>
      <c r="JK31" s="81"/>
      <c r="JL31" s="81"/>
      <c r="JM31" s="81"/>
      <c r="JN31" s="81"/>
      <c r="JO31" s="81"/>
      <c r="JP31" s="81"/>
      <c r="JQ31" s="81"/>
      <c r="JR31" s="81"/>
      <c r="JS31" s="81"/>
      <c r="JT31" s="81"/>
      <c r="JU31" s="82"/>
      <c r="JV31" s="80">
        <f>データ!DL7</f>
        <v>296.7</v>
      </c>
      <c r="JW31" s="81"/>
      <c r="JX31" s="81"/>
      <c r="JY31" s="81"/>
      <c r="JZ31" s="81"/>
      <c r="KA31" s="81"/>
      <c r="KB31" s="81"/>
      <c r="KC31" s="81"/>
      <c r="KD31" s="81"/>
      <c r="KE31" s="81"/>
      <c r="KF31" s="81"/>
      <c r="KG31" s="81"/>
      <c r="KH31" s="81"/>
      <c r="KI31" s="81"/>
      <c r="KJ31" s="81"/>
      <c r="KK31" s="81"/>
      <c r="KL31" s="81"/>
      <c r="KM31" s="81"/>
      <c r="KN31" s="82"/>
      <c r="KO31" s="80">
        <f>データ!DM7</f>
        <v>295.3</v>
      </c>
      <c r="KP31" s="81"/>
      <c r="KQ31" s="81"/>
      <c r="KR31" s="81"/>
      <c r="KS31" s="81"/>
      <c r="KT31" s="81"/>
      <c r="KU31" s="81"/>
      <c r="KV31" s="81"/>
      <c r="KW31" s="81"/>
      <c r="KX31" s="81"/>
      <c r="KY31" s="81"/>
      <c r="KZ31" s="81"/>
      <c r="LA31" s="81"/>
      <c r="LB31" s="81"/>
      <c r="LC31" s="81"/>
      <c r="LD31" s="81"/>
      <c r="LE31" s="81"/>
      <c r="LF31" s="81"/>
      <c r="LG31" s="82"/>
      <c r="LH31" s="80">
        <f>データ!DN7</f>
        <v>288.7</v>
      </c>
      <c r="LI31" s="81"/>
      <c r="LJ31" s="81"/>
      <c r="LK31" s="81"/>
      <c r="LL31" s="81"/>
      <c r="LM31" s="81"/>
      <c r="LN31" s="81"/>
      <c r="LO31" s="81"/>
      <c r="LP31" s="81"/>
      <c r="LQ31" s="81"/>
      <c r="LR31" s="81"/>
      <c r="LS31" s="81"/>
      <c r="LT31" s="81"/>
      <c r="LU31" s="81"/>
      <c r="LV31" s="81"/>
      <c r="LW31" s="81"/>
      <c r="LX31" s="81"/>
      <c r="LY31" s="81"/>
      <c r="LZ31" s="82"/>
      <c r="MA31" s="80">
        <f>データ!DO7</f>
        <v>287.3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104.2</v>
      </c>
      <c r="V32" s="110"/>
      <c r="W32" s="110"/>
      <c r="X32" s="110"/>
      <c r="Y32" s="110"/>
      <c r="Z32" s="110"/>
      <c r="AA32" s="110"/>
      <c r="AB32" s="110"/>
      <c r="AC32" s="110"/>
      <c r="AD32" s="110"/>
      <c r="AE32" s="110"/>
      <c r="AF32" s="110"/>
      <c r="AG32" s="110"/>
      <c r="AH32" s="110"/>
      <c r="AI32" s="110"/>
      <c r="AJ32" s="110"/>
      <c r="AK32" s="110"/>
      <c r="AL32" s="110"/>
      <c r="AM32" s="110"/>
      <c r="AN32" s="110">
        <f>データ!AE7</f>
        <v>110.9</v>
      </c>
      <c r="AO32" s="110"/>
      <c r="AP32" s="110"/>
      <c r="AQ32" s="110"/>
      <c r="AR32" s="110"/>
      <c r="AS32" s="110"/>
      <c r="AT32" s="110"/>
      <c r="AU32" s="110"/>
      <c r="AV32" s="110"/>
      <c r="AW32" s="110"/>
      <c r="AX32" s="110"/>
      <c r="AY32" s="110"/>
      <c r="AZ32" s="110"/>
      <c r="BA32" s="110"/>
      <c r="BB32" s="110"/>
      <c r="BC32" s="110"/>
      <c r="BD32" s="110"/>
      <c r="BE32" s="110"/>
      <c r="BF32" s="110"/>
      <c r="BG32" s="110">
        <f>データ!AF7</f>
        <v>113.4</v>
      </c>
      <c r="BH32" s="110"/>
      <c r="BI32" s="110"/>
      <c r="BJ32" s="110"/>
      <c r="BK32" s="110"/>
      <c r="BL32" s="110"/>
      <c r="BM32" s="110"/>
      <c r="BN32" s="110"/>
      <c r="BO32" s="110"/>
      <c r="BP32" s="110"/>
      <c r="BQ32" s="110"/>
      <c r="BR32" s="110"/>
      <c r="BS32" s="110"/>
      <c r="BT32" s="110"/>
      <c r="BU32" s="110"/>
      <c r="BV32" s="110"/>
      <c r="BW32" s="110"/>
      <c r="BX32" s="110"/>
      <c r="BY32" s="110"/>
      <c r="BZ32" s="110">
        <f>データ!AG7</f>
        <v>191.4</v>
      </c>
      <c r="CA32" s="110"/>
      <c r="CB32" s="110"/>
      <c r="CC32" s="110"/>
      <c r="CD32" s="110"/>
      <c r="CE32" s="110"/>
      <c r="CF32" s="110"/>
      <c r="CG32" s="110"/>
      <c r="CH32" s="110"/>
      <c r="CI32" s="110"/>
      <c r="CJ32" s="110"/>
      <c r="CK32" s="110"/>
      <c r="CL32" s="110"/>
      <c r="CM32" s="110"/>
      <c r="CN32" s="110"/>
      <c r="CO32" s="110"/>
      <c r="CP32" s="110"/>
      <c r="CQ32" s="110"/>
      <c r="CR32" s="110"/>
      <c r="CS32" s="110">
        <f>データ!AH7</f>
        <v>141.30000000000001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11.6</v>
      </c>
      <c r="EM32" s="110"/>
      <c r="EN32" s="110"/>
      <c r="EO32" s="110"/>
      <c r="EP32" s="110"/>
      <c r="EQ32" s="110"/>
      <c r="ER32" s="110"/>
      <c r="ES32" s="110"/>
      <c r="ET32" s="110"/>
      <c r="EU32" s="110"/>
      <c r="EV32" s="110"/>
      <c r="EW32" s="110"/>
      <c r="EX32" s="110"/>
      <c r="EY32" s="110"/>
      <c r="EZ32" s="110"/>
      <c r="FA32" s="110"/>
      <c r="FB32" s="110"/>
      <c r="FC32" s="110"/>
      <c r="FD32" s="110"/>
      <c r="FE32" s="110">
        <f>データ!AP7</f>
        <v>10</v>
      </c>
      <c r="FF32" s="110"/>
      <c r="FG32" s="110"/>
      <c r="FH32" s="110"/>
      <c r="FI32" s="110"/>
      <c r="FJ32" s="110"/>
      <c r="FK32" s="110"/>
      <c r="FL32" s="110"/>
      <c r="FM32" s="110"/>
      <c r="FN32" s="110"/>
      <c r="FO32" s="110"/>
      <c r="FP32" s="110"/>
      <c r="FQ32" s="110"/>
      <c r="FR32" s="110"/>
      <c r="FS32" s="110"/>
      <c r="FT32" s="110"/>
      <c r="FU32" s="110"/>
      <c r="FV32" s="110"/>
      <c r="FW32" s="110"/>
      <c r="FX32" s="110">
        <f>データ!AQ7</f>
        <v>9.5</v>
      </c>
      <c r="FY32" s="110"/>
      <c r="FZ32" s="110"/>
      <c r="GA32" s="110"/>
      <c r="GB32" s="110"/>
      <c r="GC32" s="110"/>
      <c r="GD32" s="110"/>
      <c r="GE32" s="110"/>
      <c r="GF32" s="110"/>
      <c r="GG32" s="110"/>
      <c r="GH32" s="110"/>
      <c r="GI32" s="110"/>
      <c r="GJ32" s="110"/>
      <c r="GK32" s="110"/>
      <c r="GL32" s="110"/>
      <c r="GM32" s="110"/>
      <c r="GN32" s="110"/>
      <c r="GO32" s="110"/>
      <c r="GP32" s="110"/>
      <c r="GQ32" s="110">
        <f>データ!AR7</f>
        <v>15.1</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138</v>
      </c>
      <c r="NE32" s="92"/>
      <c r="NF32" s="92"/>
      <c r="NG32" s="92"/>
      <c r="NH32" s="92"/>
      <c r="NI32" s="92"/>
      <c r="NJ32" s="92"/>
      <c r="NK32" s="92"/>
      <c r="NL32" s="92"/>
      <c r="NM32" s="92"/>
      <c r="NN32" s="92"/>
      <c r="NO32" s="92"/>
      <c r="NP32" s="92"/>
      <c r="NQ32" s="92"/>
      <c r="NR32" s="9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137</v>
      </c>
      <c r="NE49" s="92"/>
      <c r="NF49" s="92"/>
      <c r="NG49" s="92"/>
      <c r="NH49" s="92"/>
      <c r="NI49" s="92"/>
      <c r="NJ49" s="92"/>
      <c r="NK49" s="92"/>
      <c r="NL49" s="92"/>
      <c r="NM49" s="92"/>
      <c r="NN49" s="92"/>
      <c r="NO49" s="92"/>
      <c r="NP49" s="92"/>
      <c r="NQ49" s="92"/>
      <c r="NR49" s="9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65.400000000000006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59</v>
      </c>
      <c r="FF52" s="110"/>
      <c r="FG52" s="110"/>
      <c r="FH52" s="110"/>
      <c r="FI52" s="110"/>
      <c r="FJ52" s="110"/>
      <c r="FK52" s="110"/>
      <c r="FL52" s="110"/>
      <c r="FM52" s="110"/>
      <c r="FN52" s="110"/>
      <c r="FO52" s="110"/>
      <c r="FP52" s="110"/>
      <c r="FQ52" s="110"/>
      <c r="FR52" s="110"/>
      <c r="FS52" s="110"/>
      <c r="FT52" s="110"/>
      <c r="FU52" s="110"/>
      <c r="FV52" s="110"/>
      <c r="FW52" s="110"/>
      <c r="FX52" s="110">
        <f>データ!BH7</f>
        <v>59.7</v>
      </c>
      <c r="FY52" s="110"/>
      <c r="FZ52" s="110"/>
      <c r="GA52" s="110"/>
      <c r="GB52" s="110"/>
      <c r="GC52" s="110"/>
      <c r="GD52" s="110"/>
      <c r="GE52" s="110"/>
      <c r="GF52" s="110"/>
      <c r="GG52" s="110"/>
      <c r="GH52" s="110"/>
      <c r="GI52" s="110"/>
      <c r="GJ52" s="110"/>
      <c r="GK52" s="110"/>
      <c r="GL52" s="110"/>
      <c r="GM52" s="110"/>
      <c r="GN52" s="110"/>
      <c r="GO52" s="110"/>
      <c r="GP52" s="110"/>
      <c r="GQ52" s="110">
        <f>データ!BI7</f>
        <v>60.9</v>
      </c>
      <c r="GR52" s="110"/>
      <c r="GS52" s="110"/>
      <c r="GT52" s="110"/>
      <c r="GU52" s="110"/>
      <c r="GV52" s="110"/>
      <c r="GW52" s="110"/>
      <c r="GX52" s="110"/>
      <c r="GY52" s="110"/>
      <c r="GZ52" s="110"/>
      <c r="HA52" s="110"/>
      <c r="HB52" s="110"/>
      <c r="HC52" s="110"/>
      <c r="HD52" s="110"/>
      <c r="HE52" s="110"/>
      <c r="HF52" s="110"/>
      <c r="HG52" s="110"/>
      <c r="HH52" s="110"/>
      <c r="HI52" s="110"/>
      <c r="HJ52" s="110">
        <f>データ!BJ7</f>
        <v>58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36945</v>
      </c>
      <c r="JD52" s="109"/>
      <c r="JE52" s="109"/>
      <c r="JF52" s="109"/>
      <c r="JG52" s="109"/>
      <c r="JH52" s="109"/>
      <c r="JI52" s="109"/>
      <c r="JJ52" s="109"/>
      <c r="JK52" s="109"/>
      <c r="JL52" s="109"/>
      <c r="JM52" s="109"/>
      <c r="JN52" s="109"/>
      <c r="JO52" s="109"/>
      <c r="JP52" s="109"/>
      <c r="JQ52" s="109"/>
      <c r="JR52" s="109"/>
      <c r="JS52" s="109"/>
      <c r="JT52" s="109"/>
      <c r="JU52" s="109"/>
      <c r="JV52" s="109">
        <f>データ!BR7</f>
        <v>33480</v>
      </c>
      <c r="JW52" s="109"/>
      <c r="JX52" s="109"/>
      <c r="JY52" s="109"/>
      <c r="JZ52" s="109"/>
      <c r="KA52" s="109"/>
      <c r="KB52" s="109"/>
      <c r="KC52" s="109"/>
      <c r="KD52" s="109"/>
      <c r="KE52" s="109"/>
      <c r="KF52" s="109"/>
      <c r="KG52" s="109"/>
      <c r="KH52" s="109"/>
      <c r="KI52" s="109"/>
      <c r="KJ52" s="109"/>
      <c r="KK52" s="109"/>
      <c r="KL52" s="109"/>
      <c r="KM52" s="109"/>
      <c r="KN52" s="109"/>
      <c r="KO52" s="109">
        <f>データ!BS7</f>
        <v>35378</v>
      </c>
      <c r="KP52" s="109"/>
      <c r="KQ52" s="109"/>
      <c r="KR52" s="109"/>
      <c r="KS52" s="109"/>
      <c r="KT52" s="109"/>
      <c r="KU52" s="109"/>
      <c r="KV52" s="109"/>
      <c r="KW52" s="109"/>
      <c r="KX52" s="109"/>
      <c r="KY52" s="109"/>
      <c r="KZ52" s="109"/>
      <c r="LA52" s="109"/>
      <c r="LB52" s="109"/>
      <c r="LC52" s="109"/>
      <c r="LD52" s="109"/>
      <c r="LE52" s="109"/>
      <c r="LF52" s="109"/>
      <c r="LG52" s="109"/>
      <c r="LH52" s="109">
        <f>データ!BT7</f>
        <v>37051</v>
      </c>
      <c r="LI52" s="109"/>
      <c r="LJ52" s="109"/>
      <c r="LK52" s="109"/>
      <c r="LL52" s="109"/>
      <c r="LM52" s="109"/>
      <c r="LN52" s="109"/>
      <c r="LO52" s="109"/>
      <c r="LP52" s="109"/>
      <c r="LQ52" s="109"/>
      <c r="LR52" s="109"/>
      <c r="LS52" s="109"/>
      <c r="LT52" s="109"/>
      <c r="LU52" s="109"/>
      <c r="LV52" s="109"/>
      <c r="LW52" s="109"/>
      <c r="LX52" s="109"/>
      <c r="LY52" s="109"/>
      <c r="LZ52" s="109"/>
      <c r="MA52" s="109">
        <f>データ!BU7</f>
        <v>35869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247</v>
      </c>
      <c r="V53" s="109"/>
      <c r="W53" s="109"/>
      <c r="X53" s="109"/>
      <c r="Y53" s="109"/>
      <c r="Z53" s="109"/>
      <c r="AA53" s="109"/>
      <c r="AB53" s="109"/>
      <c r="AC53" s="109"/>
      <c r="AD53" s="109"/>
      <c r="AE53" s="109"/>
      <c r="AF53" s="109"/>
      <c r="AG53" s="109"/>
      <c r="AH53" s="109"/>
      <c r="AI53" s="109"/>
      <c r="AJ53" s="109"/>
      <c r="AK53" s="109"/>
      <c r="AL53" s="109"/>
      <c r="AM53" s="109"/>
      <c r="AN53" s="109">
        <f>データ!BA7</f>
        <v>202</v>
      </c>
      <c r="AO53" s="109"/>
      <c r="AP53" s="109"/>
      <c r="AQ53" s="109"/>
      <c r="AR53" s="109"/>
      <c r="AS53" s="109"/>
      <c r="AT53" s="109"/>
      <c r="AU53" s="109"/>
      <c r="AV53" s="109"/>
      <c r="AW53" s="109"/>
      <c r="AX53" s="109"/>
      <c r="AY53" s="109"/>
      <c r="AZ53" s="109"/>
      <c r="BA53" s="109"/>
      <c r="BB53" s="109"/>
      <c r="BC53" s="109"/>
      <c r="BD53" s="109"/>
      <c r="BE53" s="109"/>
      <c r="BF53" s="109"/>
      <c r="BG53" s="109">
        <f>データ!BB7</f>
        <v>177</v>
      </c>
      <c r="BH53" s="109"/>
      <c r="BI53" s="109"/>
      <c r="BJ53" s="109"/>
      <c r="BK53" s="109"/>
      <c r="BL53" s="109"/>
      <c r="BM53" s="109"/>
      <c r="BN53" s="109"/>
      <c r="BO53" s="109"/>
      <c r="BP53" s="109"/>
      <c r="BQ53" s="109"/>
      <c r="BR53" s="109"/>
      <c r="BS53" s="109"/>
      <c r="BT53" s="109"/>
      <c r="BU53" s="109"/>
      <c r="BV53" s="109"/>
      <c r="BW53" s="109"/>
      <c r="BX53" s="109"/>
      <c r="BY53" s="109"/>
      <c r="BZ53" s="109">
        <f>データ!BC7</f>
        <v>145</v>
      </c>
      <c r="CA53" s="109"/>
      <c r="CB53" s="109"/>
      <c r="CC53" s="109"/>
      <c r="CD53" s="109"/>
      <c r="CE53" s="109"/>
      <c r="CF53" s="109"/>
      <c r="CG53" s="109"/>
      <c r="CH53" s="109"/>
      <c r="CI53" s="109"/>
      <c r="CJ53" s="109"/>
      <c r="CK53" s="109"/>
      <c r="CL53" s="109"/>
      <c r="CM53" s="109"/>
      <c r="CN53" s="109"/>
      <c r="CO53" s="109"/>
      <c r="CP53" s="109"/>
      <c r="CQ53" s="109"/>
      <c r="CR53" s="109"/>
      <c r="CS53" s="109">
        <f>データ!BD7</f>
        <v>108</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18.3</v>
      </c>
      <c r="EM53" s="110"/>
      <c r="EN53" s="110"/>
      <c r="EO53" s="110"/>
      <c r="EP53" s="110"/>
      <c r="EQ53" s="110"/>
      <c r="ER53" s="110"/>
      <c r="ES53" s="110"/>
      <c r="ET53" s="110"/>
      <c r="EU53" s="110"/>
      <c r="EV53" s="110"/>
      <c r="EW53" s="110"/>
      <c r="EX53" s="110"/>
      <c r="EY53" s="110"/>
      <c r="EZ53" s="110"/>
      <c r="FA53" s="110"/>
      <c r="FB53" s="110"/>
      <c r="FC53" s="110"/>
      <c r="FD53" s="110"/>
      <c r="FE53" s="110">
        <f>データ!BL7</f>
        <v>18.2</v>
      </c>
      <c r="FF53" s="110"/>
      <c r="FG53" s="110"/>
      <c r="FH53" s="110"/>
      <c r="FI53" s="110"/>
      <c r="FJ53" s="110"/>
      <c r="FK53" s="110"/>
      <c r="FL53" s="110"/>
      <c r="FM53" s="110"/>
      <c r="FN53" s="110"/>
      <c r="FO53" s="110"/>
      <c r="FP53" s="110"/>
      <c r="FQ53" s="110"/>
      <c r="FR53" s="110"/>
      <c r="FS53" s="110"/>
      <c r="FT53" s="110"/>
      <c r="FU53" s="110"/>
      <c r="FV53" s="110"/>
      <c r="FW53" s="110"/>
      <c r="FX53" s="110">
        <f>データ!BM7</f>
        <v>17.5</v>
      </c>
      <c r="FY53" s="110"/>
      <c r="FZ53" s="110"/>
      <c r="GA53" s="110"/>
      <c r="GB53" s="110"/>
      <c r="GC53" s="110"/>
      <c r="GD53" s="110"/>
      <c r="GE53" s="110"/>
      <c r="GF53" s="110"/>
      <c r="GG53" s="110"/>
      <c r="GH53" s="110"/>
      <c r="GI53" s="110"/>
      <c r="GJ53" s="110"/>
      <c r="GK53" s="110"/>
      <c r="GL53" s="110"/>
      <c r="GM53" s="110"/>
      <c r="GN53" s="110"/>
      <c r="GO53" s="110"/>
      <c r="GP53" s="110"/>
      <c r="GQ53" s="110">
        <f>データ!BN7</f>
        <v>14.3</v>
      </c>
      <c r="GR53" s="110"/>
      <c r="GS53" s="110"/>
      <c r="GT53" s="110"/>
      <c r="GU53" s="110"/>
      <c r="GV53" s="110"/>
      <c r="GW53" s="110"/>
      <c r="GX53" s="110"/>
      <c r="GY53" s="110"/>
      <c r="GZ53" s="110"/>
      <c r="HA53" s="110"/>
      <c r="HB53" s="110"/>
      <c r="HC53" s="110"/>
      <c r="HD53" s="110"/>
      <c r="HE53" s="110"/>
      <c r="HF53" s="110"/>
      <c r="HG53" s="110"/>
      <c r="HH53" s="110"/>
      <c r="HI53" s="110"/>
      <c r="HJ53" s="110">
        <f>データ!BO7</f>
        <v>11.8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31473</v>
      </c>
      <c r="JD53" s="109"/>
      <c r="JE53" s="109"/>
      <c r="JF53" s="109"/>
      <c r="JG53" s="109"/>
      <c r="JH53" s="109"/>
      <c r="JI53" s="109"/>
      <c r="JJ53" s="109"/>
      <c r="JK53" s="109"/>
      <c r="JL53" s="109"/>
      <c r="JM53" s="109"/>
      <c r="JN53" s="109"/>
      <c r="JO53" s="109"/>
      <c r="JP53" s="109"/>
      <c r="JQ53" s="109"/>
      <c r="JR53" s="109"/>
      <c r="JS53" s="109"/>
      <c r="JT53" s="109"/>
      <c r="JU53" s="109"/>
      <c r="JV53" s="109">
        <f>データ!BW7</f>
        <v>37843</v>
      </c>
      <c r="JW53" s="109"/>
      <c r="JX53" s="109"/>
      <c r="JY53" s="109"/>
      <c r="JZ53" s="109"/>
      <c r="KA53" s="109"/>
      <c r="KB53" s="109"/>
      <c r="KC53" s="109"/>
      <c r="KD53" s="109"/>
      <c r="KE53" s="109"/>
      <c r="KF53" s="109"/>
      <c r="KG53" s="109"/>
      <c r="KH53" s="109"/>
      <c r="KI53" s="109"/>
      <c r="KJ53" s="109"/>
      <c r="KK53" s="109"/>
      <c r="KL53" s="109"/>
      <c r="KM53" s="109"/>
      <c r="KN53" s="109"/>
      <c r="KO53" s="109">
        <f>データ!BX7</f>
        <v>36318</v>
      </c>
      <c r="KP53" s="109"/>
      <c r="KQ53" s="109"/>
      <c r="KR53" s="109"/>
      <c r="KS53" s="109"/>
      <c r="KT53" s="109"/>
      <c r="KU53" s="109"/>
      <c r="KV53" s="109"/>
      <c r="KW53" s="109"/>
      <c r="KX53" s="109"/>
      <c r="KY53" s="109"/>
      <c r="KZ53" s="109"/>
      <c r="LA53" s="109"/>
      <c r="LB53" s="109"/>
      <c r="LC53" s="109"/>
      <c r="LD53" s="109"/>
      <c r="LE53" s="109"/>
      <c r="LF53" s="109"/>
      <c r="LG53" s="109"/>
      <c r="LH53" s="109">
        <f>データ!BY7</f>
        <v>37745</v>
      </c>
      <c r="LI53" s="109"/>
      <c r="LJ53" s="109"/>
      <c r="LK53" s="109"/>
      <c r="LL53" s="109"/>
      <c r="LM53" s="109"/>
      <c r="LN53" s="109"/>
      <c r="LO53" s="109"/>
      <c r="LP53" s="109"/>
      <c r="LQ53" s="109"/>
      <c r="LR53" s="109"/>
      <c r="LS53" s="109"/>
      <c r="LT53" s="109"/>
      <c r="LU53" s="109"/>
      <c r="LV53" s="109"/>
      <c r="LW53" s="109"/>
      <c r="LX53" s="109"/>
      <c r="LY53" s="109"/>
      <c r="LZ53" s="109"/>
      <c r="MA53" s="109">
        <f>データ!BZ7</f>
        <v>35151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139</v>
      </c>
      <c r="NE66" s="92"/>
      <c r="NF66" s="92"/>
      <c r="NG66" s="92"/>
      <c r="NH66" s="92"/>
      <c r="NI66" s="92"/>
      <c r="NJ66" s="92"/>
      <c r="NK66" s="92"/>
      <c r="NL66" s="92"/>
      <c r="NM66" s="92"/>
      <c r="NN66" s="92"/>
      <c r="NO66" s="92"/>
      <c r="NP66" s="92"/>
      <c r="NQ66" s="92"/>
      <c r="NR66" s="9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4380200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19690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1123.5</v>
      </c>
      <c r="KB77" s="81"/>
      <c r="KC77" s="81"/>
      <c r="KD77" s="81"/>
      <c r="KE77" s="81"/>
      <c r="KF77" s="81"/>
      <c r="KG77" s="81"/>
      <c r="KH77" s="81"/>
      <c r="KI77" s="81"/>
      <c r="KJ77" s="81"/>
      <c r="KK77" s="81"/>
      <c r="KL77" s="81"/>
      <c r="KM77" s="81"/>
      <c r="KN77" s="81"/>
      <c r="KO77" s="82"/>
      <c r="KP77" s="80">
        <f>データ!DA7</f>
        <v>874.7</v>
      </c>
      <c r="KQ77" s="81"/>
      <c r="KR77" s="81"/>
      <c r="KS77" s="81"/>
      <c r="KT77" s="81"/>
      <c r="KU77" s="81"/>
      <c r="KV77" s="81"/>
      <c r="KW77" s="81"/>
      <c r="KX77" s="81"/>
      <c r="KY77" s="81"/>
      <c r="KZ77" s="81"/>
      <c r="LA77" s="81"/>
      <c r="LB77" s="81"/>
      <c r="LC77" s="81"/>
      <c r="LD77" s="82"/>
      <c r="LE77" s="80">
        <f>データ!DB7</f>
        <v>664.6</v>
      </c>
      <c r="LF77" s="81"/>
      <c r="LG77" s="81"/>
      <c r="LH77" s="81"/>
      <c r="LI77" s="81"/>
      <c r="LJ77" s="81"/>
      <c r="LK77" s="81"/>
      <c r="LL77" s="81"/>
      <c r="LM77" s="81"/>
      <c r="LN77" s="81"/>
      <c r="LO77" s="81"/>
      <c r="LP77" s="81"/>
      <c r="LQ77" s="81"/>
      <c r="LR77" s="81"/>
      <c r="LS77" s="82"/>
      <c r="LT77" s="80">
        <f>データ!DC7</f>
        <v>500</v>
      </c>
      <c r="LU77" s="81"/>
      <c r="LV77" s="81"/>
      <c r="LW77" s="81"/>
      <c r="LX77" s="81"/>
      <c r="LY77" s="81"/>
      <c r="LZ77" s="81"/>
      <c r="MA77" s="81"/>
      <c r="MB77" s="81"/>
      <c r="MC77" s="81"/>
      <c r="MD77" s="81"/>
      <c r="ME77" s="81"/>
      <c r="MF77" s="81"/>
      <c r="MG77" s="81"/>
      <c r="MH77" s="82"/>
      <c r="MI77" s="80">
        <f>データ!DD7</f>
        <v>332</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yJPDw5xLPhEGrRt0VqaQm/6/SgW6aHnel5BtDcbS8f8yB7M1qL4KKLfhunujeeQhT4bt5zjwp/sBBYZ8uA8m0Q==" saltValue="Ez0yO8/EAnDANKAsuZmPz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100</v>
      </c>
      <c r="AL5" s="59" t="s">
        <v>111</v>
      </c>
      <c r="AM5" s="59" t="s">
        <v>112</v>
      </c>
      <c r="AN5" s="59" t="s">
        <v>113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110</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101</v>
      </c>
      <c r="CE5" s="59" t="s">
        <v>112</v>
      </c>
      <c r="CF5" s="59" t="s">
        <v>113</v>
      </c>
      <c r="CG5" s="59" t="s">
        <v>104</v>
      </c>
      <c r="CH5" s="59" t="s">
        <v>105</v>
      </c>
      <c r="CI5" s="59" t="s">
        <v>106</v>
      </c>
      <c r="CJ5" s="59" t="s">
        <v>107</v>
      </c>
      <c r="CK5" s="59" t="s">
        <v>108</v>
      </c>
      <c r="CL5" s="59" t="s">
        <v>109</v>
      </c>
      <c r="CM5" s="151"/>
      <c r="CN5" s="151"/>
      <c r="CO5" s="59" t="s">
        <v>99</v>
      </c>
      <c r="CP5" s="59" t="s">
        <v>100</v>
      </c>
      <c r="CQ5" s="59" t="s">
        <v>101</v>
      </c>
      <c r="CR5" s="59" t="s">
        <v>102</v>
      </c>
      <c r="CS5" s="59" t="s">
        <v>103</v>
      </c>
      <c r="CT5" s="59" t="s">
        <v>104</v>
      </c>
      <c r="CU5" s="59" t="s">
        <v>105</v>
      </c>
      <c r="CV5" s="59" t="s">
        <v>106</v>
      </c>
      <c r="CW5" s="59" t="s">
        <v>107</v>
      </c>
      <c r="CX5" s="59" t="s">
        <v>108</v>
      </c>
      <c r="CY5" s="59" t="s">
        <v>109</v>
      </c>
      <c r="CZ5" s="59" t="s">
        <v>99</v>
      </c>
      <c r="DA5" s="59" t="s">
        <v>114</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103</v>
      </c>
      <c r="DP5" s="59" t="s">
        <v>104</v>
      </c>
      <c r="DQ5" s="59" t="s">
        <v>105</v>
      </c>
      <c r="DR5" s="59" t="s">
        <v>106</v>
      </c>
      <c r="DS5" s="59" t="s">
        <v>107</v>
      </c>
      <c r="DT5" s="59" t="s">
        <v>108</v>
      </c>
      <c r="DU5" s="59" t="s">
        <v>109</v>
      </c>
    </row>
    <row r="6" spans="1:125" s="66" customFormat="1">
      <c r="A6" s="49" t="s">
        <v>115</v>
      </c>
      <c r="B6" s="60">
        <f>B8</f>
        <v>2017</v>
      </c>
      <c r="C6" s="60">
        <f t="shared" ref="C6:X6" si="1">C8</f>
        <v>232033</v>
      </c>
      <c r="D6" s="60">
        <f t="shared" si="1"/>
        <v>47</v>
      </c>
      <c r="E6" s="60">
        <f t="shared" si="1"/>
        <v>14</v>
      </c>
      <c r="F6" s="60">
        <f t="shared" si="1"/>
        <v>0</v>
      </c>
      <c r="G6" s="60">
        <f t="shared" si="1"/>
        <v>2</v>
      </c>
      <c r="H6" s="60" t="str">
        <f>SUBSTITUTE(H8,"　","")</f>
        <v>愛知県一宮市</v>
      </c>
      <c r="I6" s="60" t="str">
        <f t="shared" si="1"/>
        <v>一宮駅東地下駐車場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18</v>
      </c>
      <c r="S6" s="62" t="str">
        <f t="shared" si="1"/>
        <v>駅</v>
      </c>
      <c r="T6" s="62" t="str">
        <f t="shared" si="1"/>
        <v>無</v>
      </c>
      <c r="U6" s="63">
        <f t="shared" si="1"/>
        <v>6421</v>
      </c>
      <c r="V6" s="63">
        <f t="shared" si="1"/>
        <v>150</v>
      </c>
      <c r="W6" s="63">
        <f t="shared" si="1"/>
        <v>200</v>
      </c>
      <c r="X6" s="62" t="str">
        <f t="shared" si="1"/>
        <v>導入なし</v>
      </c>
      <c r="Y6" s="64">
        <f>IF(Y8="-",NA(),Y8)</f>
        <v>42.4</v>
      </c>
      <c r="Z6" s="64">
        <f t="shared" ref="Z6:AH6" si="2">IF(Z8="-",NA(),Z8)</f>
        <v>42.9</v>
      </c>
      <c r="AA6" s="64">
        <f t="shared" si="2"/>
        <v>44.9</v>
      </c>
      <c r="AB6" s="64">
        <f t="shared" si="2"/>
        <v>45.3</v>
      </c>
      <c r="AC6" s="64">
        <f t="shared" si="2"/>
        <v>47.6</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65.400000000000006</v>
      </c>
      <c r="BG6" s="64">
        <f t="shared" ref="BG6:BO6" si="5">IF(BG8="-",NA(),BG8)</f>
        <v>59</v>
      </c>
      <c r="BH6" s="64">
        <f t="shared" si="5"/>
        <v>59.7</v>
      </c>
      <c r="BI6" s="64">
        <f t="shared" si="5"/>
        <v>60.9</v>
      </c>
      <c r="BJ6" s="64">
        <f t="shared" si="5"/>
        <v>58</v>
      </c>
      <c r="BK6" s="64">
        <f t="shared" si="5"/>
        <v>18.3</v>
      </c>
      <c r="BL6" s="64">
        <f t="shared" si="5"/>
        <v>18.2</v>
      </c>
      <c r="BM6" s="64">
        <f t="shared" si="5"/>
        <v>17.5</v>
      </c>
      <c r="BN6" s="64">
        <f t="shared" si="5"/>
        <v>14.3</v>
      </c>
      <c r="BO6" s="64">
        <f t="shared" si="5"/>
        <v>11.8</v>
      </c>
      <c r="BP6" s="61" t="str">
        <f>IF(BP8="-","",IF(BP8="-","【-】","【"&amp;SUBSTITUTE(TEXT(BP8,"#,##0.0"),"-","△")&amp;"】"))</f>
        <v>【26.4】</v>
      </c>
      <c r="BQ6" s="65">
        <f>IF(BQ8="-",NA(),BQ8)</f>
        <v>36945</v>
      </c>
      <c r="BR6" s="65">
        <f t="shared" ref="BR6:BZ6" si="6">IF(BR8="-",NA(),BR8)</f>
        <v>33480</v>
      </c>
      <c r="BS6" s="65">
        <f t="shared" si="6"/>
        <v>35378</v>
      </c>
      <c r="BT6" s="65">
        <f t="shared" si="6"/>
        <v>37051</v>
      </c>
      <c r="BU6" s="65">
        <f t="shared" si="6"/>
        <v>35869</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116</v>
      </c>
      <c r="CM6" s="63">
        <f t="shared" ref="CM6:CN6" si="7">CM8</f>
        <v>4380200</v>
      </c>
      <c r="CN6" s="63">
        <f t="shared" si="7"/>
        <v>19690</v>
      </c>
      <c r="CO6" s="64"/>
      <c r="CP6" s="64"/>
      <c r="CQ6" s="64"/>
      <c r="CR6" s="64"/>
      <c r="CS6" s="64"/>
      <c r="CT6" s="64"/>
      <c r="CU6" s="64"/>
      <c r="CV6" s="64"/>
      <c r="CW6" s="64"/>
      <c r="CX6" s="64"/>
      <c r="CY6" s="61" t="s">
        <v>116</v>
      </c>
      <c r="CZ6" s="64">
        <f>IF(CZ8="-",NA(),CZ8)</f>
        <v>1123.5</v>
      </c>
      <c r="DA6" s="64">
        <f t="shared" ref="DA6:DI6" si="8">IF(DA8="-",NA(),DA8)</f>
        <v>874.7</v>
      </c>
      <c r="DB6" s="64">
        <f t="shared" si="8"/>
        <v>664.6</v>
      </c>
      <c r="DC6" s="64">
        <f t="shared" si="8"/>
        <v>500</v>
      </c>
      <c r="DD6" s="64">
        <f t="shared" si="8"/>
        <v>332</v>
      </c>
      <c r="DE6" s="64">
        <f t="shared" si="8"/>
        <v>438</v>
      </c>
      <c r="DF6" s="64">
        <f t="shared" si="8"/>
        <v>351.1</v>
      </c>
      <c r="DG6" s="64">
        <f t="shared" si="8"/>
        <v>278.89999999999998</v>
      </c>
      <c r="DH6" s="64">
        <f t="shared" si="8"/>
        <v>205.5</v>
      </c>
      <c r="DI6" s="64">
        <f t="shared" si="8"/>
        <v>187.9</v>
      </c>
      <c r="DJ6" s="61" t="str">
        <f>IF(DJ8="-","",IF(DJ8="-","【-】","【"&amp;SUBSTITUTE(TEXT(DJ8,"#,##0.0"),"-","△")&amp;"】"))</f>
        <v>【120.3】</v>
      </c>
      <c r="DK6" s="64">
        <f>IF(DK8="-",NA(),DK8)</f>
        <v>280.7</v>
      </c>
      <c r="DL6" s="64">
        <f t="shared" ref="DL6:DT6" si="9">IF(DL8="-",NA(),DL8)</f>
        <v>296.7</v>
      </c>
      <c r="DM6" s="64">
        <f t="shared" si="9"/>
        <v>295.3</v>
      </c>
      <c r="DN6" s="64">
        <f t="shared" si="9"/>
        <v>288.7</v>
      </c>
      <c r="DO6" s="64">
        <f t="shared" si="9"/>
        <v>287.3</v>
      </c>
      <c r="DP6" s="64">
        <f t="shared" si="9"/>
        <v>189.3</v>
      </c>
      <c r="DQ6" s="64">
        <f t="shared" si="9"/>
        <v>182.5</v>
      </c>
      <c r="DR6" s="64">
        <f t="shared" si="9"/>
        <v>185.2</v>
      </c>
      <c r="DS6" s="64">
        <f t="shared" si="9"/>
        <v>184.1</v>
      </c>
      <c r="DT6" s="64">
        <f t="shared" si="9"/>
        <v>186.8</v>
      </c>
      <c r="DU6" s="61" t="str">
        <f>IF(DU8="-","",IF(DU8="-","【-】","【"&amp;SUBSTITUTE(TEXT(DU8,"#,##0.0"),"-","△")&amp;"】"))</f>
        <v>【198.4】</v>
      </c>
    </row>
    <row r="7" spans="1:125" s="66" customFormat="1">
      <c r="A7" s="49" t="s">
        <v>117</v>
      </c>
      <c r="B7" s="60">
        <f t="shared" ref="B7:X7" si="10">B8</f>
        <v>2017</v>
      </c>
      <c r="C7" s="60">
        <f t="shared" si="10"/>
        <v>232033</v>
      </c>
      <c r="D7" s="60">
        <f t="shared" si="10"/>
        <v>47</v>
      </c>
      <c r="E7" s="60">
        <f t="shared" si="10"/>
        <v>14</v>
      </c>
      <c r="F7" s="60">
        <f t="shared" si="10"/>
        <v>0</v>
      </c>
      <c r="G7" s="60">
        <f t="shared" si="10"/>
        <v>2</v>
      </c>
      <c r="H7" s="60" t="str">
        <f t="shared" si="10"/>
        <v>愛知県　一宮市</v>
      </c>
      <c r="I7" s="60" t="str">
        <f t="shared" si="10"/>
        <v>一宮駅東地下駐車場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18</v>
      </c>
      <c r="S7" s="62" t="str">
        <f t="shared" si="10"/>
        <v>駅</v>
      </c>
      <c r="T7" s="62" t="str">
        <f t="shared" si="10"/>
        <v>無</v>
      </c>
      <c r="U7" s="63">
        <f t="shared" si="10"/>
        <v>6421</v>
      </c>
      <c r="V7" s="63">
        <f t="shared" si="10"/>
        <v>150</v>
      </c>
      <c r="W7" s="63">
        <f t="shared" si="10"/>
        <v>200</v>
      </c>
      <c r="X7" s="62" t="str">
        <f t="shared" si="10"/>
        <v>導入なし</v>
      </c>
      <c r="Y7" s="64">
        <f>Y8</f>
        <v>42.4</v>
      </c>
      <c r="Z7" s="64">
        <f t="shared" ref="Z7:AH7" si="11">Z8</f>
        <v>42.9</v>
      </c>
      <c r="AA7" s="64">
        <f t="shared" si="11"/>
        <v>44.9</v>
      </c>
      <c r="AB7" s="64">
        <f t="shared" si="11"/>
        <v>45.3</v>
      </c>
      <c r="AC7" s="64">
        <f t="shared" si="11"/>
        <v>47.6</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65.400000000000006</v>
      </c>
      <c r="BG7" s="64">
        <f t="shared" ref="BG7:BO7" si="14">BG8</f>
        <v>59</v>
      </c>
      <c r="BH7" s="64">
        <f t="shared" si="14"/>
        <v>59.7</v>
      </c>
      <c r="BI7" s="64">
        <f t="shared" si="14"/>
        <v>60.9</v>
      </c>
      <c r="BJ7" s="64">
        <f t="shared" si="14"/>
        <v>58</v>
      </c>
      <c r="BK7" s="64">
        <f t="shared" si="14"/>
        <v>18.3</v>
      </c>
      <c r="BL7" s="64">
        <f t="shared" si="14"/>
        <v>18.2</v>
      </c>
      <c r="BM7" s="64">
        <f t="shared" si="14"/>
        <v>17.5</v>
      </c>
      <c r="BN7" s="64">
        <f t="shared" si="14"/>
        <v>14.3</v>
      </c>
      <c r="BO7" s="64">
        <f t="shared" si="14"/>
        <v>11.8</v>
      </c>
      <c r="BP7" s="61"/>
      <c r="BQ7" s="65">
        <f>BQ8</f>
        <v>36945</v>
      </c>
      <c r="BR7" s="65">
        <f t="shared" ref="BR7:BZ7" si="15">BR8</f>
        <v>33480</v>
      </c>
      <c r="BS7" s="65">
        <f t="shared" si="15"/>
        <v>35378</v>
      </c>
      <c r="BT7" s="65">
        <f t="shared" si="15"/>
        <v>37051</v>
      </c>
      <c r="BU7" s="65">
        <f t="shared" si="15"/>
        <v>35869</v>
      </c>
      <c r="BV7" s="65">
        <f t="shared" si="15"/>
        <v>31473</v>
      </c>
      <c r="BW7" s="65">
        <f t="shared" si="15"/>
        <v>37843</v>
      </c>
      <c r="BX7" s="65">
        <f t="shared" si="15"/>
        <v>36318</v>
      </c>
      <c r="BY7" s="65">
        <f t="shared" si="15"/>
        <v>37745</v>
      </c>
      <c r="BZ7" s="65">
        <f t="shared" si="15"/>
        <v>35151</v>
      </c>
      <c r="CA7" s="63"/>
      <c r="CB7" s="64" t="s">
        <v>118</v>
      </c>
      <c r="CC7" s="64" t="s">
        <v>118</v>
      </c>
      <c r="CD7" s="64" t="s">
        <v>118</v>
      </c>
      <c r="CE7" s="64" t="s">
        <v>118</v>
      </c>
      <c r="CF7" s="64" t="s">
        <v>118</v>
      </c>
      <c r="CG7" s="64" t="s">
        <v>118</v>
      </c>
      <c r="CH7" s="64" t="s">
        <v>118</v>
      </c>
      <c r="CI7" s="64" t="s">
        <v>118</v>
      </c>
      <c r="CJ7" s="64" t="s">
        <v>118</v>
      </c>
      <c r="CK7" s="64" t="s">
        <v>116</v>
      </c>
      <c r="CL7" s="61"/>
      <c r="CM7" s="63">
        <f>CM8</f>
        <v>4380200</v>
      </c>
      <c r="CN7" s="63">
        <f>CN8</f>
        <v>19690</v>
      </c>
      <c r="CO7" s="64" t="s">
        <v>118</v>
      </c>
      <c r="CP7" s="64" t="s">
        <v>118</v>
      </c>
      <c r="CQ7" s="64" t="s">
        <v>118</v>
      </c>
      <c r="CR7" s="64" t="s">
        <v>118</v>
      </c>
      <c r="CS7" s="64" t="s">
        <v>118</v>
      </c>
      <c r="CT7" s="64" t="s">
        <v>118</v>
      </c>
      <c r="CU7" s="64" t="s">
        <v>118</v>
      </c>
      <c r="CV7" s="64" t="s">
        <v>118</v>
      </c>
      <c r="CW7" s="64" t="s">
        <v>118</v>
      </c>
      <c r="CX7" s="64" t="s">
        <v>116</v>
      </c>
      <c r="CY7" s="61"/>
      <c r="CZ7" s="64">
        <f>CZ8</f>
        <v>1123.5</v>
      </c>
      <c r="DA7" s="64">
        <f t="shared" ref="DA7:DI7" si="16">DA8</f>
        <v>874.7</v>
      </c>
      <c r="DB7" s="64">
        <f t="shared" si="16"/>
        <v>664.6</v>
      </c>
      <c r="DC7" s="64">
        <f t="shared" si="16"/>
        <v>500</v>
      </c>
      <c r="DD7" s="64">
        <f t="shared" si="16"/>
        <v>332</v>
      </c>
      <c r="DE7" s="64">
        <f t="shared" si="16"/>
        <v>438</v>
      </c>
      <c r="DF7" s="64">
        <f t="shared" si="16"/>
        <v>351.1</v>
      </c>
      <c r="DG7" s="64">
        <f t="shared" si="16"/>
        <v>278.89999999999998</v>
      </c>
      <c r="DH7" s="64">
        <f t="shared" si="16"/>
        <v>205.5</v>
      </c>
      <c r="DI7" s="64">
        <f t="shared" si="16"/>
        <v>187.9</v>
      </c>
      <c r="DJ7" s="61"/>
      <c r="DK7" s="64">
        <f>DK8</f>
        <v>280.7</v>
      </c>
      <c r="DL7" s="64">
        <f t="shared" ref="DL7:DT7" si="17">DL8</f>
        <v>296.7</v>
      </c>
      <c r="DM7" s="64">
        <f t="shared" si="17"/>
        <v>295.3</v>
      </c>
      <c r="DN7" s="64">
        <f t="shared" si="17"/>
        <v>288.7</v>
      </c>
      <c r="DO7" s="64">
        <f t="shared" si="17"/>
        <v>287.3</v>
      </c>
      <c r="DP7" s="64">
        <f t="shared" si="17"/>
        <v>189.3</v>
      </c>
      <c r="DQ7" s="64">
        <f t="shared" si="17"/>
        <v>182.5</v>
      </c>
      <c r="DR7" s="64">
        <f t="shared" si="17"/>
        <v>185.2</v>
      </c>
      <c r="DS7" s="64">
        <f t="shared" si="17"/>
        <v>184.1</v>
      </c>
      <c r="DT7" s="64">
        <f t="shared" si="17"/>
        <v>186.8</v>
      </c>
      <c r="DU7" s="61"/>
    </row>
    <row r="8" spans="1:125" s="66" customFormat="1">
      <c r="A8" s="49"/>
      <c r="B8" s="67">
        <v>2017</v>
      </c>
      <c r="C8" s="67">
        <v>232033</v>
      </c>
      <c r="D8" s="67">
        <v>47</v>
      </c>
      <c r="E8" s="67">
        <v>14</v>
      </c>
      <c r="F8" s="67">
        <v>0</v>
      </c>
      <c r="G8" s="67">
        <v>2</v>
      </c>
      <c r="H8" s="67" t="s">
        <v>119</v>
      </c>
      <c r="I8" s="67" t="s">
        <v>120</v>
      </c>
      <c r="J8" s="67" t="s">
        <v>121</v>
      </c>
      <c r="K8" s="67" t="s">
        <v>122</v>
      </c>
      <c r="L8" s="67" t="s">
        <v>123</v>
      </c>
      <c r="M8" s="67" t="s">
        <v>124</v>
      </c>
      <c r="N8" s="67" t="s">
        <v>125</v>
      </c>
      <c r="O8" s="68" t="s">
        <v>126</v>
      </c>
      <c r="P8" s="69" t="s">
        <v>127</v>
      </c>
      <c r="Q8" s="69" t="s">
        <v>128</v>
      </c>
      <c r="R8" s="70">
        <v>18</v>
      </c>
      <c r="S8" s="69" t="s">
        <v>129</v>
      </c>
      <c r="T8" s="69" t="s">
        <v>130</v>
      </c>
      <c r="U8" s="70">
        <v>6421</v>
      </c>
      <c r="V8" s="70">
        <v>150</v>
      </c>
      <c r="W8" s="70">
        <v>200</v>
      </c>
      <c r="X8" s="69" t="s">
        <v>131</v>
      </c>
      <c r="Y8" s="71">
        <v>42.4</v>
      </c>
      <c r="Z8" s="71">
        <v>42.9</v>
      </c>
      <c r="AA8" s="71">
        <v>44.9</v>
      </c>
      <c r="AB8" s="71">
        <v>45.3</v>
      </c>
      <c r="AC8" s="71">
        <v>47.6</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65.400000000000006</v>
      </c>
      <c r="BG8" s="71">
        <v>59</v>
      </c>
      <c r="BH8" s="71">
        <v>59.7</v>
      </c>
      <c r="BI8" s="71">
        <v>60.9</v>
      </c>
      <c r="BJ8" s="71">
        <v>58</v>
      </c>
      <c r="BK8" s="71">
        <v>18.3</v>
      </c>
      <c r="BL8" s="71">
        <v>18.2</v>
      </c>
      <c r="BM8" s="71">
        <v>17.5</v>
      </c>
      <c r="BN8" s="71">
        <v>14.3</v>
      </c>
      <c r="BO8" s="71">
        <v>11.8</v>
      </c>
      <c r="BP8" s="68">
        <v>26.4</v>
      </c>
      <c r="BQ8" s="72">
        <v>36945</v>
      </c>
      <c r="BR8" s="72">
        <v>33480</v>
      </c>
      <c r="BS8" s="72">
        <v>35378</v>
      </c>
      <c r="BT8" s="73">
        <v>37051</v>
      </c>
      <c r="BU8" s="73">
        <v>35869</v>
      </c>
      <c r="BV8" s="72">
        <v>31473</v>
      </c>
      <c r="BW8" s="72">
        <v>37843</v>
      </c>
      <c r="BX8" s="72">
        <v>36318</v>
      </c>
      <c r="BY8" s="72">
        <v>37745</v>
      </c>
      <c r="BZ8" s="72">
        <v>35151</v>
      </c>
      <c r="CA8" s="70">
        <v>15069</v>
      </c>
      <c r="CB8" s="71" t="s">
        <v>123</v>
      </c>
      <c r="CC8" s="71" t="s">
        <v>123</v>
      </c>
      <c r="CD8" s="71" t="s">
        <v>123</v>
      </c>
      <c r="CE8" s="71" t="s">
        <v>123</v>
      </c>
      <c r="CF8" s="71" t="s">
        <v>123</v>
      </c>
      <c r="CG8" s="71" t="s">
        <v>123</v>
      </c>
      <c r="CH8" s="71" t="s">
        <v>123</v>
      </c>
      <c r="CI8" s="71" t="s">
        <v>123</v>
      </c>
      <c r="CJ8" s="71" t="s">
        <v>123</v>
      </c>
      <c r="CK8" s="71" t="s">
        <v>123</v>
      </c>
      <c r="CL8" s="68" t="s">
        <v>123</v>
      </c>
      <c r="CM8" s="70">
        <v>4380200</v>
      </c>
      <c r="CN8" s="70">
        <v>19690</v>
      </c>
      <c r="CO8" s="71" t="s">
        <v>123</v>
      </c>
      <c r="CP8" s="71" t="s">
        <v>123</v>
      </c>
      <c r="CQ8" s="71" t="s">
        <v>123</v>
      </c>
      <c r="CR8" s="71" t="s">
        <v>123</v>
      </c>
      <c r="CS8" s="71" t="s">
        <v>123</v>
      </c>
      <c r="CT8" s="71" t="s">
        <v>123</v>
      </c>
      <c r="CU8" s="71" t="s">
        <v>123</v>
      </c>
      <c r="CV8" s="71" t="s">
        <v>123</v>
      </c>
      <c r="CW8" s="71" t="s">
        <v>123</v>
      </c>
      <c r="CX8" s="71" t="s">
        <v>123</v>
      </c>
      <c r="CY8" s="68" t="s">
        <v>123</v>
      </c>
      <c r="CZ8" s="71">
        <v>1123.5</v>
      </c>
      <c r="DA8" s="71">
        <v>874.7</v>
      </c>
      <c r="DB8" s="71">
        <v>664.6</v>
      </c>
      <c r="DC8" s="71">
        <v>500</v>
      </c>
      <c r="DD8" s="71">
        <v>332</v>
      </c>
      <c r="DE8" s="71">
        <v>438</v>
      </c>
      <c r="DF8" s="71">
        <v>351.1</v>
      </c>
      <c r="DG8" s="71">
        <v>278.89999999999998</v>
      </c>
      <c r="DH8" s="71">
        <v>205.5</v>
      </c>
      <c r="DI8" s="71">
        <v>187.9</v>
      </c>
      <c r="DJ8" s="68">
        <v>120.3</v>
      </c>
      <c r="DK8" s="71">
        <v>280.7</v>
      </c>
      <c r="DL8" s="71">
        <v>296.7</v>
      </c>
      <c r="DM8" s="71">
        <v>295.3</v>
      </c>
      <c r="DN8" s="71">
        <v>288.7</v>
      </c>
      <c r="DO8" s="71">
        <v>287.3</v>
      </c>
      <c r="DP8" s="71">
        <v>189.3</v>
      </c>
      <c r="DQ8" s="71">
        <v>182.5</v>
      </c>
      <c r="DR8" s="71">
        <v>185.2</v>
      </c>
      <c r="DS8" s="71">
        <v>184.1</v>
      </c>
      <c r="DT8" s="71">
        <v>186.8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2018-12-07T10:31:11Z</dcterms:created>
  <dcterms:modified xsi:type="dcterms:W3CDTF">2019-02-06T23:24:37Z</dcterms:modified>
  <cp:category/>
</cp:coreProperties>
</file>