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3.255.57\建設部共有フォルダ\契約課連絡用フォルダ\☆改善計画書\01改善計画書原本\HP用\"/>
    </mc:Choice>
  </mc:AlternateContent>
  <bookViews>
    <workbookView xWindow="0" yWindow="0" windowWidth="19200" windowHeight="7020"/>
  </bookViews>
  <sheets>
    <sheet name="改善計画書" sheetId="8" r:id="rId1"/>
    <sheet name="項目" sheetId="16" state="hidden" r:id="rId2"/>
  </sheets>
  <definedNames>
    <definedName name="_xlnm.Print_Area" localSheetId="0">改善計画書!$B$2:$T$76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" i="8" l="1"/>
  <c r="J64" i="8" l="1"/>
  <c r="Q32" i="8"/>
  <c r="C23" i="16" l="1"/>
  <c r="C22" i="16"/>
  <c r="C21" i="16"/>
  <c r="C20" i="16"/>
  <c r="C19" i="16"/>
  <c r="C18" i="16"/>
  <c r="D5" i="16" l="1"/>
  <c r="J65" i="8"/>
  <c r="S50" i="8"/>
  <c r="S48" i="8"/>
  <c r="S46" i="8"/>
  <c r="S44" i="8"/>
  <c r="S42" i="8"/>
  <c r="S40" i="8"/>
  <c r="S38" i="8"/>
  <c r="S36" i="8"/>
  <c r="S34" i="8"/>
  <c r="G21" i="8"/>
</calcChain>
</file>

<file path=xl/sharedStrings.xml><?xml version="1.0" encoding="utf-8"?>
<sst xmlns="http://schemas.openxmlformats.org/spreadsheetml/2006/main" count="114" uniqueCount="110">
  <si>
    <t>様式（第6条関連）</t>
  </si>
  <si>
    <t>平成　　　年　　　月　　　日</t>
  </si>
  <si>
    <t>工事番号</t>
  </si>
  <si>
    <t>工事名</t>
  </si>
  <si>
    <t>工事場所</t>
  </si>
  <si>
    <t>平成　　年　　月　　日</t>
  </si>
  <si>
    <t>※受付番号</t>
  </si>
  <si>
    <t>工事番号・工事名</t>
  </si>
  <si>
    <t>請負者</t>
  </si>
  <si>
    <t>代表者名</t>
  </si>
  <si>
    <t>改　　善　　計　　画　　書</t>
  </si>
  <si>
    <t>住　所</t>
  </si>
  <si>
    <t>会社名</t>
  </si>
  <si>
    <t>次の工事について、改善計画書を提出します。</t>
  </si>
  <si>
    <t>市工事担当課</t>
  </si>
  <si>
    <t>工事評定点</t>
  </si>
  <si>
    <t>項目別評定表</t>
  </si>
  <si>
    <t>別添(写)のとおり</t>
  </si>
  <si>
    <t>契約締結年月日</t>
  </si>
  <si>
    <t>請負代金額</t>
  </si>
  <si>
    <t>工期</t>
  </si>
  <si>
    <t>完成年月日</t>
  </si>
  <si>
    <t>検査年月日</t>
  </si>
  <si>
    <t>現場代理人</t>
  </si>
  <si>
    <t>主任技術者</t>
  </si>
  <si>
    <t>改善計画</t>
  </si>
  <si>
    <t>別添のとおり</t>
  </si>
  <si>
    <t>改　善　計　画</t>
  </si>
  <si>
    <t>改善内容</t>
  </si>
  <si>
    <t>備考</t>
  </si>
  <si>
    <t>平成　　年　　月　　日</t>
    <phoneticPr fontId="2"/>
  </si>
  <si>
    <t>自)</t>
    <phoneticPr fontId="2"/>
  </si>
  <si>
    <t>※改善計画を行った場合の評定点が65点以上となるよう「改善計画」を作成してください。</t>
    <rPh sb="1" eb="3">
      <t>カイゼン</t>
    </rPh>
    <rPh sb="3" eb="5">
      <t>ケイカク</t>
    </rPh>
    <rPh sb="6" eb="7">
      <t>オコナ</t>
    </rPh>
    <rPh sb="9" eb="11">
      <t>バアイ</t>
    </rPh>
    <rPh sb="12" eb="14">
      <t>ヒョウテイ</t>
    </rPh>
    <rPh sb="14" eb="15">
      <t>テン</t>
    </rPh>
    <rPh sb="18" eb="19">
      <t>テン</t>
    </rPh>
    <rPh sb="19" eb="21">
      <t>イジョウ</t>
    </rPh>
    <rPh sb="27" eb="29">
      <t>カイゼン</t>
    </rPh>
    <rPh sb="29" eb="31">
      <t>ケイカク</t>
    </rPh>
    <rPh sb="33" eb="35">
      <t>サクセイ</t>
    </rPh>
    <phoneticPr fontId="2"/>
  </si>
  <si>
    <t>※受付番号</t>
    <phoneticPr fontId="2"/>
  </si>
  <si>
    <t xml:space="preserve"> 2施工状況</t>
    <rPh sb="2" eb="4">
      <t>セコウ</t>
    </rPh>
    <phoneticPr fontId="16"/>
  </si>
  <si>
    <t xml:space="preserve"> Ⅲ.出来ばえ</t>
    <rPh sb="3" eb="5">
      <t>デキ</t>
    </rPh>
    <phoneticPr fontId="16"/>
  </si>
  <si>
    <t xml:space="preserve"> 1.施工体制</t>
  </si>
  <si>
    <t xml:space="preserve"> 3.出来形及び出来ばえ</t>
  </si>
  <si>
    <t xml:space="preserve"> Ⅰ.施工体制一般</t>
  </si>
  <si>
    <t xml:space="preserve"> Ⅱ.配置技術者</t>
  </si>
  <si>
    <t xml:space="preserve"> Ⅰ.施工管理</t>
  </si>
  <si>
    <t xml:space="preserve"> Ⅱ.工程管理</t>
  </si>
  <si>
    <t xml:space="preserve"> Ⅲ.安全対策</t>
  </si>
  <si>
    <t xml:space="preserve"> Ⅳ.対外関係</t>
  </si>
  <si>
    <t xml:space="preserve"> Ⅰ.出　来　形</t>
  </si>
  <si>
    <t xml:space="preserve"> Ⅱ.品　　　質</t>
  </si>
  <si>
    <t>一宮市長　様</t>
    <rPh sb="5" eb="6">
      <t>サマ</t>
    </rPh>
    <phoneticPr fontId="2"/>
  </si>
  <si>
    <t>改善を要する細別</t>
    <rPh sb="6" eb="8">
      <t>サイベツ</t>
    </rPh>
    <phoneticPr fontId="2"/>
  </si>
  <si>
    <t>部</t>
    <rPh sb="0" eb="1">
      <t>ブ</t>
    </rPh>
    <phoneticPr fontId="2"/>
  </si>
  <si>
    <t>点</t>
    <rPh sb="0" eb="1">
      <t>テン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</si>
  <si>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</si>
  <si>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</si>
  <si>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</si>
  <si>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</si>
  <si>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履行</t>
    <rPh sb="0" eb="2">
      <t>リコウ</t>
    </rPh>
    <phoneticPr fontId="2"/>
  </si>
  <si>
    <t>不履行</t>
    <rPh sb="0" eb="3">
      <t>フリコウ</t>
    </rPh>
    <phoneticPr fontId="2"/>
  </si>
  <si>
    <t>一宮市</t>
    <phoneticPr fontId="2"/>
  </si>
  <si>
    <t>至)</t>
    <phoneticPr fontId="2"/>
  </si>
  <si>
    <t>平成　　年　　月　　日</t>
    <phoneticPr fontId="2"/>
  </si>
  <si>
    <t>項目別評定表(写)</t>
    <rPh sb="0" eb="2">
      <t>コウモク</t>
    </rPh>
    <rPh sb="2" eb="3">
      <t>ベツ</t>
    </rPh>
    <rPh sb="3" eb="5">
      <t>ヒョウテイ</t>
    </rPh>
    <rPh sb="5" eb="6">
      <t>ヒョウ</t>
    </rPh>
    <rPh sb="7" eb="8">
      <t>ウツ</t>
    </rPh>
    <phoneticPr fontId="13"/>
  </si>
  <si>
    <t>工事番号：</t>
    <phoneticPr fontId="2"/>
  </si>
  <si>
    <t>評価項目</t>
    <phoneticPr fontId="2"/>
  </si>
  <si>
    <t>細　　　別</t>
    <phoneticPr fontId="2"/>
  </si>
  <si>
    <t>評定点/満点</t>
    <phoneticPr fontId="2"/>
  </si>
  <si>
    <t>改善</t>
    <rPh sb="0" eb="2">
      <t>カイゼン</t>
    </rPh>
    <phoneticPr fontId="2"/>
  </si>
  <si>
    <t xml:space="preserve"> 1.施工体制</t>
    <phoneticPr fontId="2"/>
  </si>
  <si>
    <t xml:space="preserve"> Ⅰ.施工体制一般</t>
    <phoneticPr fontId="2"/>
  </si>
  <si>
    <t>（3.3）点</t>
    <rPh sb="5" eb="6">
      <t>テン</t>
    </rPh>
    <phoneticPr fontId="2"/>
  </si>
  <si>
    <t xml:space="preserve"> Ⅱ.配置技術者</t>
    <phoneticPr fontId="2"/>
  </si>
  <si>
    <t>（4.1）点</t>
    <rPh sb="5" eb="6">
      <t>テン</t>
    </rPh>
    <phoneticPr fontId="2"/>
  </si>
  <si>
    <t xml:space="preserve"> 2施工状況</t>
    <phoneticPr fontId="2"/>
  </si>
  <si>
    <t xml:space="preserve"> Ⅰ.施工管理</t>
    <phoneticPr fontId="2"/>
  </si>
  <si>
    <t>（13.0）点</t>
    <rPh sb="6" eb="7">
      <t>テン</t>
    </rPh>
    <phoneticPr fontId="2"/>
  </si>
  <si>
    <t xml:space="preserve"> Ⅱ.工程管理</t>
    <phoneticPr fontId="2"/>
  </si>
  <si>
    <t>（8.1）点</t>
    <rPh sb="5" eb="6">
      <t>テン</t>
    </rPh>
    <phoneticPr fontId="2"/>
  </si>
  <si>
    <t xml:space="preserve"> Ⅲ.安全対策</t>
    <phoneticPr fontId="2"/>
  </si>
  <si>
    <t>（8.8）点</t>
    <rPh sb="5" eb="6">
      <t>テン</t>
    </rPh>
    <phoneticPr fontId="2"/>
  </si>
  <si>
    <t xml:space="preserve"> Ⅳ.対外関係</t>
    <phoneticPr fontId="2"/>
  </si>
  <si>
    <t>（3.7）点</t>
    <rPh sb="5" eb="6">
      <t>テン</t>
    </rPh>
    <phoneticPr fontId="2"/>
  </si>
  <si>
    <t xml:space="preserve"> 3.出来形及び出来ばえ</t>
    <phoneticPr fontId="2"/>
  </si>
  <si>
    <t xml:space="preserve"> Ⅰ.出　来　形</t>
    <phoneticPr fontId="2"/>
  </si>
  <si>
    <t>（14.9）点</t>
    <rPh sb="6" eb="7">
      <t>テン</t>
    </rPh>
    <phoneticPr fontId="2"/>
  </si>
  <si>
    <t xml:space="preserve"> Ⅱ.品　　　質</t>
    <phoneticPr fontId="2"/>
  </si>
  <si>
    <t>（17.4）点</t>
    <rPh sb="6" eb="7">
      <t>テン</t>
    </rPh>
    <phoneticPr fontId="2"/>
  </si>
  <si>
    <t xml:space="preserve"> Ⅲ.出来ばえ</t>
    <phoneticPr fontId="2"/>
  </si>
  <si>
    <t>（8.5）点</t>
    <rPh sb="5" eb="6">
      <t>テン</t>
    </rPh>
    <phoneticPr fontId="2"/>
  </si>
  <si>
    <t xml:space="preserve"> 4.工事特性(加点のみ)</t>
    <phoneticPr fontId="2"/>
  </si>
  <si>
    <t xml:space="preserve"> Ⅰ.施工条件等への対応</t>
    <phoneticPr fontId="2"/>
  </si>
  <si>
    <t>（7.3）点</t>
    <rPh sb="5" eb="6">
      <t>テン</t>
    </rPh>
    <phoneticPr fontId="2"/>
  </si>
  <si>
    <t xml:space="preserve"> 5.創意工夫（加点のみ)</t>
    <phoneticPr fontId="2"/>
  </si>
  <si>
    <t xml:space="preserve"> Ⅰ.創意工夫</t>
    <phoneticPr fontId="2"/>
  </si>
  <si>
    <t>（5.7）点</t>
    <rPh sb="5" eb="6">
      <t>テン</t>
    </rPh>
    <phoneticPr fontId="2"/>
  </si>
  <si>
    <t xml:space="preserve"> 6.社会性等（加点のみ)</t>
    <phoneticPr fontId="2"/>
  </si>
  <si>
    <t xml:space="preserve"> Ⅰ.地域へ貢献等</t>
    <phoneticPr fontId="2"/>
  </si>
  <si>
    <t>（5.2）点</t>
    <rPh sb="5" eb="6">
      <t>テン</t>
    </rPh>
    <phoneticPr fontId="2"/>
  </si>
  <si>
    <t xml:space="preserve"> 7.法令遵守等(減点のみ)</t>
    <phoneticPr fontId="2"/>
  </si>
  <si>
    <t xml:space="preserve"> 工事事故等による減点</t>
    <phoneticPr fontId="2"/>
  </si>
  <si>
    <t xml:space="preserve"> 総合評価による減点</t>
    <phoneticPr fontId="2"/>
  </si>
  <si>
    <t>総合評定点</t>
    <phoneticPr fontId="2"/>
  </si>
  <si>
    <t>100点</t>
    <rPh sb="3" eb="4">
      <t>テン</t>
    </rPh>
    <phoneticPr fontId="2"/>
  </si>
  <si>
    <t>評価項目</t>
    <phoneticPr fontId="2"/>
  </si>
  <si>
    <t>提出日</t>
    <rPh sb="0" eb="2">
      <t>テイシュツ</t>
    </rPh>
    <rPh sb="2" eb="3">
      <t>ヒ</t>
    </rPh>
    <phoneticPr fontId="2"/>
  </si>
  <si>
    <t>契約日</t>
    <rPh sb="0" eb="2">
      <t>ケイヤク</t>
    </rPh>
    <rPh sb="2" eb="3">
      <t>ヒ</t>
    </rPh>
    <phoneticPr fontId="2"/>
  </si>
  <si>
    <t>工期自</t>
    <rPh sb="0" eb="2">
      <t>コウキ</t>
    </rPh>
    <rPh sb="2" eb="3">
      <t>ジ</t>
    </rPh>
    <phoneticPr fontId="2"/>
  </si>
  <si>
    <t>工期至</t>
    <rPh sb="0" eb="2">
      <t>コウキ</t>
    </rPh>
    <rPh sb="2" eb="3">
      <t>イタル</t>
    </rPh>
    <phoneticPr fontId="2"/>
  </si>
  <si>
    <t>完成日</t>
    <rPh sb="0" eb="2">
      <t>カンセイ</t>
    </rPh>
    <rPh sb="2" eb="3">
      <t>ヒ</t>
    </rPh>
    <phoneticPr fontId="2"/>
  </si>
  <si>
    <t>検査日</t>
    <rPh sb="0" eb="2">
      <t>ケンサ</t>
    </rPh>
    <rPh sb="2" eb="3">
      <t>ヒ</t>
    </rPh>
    <phoneticPr fontId="2"/>
  </si>
  <si>
    <t>主任技術者</t>
    <rPh sb="0" eb="2">
      <t>シュニン</t>
    </rPh>
    <rPh sb="2" eb="5">
      <t>ギジュツシャ</t>
    </rPh>
    <phoneticPr fontId="2"/>
  </si>
  <si>
    <t>監理技術者</t>
    <rPh sb="0" eb="2">
      <t>カンリ</t>
    </rPh>
    <rPh sb="2" eb="5">
      <t>ギジュツシャ</t>
    </rPh>
    <phoneticPr fontId="2"/>
  </si>
  <si>
    <t>課</t>
    <rPh sb="0" eb="1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</si>
</sst>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点&quot;"/>
    <numFmt numFmtId="177" formatCode="#.0&quot;点&quot;"/>
    <numFmt numFmtId="178" formatCode="[$-411]ggge&quot;年&quot;m&quot;月&quot;d&quot;日&quot;;@"/>
    <numFmt numFmtId="179" formatCode="0.0&quot;点&quot;"/>
  </numFmts>
  <fonts count="2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i/>
      <sz val="10.5"/>
      <name val="游ゴシック Light"/>
      <family val="3"/>
      <charset val="128"/>
    </font>
    <font>
      <sz val="11"/>
      <name val="游ゴシック"/>
      <family val="2"/>
      <charset val="128"/>
      <scheme val="minor"/>
    </font>
    <font>
      <b/>
      <sz val="10.5"/>
      <name val="游ゴシック Light"/>
      <family val="3"/>
      <charset val="128"/>
    </font>
    <font>
      <sz val="10.5"/>
      <name val="Meiryo UI"/>
      <family val="3"/>
      <charset val="128"/>
    </font>
    <font>
      <sz val="14"/>
      <name val="Meiryo UI"/>
      <family val="3"/>
      <charset val="128"/>
    </font>
    <font>
      <b/>
      <sz val="10.5"/>
      <name val="Meiryo UI"/>
      <family val="3"/>
      <charset val="128"/>
    </font>
    <font>
      <i/>
      <sz val="8"/>
      <name val="游ゴシック Light"/>
      <family val="3"/>
      <charset val="128"/>
    </font>
    <font>
      <b/>
      <sz val="12"/>
      <name val="Meiryo UI"/>
      <family val="3"/>
      <charset val="128"/>
    </font>
    <font>
      <sz val="16"/>
      <name val="Meiryo UI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3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auto="1"/>
      </top>
      <bottom/>
      <diagonal style="thin">
        <color indexed="64"/>
      </diagonal>
    </border>
    <border diagonalUp="1">
      <left/>
      <right style="thin">
        <color auto="1"/>
      </right>
      <top/>
      <bottom style="thin">
        <color auto="1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distributed" vertical="center" indent="1"/>
    </xf>
    <xf numFmtId="0" fontId="4" fillId="0" borderId="0" xfId="0" applyFont="1" applyFill="1" applyAlignment="1">
      <alignment vertical="center"/>
    </xf>
    <xf numFmtId="0" fontId="4" fillId="0" borderId="10" xfId="0" applyFont="1" applyFill="1" applyBorder="1">
      <alignment vertical="center"/>
    </xf>
    <xf numFmtId="0" fontId="8" fillId="0" borderId="12" xfId="0" applyFont="1" applyFill="1" applyBorder="1" applyAlignment="1">
      <alignment horizontal="distributed" vertical="center" wrapText="1"/>
    </xf>
    <xf numFmtId="0" fontId="4" fillId="0" borderId="1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Continuous" vertical="center"/>
    </xf>
    <xf numFmtId="0" fontId="6" fillId="0" borderId="12" xfId="0" applyFont="1" applyFill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center" indent="1" shrinkToFit="1"/>
    </xf>
    <xf numFmtId="0" fontId="4" fillId="0" borderId="13" xfId="0" applyFont="1" applyFill="1" applyBorder="1">
      <alignment vertical="center"/>
    </xf>
    <xf numFmtId="0" fontId="3" fillId="0" borderId="13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0" borderId="13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 wrapText="1" indent="1"/>
    </xf>
    <xf numFmtId="0" fontId="0" fillId="0" borderId="11" xfId="0" applyBorder="1" applyAlignment="1">
      <alignment vertical="center" wrapText="1"/>
    </xf>
    <xf numFmtId="0" fontId="6" fillId="0" borderId="11" xfId="0" applyFont="1" applyFill="1" applyBorder="1" applyAlignment="1">
      <alignment horizontal="right" vertical="center" shrinkToFit="1"/>
    </xf>
    <xf numFmtId="0" fontId="1" fillId="0" borderId="12" xfId="0" applyFont="1" applyBorder="1" applyAlignment="1">
      <alignment vertical="center" shrinkToFit="1"/>
    </xf>
    <xf numFmtId="0" fontId="0" fillId="0" borderId="0" xfId="0" applyAlignment="1">
      <alignment horizontal="distributed"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 wrapText="1"/>
    </xf>
    <xf numFmtId="0" fontId="0" fillId="0" borderId="0" xfId="0" applyAlignment="1">
      <alignment horizontal="left" vertical="center" indent="1" shrinkToFit="1"/>
    </xf>
    <xf numFmtId="0" fontId="6" fillId="0" borderId="11" xfId="0" applyFont="1" applyFill="1" applyBorder="1" applyAlignment="1">
      <alignment horizontal="left" vertical="center" indent="1"/>
    </xf>
    <xf numFmtId="0" fontId="0" fillId="0" borderId="15" xfId="0" applyBorder="1" applyAlignment="1">
      <alignment horizontal="left" vertical="center" indent="1" shrinkToFit="1"/>
    </xf>
    <xf numFmtId="0" fontId="4" fillId="0" borderId="0" xfId="0" applyFont="1" applyFill="1" applyAlignment="1">
      <alignment horizontal="left" vertical="center" indent="1" shrinkToFit="1"/>
    </xf>
    <xf numFmtId="0" fontId="6" fillId="0" borderId="10" xfId="0" applyFont="1" applyFill="1" applyBorder="1" applyAlignment="1">
      <alignment horizontal="left" vertical="center" indent="1"/>
    </xf>
    <xf numFmtId="0" fontId="12" fillId="0" borderId="0" xfId="0" applyFont="1" applyFill="1" applyAlignment="1">
      <alignment horizontal="centerContinuous" vertical="center"/>
    </xf>
    <xf numFmtId="0" fontId="19" fillId="0" borderId="0" xfId="0" applyFont="1" applyFill="1" applyAlignment="1">
      <alignment horizontal="centerContinuous" vertical="center"/>
    </xf>
    <xf numFmtId="0" fontId="15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distributed" vertical="center"/>
    </xf>
    <xf numFmtId="0" fontId="14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4" fillId="0" borderId="9" xfId="0" applyFont="1" applyFill="1" applyBorder="1">
      <alignment vertical="center"/>
    </xf>
    <xf numFmtId="0" fontId="14" fillId="0" borderId="1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4" fillId="0" borderId="0" xfId="0" applyFont="1" applyFill="1" applyBorder="1">
      <alignment vertical="center"/>
    </xf>
    <xf numFmtId="0" fontId="0" fillId="0" borderId="9" xfId="0" applyBorder="1" applyAlignment="1">
      <alignment horizontal="right" vertical="center" indent="1"/>
    </xf>
    <xf numFmtId="0" fontId="0" fillId="0" borderId="9" xfId="0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14" fillId="0" borderId="3" xfId="0" applyFont="1" applyFill="1" applyBorder="1">
      <alignment vertical="center"/>
    </xf>
    <xf numFmtId="0" fontId="14" fillId="0" borderId="4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distributed" vertical="center"/>
    </xf>
    <xf numFmtId="0" fontId="14" fillId="0" borderId="6" xfId="0" applyFont="1" applyFill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4" fillId="0" borderId="7" xfId="0" applyFont="1" applyFill="1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21" fillId="0" borderId="2" xfId="0" applyFont="1" applyBorder="1" applyAlignment="1">
      <alignment vertical="center"/>
    </xf>
    <xf numFmtId="0" fontId="14" fillId="0" borderId="4" xfId="0" applyFont="1" applyFill="1" applyBorder="1">
      <alignment vertical="center"/>
    </xf>
    <xf numFmtId="0" fontId="21" fillId="0" borderId="4" xfId="0" applyFont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9" xfId="0" applyFont="1" applyFill="1" applyBorder="1" applyAlignment="1">
      <alignment horizontal="right" vertical="center"/>
    </xf>
    <xf numFmtId="0" fontId="14" fillId="0" borderId="8" xfId="0" applyFont="1" applyFill="1" applyBorder="1">
      <alignment vertical="center"/>
    </xf>
    <xf numFmtId="0" fontId="21" fillId="0" borderId="8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0" fillId="0" borderId="10" xfId="0" applyBorder="1" applyAlignment="1" applyProtection="1">
      <alignment horizontal="left" vertical="top" wrapText="1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right" vertical="center"/>
    </xf>
    <xf numFmtId="0" fontId="24" fillId="0" borderId="11" xfId="0" applyFont="1" applyFill="1" applyBorder="1" applyAlignment="1" applyProtection="1">
      <alignment vertical="top" wrapText="1"/>
      <protection locked="0"/>
    </xf>
    <xf numFmtId="0" fontId="24" fillId="0" borderId="12" xfId="0" applyFont="1" applyFill="1" applyBorder="1" applyAlignment="1" applyProtection="1">
      <alignment horizontal="distributed" vertical="top"/>
      <protection locked="0"/>
    </xf>
    <xf numFmtId="0" fontId="6" fillId="0" borderId="10" xfId="0" applyFont="1" applyFill="1" applyBorder="1" applyAlignment="1" applyProtection="1">
      <alignment horizontal="left" vertical="center" indent="1" shrinkToFit="1"/>
      <protection locked="0"/>
    </xf>
    <xf numFmtId="0" fontId="6" fillId="0" borderId="11" xfId="0" applyFont="1" applyFill="1" applyBorder="1" applyAlignment="1" applyProtection="1">
      <alignment horizontal="left" vertical="center" indent="1" shrinkToFit="1"/>
      <protection locked="0"/>
    </xf>
    <xf numFmtId="0" fontId="0" fillId="0" borderId="12" xfId="0" applyBorder="1" applyAlignment="1" applyProtection="1">
      <alignment horizontal="left" vertical="center" indent="1" shrinkToFit="1"/>
      <protection locked="0"/>
    </xf>
    <xf numFmtId="0" fontId="8" fillId="0" borderId="11" xfId="0" applyFont="1" applyFill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178" fontId="6" fillId="0" borderId="11" xfId="0" applyNumberFormat="1" applyFont="1" applyFill="1" applyBorder="1" applyAlignment="1" applyProtection="1">
      <alignment horizontal="center" vertical="center"/>
      <protection locked="0"/>
    </xf>
    <xf numFmtId="178" fontId="0" fillId="0" borderId="11" xfId="0" applyNumberFormat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8" fontId="6" fillId="0" borderId="11" xfId="1" applyFont="1" applyFill="1" applyBorder="1" applyAlignment="1" applyProtection="1">
      <alignment horizontal="right" vertical="center" indent="1" shrinkToFit="1"/>
      <protection locked="0"/>
    </xf>
    <xf numFmtId="38" fontId="17" fillId="0" borderId="11" xfId="1" applyFont="1" applyBorder="1" applyAlignment="1" applyProtection="1">
      <alignment horizontal="right" vertical="center" indent="1" shrinkToFit="1"/>
      <protection locked="0"/>
    </xf>
    <xf numFmtId="178" fontId="6" fillId="0" borderId="11" xfId="0" applyNumberFormat="1" applyFont="1" applyFill="1" applyBorder="1" applyAlignment="1" applyProtection="1">
      <alignment horizontal="left" vertical="center"/>
      <protection locked="0"/>
    </xf>
    <xf numFmtId="178" fontId="0" fillId="0" borderId="11" xfId="0" applyNumberFormat="1" applyBorder="1" applyAlignment="1" applyProtection="1">
      <alignment horizontal="left" vertical="center"/>
      <protection locked="0"/>
    </xf>
    <xf numFmtId="178" fontId="0" fillId="0" borderId="12" xfId="0" applyNumberFormat="1" applyBorder="1" applyAlignment="1" applyProtection="1">
      <alignment horizontal="left" vertical="center"/>
      <protection locked="0"/>
    </xf>
    <xf numFmtId="178" fontId="0" fillId="0" borderId="12" xfId="0" applyNumberFormat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left" vertical="center" indent="1" shrinkToFit="1"/>
    </xf>
    <xf numFmtId="0" fontId="0" fillId="0" borderId="11" xfId="0" applyBorder="1" applyAlignment="1">
      <alignment horizontal="left" vertical="center" indent="1" shrinkToFit="1"/>
    </xf>
    <xf numFmtId="0" fontId="0" fillId="0" borderId="12" xfId="0" applyBorder="1" applyAlignment="1">
      <alignment horizontal="left" vertical="center" indent="1" shrinkToFit="1"/>
    </xf>
    <xf numFmtId="0" fontId="6" fillId="0" borderId="10" xfId="0" applyFont="1" applyFill="1" applyBorder="1" applyAlignment="1" applyProtection="1">
      <alignment horizontal="right" vertical="center" wrapText="1" indent="2"/>
      <protection locked="0"/>
    </xf>
    <xf numFmtId="0" fontId="0" fillId="0" borderId="11" xfId="0" applyBorder="1" applyAlignment="1" applyProtection="1">
      <alignment horizontal="right" vertical="center" wrapText="1" indent="2"/>
      <protection locked="0"/>
    </xf>
    <xf numFmtId="0" fontId="6" fillId="0" borderId="11" xfId="0" applyFont="1" applyFill="1" applyBorder="1" applyAlignment="1" applyProtection="1">
      <alignment horizontal="right" vertical="center" indent="1"/>
      <protection locked="0"/>
    </xf>
    <xf numFmtId="0" fontId="0" fillId="0" borderId="11" xfId="0" applyBorder="1" applyAlignment="1" applyProtection="1">
      <alignment horizontal="right" vertical="center" indent="1"/>
      <protection locked="0"/>
    </xf>
    <xf numFmtId="0" fontId="6" fillId="0" borderId="10" xfId="0" applyFont="1" applyFill="1" applyBorder="1" applyAlignment="1" applyProtection="1">
      <alignment vertical="center" shrinkToFit="1"/>
      <protection locked="0"/>
    </xf>
    <xf numFmtId="0" fontId="6" fillId="0" borderId="11" xfId="0" applyFont="1" applyFill="1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6" fillId="0" borderId="10" xfId="0" applyFont="1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6" fillId="0" borderId="0" xfId="0" applyFont="1" applyFill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left" vertical="center" indent="1" shrinkToFit="1"/>
      <protection locked="0"/>
    </xf>
    <xf numFmtId="0" fontId="17" fillId="0" borderId="0" xfId="0" applyFont="1" applyAlignment="1" applyProtection="1">
      <alignment horizontal="left" vertical="center" indent="1" shrinkToFit="1"/>
      <protection locked="0"/>
    </xf>
    <xf numFmtId="0" fontId="23" fillId="0" borderId="0" xfId="0" applyFont="1" applyFill="1" applyAlignment="1" applyProtection="1">
      <alignment horizontal="left" vertical="center" indent="1" shrinkToFit="1"/>
      <protection locked="0"/>
    </xf>
    <xf numFmtId="0" fontId="6" fillId="0" borderId="10" xfId="0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4" fillId="0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9" fontId="20" fillId="0" borderId="0" xfId="0" applyNumberFormat="1" applyFont="1" applyBorder="1" applyAlignment="1" applyProtection="1">
      <alignment horizontal="right" vertical="center"/>
      <protection locked="0"/>
    </xf>
    <xf numFmtId="179" fontId="0" fillId="0" borderId="0" xfId="0" applyNumberFormat="1" applyBorder="1" applyAlignment="1" applyProtection="1">
      <alignment horizontal="right" vertical="center"/>
      <protection locked="0"/>
    </xf>
    <xf numFmtId="0" fontId="14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9" fontId="20" fillId="0" borderId="7" xfId="0" applyNumberFormat="1" applyFont="1" applyBorder="1" applyAlignment="1" applyProtection="1">
      <alignment horizontal="right" vertical="center"/>
      <protection locked="0"/>
    </xf>
    <xf numFmtId="179" fontId="0" fillId="0" borderId="7" xfId="0" applyNumberFormat="1" applyBorder="1" applyAlignment="1" applyProtection="1">
      <alignment horizontal="right" vertical="center"/>
      <protection locked="0"/>
    </xf>
    <xf numFmtId="179" fontId="20" fillId="0" borderId="7" xfId="0" applyNumberFormat="1" applyFont="1" applyBorder="1" applyAlignment="1" applyProtection="1">
      <alignment vertical="center"/>
      <protection locked="0"/>
    </xf>
    <xf numFmtId="179" fontId="0" fillId="0" borderId="7" xfId="0" applyNumberFormat="1" applyBorder="1" applyAlignment="1" applyProtection="1">
      <alignment vertical="center"/>
      <protection locked="0"/>
    </xf>
    <xf numFmtId="177" fontId="20" fillId="0" borderId="7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4" fillId="0" borderId="1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20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76" fontId="20" fillId="0" borderId="7" xfId="0" applyNumberFormat="1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4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76" fontId="20" fillId="0" borderId="6" xfId="0" applyNumberFormat="1" applyFont="1" applyBorder="1" applyAlignment="1">
      <alignment vertical="center"/>
    </xf>
    <xf numFmtId="0" fontId="3" fillId="0" borderId="14" xfId="0" applyFont="1" applyFill="1" applyBorder="1" applyAlignment="1">
      <alignment horizontal="right" vertical="center" indent="1"/>
    </xf>
    <xf numFmtId="0" fontId="0" fillId="0" borderId="15" xfId="0" applyBorder="1" applyAlignment="1">
      <alignment horizontal="right" vertical="center" indent="1"/>
    </xf>
    <xf numFmtId="0" fontId="0" fillId="0" borderId="16" xfId="0" applyBorder="1" applyAlignment="1">
      <alignment horizontal="right" vertical="center" indent="1"/>
    </xf>
    <xf numFmtId="0" fontId="4" fillId="0" borderId="14" xfId="0" applyFont="1" applyFill="1" applyBorder="1" applyAlignment="1">
      <alignment horizontal="left" vertical="center" indent="1" shrinkToFit="1"/>
    </xf>
    <xf numFmtId="0" fontId="0" fillId="0" borderId="15" xfId="0" applyBorder="1" applyAlignment="1">
      <alignment horizontal="left" vertical="center" indent="1" shrinkToFit="1"/>
    </xf>
    <xf numFmtId="0" fontId="5" fillId="0" borderId="2" xfId="0" applyFont="1" applyFill="1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4" fillId="0" borderId="2" xfId="0" applyFont="1" applyFill="1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0" fillId="0" borderId="4" xfId="0" applyBorder="1" applyAlignment="1">
      <alignment horizontal="left" vertical="center" indent="1" shrinkToFit="1"/>
    </xf>
    <xf numFmtId="0" fontId="5" fillId="0" borderId="10" xfId="0" applyFont="1" applyFill="1" applyBorder="1" applyAlignment="1">
      <alignment horizontal="right" vertical="center" indent="1"/>
    </xf>
    <xf numFmtId="0" fontId="0" fillId="0" borderId="11" xfId="0" applyBorder="1" applyAlignment="1">
      <alignment horizontal="right" vertical="center" indent="1"/>
    </xf>
    <xf numFmtId="0" fontId="0" fillId="0" borderId="12" xfId="0" applyBorder="1" applyAlignment="1">
      <alignment horizontal="right" vertical="center" indent="1"/>
    </xf>
    <xf numFmtId="0" fontId="4" fillId="0" borderId="10" xfId="0" applyFont="1" applyFill="1" applyBorder="1" applyAlignment="1">
      <alignment horizontal="left" vertical="center" indent="1" shrinkToFi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4" fillId="0" borderId="10" xfId="0" applyFont="1" applyFill="1" applyBorder="1" applyAlignment="1" applyProtection="1">
      <alignment horizontal="left" vertical="top" wrapText="1"/>
      <protection locked="0"/>
    </xf>
    <xf numFmtId="0" fontId="25" fillId="0" borderId="11" xfId="0" applyFont="1" applyBorder="1" applyAlignment="1" applyProtection="1">
      <alignment horizontal="left" vertical="top" wrapText="1"/>
      <protection locked="0"/>
    </xf>
    <xf numFmtId="0" fontId="25" fillId="0" borderId="12" xfId="0" applyFont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4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137585</xdr:colOff>
      <xdr:row>24</xdr:row>
      <xdr:rowOff>146050</xdr:rowOff>
    </xdr:from>
    <xdr:to>
      <xdr:col>19</xdr:col>
      <xdr:colOff>222251</xdr:colOff>
      <xdr:row>29</xdr:row>
      <xdr:rowOff>190501</xdr:rowOff>
    </xdr:to>
    <xdr:sp macro="" textlink="">
      <xdr:nvSpPr>
        <xdr:cNvPr id="3" name="角丸四角形 1"/>
        <xdr:cNvSpPr>
          <a:spLocks noChangeArrowheads="1"/>
        </xdr:cNvSpPr>
      </xdr:nvSpPr>
      <xdr:spPr bwMode="auto">
        <a:xfrm>
          <a:off x="4849285" y="7550150"/>
          <a:ext cx="1786466" cy="1193801"/>
        </a:xfrm>
        <a:prstGeom prst="roundRect">
          <a:avLst>
            <a:gd name="adj" fmla="val 16667"/>
          </a:avLst>
        </a:prstGeom>
        <a:noFill/>
        <a:ln w="19050">
          <a:solidFill>
            <a:sysClr val="windowText" lastClr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0" rIns="91440" bIns="45720" anchor="t" upright="1"/>
        <a:lstStyle/>
        <a:p>
          <a:pPr algn="l" rtl="0">
            <a:defRPr sz="1000"/>
          </a:pPr>
          <a:r>
            <a:rPr lang="ja-JP" altLang="en-US" sz="1000" b="0" i="1" u="none" strike="noStrike" baseline="0">
              <a:ln>
                <a:solidFill>
                  <a:sysClr val="windowText" lastClr="000000"/>
                </a:solidFill>
              </a:ln>
              <a:solidFill>
                <a:schemeClr val="tx1"/>
              </a:solidFill>
              <a:latin typeface="游ゴシック Light"/>
              <a:ea typeface="游ゴシック Light"/>
            </a:rPr>
            <a:t>受付印</a:t>
          </a:r>
        </a:p>
      </xdr:txBody>
    </xdr:sp>
    <xdr:clientData/>
  </xdr:twoCellAnchor>
  <xdr:twoCellAnchor>
    <xdr:from>
      <xdr:col>15</xdr:col>
      <xdr:colOff>0</xdr:colOff>
      <xdr:row>33</xdr:row>
      <xdr:rowOff>16934</xdr:rowOff>
    </xdr:from>
    <xdr:to>
      <xdr:col>17</xdr:col>
      <xdr:colOff>491067</xdr:colOff>
      <xdr:row>34</xdr:row>
      <xdr:rowOff>296333</xdr:rowOff>
    </xdr:to>
    <xdr:cxnSp macro="">
      <xdr:nvCxnSpPr>
        <xdr:cNvPr id="4" name="直線コネクタ 3"/>
        <xdr:cNvCxnSpPr/>
      </xdr:nvCxnSpPr>
      <xdr:spPr>
        <a:xfrm flipV="1">
          <a:off x="4711700" y="9567334"/>
          <a:ext cx="1265767" cy="5841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35</xdr:row>
      <xdr:rowOff>8465</xdr:rowOff>
    </xdr:from>
    <xdr:to>
      <xdr:col>17</xdr:col>
      <xdr:colOff>491067</xdr:colOff>
      <xdr:row>36</xdr:row>
      <xdr:rowOff>287866</xdr:rowOff>
    </xdr:to>
    <xdr:cxnSp macro="">
      <xdr:nvCxnSpPr>
        <xdr:cNvPr id="5" name="直線コネクタ 4"/>
        <xdr:cNvCxnSpPr/>
      </xdr:nvCxnSpPr>
      <xdr:spPr>
        <a:xfrm flipV="1">
          <a:off x="4711700" y="10168465"/>
          <a:ext cx="1265767" cy="5842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37</xdr:row>
      <xdr:rowOff>16933</xdr:rowOff>
    </xdr:from>
    <xdr:to>
      <xdr:col>18</xdr:col>
      <xdr:colOff>8467</xdr:colOff>
      <xdr:row>38</xdr:row>
      <xdr:rowOff>296333</xdr:rowOff>
    </xdr:to>
    <xdr:cxnSp macro="">
      <xdr:nvCxnSpPr>
        <xdr:cNvPr id="6" name="直線コネクタ 5"/>
        <xdr:cNvCxnSpPr/>
      </xdr:nvCxnSpPr>
      <xdr:spPr>
        <a:xfrm flipV="1">
          <a:off x="4711700" y="10786533"/>
          <a:ext cx="1284817" cy="584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39</xdr:row>
      <xdr:rowOff>33866</xdr:rowOff>
    </xdr:from>
    <xdr:to>
      <xdr:col>17</xdr:col>
      <xdr:colOff>491066</xdr:colOff>
      <xdr:row>40</xdr:row>
      <xdr:rowOff>296333</xdr:rowOff>
    </xdr:to>
    <xdr:cxnSp macro="">
      <xdr:nvCxnSpPr>
        <xdr:cNvPr id="7" name="直線コネクタ 6"/>
        <xdr:cNvCxnSpPr/>
      </xdr:nvCxnSpPr>
      <xdr:spPr>
        <a:xfrm flipV="1">
          <a:off x="4711700" y="11413066"/>
          <a:ext cx="1265766" cy="5672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8467</xdr:colOff>
      <xdr:row>41</xdr:row>
      <xdr:rowOff>8467</xdr:rowOff>
    </xdr:from>
    <xdr:to>
      <xdr:col>18</xdr:col>
      <xdr:colOff>1</xdr:colOff>
      <xdr:row>42</xdr:row>
      <xdr:rowOff>296333</xdr:rowOff>
    </xdr:to>
    <xdr:cxnSp macro="">
      <xdr:nvCxnSpPr>
        <xdr:cNvPr id="8" name="直線コネクタ 7"/>
        <xdr:cNvCxnSpPr/>
      </xdr:nvCxnSpPr>
      <xdr:spPr>
        <a:xfrm flipV="1">
          <a:off x="4720167" y="11997267"/>
          <a:ext cx="1267884" cy="5926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43</xdr:row>
      <xdr:rowOff>0</xdr:rowOff>
    </xdr:from>
    <xdr:to>
      <xdr:col>18</xdr:col>
      <xdr:colOff>0</xdr:colOff>
      <xdr:row>45</xdr:row>
      <xdr:rowOff>0</xdr:rowOff>
    </xdr:to>
    <xdr:cxnSp macro="">
      <xdr:nvCxnSpPr>
        <xdr:cNvPr id="9" name="直線コネクタ 8"/>
        <xdr:cNvCxnSpPr/>
      </xdr:nvCxnSpPr>
      <xdr:spPr>
        <a:xfrm flipV="1">
          <a:off x="4711700" y="12598400"/>
          <a:ext cx="1276350" cy="609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45</xdr:row>
      <xdr:rowOff>8466</xdr:rowOff>
    </xdr:from>
    <xdr:to>
      <xdr:col>18</xdr:col>
      <xdr:colOff>6</xdr:colOff>
      <xdr:row>46</xdr:row>
      <xdr:rowOff>296333</xdr:rowOff>
    </xdr:to>
    <xdr:cxnSp macro="">
      <xdr:nvCxnSpPr>
        <xdr:cNvPr id="10" name="直線コネクタ 9"/>
        <xdr:cNvCxnSpPr/>
      </xdr:nvCxnSpPr>
      <xdr:spPr>
        <a:xfrm flipV="1">
          <a:off x="4711700" y="13216466"/>
          <a:ext cx="1276356" cy="5926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59266</xdr:colOff>
      <xdr:row>47</xdr:row>
      <xdr:rowOff>16933</xdr:rowOff>
    </xdr:from>
    <xdr:to>
      <xdr:col>17</xdr:col>
      <xdr:colOff>491866</xdr:colOff>
      <xdr:row>48</xdr:row>
      <xdr:rowOff>296333</xdr:rowOff>
    </xdr:to>
    <xdr:cxnSp macro="">
      <xdr:nvCxnSpPr>
        <xdr:cNvPr id="11" name="直線コネクタ 10"/>
        <xdr:cNvCxnSpPr/>
      </xdr:nvCxnSpPr>
      <xdr:spPr>
        <a:xfrm flipV="1">
          <a:off x="4707466" y="13834533"/>
          <a:ext cx="1270800" cy="584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59275</xdr:colOff>
      <xdr:row>49</xdr:row>
      <xdr:rowOff>8466</xdr:rowOff>
    </xdr:from>
    <xdr:to>
      <xdr:col>17</xdr:col>
      <xdr:colOff>491875</xdr:colOff>
      <xdr:row>51</xdr:row>
      <xdr:rowOff>7266</xdr:rowOff>
    </xdr:to>
    <xdr:cxnSp macro="">
      <xdr:nvCxnSpPr>
        <xdr:cNvPr id="12" name="直線コネクタ 11"/>
        <xdr:cNvCxnSpPr/>
      </xdr:nvCxnSpPr>
      <xdr:spPr>
        <a:xfrm flipV="1">
          <a:off x="4707475" y="14435666"/>
          <a:ext cx="1270800" cy="608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61378</xdr:colOff>
      <xdr:row>51</xdr:row>
      <xdr:rowOff>8466</xdr:rowOff>
    </xdr:from>
    <xdr:to>
      <xdr:col>17</xdr:col>
      <xdr:colOff>493978</xdr:colOff>
      <xdr:row>53</xdr:row>
      <xdr:rowOff>7266</xdr:rowOff>
    </xdr:to>
    <xdr:cxnSp macro="">
      <xdr:nvCxnSpPr>
        <xdr:cNvPr id="13" name="直線コネクタ 12"/>
        <xdr:cNvCxnSpPr/>
      </xdr:nvCxnSpPr>
      <xdr:spPr>
        <a:xfrm flipV="1">
          <a:off x="4709578" y="15045266"/>
          <a:ext cx="1270800" cy="608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59275</xdr:colOff>
      <xdr:row>53</xdr:row>
      <xdr:rowOff>-1</xdr:rowOff>
    </xdr:from>
    <xdr:to>
      <xdr:col>17</xdr:col>
      <xdr:colOff>491875</xdr:colOff>
      <xdr:row>54</xdr:row>
      <xdr:rowOff>303599</xdr:rowOff>
    </xdr:to>
    <xdr:cxnSp macro="">
      <xdr:nvCxnSpPr>
        <xdr:cNvPr id="14" name="直線コネクタ 13"/>
        <xdr:cNvCxnSpPr/>
      </xdr:nvCxnSpPr>
      <xdr:spPr>
        <a:xfrm flipV="1">
          <a:off x="4707475" y="15646399"/>
          <a:ext cx="1270800" cy="608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2110</xdr:colOff>
      <xdr:row>55</xdr:row>
      <xdr:rowOff>8466</xdr:rowOff>
    </xdr:from>
    <xdr:to>
      <xdr:col>18</xdr:col>
      <xdr:colOff>9260</xdr:colOff>
      <xdr:row>57</xdr:row>
      <xdr:rowOff>7266</xdr:rowOff>
    </xdr:to>
    <xdr:cxnSp macro="">
      <xdr:nvCxnSpPr>
        <xdr:cNvPr id="15" name="直線コネクタ 14"/>
        <xdr:cNvCxnSpPr/>
      </xdr:nvCxnSpPr>
      <xdr:spPr>
        <a:xfrm flipV="1">
          <a:off x="4713810" y="16264466"/>
          <a:ext cx="1283500" cy="608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59277</xdr:colOff>
      <xdr:row>59</xdr:row>
      <xdr:rowOff>8466</xdr:rowOff>
    </xdr:from>
    <xdr:to>
      <xdr:col>17</xdr:col>
      <xdr:colOff>491877</xdr:colOff>
      <xdr:row>61</xdr:row>
      <xdr:rowOff>7266</xdr:rowOff>
    </xdr:to>
    <xdr:cxnSp macro="">
      <xdr:nvCxnSpPr>
        <xdr:cNvPr id="16" name="直線コネクタ 15"/>
        <xdr:cNvCxnSpPr/>
      </xdr:nvCxnSpPr>
      <xdr:spPr>
        <a:xfrm flipV="1">
          <a:off x="4707477" y="17483666"/>
          <a:ext cx="1270800" cy="608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V77"/>
  <sheetViews>
    <sheetView showGridLines="0" tabSelected="1" zoomScale="75" zoomScaleNormal="75" workbookViewId="0">
      <selection activeCell="S34" sqref="S34:T35"/>
    </sheetView>
  </sheetViews>
  <sheetFormatPr defaultRowHeight="18" x14ac:dyDescent="0.55000000000000004"/>
  <cols>
    <col min="1" max="1" width="5.1640625" style="1" customWidth="1"/>
    <col min="2" max="2" width="0.83203125" style="1" customWidth="1"/>
    <col min="3" max="3" width="10.58203125" style="5" customWidth="1"/>
    <col min="4" max="4" width="0.83203125" style="5" customWidth="1"/>
    <col min="5" max="5" width="5.58203125" style="5" customWidth="1"/>
    <col min="6" max="6" width="0.83203125" style="5" customWidth="1"/>
    <col min="7" max="7" width="4.58203125" style="1" customWidth="1"/>
    <col min="8" max="8" width="7.58203125" style="1" customWidth="1"/>
    <col min="9" max="9" width="5.58203125" style="1" customWidth="1"/>
    <col min="10" max="10" width="6.08203125" style="1" customWidth="1"/>
    <col min="11" max="11" width="0.83203125" style="1" customWidth="1"/>
    <col min="12" max="12" width="3.58203125" style="1" customWidth="1"/>
    <col min="13" max="13" width="4.58203125" style="1" customWidth="1"/>
    <col min="14" max="14" width="4.33203125" style="1" customWidth="1"/>
    <col min="15" max="15" width="0.83203125" style="1" customWidth="1"/>
    <col min="16" max="16" width="3.58203125" style="1" customWidth="1"/>
    <col min="17" max="18" width="6.58203125" style="1" customWidth="1"/>
    <col min="19" max="19" width="5.58203125" style="1" customWidth="1"/>
    <col min="20" max="20" width="3.58203125" style="1" customWidth="1"/>
    <col min="21" max="16384" width="8.6640625" style="1"/>
  </cols>
  <sheetData>
    <row r="2" spans="2:20" x14ac:dyDescent="0.55000000000000004">
      <c r="C2" s="2" t="s">
        <v>0</v>
      </c>
      <c r="D2" s="2"/>
      <c r="E2" s="2"/>
      <c r="F2" s="37"/>
    </row>
    <row r="3" spans="2:20" ht="22" x14ac:dyDescent="0.55000000000000004">
      <c r="B3" s="16" t="s">
        <v>10</v>
      </c>
      <c r="C3" s="4"/>
      <c r="D3" s="4"/>
      <c r="E3" s="4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ht="25" customHeight="1" x14ac:dyDescent="0.55000000000000004">
      <c r="F4" s="2"/>
      <c r="P4" s="118" t="s">
        <v>5</v>
      </c>
      <c r="Q4" s="118"/>
      <c r="R4" s="118"/>
      <c r="S4" s="118"/>
      <c r="T4" s="119"/>
    </row>
    <row r="5" spans="2:20" x14ac:dyDescent="0.55000000000000004">
      <c r="B5" s="2"/>
      <c r="C5" s="9" t="s">
        <v>46</v>
      </c>
      <c r="F5" s="2"/>
    </row>
    <row r="6" spans="2:20" x14ac:dyDescent="0.55000000000000004">
      <c r="C6" s="2"/>
      <c r="D6" s="2"/>
      <c r="E6" s="2"/>
      <c r="F6" s="2"/>
    </row>
    <row r="7" spans="2:20" x14ac:dyDescent="0.55000000000000004">
      <c r="F7" s="2"/>
      <c r="N7" s="14"/>
    </row>
    <row r="8" spans="2:20" ht="22" customHeight="1" x14ac:dyDescent="0.55000000000000004">
      <c r="F8" s="2"/>
      <c r="K8" s="127" t="s">
        <v>11</v>
      </c>
      <c r="L8" s="128"/>
      <c r="M8" s="129"/>
      <c r="N8" s="120"/>
      <c r="O8" s="121"/>
      <c r="P8" s="121"/>
      <c r="Q8" s="121"/>
      <c r="R8" s="121"/>
      <c r="S8" s="121"/>
      <c r="T8" s="121"/>
    </row>
    <row r="9" spans="2:20" ht="22" customHeight="1" x14ac:dyDescent="0.55000000000000004">
      <c r="F9" s="2"/>
      <c r="K9" s="127" t="s">
        <v>12</v>
      </c>
      <c r="L9" s="128"/>
      <c r="M9" s="129"/>
      <c r="N9" s="120"/>
      <c r="O9" s="121"/>
      <c r="P9" s="121"/>
      <c r="Q9" s="121"/>
      <c r="R9" s="121"/>
      <c r="S9" s="121"/>
      <c r="T9" s="121"/>
    </row>
    <row r="10" spans="2:20" ht="22" customHeight="1" x14ac:dyDescent="0.55000000000000004">
      <c r="C10" s="2"/>
      <c r="D10" s="2"/>
      <c r="E10" s="2"/>
      <c r="F10" s="2"/>
      <c r="K10" s="127" t="s">
        <v>9</v>
      </c>
      <c r="L10" s="128"/>
      <c r="M10" s="129"/>
      <c r="N10" s="122"/>
      <c r="O10" s="121"/>
      <c r="P10" s="121"/>
      <c r="Q10" s="121"/>
      <c r="R10" s="121"/>
      <c r="S10" s="121"/>
      <c r="T10" s="121"/>
    </row>
    <row r="11" spans="2:20" ht="22" customHeight="1" x14ac:dyDescent="0.55000000000000004">
      <c r="C11" s="2"/>
      <c r="D11" s="2"/>
      <c r="E11" s="2"/>
      <c r="F11" s="2"/>
      <c r="K11" s="37"/>
      <c r="L11" s="34"/>
      <c r="M11" s="38"/>
      <c r="N11" s="44"/>
      <c r="O11" s="41"/>
      <c r="P11" s="41"/>
      <c r="Q11" s="41"/>
      <c r="R11" s="41"/>
      <c r="S11" s="41"/>
      <c r="T11" s="41"/>
    </row>
    <row r="12" spans="2:20" x14ac:dyDescent="0.55000000000000004">
      <c r="C12" s="2" t="s">
        <v>13</v>
      </c>
      <c r="D12" s="2"/>
      <c r="E12" s="2"/>
      <c r="F12" s="2"/>
    </row>
    <row r="13" spans="2:20" ht="28" customHeight="1" x14ac:dyDescent="0.55000000000000004">
      <c r="B13" s="10"/>
      <c r="C13" s="98" t="s">
        <v>14</v>
      </c>
      <c r="D13" s="98"/>
      <c r="E13" s="99"/>
      <c r="F13" s="11"/>
      <c r="G13" s="123"/>
      <c r="H13" s="124"/>
      <c r="I13" s="35" t="s">
        <v>48</v>
      </c>
      <c r="J13" s="125" t="s">
        <v>109</v>
      </c>
      <c r="K13" s="126"/>
      <c r="L13" s="126"/>
      <c r="M13" s="126"/>
      <c r="N13" s="35"/>
      <c r="O13" s="35"/>
      <c r="P13" s="35"/>
      <c r="Q13" s="35"/>
      <c r="R13" s="35"/>
      <c r="S13" s="35"/>
      <c r="T13" s="13"/>
    </row>
    <row r="14" spans="2:20" ht="28" customHeight="1" x14ac:dyDescent="0.55000000000000004">
      <c r="B14" s="10"/>
      <c r="C14" s="94" t="s">
        <v>15</v>
      </c>
      <c r="D14" s="94"/>
      <c r="E14" s="95"/>
      <c r="F14" s="11"/>
      <c r="G14" s="109"/>
      <c r="H14" s="110"/>
      <c r="I14" s="110"/>
      <c r="J14" s="31" t="s">
        <v>49</v>
      </c>
      <c r="K14" s="18"/>
      <c r="L14" s="94" t="s">
        <v>16</v>
      </c>
      <c r="M14" s="94"/>
      <c r="N14" s="95"/>
      <c r="O14" s="19"/>
      <c r="P14" s="42" t="s">
        <v>17</v>
      </c>
      <c r="Q14" s="30"/>
      <c r="R14" s="30"/>
      <c r="S14" s="30"/>
      <c r="T14" s="17"/>
    </row>
    <row r="15" spans="2:20" ht="28" customHeight="1" x14ac:dyDescent="0.55000000000000004">
      <c r="B15" s="10"/>
      <c r="C15" s="94" t="s">
        <v>2</v>
      </c>
      <c r="D15" s="94"/>
      <c r="E15" s="95"/>
      <c r="F15" s="11"/>
      <c r="G15" s="116" t="s">
        <v>50</v>
      </c>
      <c r="H15" s="117"/>
      <c r="I15" s="117"/>
      <c r="J15" s="111"/>
      <c r="K15" s="112"/>
      <c r="L15" s="35" t="s">
        <v>51</v>
      </c>
      <c r="M15" s="42"/>
      <c r="N15" s="42"/>
      <c r="O15" s="42"/>
      <c r="P15" s="42"/>
      <c r="Q15" s="42"/>
      <c r="R15" s="42"/>
      <c r="S15" s="42"/>
      <c r="T15" s="17"/>
    </row>
    <row r="16" spans="2:20" ht="28" customHeight="1" x14ac:dyDescent="0.55000000000000004">
      <c r="B16" s="10"/>
      <c r="C16" s="94" t="s">
        <v>3</v>
      </c>
      <c r="D16" s="94"/>
      <c r="E16" s="95"/>
      <c r="F16" s="11"/>
      <c r="G16" s="113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</row>
    <row r="17" spans="2:22" ht="28" customHeight="1" x14ac:dyDescent="0.55000000000000004">
      <c r="B17" s="10"/>
      <c r="C17" s="94" t="s">
        <v>4</v>
      </c>
      <c r="D17" s="94"/>
      <c r="E17" s="95"/>
      <c r="F17" s="11"/>
      <c r="G17" s="91" t="s">
        <v>56</v>
      </c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3"/>
    </row>
    <row r="18" spans="2:22" ht="28" customHeight="1" x14ac:dyDescent="0.55000000000000004">
      <c r="B18" s="10"/>
      <c r="C18" s="94" t="s">
        <v>18</v>
      </c>
      <c r="D18" s="94"/>
      <c r="E18" s="95"/>
      <c r="F18" s="11"/>
      <c r="G18" s="96" t="s">
        <v>1</v>
      </c>
      <c r="H18" s="97"/>
      <c r="I18" s="97"/>
      <c r="J18" s="97"/>
      <c r="K18" s="20"/>
      <c r="L18" s="98" t="s">
        <v>19</v>
      </c>
      <c r="M18" s="98"/>
      <c r="N18" s="99"/>
      <c r="O18" s="21"/>
      <c r="P18" s="32" t="s">
        <v>52</v>
      </c>
      <c r="Q18" s="100"/>
      <c r="R18" s="100"/>
      <c r="S18" s="101"/>
      <c r="T18" s="33" t="s">
        <v>53</v>
      </c>
      <c r="V18" s="88"/>
    </row>
    <row r="19" spans="2:22" ht="28" customHeight="1" x14ac:dyDescent="0.55000000000000004">
      <c r="B19" s="10"/>
      <c r="C19" s="94" t="s">
        <v>20</v>
      </c>
      <c r="D19" s="94"/>
      <c r="E19" s="95"/>
      <c r="F19" s="11"/>
      <c r="G19" s="39" t="s">
        <v>31</v>
      </c>
      <c r="H19" s="102" t="s">
        <v>30</v>
      </c>
      <c r="I19" s="103"/>
      <c r="J19" s="103"/>
      <c r="K19" s="103"/>
      <c r="L19" s="103"/>
      <c r="M19" s="39" t="s">
        <v>57</v>
      </c>
      <c r="N19" s="102" t="s">
        <v>58</v>
      </c>
      <c r="O19" s="103"/>
      <c r="P19" s="103"/>
      <c r="Q19" s="103"/>
      <c r="R19" s="103"/>
      <c r="S19" s="103"/>
      <c r="T19" s="104"/>
    </row>
    <row r="20" spans="2:22" ht="28" customHeight="1" x14ac:dyDescent="0.55000000000000004">
      <c r="B20" s="10"/>
      <c r="C20" s="94" t="s">
        <v>21</v>
      </c>
      <c r="D20" s="94"/>
      <c r="E20" s="95"/>
      <c r="F20" s="11"/>
      <c r="G20" s="96" t="s">
        <v>1</v>
      </c>
      <c r="H20" s="96"/>
      <c r="I20" s="97"/>
      <c r="J20" s="97"/>
      <c r="K20" s="20"/>
      <c r="L20" s="98" t="s">
        <v>22</v>
      </c>
      <c r="M20" s="98"/>
      <c r="N20" s="99"/>
      <c r="O20" s="21"/>
      <c r="P20" s="96" t="s">
        <v>1</v>
      </c>
      <c r="Q20" s="96"/>
      <c r="R20" s="96"/>
      <c r="S20" s="96"/>
      <c r="T20" s="105"/>
    </row>
    <row r="21" spans="2:22" ht="28" customHeight="1" x14ac:dyDescent="0.55000000000000004">
      <c r="B21" s="10"/>
      <c r="C21" s="94" t="s">
        <v>8</v>
      </c>
      <c r="D21" s="94"/>
      <c r="E21" s="95"/>
      <c r="F21" s="11"/>
      <c r="G21" s="106">
        <f>N9</f>
        <v>0</v>
      </c>
      <c r="H21" s="106"/>
      <c r="I21" s="106"/>
      <c r="J21" s="106"/>
      <c r="K21" s="107"/>
      <c r="L21" s="107"/>
      <c r="M21" s="107"/>
      <c r="N21" s="107"/>
      <c r="O21" s="107"/>
      <c r="P21" s="107"/>
      <c r="Q21" s="107"/>
      <c r="R21" s="107"/>
      <c r="S21" s="107"/>
      <c r="T21" s="108"/>
    </row>
    <row r="22" spans="2:22" ht="28" customHeight="1" x14ac:dyDescent="0.55000000000000004">
      <c r="B22" s="10"/>
      <c r="C22" s="94" t="s">
        <v>23</v>
      </c>
      <c r="D22" s="94"/>
      <c r="E22" s="95"/>
      <c r="F22" s="11"/>
      <c r="G22" s="130"/>
      <c r="H22" s="130"/>
      <c r="I22" s="131"/>
      <c r="J22" s="131"/>
      <c r="K22" s="20"/>
      <c r="L22" s="98" t="s">
        <v>24</v>
      </c>
      <c r="M22" s="98"/>
      <c r="N22" s="99"/>
      <c r="O22" s="21"/>
      <c r="P22" s="130"/>
      <c r="Q22" s="130"/>
      <c r="R22" s="130"/>
      <c r="S22" s="130"/>
      <c r="T22" s="132"/>
    </row>
    <row r="23" spans="2:22" ht="25" customHeight="1" x14ac:dyDescent="0.55000000000000004">
      <c r="C23" s="37"/>
      <c r="D23" s="37"/>
      <c r="E23" s="37"/>
      <c r="F23" s="37"/>
    </row>
    <row r="24" spans="2:22" ht="35" customHeight="1" x14ac:dyDescent="0.55000000000000004">
      <c r="B24" s="10"/>
      <c r="C24" s="94" t="s">
        <v>25</v>
      </c>
      <c r="D24" s="94"/>
      <c r="E24" s="95"/>
      <c r="F24" s="40"/>
      <c r="G24" s="45" t="s">
        <v>26</v>
      </c>
      <c r="H24" s="36"/>
      <c r="I24" s="36"/>
      <c r="J24" s="36"/>
      <c r="K24" s="36"/>
      <c r="L24" s="23"/>
      <c r="M24" s="23"/>
      <c r="N24" s="23"/>
      <c r="O24" s="23"/>
      <c r="P24" s="23"/>
      <c r="Q24" s="23"/>
      <c r="R24" s="23"/>
      <c r="S24" s="23"/>
      <c r="T24" s="24"/>
    </row>
    <row r="25" spans="2:22" x14ac:dyDescent="0.55000000000000004">
      <c r="C25" s="6"/>
      <c r="D25" s="6"/>
      <c r="E25" s="6"/>
      <c r="F25" s="6"/>
    </row>
    <row r="27" spans="2:22" x14ac:dyDescent="0.55000000000000004">
      <c r="C27" s="37"/>
      <c r="D27" s="37"/>
      <c r="E27" s="37"/>
      <c r="F27" s="37"/>
    </row>
    <row r="29" spans="2:22" ht="18.5" thickBot="1" x14ac:dyDescent="0.6">
      <c r="C29" s="37"/>
      <c r="D29" s="37"/>
      <c r="E29" s="37"/>
      <c r="F29" s="37"/>
      <c r="H29" s="29" t="s">
        <v>33</v>
      </c>
      <c r="I29" s="27"/>
      <c r="J29" s="27"/>
      <c r="K29" s="28"/>
      <c r="L29" s="22"/>
      <c r="M29" s="26"/>
      <c r="N29" s="26"/>
    </row>
    <row r="31" spans="2:22" s="48" customFormat="1" ht="21" x14ac:dyDescent="0.55000000000000004">
      <c r="B31" s="46" t="s">
        <v>59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</row>
    <row r="32" spans="2:22" s="49" customFormat="1" ht="24" customHeight="1" x14ac:dyDescent="0.55000000000000004">
      <c r="C32" s="50"/>
      <c r="D32" s="50"/>
      <c r="E32" s="50"/>
      <c r="F32" s="50"/>
      <c r="P32" s="51" t="s">
        <v>60</v>
      </c>
      <c r="Q32" s="133" t="str">
        <f>G15&amp;J15&amp;L15</f>
        <v>第号</v>
      </c>
      <c r="R32" s="134"/>
      <c r="S32" s="134"/>
      <c r="T32" s="134"/>
    </row>
    <row r="33" spans="3:20" s="49" customFormat="1" ht="15.5" customHeight="1" x14ac:dyDescent="0.55000000000000004">
      <c r="C33" s="135" t="s">
        <v>61</v>
      </c>
      <c r="D33" s="136"/>
      <c r="E33" s="136"/>
      <c r="F33" s="136"/>
      <c r="G33" s="136"/>
      <c r="H33" s="137"/>
      <c r="I33" s="135" t="s">
        <v>62</v>
      </c>
      <c r="J33" s="138"/>
      <c r="K33" s="138"/>
      <c r="L33" s="138"/>
      <c r="M33" s="138"/>
      <c r="N33" s="138"/>
      <c r="O33" s="139"/>
      <c r="P33" s="140" t="s">
        <v>63</v>
      </c>
      <c r="Q33" s="136"/>
      <c r="R33" s="137"/>
      <c r="S33" s="141" t="s">
        <v>64</v>
      </c>
      <c r="T33" s="137"/>
    </row>
    <row r="34" spans="3:20" s="49" customFormat="1" ht="24" customHeight="1" x14ac:dyDescent="0.55000000000000004">
      <c r="C34" s="52" t="s">
        <v>65</v>
      </c>
      <c r="D34" s="53"/>
      <c r="E34" s="53"/>
      <c r="F34" s="53"/>
      <c r="G34" s="53"/>
      <c r="H34" s="54"/>
      <c r="I34" s="55" t="s">
        <v>66</v>
      </c>
      <c r="J34" s="56"/>
      <c r="K34" s="56"/>
      <c r="L34" s="56"/>
      <c r="M34" s="57"/>
      <c r="N34" s="57"/>
      <c r="O34" s="58"/>
      <c r="P34" s="142"/>
      <c r="Q34" s="143"/>
      <c r="R34" s="59"/>
      <c r="S34" s="144" t="str">
        <f>IF(AND(NOT(P34=""),P34&lt;2.9),"要","")</f>
        <v/>
      </c>
      <c r="T34" s="145"/>
    </row>
    <row r="35" spans="3:20" s="49" customFormat="1" ht="24" customHeight="1" x14ac:dyDescent="0.55000000000000004">
      <c r="C35" s="60"/>
      <c r="D35" s="53"/>
      <c r="E35" s="53"/>
      <c r="F35" s="53"/>
      <c r="G35" s="53"/>
      <c r="H35" s="54"/>
      <c r="I35" s="61"/>
      <c r="J35" s="56"/>
      <c r="K35" s="56"/>
      <c r="L35" s="56"/>
      <c r="M35" s="57"/>
      <c r="N35" s="56"/>
      <c r="O35" s="62"/>
      <c r="P35" s="63"/>
      <c r="Q35" s="64"/>
      <c r="R35" s="65" t="s">
        <v>67</v>
      </c>
      <c r="S35" s="146"/>
      <c r="T35" s="147"/>
    </row>
    <row r="36" spans="3:20" s="49" customFormat="1" ht="24" customHeight="1" x14ac:dyDescent="0.55000000000000004">
      <c r="C36" s="66"/>
      <c r="D36" s="56"/>
      <c r="E36" s="56"/>
      <c r="F36" s="56"/>
      <c r="G36" s="56"/>
      <c r="H36" s="54"/>
      <c r="I36" s="67" t="s">
        <v>68</v>
      </c>
      <c r="J36" s="68"/>
      <c r="K36" s="68"/>
      <c r="L36" s="68"/>
      <c r="M36" s="69"/>
      <c r="N36" s="69"/>
      <c r="O36" s="70"/>
      <c r="P36" s="148"/>
      <c r="Q36" s="149"/>
      <c r="R36" s="71"/>
      <c r="S36" s="144" t="str">
        <f>IF(AND(NOT(P36=""),P36&lt;2.9),"要","")</f>
        <v/>
      </c>
      <c r="T36" s="145"/>
    </row>
    <row r="37" spans="3:20" s="49" customFormat="1" ht="24" customHeight="1" x14ac:dyDescent="0.55000000000000004">
      <c r="C37" s="72"/>
      <c r="D37" s="63"/>
      <c r="E37" s="63"/>
      <c r="F37" s="63"/>
      <c r="G37" s="63"/>
      <c r="H37" s="73"/>
      <c r="I37" s="72"/>
      <c r="J37" s="63"/>
      <c r="K37" s="63"/>
      <c r="L37" s="63"/>
      <c r="M37" s="64"/>
      <c r="N37" s="63"/>
      <c r="O37" s="74"/>
      <c r="P37" s="63"/>
      <c r="Q37" s="75"/>
      <c r="R37" s="65" t="s">
        <v>69</v>
      </c>
      <c r="S37" s="146"/>
      <c r="T37" s="147"/>
    </row>
    <row r="38" spans="3:20" s="49" customFormat="1" ht="24" customHeight="1" x14ac:dyDescent="0.55000000000000004">
      <c r="C38" s="52" t="s">
        <v>70</v>
      </c>
      <c r="D38" s="53"/>
      <c r="E38" s="53"/>
      <c r="F38" s="53"/>
      <c r="G38" s="53"/>
      <c r="H38" s="54"/>
      <c r="I38" s="55" t="s">
        <v>71</v>
      </c>
      <c r="J38" s="56"/>
      <c r="K38" s="56"/>
      <c r="L38" s="56"/>
      <c r="M38" s="57"/>
      <c r="N38" s="57"/>
      <c r="O38" s="76"/>
      <c r="P38" s="148"/>
      <c r="Q38" s="149"/>
      <c r="R38" s="59"/>
      <c r="S38" s="144" t="str">
        <f>IF(AND(NOT(P38=""),P38&lt;9.4),"要","")</f>
        <v/>
      </c>
      <c r="T38" s="145"/>
    </row>
    <row r="39" spans="3:20" s="49" customFormat="1" ht="24" customHeight="1" x14ac:dyDescent="0.55000000000000004">
      <c r="C39" s="60"/>
      <c r="D39" s="53"/>
      <c r="E39" s="53"/>
      <c r="F39" s="53"/>
      <c r="G39" s="53"/>
      <c r="H39" s="54"/>
      <c r="I39" s="72"/>
      <c r="J39" s="63"/>
      <c r="K39" s="63"/>
      <c r="L39" s="63"/>
      <c r="M39" s="64"/>
      <c r="N39" s="63"/>
      <c r="O39" s="74"/>
      <c r="P39" s="63"/>
      <c r="Q39" s="75"/>
      <c r="R39" s="65" t="s">
        <v>72</v>
      </c>
      <c r="S39" s="146"/>
      <c r="T39" s="147"/>
    </row>
    <row r="40" spans="3:20" s="49" customFormat="1" ht="24" customHeight="1" x14ac:dyDescent="0.55000000000000004">
      <c r="C40" s="66"/>
      <c r="D40" s="56"/>
      <c r="E40" s="56"/>
      <c r="F40" s="56"/>
      <c r="G40" s="56"/>
      <c r="H40" s="54"/>
      <c r="I40" s="55" t="s">
        <v>73</v>
      </c>
      <c r="J40" s="56"/>
      <c r="K40" s="56"/>
      <c r="L40" s="56"/>
      <c r="M40" s="57"/>
      <c r="N40" s="57"/>
      <c r="O40" s="76"/>
      <c r="P40" s="148"/>
      <c r="Q40" s="149"/>
      <c r="R40" s="77"/>
      <c r="S40" s="144" t="str">
        <f>IF(AND(NOT(P40=""),P40&lt;6.1),"要","")</f>
        <v/>
      </c>
      <c r="T40" s="145"/>
    </row>
    <row r="41" spans="3:20" s="49" customFormat="1" ht="24" customHeight="1" x14ac:dyDescent="0.55000000000000004">
      <c r="C41" s="61"/>
      <c r="D41" s="56"/>
      <c r="E41" s="56"/>
      <c r="F41" s="56"/>
      <c r="G41" s="56"/>
      <c r="H41" s="54"/>
      <c r="I41" s="72"/>
      <c r="J41" s="63"/>
      <c r="K41" s="63"/>
      <c r="L41" s="63"/>
      <c r="M41" s="64"/>
      <c r="N41" s="63"/>
      <c r="O41" s="74"/>
      <c r="P41" s="63"/>
      <c r="Q41" s="75"/>
      <c r="R41" s="65" t="s">
        <v>74</v>
      </c>
      <c r="S41" s="146"/>
      <c r="T41" s="147"/>
    </row>
    <row r="42" spans="3:20" s="49" customFormat="1" ht="24" customHeight="1" x14ac:dyDescent="0.55000000000000004">
      <c r="C42" s="66"/>
      <c r="D42" s="56"/>
      <c r="E42" s="56"/>
      <c r="F42" s="56"/>
      <c r="G42" s="56"/>
      <c r="H42" s="54"/>
      <c r="I42" s="55" t="s">
        <v>75</v>
      </c>
      <c r="J42" s="56"/>
      <c r="K42" s="56"/>
      <c r="L42" s="56"/>
      <c r="M42" s="57"/>
      <c r="N42" s="57"/>
      <c r="O42" s="76"/>
      <c r="P42" s="148"/>
      <c r="Q42" s="149"/>
      <c r="R42" s="77"/>
      <c r="S42" s="144" t="str">
        <f>IF(AND(NOT(P42=""),P42&lt;6.2),"要","")</f>
        <v/>
      </c>
      <c r="T42" s="145"/>
    </row>
    <row r="43" spans="3:20" s="49" customFormat="1" ht="24" customHeight="1" x14ac:dyDescent="0.55000000000000004">
      <c r="C43" s="61"/>
      <c r="D43" s="56"/>
      <c r="E43" s="56"/>
      <c r="F43" s="56"/>
      <c r="G43" s="56"/>
      <c r="H43" s="54"/>
      <c r="I43" s="72"/>
      <c r="J43" s="63"/>
      <c r="K43" s="63"/>
      <c r="L43" s="63"/>
      <c r="M43" s="64"/>
      <c r="N43" s="63"/>
      <c r="O43" s="74"/>
      <c r="P43" s="63"/>
      <c r="Q43" s="75"/>
      <c r="R43" s="65" t="s">
        <v>76</v>
      </c>
      <c r="S43" s="146"/>
      <c r="T43" s="147"/>
    </row>
    <row r="44" spans="3:20" s="49" customFormat="1" ht="24" customHeight="1" x14ac:dyDescent="0.55000000000000004">
      <c r="C44" s="66"/>
      <c r="D44" s="56"/>
      <c r="E44" s="56"/>
      <c r="F44" s="56"/>
      <c r="G44" s="56"/>
      <c r="H44" s="54"/>
      <c r="I44" s="55" t="s">
        <v>77</v>
      </c>
      <c r="J44" s="56"/>
      <c r="K44" s="56"/>
      <c r="L44" s="56"/>
      <c r="M44" s="57"/>
      <c r="N44" s="57"/>
      <c r="O44" s="76"/>
      <c r="P44" s="148"/>
      <c r="Q44" s="149"/>
      <c r="R44" s="77"/>
      <c r="S44" s="144" t="str">
        <f>IF(AND(NOT(P44=""),P44&lt;2.9),"要","")</f>
        <v/>
      </c>
      <c r="T44" s="145"/>
    </row>
    <row r="45" spans="3:20" s="49" customFormat="1" ht="24" customHeight="1" x14ac:dyDescent="0.55000000000000004">
      <c r="C45" s="72"/>
      <c r="D45" s="63"/>
      <c r="E45" s="63"/>
      <c r="F45" s="63"/>
      <c r="G45" s="63"/>
      <c r="H45" s="73"/>
      <c r="I45" s="72"/>
      <c r="J45" s="63"/>
      <c r="K45" s="63"/>
      <c r="L45" s="63"/>
      <c r="M45" s="64"/>
      <c r="N45" s="63"/>
      <c r="O45" s="74"/>
      <c r="P45" s="63"/>
      <c r="Q45" s="75"/>
      <c r="R45" s="65" t="s">
        <v>78</v>
      </c>
      <c r="S45" s="146"/>
      <c r="T45" s="147"/>
    </row>
    <row r="46" spans="3:20" s="49" customFormat="1" ht="24" customHeight="1" x14ac:dyDescent="0.55000000000000004">
      <c r="C46" s="52" t="s">
        <v>79</v>
      </c>
      <c r="D46" s="53"/>
      <c r="E46" s="53"/>
      <c r="F46" s="53"/>
      <c r="G46" s="53"/>
      <c r="H46" s="54"/>
      <c r="I46" s="55" t="s">
        <v>80</v>
      </c>
      <c r="J46" s="56"/>
      <c r="K46" s="56"/>
      <c r="L46" s="56"/>
      <c r="M46" s="57"/>
      <c r="N46" s="57"/>
      <c r="O46" s="76"/>
      <c r="P46" s="148"/>
      <c r="Q46" s="149"/>
      <c r="R46" s="77"/>
      <c r="S46" s="144" t="str">
        <f>IF(AND(NOT(P46=""),P46&lt;9.3),"要","")</f>
        <v/>
      </c>
      <c r="T46" s="145"/>
    </row>
    <row r="47" spans="3:20" s="49" customFormat="1" ht="24" customHeight="1" x14ac:dyDescent="0.55000000000000004">
      <c r="C47" s="60"/>
      <c r="D47" s="53"/>
      <c r="E47" s="53"/>
      <c r="F47" s="53"/>
      <c r="G47" s="53"/>
      <c r="H47" s="54"/>
      <c r="I47" s="72"/>
      <c r="J47" s="63"/>
      <c r="K47" s="63"/>
      <c r="L47" s="63"/>
      <c r="M47" s="64"/>
      <c r="N47" s="63"/>
      <c r="O47" s="74"/>
      <c r="P47" s="63"/>
      <c r="Q47" s="75"/>
      <c r="R47" s="65" t="s">
        <v>81</v>
      </c>
      <c r="S47" s="146"/>
      <c r="T47" s="147"/>
    </row>
    <row r="48" spans="3:20" s="49" customFormat="1" ht="24" customHeight="1" x14ac:dyDescent="0.55000000000000004">
      <c r="C48" s="66"/>
      <c r="D48" s="56"/>
      <c r="E48" s="56"/>
      <c r="F48" s="56"/>
      <c r="G48" s="56"/>
      <c r="H48" s="54"/>
      <c r="I48" s="55" t="s">
        <v>82</v>
      </c>
      <c r="J48" s="56"/>
      <c r="K48" s="56"/>
      <c r="L48" s="56"/>
      <c r="M48" s="57"/>
      <c r="N48" s="56"/>
      <c r="O48" s="62"/>
      <c r="P48" s="150"/>
      <c r="Q48" s="151"/>
      <c r="R48" s="77"/>
      <c r="S48" s="144" t="str">
        <f>IF(AND(NOT(P48=""),P48&lt;9.4),"要","")</f>
        <v/>
      </c>
      <c r="T48" s="145"/>
    </row>
    <row r="49" spans="3:20" s="49" customFormat="1" ht="24" customHeight="1" x14ac:dyDescent="0.55000000000000004">
      <c r="C49" s="61"/>
      <c r="D49" s="56"/>
      <c r="E49" s="56"/>
      <c r="F49" s="56"/>
      <c r="G49" s="56"/>
      <c r="H49" s="54"/>
      <c r="I49" s="72"/>
      <c r="J49" s="63"/>
      <c r="K49" s="63"/>
      <c r="L49" s="63"/>
      <c r="M49" s="64"/>
      <c r="N49" s="63"/>
      <c r="O49" s="74"/>
      <c r="P49" s="63"/>
      <c r="Q49" s="75"/>
      <c r="R49" s="65" t="s">
        <v>83</v>
      </c>
      <c r="S49" s="146"/>
      <c r="T49" s="147"/>
    </row>
    <row r="50" spans="3:20" s="49" customFormat="1" ht="24" customHeight="1" x14ac:dyDescent="0.55000000000000004">
      <c r="C50" s="66"/>
      <c r="D50" s="56"/>
      <c r="E50" s="56"/>
      <c r="F50" s="56"/>
      <c r="G50" s="56"/>
      <c r="H50" s="54"/>
      <c r="I50" s="55" t="s">
        <v>84</v>
      </c>
      <c r="J50" s="56"/>
      <c r="K50" s="56"/>
      <c r="L50" s="56"/>
      <c r="M50" s="57"/>
      <c r="N50" s="56"/>
      <c r="O50" s="62"/>
      <c r="P50" s="150"/>
      <c r="Q50" s="151"/>
      <c r="R50" s="77"/>
      <c r="S50" s="144" t="str">
        <f>IF(AND(NOT(P50=""),P50&lt;6.5),"要","")</f>
        <v/>
      </c>
      <c r="T50" s="145"/>
    </row>
    <row r="51" spans="3:20" s="49" customFormat="1" ht="24" customHeight="1" x14ac:dyDescent="0.55000000000000004">
      <c r="C51" s="61"/>
      <c r="D51" s="56"/>
      <c r="E51" s="56"/>
      <c r="F51" s="56"/>
      <c r="G51" s="56"/>
      <c r="H51" s="54"/>
      <c r="I51" s="61"/>
      <c r="J51" s="56"/>
      <c r="K51" s="56"/>
      <c r="L51" s="56"/>
      <c r="M51" s="57"/>
      <c r="N51" s="56"/>
      <c r="O51" s="62"/>
      <c r="P51" s="56"/>
      <c r="Q51" s="78"/>
      <c r="R51" s="79" t="s">
        <v>85</v>
      </c>
      <c r="S51" s="146"/>
      <c r="T51" s="147"/>
    </row>
    <row r="52" spans="3:20" s="49" customFormat="1" ht="24" customHeight="1" x14ac:dyDescent="0.55000000000000004">
      <c r="C52" s="67" t="s">
        <v>86</v>
      </c>
      <c r="D52" s="68"/>
      <c r="E52" s="68"/>
      <c r="F52" s="68"/>
      <c r="G52" s="68"/>
      <c r="H52" s="80"/>
      <c r="I52" s="67" t="s">
        <v>87</v>
      </c>
      <c r="J52" s="68"/>
      <c r="K52" s="68"/>
      <c r="L52" s="68"/>
      <c r="M52" s="69"/>
      <c r="N52" s="68"/>
      <c r="O52" s="81"/>
      <c r="P52" s="152"/>
      <c r="Q52" s="153"/>
      <c r="R52" s="71"/>
      <c r="S52" s="154"/>
      <c r="T52" s="155"/>
    </row>
    <row r="53" spans="3:20" s="49" customFormat="1" ht="24" customHeight="1" x14ac:dyDescent="0.55000000000000004">
      <c r="C53" s="72"/>
      <c r="D53" s="63"/>
      <c r="E53" s="63"/>
      <c r="F53" s="63"/>
      <c r="G53" s="63"/>
      <c r="H53" s="73"/>
      <c r="I53" s="72"/>
      <c r="J53" s="63"/>
      <c r="K53" s="63"/>
      <c r="L53" s="63"/>
      <c r="M53" s="64"/>
      <c r="N53" s="63"/>
      <c r="O53" s="74"/>
      <c r="P53" s="63"/>
      <c r="Q53" s="75"/>
      <c r="R53" s="65" t="s">
        <v>88</v>
      </c>
      <c r="S53" s="156"/>
      <c r="T53" s="157"/>
    </row>
    <row r="54" spans="3:20" s="49" customFormat="1" ht="24" customHeight="1" x14ac:dyDescent="0.55000000000000004">
      <c r="C54" s="55" t="s">
        <v>89</v>
      </c>
      <c r="D54" s="56"/>
      <c r="E54" s="56"/>
      <c r="F54" s="56"/>
      <c r="G54" s="56"/>
      <c r="H54" s="54"/>
      <c r="I54" s="55" t="s">
        <v>90</v>
      </c>
      <c r="J54" s="56"/>
      <c r="K54" s="56"/>
      <c r="L54" s="56"/>
      <c r="M54" s="57"/>
      <c r="N54" s="56"/>
      <c r="O54" s="62"/>
      <c r="P54" s="158"/>
      <c r="Q54" s="159"/>
      <c r="R54" s="59"/>
      <c r="S54" s="154"/>
      <c r="T54" s="155"/>
    </row>
    <row r="55" spans="3:20" s="49" customFormat="1" ht="24" customHeight="1" x14ac:dyDescent="0.55000000000000004">
      <c r="C55" s="61"/>
      <c r="D55" s="56"/>
      <c r="E55" s="56"/>
      <c r="F55" s="56"/>
      <c r="G55" s="56"/>
      <c r="H55" s="54"/>
      <c r="I55" s="61"/>
      <c r="J55" s="56"/>
      <c r="K55" s="56"/>
      <c r="L55" s="56"/>
      <c r="M55" s="57"/>
      <c r="N55" s="56"/>
      <c r="O55" s="62"/>
      <c r="P55" s="56"/>
      <c r="Q55" s="78"/>
      <c r="R55" s="79" t="s">
        <v>91</v>
      </c>
      <c r="S55" s="156"/>
      <c r="T55" s="157"/>
    </row>
    <row r="56" spans="3:20" s="49" customFormat="1" ht="24" customHeight="1" x14ac:dyDescent="0.55000000000000004">
      <c r="C56" s="67" t="s">
        <v>92</v>
      </c>
      <c r="D56" s="68"/>
      <c r="E56" s="68"/>
      <c r="F56" s="68"/>
      <c r="G56" s="68"/>
      <c r="H56" s="80"/>
      <c r="I56" s="67" t="s">
        <v>93</v>
      </c>
      <c r="J56" s="68"/>
      <c r="K56" s="68"/>
      <c r="L56" s="68"/>
      <c r="M56" s="69"/>
      <c r="N56" s="68"/>
      <c r="O56" s="81"/>
      <c r="P56" s="152"/>
      <c r="Q56" s="153"/>
      <c r="R56" s="71"/>
      <c r="S56" s="154"/>
      <c r="T56" s="155"/>
    </row>
    <row r="57" spans="3:20" s="49" customFormat="1" ht="24" customHeight="1" x14ac:dyDescent="0.55000000000000004">
      <c r="C57" s="72"/>
      <c r="D57" s="63"/>
      <c r="E57" s="63"/>
      <c r="F57" s="63"/>
      <c r="G57" s="63"/>
      <c r="H57" s="73"/>
      <c r="I57" s="72"/>
      <c r="J57" s="63"/>
      <c r="K57" s="63"/>
      <c r="L57" s="63"/>
      <c r="M57" s="64"/>
      <c r="N57" s="63"/>
      <c r="O57" s="74"/>
      <c r="P57" s="63"/>
      <c r="Q57" s="75"/>
      <c r="R57" s="65" t="s">
        <v>94</v>
      </c>
      <c r="S57" s="156"/>
      <c r="T57" s="157"/>
    </row>
    <row r="58" spans="3:20" s="49" customFormat="1" ht="24" customHeight="1" x14ac:dyDescent="0.55000000000000004">
      <c r="C58" s="55" t="s">
        <v>95</v>
      </c>
      <c r="D58" s="56"/>
      <c r="E58" s="56"/>
      <c r="F58" s="56"/>
      <c r="G58" s="56"/>
      <c r="H58" s="54"/>
      <c r="I58" s="55" t="s">
        <v>96</v>
      </c>
      <c r="J58" s="82"/>
      <c r="K58" s="82"/>
      <c r="L58" s="82"/>
      <c r="M58" s="57"/>
      <c r="N58" s="82"/>
      <c r="O58" s="83"/>
      <c r="P58" s="82"/>
      <c r="Q58" s="160"/>
      <c r="R58" s="161"/>
      <c r="S58" s="154"/>
      <c r="T58" s="155"/>
    </row>
    <row r="59" spans="3:20" s="49" customFormat="1" ht="24" customHeight="1" x14ac:dyDescent="0.55000000000000004">
      <c r="C59" s="61"/>
      <c r="D59" s="56"/>
      <c r="E59" s="56"/>
      <c r="F59" s="56"/>
      <c r="G59" s="56"/>
      <c r="H59" s="54"/>
      <c r="I59" s="84" t="s">
        <v>97</v>
      </c>
      <c r="J59" s="82"/>
      <c r="K59" s="82"/>
      <c r="L59" s="82"/>
      <c r="M59" s="57"/>
      <c r="N59" s="82"/>
      <c r="O59" s="83"/>
      <c r="P59" s="82"/>
      <c r="Q59" s="162"/>
      <c r="R59" s="163"/>
      <c r="S59" s="156"/>
      <c r="T59" s="157"/>
    </row>
    <row r="60" spans="3:20" s="49" customFormat="1" ht="24" customHeight="1" x14ac:dyDescent="0.55000000000000004">
      <c r="C60" s="164" t="s">
        <v>98</v>
      </c>
      <c r="D60" s="165"/>
      <c r="E60" s="165"/>
      <c r="F60" s="165"/>
      <c r="G60" s="165"/>
      <c r="H60" s="166"/>
      <c r="I60" s="67"/>
      <c r="J60" s="68"/>
      <c r="K60" s="68"/>
      <c r="L60" s="68"/>
      <c r="M60" s="69"/>
      <c r="N60" s="68"/>
      <c r="O60" s="81"/>
      <c r="P60" s="170">
        <f>ROUND(SUM(Q58,P56,P54,P52,P50,P48,P46,P44,P42,P40,P38,P36,P34),0)</f>
        <v>0</v>
      </c>
      <c r="Q60" s="165"/>
      <c r="R60" s="85"/>
      <c r="S60" s="154"/>
      <c r="T60" s="155"/>
    </row>
    <row r="61" spans="3:20" s="49" customFormat="1" ht="24" customHeight="1" x14ac:dyDescent="0.55000000000000004">
      <c r="C61" s="167"/>
      <c r="D61" s="168"/>
      <c r="E61" s="168"/>
      <c r="F61" s="168"/>
      <c r="G61" s="168"/>
      <c r="H61" s="169"/>
      <c r="I61" s="72"/>
      <c r="J61" s="63"/>
      <c r="K61" s="63"/>
      <c r="L61" s="63"/>
      <c r="M61" s="64"/>
      <c r="N61" s="63"/>
      <c r="O61" s="74"/>
      <c r="P61" s="63"/>
      <c r="Q61" s="75"/>
      <c r="R61" s="65" t="s">
        <v>99</v>
      </c>
      <c r="S61" s="156"/>
      <c r="T61" s="157"/>
    </row>
    <row r="62" spans="3:20" x14ac:dyDescent="0.55000000000000004">
      <c r="C62" s="2" t="s">
        <v>0</v>
      </c>
      <c r="D62" s="2"/>
      <c r="E62" s="2"/>
      <c r="F62" s="37"/>
    </row>
    <row r="63" spans="3:20" ht="20" customHeight="1" thickBot="1" x14ac:dyDescent="0.6">
      <c r="C63" s="1"/>
      <c r="D63" s="1"/>
      <c r="F63" s="1"/>
      <c r="G63" s="171" t="s">
        <v>6</v>
      </c>
      <c r="H63" s="172"/>
      <c r="I63" s="173"/>
      <c r="J63" s="174"/>
      <c r="K63" s="175"/>
      <c r="L63" s="175"/>
      <c r="M63" s="175"/>
      <c r="N63" s="175"/>
      <c r="O63" s="175"/>
      <c r="P63" s="175"/>
      <c r="Q63" s="43"/>
      <c r="R63" s="43"/>
      <c r="S63" s="43"/>
      <c r="T63" s="25"/>
    </row>
    <row r="64" spans="3:20" ht="20" customHeight="1" thickTop="1" x14ac:dyDescent="0.55000000000000004">
      <c r="C64" s="1"/>
      <c r="D64" s="1"/>
      <c r="F64" s="1"/>
      <c r="G64" s="176" t="s">
        <v>7</v>
      </c>
      <c r="H64" s="177"/>
      <c r="I64" s="178"/>
      <c r="J64" s="179" t="str">
        <f>G15&amp;J15&amp;L15&amp;"　"&amp;G16</f>
        <v>第号　</v>
      </c>
      <c r="K64" s="180"/>
      <c r="L64" s="180"/>
      <c r="M64" s="180"/>
      <c r="N64" s="180"/>
      <c r="O64" s="180"/>
      <c r="P64" s="180"/>
      <c r="Q64" s="180"/>
      <c r="R64" s="180"/>
      <c r="S64" s="180"/>
      <c r="T64" s="181"/>
    </row>
    <row r="65" spans="2:20" ht="20" customHeight="1" x14ac:dyDescent="0.55000000000000004">
      <c r="C65" s="1"/>
      <c r="D65" s="1"/>
      <c r="F65" s="1"/>
      <c r="G65" s="182" t="s">
        <v>8</v>
      </c>
      <c r="H65" s="183"/>
      <c r="I65" s="184"/>
      <c r="J65" s="185">
        <f>N9</f>
        <v>0</v>
      </c>
      <c r="K65" s="107"/>
      <c r="L65" s="107"/>
      <c r="M65" s="107"/>
      <c r="N65" s="107"/>
      <c r="O65" s="107"/>
      <c r="P65" s="107"/>
      <c r="Q65" s="107"/>
      <c r="R65" s="107"/>
      <c r="S65" s="107"/>
      <c r="T65" s="108"/>
    </row>
    <row r="66" spans="2:20" ht="30" customHeight="1" x14ac:dyDescent="0.55000000000000004">
      <c r="C66" s="7" t="s">
        <v>27</v>
      </c>
      <c r="D66" s="7"/>
      <c r="E66" s="7"/>
      <c r="F66" s="8"/>
    </row>
    <row r="67" spans="2:20" ht="25" customHeight="1" x14ac:dyDescent="0.55000000000000004">
      <c r="B67" s="10"/>
      <c r="C67" s="40" t="s">
        <v>100</v>
      </c>
      <c r="D67" s="11"/>
      <c r="E67" s="186" t="s">
        <v>47</v>
      </c>
      <c r="F67" s="187"/>
      <c r="G67" s="187"/>
      <c r="H67" s="188"/>
      <c r="I67" s="186" t="s">
        <v>28</v>
      </c>
      <c r="J67" s="187"/>
      <c r="K67" s="187"/>
      <c r="L67" s="187"/>
      <c r="M67" s="187"/>
      <c r="N67" s="187"/>
      <c r="O67" s="187"/>
      <c r="P67" s="187"/>
      <c r="Q67" s="187"/>
      <c r="R67" s="188"/>
      <c r="S67" s="186" t="s">
        <v>29</v>
      </c>
      <c r="T67" s="188"/>
    </row>
    <row r="68" spans="2:20" s="9" customFormat="1" ht="70" customHeight="1" x14ac:dyDescent="0.55000000000000004">
      <c r="B68" s="12"/>
      <c r="C68" s="89"/>
      <c r="D68" s="90"/>
      <c r="E68" s="189"/>
      <c r="F68" s="190"/>
      <c r="G68" s="190"/>
      <c r="H68" s="191"/>
      <c r="I68" s="192"/>
      <c r="J68" s="193"/>
      <c r="K68" s="193"/>
      <c r="L68" s="193"/>
      <c r="M68" s="193"/>
      <c r="N68" s="193"/>
      <c r="O68" s="193"/>
      <c r="P68" s="193"/>
      <c r="Q68" s="193"/>
      <c r="R68" s="194"/>
      <c r="S68" s="86"/>
      <c r="T68" s="87"/>
    </row>
    <row r="69" spans="2:20" s="9" customFormat="1" ht="70" customHeight="1" x14ac:dyDescent="0.55000000000000004">
      <c r="B69" s="12"/>
      <c r="C69" s="89"/>
      <c r="D69" s="90"/>
      <c r="E69" s="189"/>
      <c r="F69" s="190"/>
      <c r="G69" s="190"/>
      <c r="H69" s="191"/>
      <c r="I69" s="192"/>
      <c r="J69" s="193"/>
      <c r="K69" s="193"/>
      <c r="L69" s="193"/>
      <c r="M69" s="193"/>
      <c r="N69" s="193"/>
      <c r="O69" s="193"/>
      <c r="P69" s="193"/>
      <c r="Q69" s="193"/>
      <c r="R69" s="194"/>
      <c r="S69" s="86"/>
      <c r="T69" s="87"/>
    </row>
    <row r="70" spans="2:20" s="9" customFormat="1" ht="70" customHeight="1" x14ac:dyDescent="0.55000000000000004">
      <c r="B70" s="12"/>
      <c r="C70" s="89"/>
      <c r="D70" s="90"/>
      <c r="E70" s="189"/>
      <c r="F70" s="190"/>
      <c r="G70" s="190"/>
      <c r="H70" s="191"/>
      <c r="I70" s="192"/>
      <c r="J70" s="193"/>
      <c r="K70" s="193"/>
      <c r="L70" s="193"/>
      <c r="M70" s="193"/>
      <c r="N70" s="193"/>
      <c r="O70" s="193"/>
      <c r="P70" s="193"/>
      <c r="Q70" s="193"/>
      <c r="R70" s="194"/>
      <c r="S70" s="86"/>
      <c r="T70" s="87"/>
    </row>
    <row r="71" spans="2:20" s="9" customFormat="1" ht="70" customHeight="1" x14ac:dyDescent="0.55000000000000004">
      <c r="B71" s="12"/>
      <c r="C71" s="89"/>
      <c r="D71" s="90"/>
      <c r="E71" s="189"/>
      <c r="F71" s="190"/>
      <c r="G71" s="190"/>
      <c r="H71" s="191"/>
      <c r="I71" s="192"/>
      <c r="J71" s="193"/>
      <c r="K71" s="193"/>
      <c r="L71" s="193"/>
      <c r="M71" s="193"/>
      <c r="N71" s="193"/>
      <c r="O71" s="193"/>
      <c r="P71" s="193"/>
      <c r="Q71" s="193"/>
      <c r="R71" s="194"/>
      <c r="S71" s="86"/>
      <c r="T71" s="87"/>
    </row>
    <row r="72" spans="2:20" s="9" customFormat="1" ht="70" customHeight="1" x14ac:dyDescent="0.55000000000000004">
      <c r="B72" s="12"/>
      <c r="C72" s="89"/>
      <c r="D72" s="90"/>
      <c r="E72" s="189"/>
      <c r="F72" s="190"/>
      <c r="G72" s="190"/>
      <c r="H72" s="191"/>
      <c r="I72" s="192"/>
      <c r="J72" s="193"/>
      <c r="K72" s="193"/>
      <c r="L72" s="193"/>
      <c r="M72" s="193"/>
      <c r="N72" s="193"/>
      <c r="O72" s="193"/>
      <c r="P72" s="193"/>
      <c r="Q72" s="193"/>
      <c r="R72" s="194"/>
      <c r="S72" s="86"/>
      <c r="T72" s="87"/>
    </row>
    <row r="73" spans="2:20" s="9" customFormat="1" ht="70" customHeight="1" x14ac:dyDescent="0.55000000000000004">
      <c r="B73" s="12"/>
      <c r="C73" s="89"/>
      <c r="D73" s="90"/>
      <c r="E73" s="189"/>
      <c r="F73" s="190"/>
      <c r="G73" s="190"/>
      <c r="H73" s="191"/>
      <c r="I73" s="192"/>
      <c r="J73" s="193"/>
      <c r="K73" s="193"/>
      <c r="L73" s="193"/>
      <c r="M73" s="193"/>
      <c r="N73" s="193"/>
      <c r="O73" s="193"/>
      <c r="P73" s="193"/>
      <c r="Q73" s="193"/>
      <c r="R73" s="194"/>
      <c r="S73" s="86"/>
      <c r="T73" s="87"/>
    </row>
    <row r="74" spans="2:20" s="9" customFormat="1" ht="70" customHeight="1" x14ac:dyDescent="0.55000000000000004">
      <c r="B74" s="12"/>
      <c r="C74" s="89"/>
      <c r="D74" s="90"/>
      <c r="E74" s="189"/>
      <c r="F74" s="190"/>
      <c r="G74" s="190"/>
      <c r="H74" s="191"/>
      <c r="I74" s="192"/>
      <c r="J74" s="193"/>
      <c r="K74" s="193"/>
      <c r="L74" s="193"/>
      <c r="M74" s="193"/>
      <c r="N74" s="193"/>
      <c r="O74" s="193"/>
      <c r="P74" s="193"/>
      <c r="Q74" s="193"/>
      <c r="R74" s="194"/>
      <c r="S74" s="86"/>
      <c r="T74" s="87"/>
    </row>
    <row r="75" spans="2:20" s="9" customFormat="1" ht="70" customHeight="1" x14ac:dyDescent="0.55000000000000004">
      <c r="B75" s="12"/>
      <c r="C75" s="89"/>
      <c r="D75" s="90"/>
      <c r="E75" s="189"/>
      <c r="F75" s="190"/>
      <c r="G75" s="190"/>
      <c r="H75" s="191"/>
      <c r="I75" s="192"/>
      <c r="J75" s="193"/>
      <c r="K75" s="193"/>
      <c r="L75" s="193"/>
      <c r="M75" s="193"/>
      <c r="N75" s="193"/>
      <c r="O75" s="193"/>
      <c r="P75" s="193"/>
      <c r="Q75" s="193"/>
      <c r="R75" s="194"/>
      <c r="S75" s="86"/>
      <c r="T75" s="87"/>
    </row>
    <row r="77" spans="2:20" x14ac:dyDescent="0.55000000000000004">
      <c r="C77" s="15" t="s">
        <v>32</v>
      </c>
      <c r="D77" s="37"/>
      <c r="E77" s="37"/>
      <c r="F77" s="37"/>
    </row>
  </sheetData>
  <mergeCells count="97">
    <mergeCell ref="E75:H75"/>
    <mergeCell ref="I75:R75"/>
    <mergeCell ref="E72:H72"/>
    <mergeCell ref="I72:R72"/>
    <mergeCell ref="E73:H73"/>
    <mergeCell ref="I73:R73"/>
    <mergeCell ref="E74:H74"/>
    <mergeCell ref="I74:R74"/>
    <mergeCell ref="E69:H69"/>
    <mergeCell ref="I69:R69"/>
    <mergeCell ref="E70:H70"/>
    <mergeCell ref="I70:R70"/>
    <mergeCell ref="E71:H71"/>
    <mergeCell ref="I71:R71"/>
    <mergeCell ref="E67:H67"/>
    <mergeCell ref="I67:R67"/>
    <mergeCell ref="S67:T67"/>
    <mergeCell ref="E68:H68"/>
    <mergeCell ref="I68:R68"/>
    <mergeCell ref="G63:I63"/>
    <mergeCell ref="J63:P63"/>
    <mergeCell ref="G64:I64"/>
    <mergeCell ref="J64:T64"/>
    <mergeCell ref="G65:I65"/>
    <mergeCell ref="J65:T65"/>
    <mergeCell ref="Q58:R59"/>
    <mergeCell ref="S58:T59"/>
    <mergeCell ref="C60:H61"/>
    <mergeCell ref="P60:Q60"/>
    <mergeCell ref="S60:T61"/>
    <mergeCell ref="P52:Q52"/>
    <mergeCell ref="S52:T53"/>
    <mergeCell ref="P54:Q54"/>
    <mergeCell ref="S54:T55"/>
    <mergeCell ref="P56:Q56"/>
    <mergeCell ref="S56:T57"/>
    <mergeCell ref="P46:Q46"/>
    <mergeCell ref="S46:T47"/>
    <mergeCell ref="P48:Q48"/>
    <mergeCell ref="S48:T49"/>
    <mergeCell ref="P50:Q50"/>
    <mergeCell ref="S50:T51"/>
    <mergeCell ref="P40:Q40"/>
    <mergeCell ref="S40:T41"/>
    <mergeCell ref="P42:Q42"/>
    <mergeCell ref="S42:T43"/>
    <mergeCell ref="P44:Q44"/>
    <mergeCell ref="S44:T45"/>
    <mergeCell ref="P34:Q34"/>
    <mergeCell ref="S34:T35"/>
    <mergeCell ref="P36:Q36"/>
    <mergeCell ref="S36:T37"/>
    <mergeCell ref="P38:Q38"/>
    <mergeCell ref="S38:T39"/>
    <mergeCell ref="Q32:T32"/>
    <mergeCell ref="C33:H33"/>
    <mergeCell ref="I33:O33"/>
    <mergeCell ref="P33:R33"/>
    <mergeCell ref="S33:T33"/>
    <mergeCell ref="C22:E22"/>
    <mergeCell ref="G22:J22"/>
    <mergeCell ref="L22:N22"/>
    <mergeCell ref="P22:T22"/>
    <mergeCell ref="C24:E24"/>
    <mergeCell ref="P4:T4"/>
    <mergeCell ref="N8:T8"/>
    <mergeCell ref="N9:T9"/>
    <mergeCell ref="N10:T10"/>
    <mergeCell ref="G13:H13"/>
    <mergeCell ref="J13:M13"/>
    <mergeCell ref="K8:M8"/>
    <mergeCell ref="K9:M9"/>
    <mergeCell ref="K10:M10"/>
    <mergeCell ref="C13:E13"/>
    <mergeCell ref="C14:E14"/>
    <mergeCell ref="C15:E15"/>
    <mergeCell ref="C16:E16"/>
    <mergeCell ref="C17:E17"/>
    <mergeCell ref="G14:I14"/>
    <mergeCell ref="L14:N14"/>
    <mergeCell ref="J15:K15"/>
    <mergeCell ref="G16:T16"/>
    <mergeCell ref="G15:I15"/>
    <mergeCell ref="G17:T17"/>
    <mergeCell ref="C18:E18"/>
    <mergeCell ref="C19:E19"/>
    <mergeCell ref="C20:E20"/>
    <mergeCell ref="C21:E21"/>
    <mergeCell ref="G18:J18"/>
    <mergeCell ref="L18:N18"/>
    <mergeCell ref="Q18:S18"/>
    <mergeCell ref="H19:L19"/>
    <mergeCell ref="N19:T19"/>
    <mergeCell ref="G20:J20"/>
    <mergeCell ref="L20:N20"/>
    <mergeCell ref="P20:T20"/>
    <mergeCell ref="G21:T21"/>
  </mergeCells>
  <phoneticPr fontId="2"/>
  <conditionalFormatting sqref="N8:T10 G13:H13 J13:M13 G14:I14 J15:K15 G16:T16 Q18:S18 G22:J22 P22:T22">
    <cfRule type="containsBlanks" dxfId="42" priority="22">
      <formula>LEN(TRIM(G8))=0</formula>
    </cfRule>
  </conditionalFormatting>
  <conditionalFormatting sqref="G17">
    <cfRule type="expression" dxfId="41" priority="21">
      <formula>$G$17="一宮市"</formula>
    </cfRule>
  </conditionalFormatting>
  <conditionalFormatting sqref="P34 I34">
    <cfRule type="expression" dxfId="40" priority="20">
      <formula>$P$34&lt;2.9</formula>
    </cfRule>
  </conditionalFormatting>
  <conditionalFormatting sqref="P36 I36">
    <cfRule type="expression" dxfId="39" priority="19">
      <formula>$P$36&lt;2.9</formula>
    </cfRule>
  </conditionalFormatting>
  <conditionalFormatting sqref="P38 I38">
    <cfRule type="expression" dxfId="38" priority="18">
      <formula>$P$38&lt;9.4</formula>
    </cfRule>
  </conditionalFormatting>
  <conditionalFormatting sqref="P40 I40">
    <cfRule type="expression" dxfId="37" priority="17">
      <formula>$P$40&lt;6.1</formula>
    </cfRule>
  </conditionalFormatting>
  <conditionalFormatting sqref="P42 I42">
    <cfRule type="expression" dxfId="36" priority="16">
      <formula>$P$42&lt;6.2</formula>
    </cfRule>
  </conditionalFormatting>
  <conditionalFormatting sqref="P44 I44">
    <cfRule type="expression" dxfId="35" priority="15">
      <formula>$P$44&lt;2.9</formula>
    </cfRule>
  </conditionalFormatting>
  <conditionalFormatting sqref="P46 I46">
    <cfRule type="expression" dxfId="34" priority="14">
      <formula>$P$46&lt;9.3</formula>
    </cfRule>
  </conditionalFormatting>
  <conditionalFormatting sqref="P48 I48">
    <cfRule type="expression" dxfId="33" priority="13">
      <formula>$P$48&lt;9.4</formula>
    </cfRule>
  </conditionalFormatting>
  <conditionalFormatting sqref="P50 I50">
    <cfRule type="expression" dxfId="32" priority="12">
      <formula>$P$50&lt;6.5</formula>
    </cfRule>
  </conditionalFormatting>
  <conditionalFormatting sqref="P34:Q34 P36:Q36 P38:Q38 P40:Q40 P42:Q42 P44:Q44 P46:Q46 P48:Q48 P50:Q50 P52:Q52 P54:Q54 P56:Q56">
    <cfRule type="containsBlanks" dxfId="31" priority="5">
      <formula>LEN(TRIM(P34))=0</formula>
    </cfRule>
  </conditionalFormatting>
  <conditionalFormatting sqref="Q58">
    <cfRule type="containsBlanks" dxfId="30" priority="4">
      <formula>LEN(TRIM(Q58))=0</formula>
    </cfRule>
  </conditionalFormatting>
  <conditionalFormatting sqref="G21:T21">
    <cfRule type="expression" dxfId="29" priority="2">
      <formula>$G$21=0</formula>
    </cfRule>
  </conditionalFormatting>
  <conditionalFormatting sqref="J65:T65">
    <cfRule type="expression" dxfId="28" priority="1">
      <formula>$J$65=0</formula>
    </cfRule>
  </conditionalFormatting>
  <dataValidations count="1">
    <dataValidation type="date" allowBlank="1" showInputMessage="1" showErrorMessage="1" sqref="P4:T4 G18:J18 H19:L19 N19:T19 G20:J20 P20:T20">
      <formula1>43374</formula1>
      <formula2>68392</formula2>
    </dataValidation>
  </dataValidations>
  <pageMargins left="0.78740157480314965" right="0.35433070866141736" top="0.62992125984251968" bottom="0.51181102362204722" header="0.31496062992125984" footer="0.31496062992125984"/>
  <pageSetup paperSize="9" orientation="portrait" r:id="rId1"/>
  <rowBreaks count="2" manualBreakCount="2">
    <brk id="30" min="1" max="19" man="1"/>
    <brk id="61" min="1" max="1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CAA45231-0BA4-486D-9DCB-9D8D5B47E3D4}">
            <xm:f>項目!$C$19=FALSE</xm:f>
            <x14:dxf>
              <fill>
                <patternFill>
                  <bgColor rgb="FFFFFF00"/>
                </patternFill>
              </fill>
            </x14:dxf>
          </x14:cfRule>
          <xm:sqref>G18:J18</xm:sqref>
        </x14:conditionalFormatting>
        <x14:conditionalFormatting xmlns:xm="http://schemas.microsoft.com/office/excel/2006/main">
          <x14:cfRule type="expression" priority="9" id="{917EF6AB-906A-48ED-B669-57BBD1740BBA}">
            <xm:f>項目!$C$20=FALSE</xm:f>
            <x14:dxf>
              <fill>
                <patternFill>
                  <bgColor rgb="FFFFFF00"/>
                </pattern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8" id="{8F6A3A35-4D7F-47FA-A367-B3BCFA579259}">
            <xm:f>項目!$C$21=FALSE</xm:f>
            <x14:dxf>
              <fill>
                <patternFill>
                  <bgColor rgb="FFFFFF0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7" id="{F6A79845-2ADB-4EAA-B155-04B42E90B213}">
            <xm:f>項目!$C$22=FALSE</xm:f>
            <x14:dxf>
              <fill>
                <patternFill>
                  <bgColor rgb="FFFFFF00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6" id="{E572E8C7-6EDC-438F-A60A-92578751C124}">
            <xm:f>項目!$C$23=FALSE</xm:f>
            <x14:dxf>
              <fill>
                <patternFill>
                  <bgColor rgb="FFFFFF00"/>
                </patternFill>
              </fill>
            </x14:dxf>
          </x14:cfRule>
          <xm:sqref>P20</xm:sqref>
        </x14:conditionalFormatting>
        <x14:conditionalFormatting xmlns:xm="http://schemas.microsoft.com/office/excel/2006/main">
          <x14:cfRule type="expression" priority="3" id="{E9DC8AAE-C6B7-4619-9127-422F88BE85D4}">
            <xm:f>項目!$C$18=FALSE</xm:f>
            <x14:dxf>
              <fill>
                <patternFill>
                  <bgColor rgb="FFFFFF00"/>
                </patternFill>
              </fill>
            </x14:dxf>
          </x14:cfRule>
          <xm:sqref>P4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項目!$B$1:$E$1</xm:f>
          </x14:formula1>
          <xm:sqref>C68:C75</xm:sqref>
        </x14:dataValidation>
        <x14:dataValidation type="list" allowBlank="1" showInputMessage="1" showErrorMessage="1">
          <x14:formula1>
            <xm:f>項目!$B$26:$B$27</xm:f>
          </x14:formula1>
          <xm:sqref>L22:N22</xm:sqref>
        </x14:dataValidation>
        <x14:dataValidation type="list" allowBlank="1" showInputMessage="1" showErrorMessage="1">
          <x14:formula1>
            <xm:f>項目!$B$2:$B$10</xm:f>
          </x14:formula1>
          <xm:sqref>E68:H75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D27"/>
  <sheetViews>
    <sheetView workbookViewId="0">
      <selection activeCell="E8" sqref="E8"/>
    </sheetView>
  </sheetViews>
  <sheetFormatPr defaultRowHeight="18" x14ac:dyDescent="0.55000000000000004"/>
  <cols>
    <col min="3" max="3" width="14.08203125" bestFit="1" customWidth="1"/>
  </cols>
  <sheetData>
    <row r="1" spans="2:4" x14ac:dyDescent="0.55000000000000004">
      <c r="B1" t="s">
        <v>36</v>
      </c>
      <c r="C1" t="s">
        <v>34</v>
      </c>
      <c r="D1" t="s">
        <v>37</v>
      </c>
    </row>
    <row r="2" spans="2:4" x14ac:dyDescent="0.55000000000000004">
      <c r="B2" t="s">
        <v>38</v>
      </c>
    </row>
    <row r="3" spans="2:4" x14ac:dyDescent="0.55000000000000004">
      <c r="B3" t="s">
        <v>39</v>
      </c>
    </row>
    <row r="4" spans="2:4" x14ac:dyDescent="0.55000000000000004">
      <c r="B4" t="s">
        <v>40</v>
      </c>
    </row>
    <row r="5" spans="2:4" x14ac:dyDescent="0.55000000000000004">
      <c r="B5" t="s">
        <v>41</v>
      </c>
      <c r="D5" t="str">
        <f>""</f>
        <v/>
      </c>
    </row>
    <row r="6" spans="2:4" x14ac:dyDescent="0.55000000000000004">
      <c r="B6" t="s">
        <v>42</v>
      </c>
    </row>
    <row r="7" spans="2:4" x14ac:dyDescent="0.55000000000000004">
      <c r="B7" t="s">
        <v>43</v>
      </c>
    </row>
    <row r="8" spans="2:4" x14ac:dyDescent="0.55000000000000004">
      <c r="B8" t="s">
        <v>44</v>
      </c>
    </row>
    <row r="9" spans="2:4" x14ac:dyDescent="0.55000000000000004">
      <c r="B9" t="s">
        <v>45</v>
      </c>
    </row>
    <row r="10" spans="2:4" x14ac:dyDescent="0.55000000000000004">
      <c r="B10" t="s">
        <v>35</v>
      </c>
    </row>
    <row r="15" spans="2:4" x14ac:dyDescent="0.55000000000000004">
      <c r="B15" t="s">
        <v>54</v>
      </c>
    </row>
    <row r="16" spans="2:4" x14ac:dyDescent="0.55000000000000004">
      <c r="B16" t="s">
        <v>55</v>
      </c>
    </row>
    <row r="18" spans="2:3" x14ac:dyDescent="0.55000000000000004">
      <c r="B18" t="s">
        <v>101</v>
      </c>
      <c r="C18" t="b">
        <f>ISNUMBER(改善計画書!P4)</f>
        <v>0</v>
      </c>
    </row>
    <row r="19" spans="2:3" x14ac:dyDescent="0.55000000000000004">
      <c r="B19" t="s">
        <v>102</v>
      </c>
      <c r="C19" t="b">
        <f>ISNUMBER(改善計画書!G18)</f>
        <v>0</v>
      </c>
    </row>
    <row r="20" spans="2:3" x14ac:dyDescent="0.55000000000000004">
      <c r="B20" t="s">
        <v>103</v>
      </c>
      <c r="C20" t="b">
        <f>ISNUMBER(改善計画書!H19)</f>
        <v>0</v>
      </c>
    </row>
    <row r="21" spans="2:3" x14ac:dyDescent="0.55000000000000004">
      <c r="B21" t="s">
        <v>104</v>
      </c>
      <c r="C21" t="b">
        <f>ISNUMBER(改善計画書!N19)</f>
        <v>0</v>
      </c>
    </row>
    <row r="22" spans="2:3" x14ac:dyDescent="0.55000000000000004">
      <c r="B22" t="s">
        <v>105</v>
      </c>
      <c r="C22" t="b">
        <f>ISNUMBER(改善計画書!G20)</f>
        <v>0</v>
      </c>
    </row>
    <row r="23" spans="2:3" x14ac:dyDescent="0.55000000000000004">
      <c r="B23" t="s">
        <v>106</v>
      </c>
      <c r="C23" t="b">
        <f>ISNUMBER(改善計画書!P20)</f>
        <v>0</v>
      </c>
    </row>
    <row r="26" spans="2:3" x14ac:dyDescent="0.55000000000000004">
      <c r="B26" t="s">
        <v>107</v>
      </c>
    </row>
    <row r="27" spans="2:3" x14ac:dyDescent="0.55000000000000004">
      <c r="B27" t="s">
        <v>108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改善計画書</vt:lpstr>
      <vt:lpstr>項目</vt:lpstr>
      <vt:lpstr>改善計画書!Print_Area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2018-09-19T00:35:27Z</cp:lastPrinted>
  <dcterms:created xsi:type="dcterms:W3CDTF">2018-05-01T06:48:29Z</dcterms:created>
  <dcterms:modified xsi:type="dcterms:W3CDTF">2019-04-25T01:49:54Z</dcterms:modified>
</cp:coreProperties>
</file>