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75"/>
  </bookViews>
  <sheets>
    <sheet name="博物館" sheetId="1" r:id="rId1"/>
    <sheet name="木曽川資料館" sheetId="3" r:id="rId2"/>
    <sheet name="豊島記念資料館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20" i="1"/>
  <c r="P38" i="1" s="1"/>
  <c r="P18" i="1" l="1"/>
  <c r="P16" i="1"/>
  <c r="P9" i="1"/>
  <c r="C20" i="4" l="1"/>
  <c r="C13" i="4" l="1"/>
  <c r="I35" i="3" l="1"/>
  <c r="H35" i="3"/>
  <c r="G35" i="3"/>
  <c r="F35" i="3"/>
  <c r="E35" i="3"/>
  <c r="D35" i="3"/>
  <c r="C35" i="3"/>
  <c r="B35" i="3"/>
  <c r="J34" i="3"/>
  <c r="J33" i="3"/>
  <c r="J32" i="3"/>
  <c r="J31" i="3"/>
  <c r="J30" i="3"/>
  <c r="J29" i="3"/>
  <c r="J28" i="3"/>
  <c r="J27" i="3"/>
  <c r="J26" i="3"/>
  <c r="J25" i="3"/>
  <c r="J24" i="3"/>
  <c r="J23" i="3"/>
  <c r="I18" i="3"/>
  <c r="H18" i="3"/>
  <c r="G18" i="3"/>
  <c r="F18" i="3"/>
  <c r="E18" i="3"/>
  <c r="D18" i="3"/>
  <c r="C18" i="3"/>
  <c r="B18" i="3"/>
  <c r="J17" i="3"/>
  <c r="J16" i="3"/>
  <c r="J15" i="3"/>
  <c r="J14" i="3"/>
  <c r="J13" i="3"/>
  <c r="J12" i="3"/>
  <c r="J11" i="3"/>
  <c r="J10" i="3"/>
  <c r="J9" i="3"/>
  <c r="J8" i="3"/>
  <c r="J7" i="3"/>
  <c r="J6" i="3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7" i="1"/>
  <c r="P36" i="1"/>
  <c r="P35" i="1"/>
  <c r="P34" i="1"/>
  <c r="P33" i="1"/>
  <c r="P32" i="1"/>
  <c r="P31" i="1"/>
  <c r="P30" i="1"/>
  <c r="P29" i="1"/>
  <c r="P28" i="1"/>
  <c r="P27" i="1"/>
  <c r="P26" i="1"/>
  <c r="P25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19" i="1"/>
  <c r="P10" i="1"/>
  <c r="P11" i="1"/>
  <c r="P12" i="1"/>
  <c r="P13" i="1"/>
  <c r="P14" i="1"/>
  <c r="P15" i="1"/>
  <c r="P17" i="1"/>
  <c r="P8" i="1"/>
  <c r="J18" i="3" l="1"/>
  <c r="J35" i="3"/>
  <c r="P37" i="1"/>
  <c r="P19" i="1"/>
</calcChain>
</file>

<file path=xl/sharedStrings.xml><?xml version="1.0" encoding="utf-8"?>
<sst xmlns="http://schemas.openxmlformats.org/spreadsheetml/2006/main" count="152" uniqueCount="54">
  <si>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</si>
  <si>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</si>
  <si>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</si>
  <si>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</si>
  <si>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</si>
  <si>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</si>
  <si>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</si>
  <si>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</si>
  <si>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</si>
  <si>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</si>
  <si>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</si>
  <si>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</si>
  <si>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一般</t>
    <rPh sb="0" eb="2">
      <t>イッパン</t>
    </rPh>
    <phoneticPr fontId="1"/>
  </si>
  <si>
    <t>高・大</t>
    <rPh sb="0" eb="1">
      <t>コウ</t>
    </rPh>
    <rPh sb="2" eb="3">
      <t>ダイ</t>
    </rPh>
    <phoneticPr fontId="1"/>
  </si>
  <si>
    <t>小・中</t>
    <rPh sb="0" eb="1">
      <t>ショウ</t>
    </rPh>
    <rPh sb="2" eb="3">
      <t>ナカ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</si>
  <si>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</si>
  <si>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</si>
  <si>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減免</t>
    <rPh sb="0" eb="2">
      <t>ゲンメン</t>
    </rPh>
    <phoneticPr fontId="1"/>
  </si>
  <si>
    <t>未就学児</t>
    <rPh sb="0" eb="4">
      <t>ミシュウガクジ</t>
    </rPh>
    <phoneticPr fontId="1"/>
  </si>
  <si>
    <t>招待</t>
    <rPh sb="0" eb="2">
      <t>ショウタイ</t>
    </rPh>
    <phoneticPr fontId="1"/>
  </si>
  <si>
    <t>無料利用</t>
    <rPh sb="0" eb="2">
      <t>ムリョウ</t>
    </rPh>
    <rPh sb="2" eb="4">
      <t>リヨウ</t>
    </rPh>
    <phoneticPr fontId="1"/>
  </si>
  <si>
    <t>団体数</t>
    <rPh sb="0" eb="2">
      <t>ダンタイ</t>
    </rPh>
    <rPh sb="2" eb="3">
      <t>スウ</t>
    </rPh>
    <phoneticPr fontId="1"/>
  </si>
  <si>
    <t>合計</t>
    <rPh sb="0" eb="2">
      <t>ゴウケイ</t>
    </rPh>
    <phoneticPr fontId="1"/>
  </si>
  <si>
    <t>開館以来累計</t>
    <rPh sb="0" eb="2">
      <t>カイカン</t>
    </rPh>
    <rPh sb="2" eb="4">
      <t>イライ</t>
    </rPh>
    <rPh sb="4" eb="6">
      <t>ルイケイ</t>
    </rPh>
    <phoneticPr fontId="1"/>
  </si>
  <si>
    <t>一宮市博物館</t>
    <rPh sb="0" eb="3">
      <t>イチノミヤシ</t>
    </rPh>
    <rPh sb="3" eb="6">
      <t>ハクブツカン</t>
    </rPh>
    <phoneticPr fontId="1"/>
  </si>
  <si>
    <t>(4)入館者統計</t>
    <rPh sb="3" eb="6">
      <t>ニュウカンシャ</t>
    </rPh>
    <phoneticPr fontId="1"/>
  </si>
  <si>
    <t>開館
日数</t>
    <rPh sb="0" eb="2">
      <t>カイカン</t>
    </rPh>
    <rPh sb="3" eb="5">
      <t>ニッスウ</t>
    </rPh>
    <phoneticPr fontId="1"/>
  </si>
  <si>
    <t>木曽川資料館</t>
    <rPh sb="0" eb="3">
      <t>キソガワ</t>
    </rPh>
    <rPh sb="3" eb="6">
      <t>シリョウカン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</si>
  <si>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</si>
  <si>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利用者</t>
    <rPh sb="0" eb="3">
      <t>リヨウシャ</t>
    </rPh>
    <phoneticPr fontId="1"/>
  </si>
  <si>
    <t>利用日</t>
    <rPh sb="0" eb="3">
      <t>リヨウビ</t>
    </rPh>
    <phoneticPr fontId="1"/>
  </si>
  <si>
    <t>豊島記念資料館</t>
    <rPh sb="0" eb="2">
      <t>トヨシマ</t>
    </rPh>
    <rPh sb="2" eb="4">
      <t>キネン</t>
    </rPh>
    <rPh sb="4" eb="7">
      <t>シリョウカン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</si>
  <si>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</si>
  <si>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</si>
  <si>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</si>
  <si>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</si>
  <si>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平成29年4月8日(土)</t>
    <rPh sb="0" eb="2">
      <t>ヘイセイ</t>
    </rPh>
    <rPh sb="4" eb="5">
      <t>ネン</t>
    </rPh>
    <rPh sb="6" eb="7">
      <t>ガツ</t>
    </rPh>
    <rPh sb="8" eb="9">
      <t>ニチ</t>
    </rPh>
    <rPh sb="10" eb="11">
      <t>ツチ</t>
    </rPh>
    <phoneticPr fontId="1"/>
  </si>
  <si>
    <t>平成29年4月21日(金)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</si>
  <si>
    <t>平成29年5月14日(日)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</si>
  <si>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平成29年5月21日(日)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</si>
  <si>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平成29年6月7日(水)</t>
    <rPh sb="0" eb="2">
      <t>ヘイセイ</t>
    </rPh>
    <rPh sb="4" eb="5">
      <t>ネン</t>
    </rPh>
    <rPh sb="6" eb="7">
      <t>ガツ</t>
    </rPh>
    <rPh sb="8" eb="9">
      <t>ニチ</t>
    </rPh>
    <rPh sb="10" eb="11">
      <t>ミズ</t>
    </rPh>
    <phoneticPr fontId="1"/>
  </si>
  <si>
    <t>平成30年1月16日(火)</t>
    <rPh sb="0" eb="2">
      <t>ヘイセイ</t>
    </rPh>
    <rPh sb="4" eb="5">
      <t>ネン</t>
    </rPh>
    <rPh sb="6" eb="7">
      <t>ガツ</t>
    </rPh>
    <rPh sb="9" eb="10">
      <t>ニチ</t>
    </rPh>
    <rPh sb="11" eb="12">
      <t>ヒ</t>
    </rPh>
    <phoneticPr fontId="1"/>
  </si>
  <si>
    <t>平成30年1月25日(木)</t>
    <rPh sb="0" eb="2">
      <t>ヘイセイ</t>
    </rPh>
    <rPh sb="4" eb="5">
      <t>ネン</t>
    </rPh>
    <rPh sb="6" eb="7">
      <t>ガツ</t>
    </rPh>
    <rPh sb="9" eb="10">
      <t>ニチ</t>
    </rPh>
    <rPh sb="11" eb="12">
      <t>キ</t>
    </rPh>
    <phoneticPr fontId="1"/>
  </si>
  <si>
    <t>平成30年2月12日(月)</t>
    <rPh sb="0" eb="2">
      <t>ヘイセイ</t>
    </rPh>
    <rPh sb="4" eb="5">
      <t>ネン</t>
    </rPh>
    <rPh sb="6" eb="7">
      <t>ガツ</t>
    </rPh>
    <rPh sb="9" eb="10">
      <t>ニチ</t>
    </rPh>
    <rPh sb="11" eb="12">
      <t>ツキ</t>
    </rPh>
    <phoneticPr fontId="1"/>
  </si>
  <si>
    <t>平成30年10月25日(木)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1"/>
  </si>
  <si>
    <t>平成31年1月16日(水)</t>
    <rPh sb="0" eb="2">
      <t>ヘイセイ</t>
    </rPh>
    <rPh sb="4" eb="5">
      <t>ネン</t>
    </rPh>
    <rPh sb="6" eb="7">
      <t>ガツ</t>
    </rPh>
    <rPh sb="9" eb="10">
      <t>ニチ</t>
    </rPh>
    <rPh sb="11" eb="12">
      <t>ミズ</t>
    </rPh>
    <phoneticPr fontId="1"/>
  </si>
  <si>
    <t>平成31年3月28日(木)</t>
    <rPh sb="0" eb="2">
      <t>ヘイセイ</t>
    </rPh>
    <rPh sb="4" eb="5">
      <t>ネン</t>
    </rPh>
    <rPh sb="6" eb="7">
      <t>ガツ</t>
    </rPh>
    <rPh sb="9" eb="10">
      <t>ニチ</t>
    </rPh>
    <rPh sb="11" eb="12">
      <t>キ</t>
    </rPh>
    <phoneticPr fontId="1"/>
  </si>
  <si>
    <t>三菱UFJ銀行一宮支店</t>
    <rPh sb="0" eb="2">
      <t>ミツビシ</t>
    </rPh>
    <rPh sb="5" eb="7">
      <t>ギンコウ</t>
    </rPh>
    <rPh sb="7" eb="9">
      <t>イチミヤ</t>
    </rPh>
    <rPh sb="9" eb="11">
      <t>シテン</t>
    </rPh>
    <phoneticPr fontId="1"/>
  </si>
  <si>
    <t>一宮商工会議所</t>
    <rPh sb="0" eb="2">
      <t>イチノミヤ</t>
    </rPh>
    <phoneticPr fontId="1"/>
  </si>
  <si>
    <t>馬子の会</t>
    <rPh sb="0" eb="1">
      <t>ウマ</t>
    </rPh>
    <rPh sb="1" eb="2">
      <t>コ</t>
    </rPh>
    <rPh sb="3" eb="4">
      <t>カイ</t>
    </rPh>
    <phoneticPr fontId="1"/>
  </si>
  <si>
    <t>個人</t>
    <phoneticPr fontId="1"/>
  </si>
  <si>
    <t>修文大学短期大学部生活文化学科</t>
    <rPh sb="0" eb="2">
      <t>シュウブン</t>
    </rPh>
    <rPh sb="2" eb="4">
      <t>ダイガク</t>
    </rPh>
    <rPh sb="4" eb="7">
      <t>タンキダイ</t>
    </rPh>
    <rPh sb="7" eb="9">
      <t>ガクブ</t>
    </rPh>
    <rPh sb="9" eb="11">
      <t>セイカツ</t>
    </rPh>
    <rPh sb="11" eb="13">
      <t>ブンカ</t>
    </rPh>
    <rPh sb="13" eb="15">
      <t>ガッカ</t>
    </rPh>
    <phoneticPr fontId="1"/>
  </si>
  <si>
    <t>野口二丁目町内会</t>
    <rPh sb="0" eb="2">
      <t>ノグチ</t>
    </rPh>
    <rPh sb="2" eb="3">
      <t>２</t>
    </rPh>
    <rPh sb="3" eb="5">
      <t>チョウメ</t>
    </rPh>
    <rPh sb="5" eb="7">
      <t>チョウナイ</t>
    </rPh>
    <rPh sb="7" eb="8">
      <t>カイ</t>
    </rPh>
    <phoneticPr fontId="1"/>
  </si>
  <si>
    <t>クラブツーリズム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</si>
</sst>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Fill="1" applyBorder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workbookViewId="0">
      <selection activeCell="R1" sqref="R1"/>
    </sheetView>
  </sheetViews>
  <sheetFormatPr defaultColWidth="9" defaultRowHeight="13.5"/>
  <cols>
    <col min="1" max="1" width="6.25" style="1" customWidth="1"/>
    <col min="2" max="2" width="5.5" style="1" bestFit="1" customWidth="1"/>
    <col min="3" max="3" width="7.5" style="1" bestFit="1" customWidth="1"/>
    <col min="4" max="5" width="6.375" style="1" bestFit="1" customWidth="1"/>
    <col min="6" max="6" width="5.5" style="1" bestFit="1" customWidth="1"/>
    <col min="7" max="8" width="6.375" style="1" bestFit="1" customWidth="1"/>
    <col min="9" max="9" width="7.5" style="1" bestFit="1" customWidth="1"/>
    <col min="10" max="10" width="6.375" style="1" bestFit="1" customWidth="1"/>
    <col min="11" max="11" width="7.5" style="1" bestFit="1" customWidth="1"/>
    <col min="12" max="12" width="8.375" style="1" customWidth="1"/>
    <col min="13" max="13" width="7.5" style="1" bestFit="1" customWidth="1"/>
    <col min="14" max="14" width="9.125" style="1" bestFit="1" customWidth="1"/>
    <col min="15" max="15" width="7.125" style="1" customWidth="1"/>
    <col min="16" max="16" width="9.5" style="1" bestFit="1" customWidth="1"/>
    <col min="17" max="17" width="9.25" style="1" bestFit="1" customWidth="1"/>
    <col min="18" max="18" width="9.5" style="1" bestFit="1" customWidth="1"/>
    <col min="19" max="16384" width="9" style="1"/>
  </cols>
  <sheetData>
    <row r="1" spans="1:16" ht="24" customHeight="1">
      <c r="A1" s="3" t="s">
        <v>25</v>
      </c>
      <c r="B1" s="4"/>
    </row>
    <row r="2" spans="1:16" ht="21" customHeight="1">
      <c r="A2" s="5" t="s">
        <v>24</v>
      </c>
      <c r="B2" s="4"/>
    </row>
    <row r="3" spans="1:16">
      <c r="A3" s="4"/>
      <c r="B3" s="4"/>
    </row>
    <row r="4" spans="1:16">
      <c r="A4" s="6" t="s">
        <v>32</v>
      </c>
      <c r="B4" s="4"/>
    </row>
    <row r="5" spans="1:16">
      <c r="A5" s="27"/>
      <c r="B5" s="28" t="s">
        <v>26</v>
      </c>
      <c r="C5" s="27" t="s">
        <v>15</v>
      </c>
      <c r="D5" s="27"/>
      <c r="E5" s="27"/>
      <c r="F5" s="27" t="s">
        <v>16</v>
      </c>
      <c r="G5" s="27"/>
      <c r="H5" s="27"/>
      <c r="I5" s="27" t="s">
        <v>17</v>
      </c>
      <c r="J5" s="27"/>
      <c r="K5" s="27"/>
      <c r="L5" s="27" t="s">
        <v>18</v>
      </c>
      <c r="M5" s="27" t="s">
        <v>19</v>
      </c>
      <c r="N5" s="27" t="s">
        <v>20</v>
      </c>
      <c r="O5" s="27" t="s">
        <v>21</v>
      </c>
      <c r="P5" s="27" t="s">
        <v>22</v>
      </c>
    </row>
    <row r="6" spans="1:16">
      <c r="A6" s="27"/>
      <c r="B6" s="27"/>
      <c r="C6" s="25" t="s">
        <v>12</v>
      </c>
      <c r="D6" s="25" t="s">
        <v>13</v>
      </c>
      <c r="E6" s="25" t="s">
        <v>14</v>
      </c>
      <c r="F6" s="25" t="s">
        <v>12</v>
      </c>
      <c r="G6" s="25" t="s">
        <v>13</v>
      </c>
      <c r="H6" s="25" t="s">
        <v>14</v>
      </c>
      <c r="I6" s="25" t="s">
        <v>12</v>
      </c>
      <c r="J6" s="25" t="s">
        <v>13</v>
      </c>
      <c r="K6" s="25" t="s">
        <v>14</v>
      </c>
      <c r="L6" s="27"/>
      <c r="M6" s="27"/>
      <c r="N6" s="27"/>
      <c r="O6" s="27"/>
      <c r="P6" s="27"/>
    </row>
    <row r="7" spans="1:16">
      <c r="A7" s="23" t="s">
        <v>0</v>
      </c>
      <c r="B7" s="24">
        <v>26</v>
      </c>
      <c r="C7" s="24">
        <v>207</v>
      </c>
      <c r="D7" s="24">
        <v>18</v>
      </c>
      <c r="E7" s="24">
        <v>9</v>
      </c>
      <c r="F7" s="24">
        <v>195</v>
      </c>
      <c r="G7" s="24">
        <v>0</v>
      </c>
      <c r="H7" s="24">
        <v>0</v>
      </c>
      <c r="I7" s="24">
        <v>241</v>
      </c>
      <c r="J7" s="24">
        <v>1</v>
      </c>
      <c r="K7" s="24">
        <v>110</v>
      </c>
      <c r="L7" s="24">
        <v>47</v>
      </c>
      <c r="M7" s="24">
        <v>11</v>
      </c>
      <c r="N7" s="24">
        <v>799</v>
      </c>
      <c r="O7" s="24">
        <v>1</v>
      </c>
      <c r="P7" s="24">
        <f>SUM(C7:N7)</f>
        <v>1638</v>
      </c>
    </row>
    <row r="8" spans="1:16">
      <c r="A8" s="23" t="s">
        <v>1</v>
      </c>
      <c r="B8" s="24">
        <v>26</v>
      </c>
      <c r="C8" s="24">
        <v>270</v>
      </c>
      <c r="D8" s="24">
        <v>12</v>
      </c>
      <c r="E8" s="24">
        <v>13</v>
      </c>
      <c r="F8" s="24">
        <v>0</v>
      </c>
      <c r="G8" s="24">
        <v>0</v>
      </c>
      <c r="H8" s="24">
        <v>0</v>
      </c>
      <c r="I8" s="24">
        <v>188</v>
      </c>
      <c r="J8" s="24">
        <v>0</v>
      </c>
      <c r="K8" s="24">
        <v>152</v>
      </c>
      <c r="L8" s="24">
        <v>40</v>
      </c>
      <c r="M8" s="24">
        <v>4</v>
      </c>
      <c r="N8" s="24">
        <v>132</v>
      </c>
      <c r="O8" s="24">
        <v>0</v>
      </c>
      <c r="P8" s="24">
        <f t="shared" ref="P8:P19" si="0">SUM(C8:N8)</f>
        <v>811</v>
      </c>
    </row>
    <row r="9" spans="1:16">
      <c r="A9" s="23" t="s">
        <v>2</v>
      </c>
      <c r="B9" s="24">
        <v>26</v>
      </c>
      <c r="C9" s="24">
        <v>231</v>
      </c>
      <c r="D9" s="24">
        <v>9</v>
      </c>
      <c r="E9" s="24">
        <v>12</v>
      </c>
      <c r="F9" s="24">
        <v>92</v>
      </c>
      <c r="G9" s="24">
        <v>0</v>
      </c>
      <c r="H9" s="24">
        <v>0</v>
      </c>
      <c r="I9" s="24">
        <v>399</v>
      </c>
      <c r="J9" s="24">
        <v>0</v>
      </c>
      <c r="K9" s="24">
        <v>108</v>
      </c>
      <c r="L9" s="24">
        <v>37</v>
      </c>
      <c r="M9" s="24">
        <v>57</v>
      </c>
      <c r="N9" s="24">
        <v>300</v>
      </c>
      <c r="O9" s="24">
        <v>2</v>
      </c>
      <c r="P9" s="24">
        <f>SUM(C9:N9)</f>
        <v>1245</v>
      </c>
    </row>
    <row r="10" spans="1:16">
      <c r="A10" s="23" t="s">
        <v>3</v>
      </c>
      <c r="B10" s="24">
        <v>26</v>
      </c>
      <c r="C10" s="24">
        <v>275</v>
      </c>
      <c r="D10" s="24">
        <v>6</v>
      </c>
      <c r="E10" s="24">
        <v>13</v>
      </c>
      <c r="F10" s="24">
        <v>0</v>
      </c>
      <c r="G10" s="24">
        <v>0</v>
      </c>
      <c r="H10" s="24">
        <v>0</v>
      </c>
      <c r="I10" s="24">
        <v>416</v>
      </c>
      <c r="J10" s="24">
        <v>10</v>
      </c>
      <c r="K10" s="24">
        <v>250</v>
      </c>
      <c r="L10" s="24">
        <v>74</v>
      </c>
      <c r="M10" s="24">
        <v>28</v>
      </c>
      <c r="N10" s="24">
        <v>1043</v>
      </c>
      <c r="O10" s="24">
        <v>0</v>
      </c>
      <c r="P10" s="24">
        <f t="shared" si="0"/>
        <v>2115</v>
      </c>
    </row>
    <row r="11" spans="1:16">
      <c r="A11" s="23" t="s">
        <v>4</v>
      </c>
      <c r="B11" s="24">
        <v>27</v>
      </c>
      <c r="C11" s="24">
        <v>413</v>
      </c>
      <c r="D11" s="24">
        <v>39</v>
      </c>
      <c r="E11" s="24">
        <v>23</v>
      </c>
      <c r="F11" s="24">
        <v>6</v>
      </c>
      <c r="G11" s="24">
        <v>15</v>
      </c>
      <c r="H11" s="24">
        <v>0</v>
      </c>
      <c r="I11" s="24">
        <v>357</v>
      </c>
      <c r="J11" s="24">
        <v>72</v>
      </c>
      <c r="K11" s="24">
        <v>553</v>
      </c>
      <c r="L11" s="24">
        <v>144</v>
      </c>
      <c r="M11" s="24">
        <v>611</v>
      </c>
      <c r="N11" s="24">
        <v>806</v>
      </c>
      <c r="O11" s="24">
        <v>1</v>
      </c>
      <c r="P11" s="24">
        <f t="shared" si="0"/>
        <v>3039</v>
      </c>
    </row>
    <row r="12" spans="1:16">
      <c r="A12" s="23" t="s">
        <v>5</v>
      </c>
      <c r="B12" s="24">
        <v>26</v>
      </c>
      <c r="C12" s="24">
        <v>879</v>
      </c>
      <c r="D12" s="24">
        <v>12</v>
      </c>
      <c r="E12" s="24">
        <v>6</v>
      </c>
      <c r="F12" s="24">
        <v>145</v>
      </c>
      <c r="G12" s="24">
        <v>0</v>
      </c>
      <c r="H12" s="24">
        <v>6</v>
      </c>
      <c r="I12" s="24">
        <v>1044</v>
      </c>
      <c r="J12" s="24">
        <v>3</v>
      </c>
      <c r="K12" s="24">
        <v>106</v>
      </c>
      <c r="L12" s="24">
        <v>40</v>
      </c>
      <c r="M12" s="24">
        <v>328</v>
      </c>
      <c r="N12" s="24">
        <v>236</v>
      </c>
      <c r="O12" s="24">
        <v>2</v>
      </c>
      <c r="P12" s="24">
        <f t="shared" si="0"/>
        <v>2805</v>
      </c>
    </row>
    <row r="13" spans="1:16">
      <c r="A13" s="23" t="s">
        <v>6</v>
      </c>
      <c r="B13" s="24">
        <v>26</v>
      </c>
      <c r="C13" s="24">
        <v>684</v>
      </c>
      <c r="D13" s="24">
        <v>5</v>
      </c>
      <c r="E13" s="24">
        <v>7</v>
      </c>
      <c r="F13" s="24">
        <v>33</v>
      </c>
      <c r="G13" s="24">
        <v>0</v>
      </c>
      <c r="H13" s="24">
        <v>0</v>
      </c>
      <c r="I13" s="24">
        <v>766</v>
      </c>
      <c r="J13" s="24">
        <v>0</v>
      </c>
      <c r="K13" s="24">
        <v>70</v>
      </c>
      <c r="L13" s="24">
        <v>31</v>
      </c>
      <c r="M13" s="24">
        <v>391</v>
      </c>
      <c r="N13" s="24">
        <v>161</v>
      </c>
      <c r="O13" s="24">
        <v>1</v>
      </c>
      <c r="P13" s="24">
        <f t="shared" si="0"/>
        <v>2148</v>
      </c>
    </row>
    <row r="14" spans="1:16">
      <c r="A14" s="23" t="s">
        <v>7</v>
      </c>
      <c r="B14" s="24">
        <v>25</v>
      </c>
      <c r="C14" s="24">
        <v>1633</v>
      </c>
      <c r="D14" s="24">
        <v>23</v>
      </c>
      <c r="E14" s="24">
        <v>9</v>
      </c>
      <c r="F14" s="24">
        <v>1</v>
      </c>
      <c r="G14" s="24">
        <v>0</v>
      </c>
      <c r="H14" s="24">
        <v>0</v>
      </c>
      <c r="I14" s="24">
        <v>1128</v>
      </c>
      <c r="J14" s="24">
        <v>0</v>
      </c>
      <c r="K14" s="24">
        <v>61</v>
      </c>
      <c r="L14" s="24">
        <v>32</v>
      </c>
      <c r="M14" s="24">
        <v>523</v>
      </c>
      <c r="N14" s="24">
        <v>344</v>
      </c>
      <c r="O14" s="24">
        <v>0</v>
      </c>
      <c r="P14" s="24">
        <f t="shared" si="0"/>
        <v>3754</v>
      </c>
    </row>
    <row r="15" spans="1:16">
      <c r="A15" s="23" t="s">
        <v>8</v>
      </c>
      <c r="B15" s="24">
        <v>23</v>
      </c>
      <c r="C15" s="24">
        <v>413</v>
      </c>
      <c r="D15" s="24">
        <v>5</v>
      </c>
      <c r="E15" s="24">
        <v>6</v>
      </c>
      <c r="F15" s="24">
        <v>8</v>
      </c>
      <c r="G15" s="24">
        <v>0</v>
      </c>
      <c r="H15" s="24">
        <v>0</v>
      </c>
      <c r="I15" s="24">
        <v>679</v>
      </c>
      <c r="J15" s="24">
        <v>2</v>
      </c>
      <c r="K15" s="24">
        <v>102</v>
      </c>
      <c r="L15" s="24">
        <v>33</v>
      </c>
      <c r="M15" s="24">
        <v>314</v>
      </c>
      <c r="N15" s="24">
        <v>156</v>
      </c>
      <c r="O15" s="24">
        <v>1</v>
      </c>
      <c r="P15" s="24">
        <f t="shared" si="0"/>
        <v>1718</v>
      </c>
    </row>
    <row r="16" spans="1:16">
      <c r="A16" s="23" t="s">
        <v>9</v>
      </c>
      <c r="B16" s="24">
        <v>23</v>
      </c>
      <c r="C16" s="24">
        <v>520</v>
      </c>
      <c r="D16" s="24">
        <v>5</v>
      </c>
      <c r="E16" s="24">
        <v>29</v>
      </c>
      <c r="F16" s="24">
        <v>26</v>
      </c>
      <c r="G16" s="24">
        <v>0</v>
      </c>
      <c r="H16" s="24">
        <v>0</v>
      </c>
      <c r="I16" s="24">
        <v>339</v>
      </c>
      <c r="J16" s="24">
        <v>0</v>
      </c>
      <c r="K16" s="24">
        <v>1164</v>
      </c>
      <c r="L16" s="24">
        <v>106</v>
      </c>
      <c r="M16" s="24">
        <v>147</v>
      </c>
      <c r="N16" s="24">
        <v>135</v>
      </c>
      <c r="O16" s="24">
        <v>1</v>
      </c>
      <c r="P16" s="24">
        <f>SUM(C16:N16)</f>
        <v>2471</v>
      </c>
    </row>
    <row r="17" spans="1:18">
      <c r="A17" s="23" t="s">
        <v>10</v>
      </c>
      <c r="B17" s="24">
        <v>24</v>
      </c>
      <c r="C17" s="24">
        <v>529</v>
      </c>
      <c r="D17" s="24">
        <v>3</v>
      </c>
      <c r="E17" s="24">
        <v>37</v>
      </c>
      <c r="F17" s="24">
        <v>0</v>
      </c>
      <c r="G17" s="24">
        <v>0</v>
      </c>
      <c r="H17" s="24">
        <v>0</v>
      </c>
      <c r="I17" s="24">
        <v>513</v>
      </c>
      <c r="J17" s="24">
        <v>0</v>
      </c>
      <c r="K17" s="24">
        <v>2508</v>
      </c>
      <c r="L17" s="24">
        <v>123</v>
      </c>
      <c r="M17" s="24">
        <v>129</v>
      </c>
      <c r="N17" s="24">
        <v>134</v>
      </c>
      <c r="O17" s="24">
        <v>0</v>
      </c>
      <c r="P17" s="24">
        <f t="shared" si="0"/>
        <v>3976</v>
      </c>
    </row>
    <row r="18" spans="1:18">
      <c r="A18" s="23" t="s">
        <v>11</v>
      </c>
      <c r="B18" s="24">
        <v>26</v>
      </c>
      <c r="C18" s="24">
        <v>333</v>
      </c>
      <c r="D18" s="24">
        <v>8</v>
      </c>
      <c r="E18" s="24">
        <v>25</v>
      </c>
      <c r="F18" s="24">
        <v>2</v>
      </c>
      <c r="G18" s="24">
        <v>0</v>
      </c>
      <c r="H18" s="24">
        <v>0</v>
      </c>
      <c r="I18" s="24">
        <v>411</v>
      </c>
      <c r="J18" s="24">
        <v>1</v>
      </c>
      <c r="K18" s="24">
        <v>685</v>
      </c>
      <c r="L18" s="24">
        <v>92</v>
      </c>
      <c r="M18" s="24">
        <v>112</v>
      </c>
      <c r="N18" s="24">
        <v>907</v>
      </c>
      <c r="O18" s="24">
        <v>0</v>
      </c>
      <c r="P18" s="24">
        <f>SUM(C18:O18)</f>
        <v>2576</v>
      </c>
    </row>
    <row r="19" spans="1:18">
      <c r="A19" s="23" t="s">
        <v>22</v>
      </c>
      <c r="B19" s="24">
        <f>SUM(B7:B18)</f>
        <v>304</v>
      </c>
      <c r="C19" s="24">
        <f t="shared" ref="C19:O19" si="1">SUM(C7:C18)</f>
        <v>6387</v>
      </c>
      <c r="D19" s="24">
        <f t="shared" si="1"/>
        <v>145</v>
      </c>
      <c r="E19" s="24">
        <f t="shared" si="1"/>
        <v>189</v>
      </c>
      <c r="F19" s="24">
        <f t="shared" si="1"/>
        <v>508</v>
      </c>
      <c r="G19" s="24">
        <f t="shared" si="1"/>
        <v>15</v>
      </c>
      <c r="H19" s="24">
        <f t="shared" si="1"/>
        <v>6</v>
      </c>
      <c r="I19" s="24">
        <f t="shared" si="1"/>
        <v>6481</v>
      </c>
      <c r="J19" s="24">
        <f t="shared" si="1"/>
        <v>89</v>
      </c>
      <c r="K19" s="24">
        <f t="shared" si="1"/>
        <v>5869</v>
      </c>
      <c r="L19" s="24">
        <f t="shared" si="1"/>
        <v>799</v>
      </c>
      <c r="M19" s="24">
        <f t="shared" si="1"/>
        <v>2655</v>
      </c>
      <c r="N19" s="24">
        <f t="shared" si="1"/>
        <v>5153</v>
      </c>
      <c r="O19" s="24">
        <f t="shared" si="1"/>
        <v>9</v>
      </c>
      <c r="P19" s="24">
        <f t="shared" si="0"/>
        <v>28296</v>
      </c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9" t="s">
        <v>23</v>
      </c>
      <c r="O20" s="29"/>
      <c r="P20" s="24">
        <f>763472+P19</f>
        <v>791768</v>
      </c>
      <c r="Q20" s="26"/>
      <c r="R20" s="2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8">
      <c r="A22" s="6" t="s">
        <v>33</v>
      </c>
      <c r="B22" s="4"/>
    </row>
    <row r="23" spans="1:18">
      <c r="A23" s="27"/>
      <c r="B23" s="28" t="s">
        <v>26</v>
      </c>
      <c r="C23" s="27" t="s">
        <v>15</v>
      </c>
      <c r="D23" s="27"/>
      <c r="E23" s="27"/>
      <c r="F23" s="27" t="s">
        <v>16</v>
      </c>
      <c r="G23" s="27"/>
      <c r="H23" s="27"/>
      <c r="I23" s="27" t="s">
        <v>17</v>
      </c>
      <c r="J23" s="27"/>
      <c r="K23" s="27"/>
      <c r="L23" s="27" t="s">
        <v>18</v>
      </c>
      <c r="M23" s="27" t="s">
        <v>19</v>
      </c>
      <c r="N23" s="27" t="s">
        <v>20</v>
      </c>
      <c r="O23" s="27" t="s">
        <v>21</v>
      </c>
      <c r="P23" s="27" t="s">
        <v>22</v>
      </c>
    </row>
    <row r="24" spans="1:18">
      <c r="A24" s="27"/>
      <c r="B24" s="27"/>
      <c r="C24" s="25" t="s">
        <v>12</v>
      </c>
      <c r="D24" s="25" t="s">
        <v>13</v>
      </c>
      <c r="E24" s="25" t="s">
        <v>14</v>
      </c>
      <c r="F24" s="25" t="s">
        <v>12</v>
      </c>
      <c r="G24" s="25" t="s">
        <v>13</v>
      </c>
      <c r="H24" s="25" t="s">
        <v>14</v>
      </c>
      <c r="I24" s="25" t="s">
        <v>12</v>
      </c>
      <c r="J24" s="25" t="s">
        <v>13</v>
      </c>
      <c r="K24" s="25" t="s">
        <v>14</v>
      </c>
      <c r="L24" s="27"/>
      <c r="M24" s="27"/>
      <c r="N24" s="27"/>
      <c r="O24" s="27"/>
      <c r="P24" s="27"/>
    </row>
    <row r="25" spans="1:18">
      <c r="A25" s="23" t="s">
        <v>0</v>
      </c>
      <c r="B25" s="24">
        <v>26</v>
      </c>
      <c r="C25" s="24">
        <v>361</v>
      </c>
      <c r="D25" s="24">
        <v>8</v>
      </c>
      <c r="E25" s="24">
        <v>12</v>
      </c>
      <c r="F25" s="24">
        <v>21</v>
      </c>
      <c r="G25" s="24">
        <v>0</v>
      </c>
      <c r="H25" s="24">
        <v>0</v>
      </c>
      <c r="I25" s="24">
        <v>391</v>
      </c>
      <c r="J25" s="24">
        <v>2</v>
      </c>
      <c r="K25" s="24">
        <v>100</v>
      </c>
      <c r="L25" s="24">
        <v>53</v>
      </c>
      <c r="M25" s="24">
        <v>20</v>
      </c>
      <c r="N25" s="24">
        <v>411</v>
      </c>
      <c r="O25" s="24">
        <v>1</v>
      </c>
      <c r="P25" s="24">
        <f>SUM(C25:N25)</f>
        <v>1379</v>
      </c>
    </row>
    <row r="26" spans="1:18">
      <c r="A26" s="23" t="s">
        <v>1</v>
      </c>
      <c r="B26" s="24">
        <v>26</v>
      </c>
      <c r="C26" s="24">
        <v>301</v>
      </c>
      <c r="D26" s="24">
        <v>9</v>
      </c>
      <c r="E26" s="24">
        <v>5</v>
      </c>
      <c r="F26" s="24">
        <v>15</v>
      </c>
      <c r="G26" s="24">
        <v>0</v>
      </c>
      <c r="H26" s="24">
        <v>0</v>
      </c>
      <c r="I26" s="24">
        <v>455</v>
      </c>
      <c r="J26" s="24">
        <v>0</v>
      </c>
      <c r="K26" s="24">
        <v>91</v>
      </c>
      <c r="L26" s="24">
        <v>46</v>
      </c>
      <c r="M26" s="24">
        <v>15</v>
      </c>
      <c r="N26" s="24">
        <v>1184</v>
      </c>
      <c r="O26" s="24">
        <v>1</v>
      </c>
      <c r="P26" s="24">
        <f t="shared" ref="P26:P36" si="2">SUM(C26:N26)</f>
        <v>2121</v>
      </c>
    </row>
    <row r="27" spans="1:18">
      <c r="A27" s="23" t="s">
        <v>2</v>
      </c>
      <c r="B27" s="24">
        <v>26</v>
      </c>
      <c r="C27" s="24">
        <v>481</v>
      </c>
      <c r="D27" s="24">
        <v>13</v>
      </c>
      <c r="E27" s="24">
        <v>1</v>
      </c>
      <c r="F27" s="24">
        <v>55</v>
      </c>
      <c r="G27" s="24">
        <v>0</v>
      </c>
      <c r="H27" s="24">
        <v>0</v>
      </c>
      <c r="I27" s="24">
        <v>665</v>
      </c>
      <c r="J27" s="24">
        <v>0</v>
      </c>
      <c r="K27" s="24">
        <v>77</v>
      </c>
      <c r="L27" s="24">
        <v>38</v>
      </c>
      <c r="M27" s="24">
        <v>133</v>
      </c>
      <c r="N27" s="24">
        <v>636</v>
      </c>
      <c r="O27" s="24">
        <v>2</v>
      </c>
      <c r="P27" s="24">
        <f t="shared" si="2"/>
        <v>2099</v>
      </c>
    </row>
    <row r="28" spans="1:18">
      <c r="A28" s="23" t="s">
        <v>3</v>
      </c>
      <c r="B28" s="24">
        <v>26</v>
      </c>
      <c r="C28" s="24">
        <v>449</v>
      </c>
      <c r="D28" s="24">
        <v>56</v>
      </c>
      <c r="E28" s="24">
        <v>16</v>
      </c>
      <c r="F28" s="24">
        <v>0</v>
      </c>
      <c r="G28" s="24">
        <v>0</v>
      </c>
      <c r="H28" s="24">
        <v>0</v>
      </c>
      <c r="I28" s="24">
        <v>457</v>
      </c>
      <c r="J28" s="24">
        <v>1</v>
      </c>
      <c r="K28" s="24">
        <v>142</v>
      </c>
      <c r="L28" s="24">
        <v>62</v>
      </c>
      <c r="M28" s="24">
        <v>68</v>
      </c>
      <c r="N28" s="24">
        <v>681</v>
      </c>
      <c r="O28" s="24">
        <v>0</v>
      </c>
      <c r="P28" s="24">
        <f t="shared" si="2"/>
        <v>1932</v>
      </c>
    </row>
    <row r="29" spans="1:18">
      <c r="A29" s="23" t="s">
        <v>4</v>
      </c>
      <c r="B29" s="24">
        <v>27</v>
      </c>
      <c r="C29" s="24">
        <v>376</v>
      </c>
      <c r="D29" s="24">
        <v>38</v>
      </c>
      <c r="E29" s="24">
        <v>39</v>
      </c>
      <c r="F29" s="24">
        <v>0</v>
      </c>
      <c r="G29" s="24">
        <v>0</v>
      </c>
      <c r="H29" s="24">
        <v>0</v>
      </c>
      <c r="I29" s="24">
        <v>403</v>
      </c>
      <c r="J29" s="24">
        <v>25</v>
      </c>
      <c r="K29" s="24">
        <v>675</v>
      </c>
      <c r="L29" s="24">
        <v>187</v>
      </c>
      <c r="M29" s="24">
        <v>567</v>
      </c>
      <c r="N29" s="24">
        <v>799</v>
      </c>
      <c r="O29" s="24">
        <v>0</v>
      </c>
      <c r="P29" s="24">
        <f t="shared" si="2"/>
        <v>3109</v>
      </c>
    </row>
    <row r="30" spans="1:18">
      <c r="A30" s="23" t="s">
        <v>5</v>
      </c>
      <c r="B30" s="24">
        <v>26</v>
      </c>
      <c r="C30" s="24">
        <v>696</v>
      </c>
      <c r="D30" s="24">
        <v>15</v>
      </c>
      <c r="E30" s="24">
        <v>6</v>
      </c>
      <c r="F30" s="24">
        <v>20</v>
      </c>
      <c r="G30" s="24">
        <v>0</v>
      </c>
      <c r="H30" s="24">
        <v>0</v>
      </c>
      <c r="I30" s="24">
        <v>890</v>
      </c>
      <c r="J30" s="24">
        <v>0</v>
      </c>
      <c r="K30" s="24">
        <v>73</v>
      </c>
      <c r="L30" s="24">
        <v>40</v>
      </c>
      <c r="M30" s="24">
        <v>349</v>
      </c>
      <c r="N30" s="24">
        <v>674</v>
      </c>
      <c r="O30" s="24">
        <v>1</v>
      </c>
      <c r="P30" s="24">
        <f t="shared" si="2"/>
        <v>2763</v>
      </c>
    </row>
    <row r="31" spans="1:18">
      <c r="A31" s="23" t="s">
        <v>6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f t="shared" si="2"/>
        <v>0</v>
      </c>
    </row>
    <row r="32" spans="1:18">
      <c r="A32" s="23" t="s">
        <v>7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f t="shared" si="2"/>
        <v>0</v>
      </c>
    </row>
    <row r="33" spans="1:17">
      <c r="A33" s="23" t="s">
        <v>8</v>
      </c>
      <c r="B33" s="24">
        <v>23</v>
      </c>
      <c r="C33" s="24">
        <v>482</v>
      </c>
      <c r="D33" s="24">
        <v>9</v>
      </c>
      <c r="E33" s="24">
        <v>5</v>
      </c>
      <c r="F33" s="24">
        <v>0</v>
      </c>
      <c r="G33" s="24">
        <v>0</v>
      </c>
      <c r="H33" s="24">
        <v>0</v>
      </c>
      <c r="I33" s="24">
        <v>868</v>
      </c>
      <c r="J33" s="24">
        <v>0</v>
      </c>
      <c r="K33" s="24">
        <v>98</v>
      </c>
      <c r="L33" s="24">
        <v>52</v>
      </c>
      <c r="M33" s="24">
        <v>319</v>
      </c>
      <c r="N33" s="24">
        <v>527</v>
      </c>
      <c r="O33" s="24">
        <v>0</v>
      </c>
      <c r="P33" s="24">
        <f t="shared" si="2"/>
        <v>2360</v>
      </c>
    </row>
    <row r="34" spans="1:17">
      <c r="A34" s="23" t="s">
        <v>9</v>
      </c>
      <c r="B34" s="24">
        <v>23</v>
      </c>
      <c r="C34" s="24">
        <v>371</v>
      </c>
      <c r="D34" s="24">
        <v>16</v>
      </c>
      <c r="E34" s="24">
        <v>25</v>
      </c>
      <c r="F34" s="24">
        <v>17</v>
      </c>
      <c r="G34" s="24">
        <v>0</v>
      </c>
      <c r="H34" s="24">
        <v>0</v>
      </c>
      <c r="I34" s="24">
        <v>499</v>
      </c>
      <c r="J34" s="24">
        <v>0</v>
      </c>
      <c r="K34" s="24">
        <v>1267</v>
      </c>
      <c r="L34" s="24">
        <v>88</v>
      </c>
      <c r="M34" s="24">
        <v>28</v>
      </c>
      <c r="N34" s="24">
        <v>388</v>
      </c>
      <c r="O34" s="24">
        <v>1</v>
      </c>
      <c r="P34" s="24">
        <f t="shared" si="2"/>
        <v>2699</v>
      </c>
    </row>
    <row r="35" spans="1:17">
      <c r="A35" s="23" t="s">
        <v>10</v>
      </c>
      <c r="B35" s="24">
        <v>24</v>
      </c>
      <c r="C35" s="24">
        <v>326</v>
      </c>
      <c r="D35" s="24">
        <v>20</v>
      </c>
      <c r="E35" s="24">
        <v>24</v>
      </c>
      <c r="F35" s="24">
        <v>28</v>
      </c>
      <c r="G35" s="24">
        <v>0</v>
      </c>
      <c r="H35" s="24">
        <v>0</v>
      </c>
      <c r="I35" s="24">
        <v>424</v>
      </c>
      <c r="J35" s="24">
        <v>0</v>
      </c>
      <c r="K35" s="24">
        <v>2361</v>
      </c>
      <c r="L35" s="24">
        <v>83</v>
      </c>
      <c r="M35" s="24">
        <v>63</v>
      </c>
      <c r="N35" s="24">
        <v>400</v>
      </c>
      <c r="O35" s="24">
        <v>1</v>
      </c>
      <c r="P35" s="24">
        <f t="shared" si="2"/>
        <v>3729</v>
      </c>
    </row>
    <row r="36" spans="1:17">
      <c r="A36" s="23" t="s">
        <v>11</v>
      </c>
      <c r="B36" s="24">
        <v>26</v>
      </c>
      <c r="C36" s="24">
        <v>298</v>
      </c>
      <c r="D36" s="24">
        <v>15</v>
      </c>
      <c r="E36" s="24">
        <v>19</v>
      </c>
      <c r="F36" s="24">
        <v>19</v>
      </c>
      <c r="G36" s="24">
        <v>0</v>
      </c>
      <c r="H36" s="24">
        <v>0</v>
      </c>
      <c r="I36" s="24">
        <v>389</v>
      </c>
      <c r="J36" s="24">
        <v>0</v>
      </c>
      <c r="K36" s="24">
        <v>456</v>
      </c>
      <c r="L36" s="24">
        <v>85</v>
      </c>
      <c r="M36" s="24">
        <v>91</v>
      </c>
      <c r="N36" s="24">
        <v>1832</v>
      </c>
      <c r="O36" s="24">
        <v>1</v>
      </c>
      <c r="P36" s="24">
        <f t="shared" si="2"/>
        <v>3204</v>
      </c>
    </row>
    <row r="37" spans="1:17">
      <c r="A37" s="23" t="s">
        <v>22</v>
      </c>
      <c r="B37" s="24">
        <f>SUM(B25:B36)</f>
        <v>253</v>
      </c>
      <c r="C37" s="24">
        <f t="shared" ref="C37:O37" si="3">SUM(C25:C36)</f>
        <v>4141</v>
      </c>
      <c r="D37" s="24">
        <f t="shared" si="3"/>
        <v>199</v>
      </c>
      <c r="E37" s="24">
        <f t="shared" si="3"/>
        <v>152</v>
      </c>
      <c r="F37" s="24">
        <f t="shared" si="3"/>
        <v>175</v>
      </c>
      <c r="G37" s="24">
        <f t="shared" si="3"/>
        <v>0</v>
      </c>
      <c r="H37" s="24">
        <f t="shared" si="3"/>
        <v>0</v>
      </c>
      <c r="I37" s="24">
        <f t="shared" si="3"/>
        <v>5441</v>
      </c>
      <c r="J37" s="24">
        <f t="shared" si="3"/>
        <v>28</v>
      </c>
      <c r="K37" s="24">
        <f t="shared" si="3"/>
        <v>5340</v>
      </c>
      <c r="L37" s="24">
        <f t="shared" si="3"/>
        <v>734</v>
      </c>
      <c r="M37" s="24">
        <f t="shared" si="3"/>
        <v>1653</v>
      </c>
      <c r="N37" s="24">
        <f t="shared" si="3"/>
        <v>7532</v>
      </c>
      <c r="O37" s="24">
        <f t="shared" si="3"/>
        <v>8</v>
      </c>
      <c r="P37" s="24">
        <f>SUM(C37:N37)</f>
        <v>25395</v>
      </c>
      <c r="Q37" s="2"/>
    </row>
    <row r="38" spans="1:1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29" t="s">
        <v>23</v>
      </c>
      <c r="O38" s="29"/>
      <c r="P38" s="24">
        <f>P20+P37</f>
        <v>817163</v>
      </c>
      <c r="Q38" s="2"/>
    </row>
  </sheetData>
  <mergeCells count="22">
    <mergeCell ref="N38:O38"/>
    <mergeCell ref="N5:N6"/>
    <mergeCell ref="O5:O6"/>
    <mergeCell ref="P5:P6"/>
    <mergeCell ref="N20:O20"/>
    <mergeCell ref="N23:N24"/>
    <mergeCell ref="O23:O24"/>
    <mergeCell ref="P23:P24"/>
    <mergeCell ref="L5:L6"/>
    <mergeCell ref="M5:M6"/>
    <mergeCell ref="A23:A24"/>
    <mergeCell ref="B23:B24"/>
    <mergeCell ref="C23:E23"/>
    <mergeCell ref="F23:H23"/>
    <mergeCell ref="I23:K23"/>
    <mergeCell ref="B5:B6"/>
    <mergeCell ref="C5:E5"/>
    <mergeCell ref="F5:H5"/>
    <mergeCell ref="I5:K5"/>
    <mergeCell ref="A5:A6"/>
    <mergeCell ref="L23:L24"/>
    <mergeCell ref="M23:M24"/>
  </mergeCells>
  <phoneticPr fontId="1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L15" sqref="L15"/>
    </sheetView>
  </sheetViews>
  <sheetFormatPr defaultColWidth="9" defaultRowHeight="13.5"/>
  <cols>
    <col min="1" max="1" width="6.875" style="7" customWidth="1"/>
    <col min="2" max="2" width="5.375" style="7" bestFit="1" customWidth="1"/>
    <col min="3" max="3" width="6.75" style="7" bestFit="1" customWidth="1"/>
    <col min="4" max="5" width="6.375" style="7" bestFit="1" customWidth="1"/>
    <col min="6" max="6" width="6.75" style="7" bestFit="1" customWidth="1"/>
    <col min="7" max="8" width="6.375" style="7" bestFit="1" customWidth="1"/>
    <col min="9" max="9" width="7.25" style="7" bestFit="1" customWidth="1"/>
    <col min="10" max="10" width="6.75" style="7" bestFit="1" customWidth="1"/>
    <col min="11" max="16384" width="9" style="7"/>
  </cols>
  <sheetData>
    <row r="1" spans="1:10" ht="21.75" customHeight="1">
      <c r="A1" s="12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4" t="s">
        <v>32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s="8" customFormat="1">
      <c r="A4" s="30"/>
      <c r="B4" s="31" t="s">
        <v>26</v>
      </c>
      <c r="C4" s="30" t="s">
        <v>15</v>
      </c>
      <c r="D4" s="30"/>
      <c r="E4" s="30"/>
      <c r="F4" s="30" t="s">
        <v>16</v>
      </c>
      <c r="G4" s="30"/>
      <c r="H4" s="30"/>
      <c r="I4" s="30" t="s">
        <v>21</v>
      </c>
      <c r="J4" s="30" t="s">
        <v>22</v>
      </c>
    </row>
    <row r="5" spans="1:10" s="8" customFormat="1">
      <c r="A5" s="30"/>
      <c r="B5" s="30"/>
      <c r="C5" s="15" t="s">
        <v>12</v>
      </c>
      <c r="D5" s="15" t="s">
        <v>13</v>
      </c>
      <c r="E5" s="15" t="s">
        <v>14</v>
      </c>
      <c r="F5" s="15" t="s">
        <v>12</v>
      </c>
      <c r="G5" s="15" t="s">
        <v>13</v>
      </c>
      <c r="H5" s="15" t="s">
        <v>14</v>
      </c>
      <c r="I5" s="30"/>
      <c r="J5" s="30"/>
    </row>
    <row r="6" spans="1:10" s="8" customFormat="1">
      <c r="A6" s="16" t="s">
        <v>0</v>
      </c>
      <c r="B6" s="17">
        <v>26</v>
      </c>
      <c r="C6" s="17">
        <v>269</v>
      </c>
      <c r="D6" s="17">
        <v>0</v>
      </c>
      <c r="E6" s="17">
        <v>3</v>
      </c>
      <c r="F6" s="17">
        <v>0</v>
      </c>
      <c r="G6" s="17">
        <v>0</v>
      </c>
      <c r="H6" s="17">
        <v>0</v>
      </c>
      <c r="I6" s="17">
        <v>0</v>
      </c>
      <c r="J6" s="17">
        <f t="shared" ref="J6:J18" si="0">SUM(C6:H6)</f>
        <v>272</v>
      </c>
    </row>
    <row r="7" spans="1:10" s="8" customFormat="1">
      <c r="A7" s="16" t="s">
        <v>1</v>
      </c>
      <c r="B7" s="17">
        <v>26</v>
      </c>
      <c r="C7" s="17">
        <v>264</v>
      </c>
      <c r="D7" s="17">
        <v>0</v>
      </c>
      <c r="E7" s="17">
        <v>156</v>
      </c>
      <c r="F7" s="17">
        <v>22</v>
      </c>
      <c r="G7" s="17">
        <v>0</v>
      </c>
      <c r="H7" s="17">
        <v>0</v>
      </c>
      <c r="I7" s="17">
        <v>1</v>
      </c>
      <c r="J7" s="17">
        <f t="shared" si="0"/>
        <v>442</v>
      </c>
    </row>
    <row r="8" spans="1:10" s="8" customFormat="1">
      <c r="A8" s="16" t="s">
        <v>2</v>
      </c>
      <c r="B8" s="17">
        <v>26</v>
      </c>
      <c r="C8" s="17">
        <v>314</v>
      </c>
      <c r="D8" s="17">
        <v>0</v>
      </c>
      <c r="E8" s="17">
        <v>2</v>
      </c>
      <c r="F8" s="17">
        <v>0</v>
      </c>
      <c r="G8" s="17">
        <v>0</v>
      </c>
      <c r="H8" s="17">
        <v>0</v>
      </c>
      <c r="I8" s="17">
        <v>0</v>
      </c>
      <c r="J8" s="17">
        <f t="shared" si="0"/>
        <v>316</v>
      </c>
    </row>
    <row r="9" spans="1:10" s="8" customFormat="1">
      <c r="A9" s="16" t="s">
        <v>3</v>
      </c>
      <c r="B9" s="17">
        <v>26</v>
      </c>
      <c r="C9" s="17">
        <v>780</v>
      </c>
      <c r="D9" s="17">
        <v>0</v>
      </c>
      <c r="E9" s="17">
        <v>4</v>
      </c>
      <c r="F9" s="17">
        <v>0</v>
      </c>
      <c r="G9" s="17">
        <v>0</v>
      </c>
      <c r="H9" s="17">
        <v>0</v>
      </c>
      <c r="I9" s="17">
        <v>0</v>
      </c>
      <c r="J9" s="17">
        <f t="shared" si="0"/>
        <v>784</v>
      </c>
    </row>
    <row r="10" spans="1:10" s="8" customFormat="1">
      <c r="A10" s="16" t="s">
        <v>4</v>
      </c>
      <c r="B10" s="17">
        <v>27</v>
      </c>
      <c r="C10" s="17">
        <v>1177</v>
      </c>
      <c r="D10" s="17">
        <v>0</v>
      </c>
      <c r="E10" s="17">
        <v>10</v>
      </c>
      <c r="F10" s="17">
        <v>0</v>
      </c>
      <c r="G10" s="17">
        <v>0</v>
      </c>
      <c r="H10" s="17">
        <v>0</v>
      </c>
      <c r="I10" s="17">
        <v>0</v>
      </c>
      <c r="J10" s="17">
        <f t="shared" si="0"/>
        <v>1187</v>
      </c>
    </row>
    <row r="11" spans="1:10" s="8" customFormat="1">
      <c r="A11" s="16" t="s">
        <v>5</v>
      </c>
      <c r="B11" s="17">
        <v>26</v>
      </c>
      <c r="C11" s="17">
        <v>969</v>
      </c>
      <c r="D11" s="17">
        <v>0</v>
      </c>
      <c r="E11" s="17">
        <v>3</v>
      </c>
      <c r="F11" s="17">
        <v>0</v>
      </c>
      <c r="G11" s="17">
        <v>0</v>
      </c>
      <c r="H11" s="17">
        <v>0</v>
      </c>
      <c r="I11" s="17">
        <v>0</v>
      </c>
      <c r="J11" s="17">
        <f t="shared" si="0"/>
        <v>972</v>
      </c>
    </row>
    <row r="12" spans="1:10" s="8" customFormat="1">
      <c r="A12" s="16" t="s">
        <v>6</v>
      </c>
      <c r="B12" s="17">
        <v>26</v>
      </c>
      <c r="C12" s="17">
        <v>413</v>
      </c>
      <c r="D12" s="17">
        <v>0</v>
      </c>
      <c r="E12" s="17">
        <v>3</v>
      </c>
      <c r="F12" s="17">
        <v>1100</v>
      </c>
      <c r="G12" s="17">
        <v>0</v>
      </c>
      <c r="H12" s="17">
        <v>124</v>
      </c>
      <c r="I12" s="17">
        <v>2</v>
      </c>
      <c r="J12" s="17">
        <f t="shared" si="0"/>
        <v>1640</v>
      </c>
    </row>
    <row r="13" spans="1:10" s="8" customFormat="1">
      <c r="A13" s="16" t="s">
        <v>7</v>
      </c>
      <c r="B13" s="17">
        <v>25</v>
      </c>
      <c r="C13" s="17">
        <v>338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f t="shared" si="0"/>
        <v>338</v>
      </c>
    </row>
    <row r="14" spans="1:10" s="8" customFormat="1">
      <c r="A14" s="16" t="s">
        <v>8</v>
      </c>
      <c r="B14" s="17">
        <v>23</v>
      </c>
      <c r="C14" s="17">
        <v>231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f t="shared" si="0"/>
        <v>231</v>
      </c>
    </row>
    <row r="15" spans="1:10" s="8" customFormat="1">
      <c r="A15" s="16" t="s">
        <v>9</v>
      </c>
      <c r="B15" s="17">
        <v>23</v>
      </c>
      <c r="C15" s="17">
        <v>477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f t="shared" si="0"/>
        <v>477</v>
      </c>
    </row>
    <row r="16" spans="1:10" s="8" customFormat="1">
      <c r="A16" s="16" t="s">
        <v>10</v>
      </c>
      <c r="B16" s="17">
        <v>24</v>
      </c>
      <c r="C16" s="17">
        <v>626</v>
      </c>
      <c r="D16" s="17">
        <v>0</v>
      </c>
      <c r="E16" s="17">
        <v>5</v>
      </c>
      <c r="F16" s="17">
        <v>0</v>
      </c>
      <c r="G16" s="17">
        <v>0</v>
      </c>
      <c r="H16" s="17">
        <v>0</v>
      </c>
      <c r="I16" s="17">
        <v>0</v>
      </c>
      <c r="J16" s="17">
        <f t="shared" si="0"/>
        <v>631</v>
      </c>
    </row>
    <row r="17" spans="1:10" s="8" customFormat="1">
      <c r="A17" s="16" t="s">
        <v>11</v>
      </c>
      <c r="B17" s="17">
        <v>26</v>
      </c>
      <c r="C17" s="17">
        <v>330</v>
      </c>
      <c r="D17" s="17">
        <v>0</v>
      </c>
      <c r="E17" s="17">
        <v>7</v>
      </c>
      <c r="F17" s="17">
        <v>0</v>
      </c>
      <c r="G17" s="17">
        <v>0</v>
      </c>
      <c r="H17" s="17">
        <v>0</v>
      </c>
      <c r="I17" s="17">
        <v>0</v>
      </c>
      <c r="J17" s="17">
        <f t="shared" si="0"/>
        <v>337</v>
      </c>
    </row>
    <row r="18" spans="1:10" s="8" customFormat="1">
      <c r="A18" s="16" t="s">
        <v>22</v>
      </c>
      <c r="B18" s="17">
        <f>SUM(B6:B17)</f>
        <v>304</v>
      </c>
      <c r="C18" s="17">
        <f t="shared" ref="C18:I18" si="1">SUM(C6:C17)</f>
        <v>6188</v>
      </c>
      <c r="D18" s="17">
        <f t="shared" si="1"/>
        <v>0</v>
      </c>
      <c r="E18" s="17">
        <f t="shared" si="1"/>
        <v>193</v>
      </c>
      <c r="F18" s="17">
        <f t="shared" si="1"/>
        <v>1122</v>
      </c>
      <c r="G18" s="17">
        <f t="shared" si="1"/>
        <v>0</v>
      </c>
      <c r="H18" s="17">
        <f t="shared" si="1"/>
        <v>124</v>
      </c>
      <c r="I18" s="17">
        <f t="shared" si="1"/>
        <v>3</v>
      </c>
      <c r="J18" s="17">
        <f t="shared" si="0"/>
        <v>7627</v>
      </c>
    </row>
    <row r="20" spans="1:10">
      <c r="A20" s="14" t="s">
        <v>33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s="8" customFormat="1">
      <c r="A21" s="30"/>
      <c r="B21" s="31" t="s">
        <v>26</v>
      </c>
      <c r="C21" s="30" t="s">
        <v>15</v>
      </c>
      <c r="D21" s="30"/>
      <c r="E21" s="30"/>
      <c r="F21" s="30" t="s">
        <v>16</v>
      </c>
      <c r="G21" s="30"/>
      <c r="H21" s="30"/>
      <c r="I21" s="30" t="s">
        <v>21</v>
      </c>
      <c r="J21" s="30" t="s">
        <v>22</v>
      </c>
    </row>
    <row r="22" spans="1:10" s="8" customFormat="1">
      <c r="A22" s="30"/>
      <c r="B22" s="30"/>
      <c r="C22" s="15" t="s">
        <v>12</v>
      </c>
      <c r="D22" s="15" t="s">
        <v>13</v>
      </c>
      <c r="E22" s="15" t="s">
        <v>14</v>
      </c>
      <c r="F22" s="15" t="s">
        <v>12</v>
      </c>
      <c r="G22" s="15" t="s">
        <v>13</v>
      </c>
      <c r="H22" s="15" t="s">
        <v>14</v>
      </c>
      <c r="I22" s="30"/>
      <c r="J22" s="30"/>
    </row>
    <row r="23" spans="1:10" s="8" customFormat="1">
      <c r="A23" s="16" t="s">
        <v>0</v>
      </c>
      <c r="B23" s="17">
        <v>26</v>
      </c>
      <c r="C23" s="17">
        <v>354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f t="shared" ref="J23:J35" si="2">SUM(C23:H23)</f>
        <v>354</v>
      </c>
    </row>
    <row r="24" spans="1:10" s="8" customFormat="1">
      <c r="A24" s="16" t="s">
        <v>1</v>
      </c>
      <c r="B24" s="17">
        <v>26</v>
      </c>
      <c r="C24" s="17">
        <v>300</v>
      </c>
      <c r="D24" s="17">
        <v>0</v>
      </c>
      <c r="E24" s="17">
        <v>2</v>
      </c>
      <c r="F24" s="17">
        <v>27</v>
      </c>
      <c r="G24" s="17">
        <v>0</v>
      </c>
      <c r="H24" s="17">
        <v>128</v>
      </c>
      <c r="I24" s="17">
        <v>2</v>
      </c>
      <c r="J24" s="17">
        <f t="shared" si="2"/>
        <v>457</v>
      </c>
    </row>
    <row r="25" spans="1:10" s="8" customFormat="1">
      <c r="A25" s="16" t="s">
        <v>2</v>
      </c>
      <c r="B25" s="17">
        <v>26</v>
      </c>
      <c r="C25" s="17">
        <v>465</v>
      </c>
      <c r="D25" s="17">
        <v>0</v>
      </c>
      <c r="E25" s="17">
        <v>0</v>
      </c>
      <c r="F25" s="17">
        <v>32</v>
      </c>
      <c r="G25" s="17">
        <v>0</v>
      </c>
      <c r="H25" s="17">
        <v>0</v>
      </c>
      <c r="I25" s="17">
        <v>1</v>
      </c>
      <c r="J25" s="17">
        <f t="shared" si="2"/>
        <v>497</v>
      </c>
    </row>
    <row r="26" spans="1:10" s="8" customFormat="1">
      <c r="A26" s="16" t="s">
        <v>3</v>
      </c>
      <c r="B26" s="17">
        <v>26</v>
      </c>
      <c r="C26" s="17">
        <v>242</v>
      </c>
      <c r="D26" s="17">
        <v>0</v>
      </c>
      <c r="E26" s="17">
        <v>7</v>
      </c>
      <c r="F26" s="17">
        <v>24</v>
      </c>
      <c r="G26" s="17">
        <v>0</v>
      </c>
      <c r="H26" s="17">
        <v>0</v>
      </c>
      <c r="I26" s="17">
        <v>1</v>
      </c>
      <c r="J26" s="17">
        <f t="shared" si="2"/>
        <v>273</v>
      </c>
    </row>
    <row r="27" spans="1:10" s="8" customFormat="1">
      <c r="A27" s="16" t="s">
        <v>4</v>
      </c>
      <c r="B27" s="17">
        <v>27</v>
      </c>
      <c r="C27" s="17">
        <v>305</v>
      </c>
      <c r="D27" s="17">
        <v>0</v>
      </c>
      <c r="E27" s="17">
        <v>0</v>
      </c>
      <c r="F27" s="17">
        <v>23</v>
      </c>
      <c r="G27" s="17">
        <v>0</v>
      </c>
      <c r="H27" s="17">
        <v>0</v>
      </c>
      <c r="I27" s="17">
        <v>1</v>
      </c>
      <c r="J27" s="17">
        <f t="shared" si="2"/>
        <v>328</v>
      </c>
    </row>
    <row r="28" spans="1:10" s="8" customFormat="1">
      <c r="A28" s="16" t="s">
        <v>5</v>
      </c>
      <c r="B28" s="17">
        <v>26</v>
      </c>
      <c r="C28" s="17">
        <v>473</v>
      </c>
      <c r="D28" s="17">
        <v>0</v>
      </c>
      <c r="E28" s="17">
        <v>76</v>
      </c>
      <c r="F28" s="17">
        <v>53</v>
      </c>
      <c r="G28" s="17">
        <v>0</v>
      </c>
      <c r="H28" s="17">
        <v>0</v>
      </c>
      <c r="I28" s="17">
        <v>1</v>
      </c>
      <c r="J28" s="17">
        <f t="shared" si="2"/>
        <v>602</v>
      </c>
    </row>
    <row r="29" spans="1:10" s="8" customFormat="1">
      <c r="A29" s="16" t="s">
        <v>6</v>
      </c>
      <c r="B29" s="17">
        <v>26</v>
      </c>
      <c r="C29" s="17">
        <v>317</v>
      </c>
      <c r="D29" s="17">
        <v>0</v>
      </c>
      <c r="E29" s="17">
        <v>0</v>
      </c>
      <c r="F29" s="17">
        <v>0</v>
      </c>
      <c r="G29" s="17">
        <v>56</v>
      </c>
      <c r="H29" s="17">
        <v>119</v>
      </c>
      <c r="I29" s="17">
        <v>4</v>
      </c>
      <c r="J29" s="17">
        <f t="shared" si="2"/>
        <v>492</v>
      </c>
    </row>
    <row r="30" spans="1:10" s="8" customFormat="1">
      <c r="A30" s="16" t="s">
        <v>7</v>
      </c>
      <c r="B30" s="17">
        <v>26</v>
      </c>
      <c r="C30" s="17">
        <v>560</v>
      </c>
      <c r="D30" s="17">
        <v>0</v>
      </c>
      <c r="E30" s="17">
        <v>16</v>
      </c>
      <c r="F30" s="17">
        <v>0</v>
      </c>
      <c r="G30" s="17">
        <v>0</v>
      </c>
      <c r="H30" s="17">
        <v>0</v>
      </c>
      <c r="I30" s="17">
        <v>0</v>
      </c>
      <c r="J30" s="17">
        <f t="shared" si="2"/>
        <v>576</v>
      </c>
    </row>
    <row r="31" spans="1:10" s="8" customFormat="1">
      <c r="A31" s="16" t="s">
        <v>8</v>
      </c>
      <c r="B31" s="17">
        <v>23</v>
      </c>
      <c r="C31" s="17">
        <v>289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f t="shared" si="2"/>
        <v>289</v>
      </c>
    </row>
    <row r="32" spans="1:10" s="8" customFormat="1">
      <c r="A32" s="16" t="s">
        <v>9</v>
      </c>
      <c r="B32" s="17">
        <v>23</v>
      </c>
      <c r="C32" s="17">
        <v>209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f t="shared" si="2"/>
        <v>209</v>
      </c>
    </row>
    <row r="33" spans="1:11" s="8" customFormat="1">
      <c r="A33" s="16" t="s">
        <v>10</v>
      </c>
      <c r="B33" s="17">
        <v>24</v>
      </c>
      <c r="C33" s="17">
        <v>354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f t="shared" si="2"/>
        <v>354</v>
      </c>
    </row>
    <row r="34" spans="1:11" s="8" customFormat="1">
      <c r="A34" s="16" t="s">
        <v>11</v>
      </c>
      <c r="B34" s="17">
        <v>26</v>
      </c>
      <c r="C34" s="17">
        <v>317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f t="shared" si="2"/>
        <v>317</v>
      </c>
    </row>
    <row r="35" spans="1:11" s="8" customFormat="1">
      <c r="A35" s="16" t="s">
        <v>22</v>
      </c>
      <c r="B35" s="17">
        <f>SUM(B23:B34)</f>
        <v>305</v>
      </c>
      <c r="C35" s="17">
        <f t="shared" ref="C35:I35" si="3">SUM(C23:C34)</f>
        <v>4185</v>
      </c>
      <c r="D35" s="17">
        <f t="shared" si="3"/>
        <v>0</v>
      </c>
      <c r="E35" s="17">
        <f t="shared" si="3"/>
        <v>101</v>
      </c>
      <c r="F35" s="17">
        <f t="shared" si="3"/>
        <v>159</v>
      </c>
      <c r="G35" s="17">
        <f t="shared" si="3"/>
        <v>56</v>
      </c>
      <c r="H35" s="17">
        <f t="shared" si="3"/>
        <v>247</v>
      </c>
      <c r="I35" s="17">
        <f t="shared" si="3"/>
        <v>10</v>
      </c>
      <c r="J35" s="17">
        <f t="shared" si="2"/>
        <v>4748</v>
      </c>
      <c r="K35" s="9"/>
    </row>
    <row r="36" spans="1:11" s="8" customFormat="1"/>
    <row r="37" spans="1:11" s="8" customFormat="1"/>
  </sheetData>
  <mergeCells count="12">
    <mergeCell ref="I21:I22"/>
    <mergeCell ref="J21:J22"/>
    <mergeCell ref="I4:I5"/>
    <mergeCell ref="J4:J5"/>
    <mergeCell ref="A21:A22"/>
    <mergeCell ref="B21:B22"/>
    <mergeCell ref="C21:E21"/>
    <mergeCell ref="F21:H21"/>
    <mergeCell ref="A4:A5"/>
    <mergeCell ref="B4:B5"/>
    <mergeCell ref="C4:E4"/>
    <mergeCell ref="F4:H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2" sqref="A22"/>
    </sheetView>
  </sheetViews>
  <sheetFormatPr defaultColWidth="9" defaultRowHeight="13.5"/>
  <cols>
    <col min="1" max="1" width="19.625" style="8" customWidth="1"/>
    <col min="2" max="2" width="40.25" style="8" customWidth="1"/>
    <col min="3" max="3" width="9.625" style="8" customWidth="1"/>
    <col min="4" max="16384" width="9" style="8"/>
  </cols>
  <sheetData>
    <row r="1" spans="1:3" ht="14.25">
      <c r="A1" s="5" t="s">
        <v>31</v>
      </c>
    </row>
    <row r="3" spans="1:3">
      <c r="A3" s="18" t="s">
        <v>34</v>
      </c>
      <c r="B3" s="18"/>
      <c r="C3" s="18"/>
    </row>
    <row r="4" spans="1:3">
      <c r="A4" s="16" t="s">
        <v>30</v>
      </c>
      <c r="B4" s="16" t="s">
        <v>29</v>
      </c>
      <c r="C4" s="16" t="s">
        <v>28</v>
      </c>
    </row>
    <row r="5" spans="1:3">
      <c r="A5" s="19" t="s">
        <v>36</v>
      </c>
      <c r="B5" s="16" t="s">
        <v>50</v>
      </c>
      <c r="C5" s="16">
        <v>2</v>
      </c>
    </row>
    <row r="6" spans="1:3">
      <c r="A6" s="19" t="s">
        <v>37</v>
      </c>
      <c r="B6" s="16" t="s">
        <v>15</v>
      </c>
      <c r="C6" s="16">
        <v>1</v>
      </c>
    </row>
    <row r="7" spans="1:3">
      <c r="A7" s="19" t="s">
        <v>38</v>
      </c>
      <c r="B7" s="19" t="s">
        <v>15</v>
      </c>
      <c r="C7" s="16">
        <v>3</v>
      </c>
    </row>
    <row r="8" spans="1:3">
      <c r="A8" s="19" t="s">
        <v>39</v>
      </c>
      <c r="B8" s="19" t="s">
        <v>52</v>
      </c>
      <c r="C8" s="19">
        <v>50</v>
      </c>
    </row>
    <row r="9" spans="1:3">
      <c r="A9" s="19" t="s">
        <v>40</v>
      </c>
      <c r="B9" s="19" t="s">
        <v>47</v>
      </c>
      <c r="C9" s="19">
        <v>5</v>
      </c>
    </row>
    <row r="10" spans="1:3">
      <c r="A10" s="19" t="s">
        <v>41</v>
      </c>
      <c r="B10" s="19" t="s">
        <v>48</v>
      </c>
      <c r="C10" s="19">
        <v>7</v>
      </c>
    </row>
    <row r="11" spans="1:3">
      <c r="A11" s="19" t="s">
        <v>42</v>
      </c>
      <c r="B11" s="19" t="s">
        <v>51</v>
      </c>
      <c r="C11" s="19">
        <v>16</v>
      </c>
    </row>
    <row r="12" spans="1:3">
      <c r="A12" s="19" t="s">
        <v>43</v>
      </c>
      <c r="B12" s="19" t="s">
        <v>50</v>
      </c>
      <c r="C12" s="19">
        <v>2</v>
      </c>
    </row>
    <row r="13" spans="1:3">
      <c r="A13" s="10"/>
      <c r="B13" s="20" t="s">
        <v>22</v>
      </c>
      <c r="C13" s="19">
        <f>SUM(C5:C12)</f>
        <v>86</v>
      </c>
    </row>
    <row r="14" spans="1:3">
      <c r="A14" s="11"/>
      <c r="B14" s="11"/>
      <c r="C14" s="11"/>
    </row>
    <row r="15" spans="1:3">
      <c r="A15" s="18" t="s">
        <v>35</v>
      </c>
      <c r="B15" s="18"/>
      <c r="C15" s="18"/>
    </row>
    <row r="16" spans="1:3">
      <c r="A16" s="16" t="s">
        <v>30</v>
      </c>
      <c r="B16" s="16" t="s">
        <v>29</v>
      </c>
      <c r="C16" s="16" t="s">
        <v>28</v>
      </c>
    </row>
    <row r="17" spans="1:3">
      <c r="A17" s="16" t="s">
        <v>44</v>
      </c>
      <c r="B17" s="16" t="s">
        <v>49</v>
      </c>
      <c r="C17" s="16">
        <v>8</v>
      </c>
    </row>
    <row r="18" spans="1:3">
      <c r="A18" s="16" t="s">
        <v>45</v>
      </c>
      <c r="B18" s="16" t="s">
        <v>15</v>
      </c>
      <c r="C18" s="16">
        <v>1</v>
      </c>
    </row>
    <row r="19" spans="1:3">
      <c r="A19" s="16" t="s">
        <v>46</v>
      </c>
      <c r="B19" s="16" t="s">
        <v>53</v>
      </c>
      <c r="C19" s="16">
        <v>15</v>
      </c>
    </row>
    <row r="20" spans="1:3">
      <c r="A20" s="11"/>
      <c r="B20" s="21" t="s">
        <v>22</v>
      </c>
      <c r="C20" s="22">
        <f>SUM(C17:C19)</f>
        <v>24</v>
      </c>
    </row>
    <row r="21" spans="1:3">
      <c r="A21" s="11"/>
      <c r="B21" s="11"/>
      <c r="C21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博物館</vt:lpstr>
      <vt:lpstr>木曽川資料館</vt:lpstr>
      <vt:lpstr>豊島記念資料館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成河 端子 9490</cp:lastModifiedBy>
  <cp:lastPrinted>2020-08-13T08:07:16Z</cp:lastPrinted>
  <dcterms:created xsi:type="dcterms:W3CDTF">2018-02-01T07:07:04Z</dcterms:created>
  <dcterms:modified xsi:type="dcterms:W3CDTF">2020-10-28T00:37:26Z</dcterms:modified>
</cp:coreProperties>
</file>