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05\02指定\888庶務\R6報酬改定\01 ウェブサイト関連\02 各種届出様式（指定・変更・加算等）\01 R6.4.1以降様式\02 変更・加算等（ID：1038884）\02 加工データ（一宮市ウェブサイト掲載物）\05 加算様式\"/>
    </mc:Choice>
  </mc:AlternateContent>
  <bookViews>
    <workbookView xWindow="45" yWindow="-135" windowWidth="11055" windowHeight="7920" tabRatio="800"/>
  </bookViews>
  <sheets>
    <sheet name="加算様式1－1" sheetId="29" r:id="rId1"/>
    <sheet name="加算様式1－2" sheetId="32" r:id="rId2"/>
    <sheet name="要件" sheetId="31" r:id="rId3"/>
  </sheets>
  <definedNames>
    <definedName name="_xlnm.Print_Area" localSheetId="0">'加算様式1－1'!$A$1:$Q$23</definedName>
    <definedName name="_xlnm.Print_Area" localSheetId="1">'加算様式1－2'!$A$1:$Q$23</definedName>
    <definedName name="介護予防通所介護相当サービス">要件!$D$95:$D$99</definedName>
    <definedName name="介護老人福祉施設">要件!$D$83:$D$88</definedName>
    <definedName name="介護老人保健施設">要件!$D$89:$D$94</definedName>
    <definedName name="看護小規模多機能型居宅介護">要件!$D$77:$D$82</definedName>
    <definedName name="小規模多機能型居宅介護">要件!$D$59:$D$64</definedName>
    <definedName name="短期入所生活介護">要件!$D$21:$D$26</definedName>
    <definedName name="短期入所療養介護">要件!$D$27:$D$32</definedName>
    <definedName name="地域密着型介護老人福祉施設入所者生活介護">要件!$D$71:$D$76</definedName>
    <definedName name="地域密着型通所介護">要件!$D$47:$D$53</definedName>
    <definedName name="通所リハビリテーション">要件!$D$16:$D$20</definedName>
    <definedName name="通所介護">要件!$D$11:$D$15</definedName>
    <definedName name="定期巡回・随時対応型訪問介護看護">要件!$D$39:$D$46</definedName>
    <definedName name="特定施設入居者生活介護">要件!$D$33:$D$38</definedName>
    <definedName name="認知症対応型共同生活介護">要件!$D$65:$D$70</definedName>
    <definedName name="認知症対応型通所介護">要件!$D$54:$D$58</definedName>
    <definedName name="訪問看護">要件!$D$9:$D$10</definedName>
    <definedName name="訪問入浴介護">要件!$D$2:$D$8</definedName>
  </definedNames>
  <calcPr calcId="162913"/>
</workbook>
</file>

<file path=xl/calcChain.xml><?xml version="1.0" encoding="utf-8"?>
<calcChain xmlns="http://schemas.openxmlformats.org/spreadsheetml/2006/main">
  <c r="G21" i="32" l="1"/>
  <c r="G18" i="32"/>
  <c r="F23" i="32"/>
  <c r="E23" i="32"/>
  <c r="D23" i="32"/>
  <c r="R12" i="32"/>
  <c r="P18" i="29"/>
  <c r="P21" i="29"/>
  <c r="G23" i="32" l="1"/>
  <c r="R12" i="29"/>
  <c r="E3" i="3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2" i="31"/>
  <c r="B23" i="32" s="1"/>
  <c r="B19" i="32" l="1"/>
  <c r="B23" i="29"/>
  <c r="D13" i="32"/>
  <c r="B16" i="32"/>
  <c r="D13" i="29"/>
  <c r="B16" i="29"/>
  <c r="B19" i="29"/>
  <c r="N23" i="29" l="1"/>
  <c r="M23" i="29"/>
  <c r="L23" i="29"/>
  <c r="K23" i="29"/>
  <c r="J23" i="29"/>
  <c r="I23" i="29"/>
  <c r="H23" i="29"/>
  <c r="G23" i="29"/>
  <c r="F23" i="29"/>
  <c r="E23" i="29"/>
  <c r="D23" i="29"/>
  <c r="P23" i="29" l="1"/>
</calcChain>
</file>

<file path=xl/sharedStrings.xml><?xml version="1.0" encoding="utf-8"?>
<sst xmlns="http://schemas.openxmlformats.org/spreadsheetml/2006/main" count="661" uniqueCount="197">
  <si>
    <t>加算を算定する事業所は以下により計算すること。（青色の欄に数字を入力する。）</t>
    <rPh sb="0" eb="2">
      <t>カサン</t>
    </rPh>
    <rPh sb="3" eb="5">
      <t>サンテイ</t>
    </rPh>
    <rPh sb="7" eb="10">
      <t>ジギョウショ</t>
    </rPh>
    <rPh sb="11" eb="13">
      <t>イカ</t>
    </rPh>
    <rPh sb="16" eb="18">
      <t>ケイサン</t>
    </rPh>
    <rPh sb="24" eb="26">
      <t>アオイロ</t>
    </rPh>
    <rPh sb="27" eb="28">
      <t>ラン</t>
    </rPh>
    <rPh sb="29" eb="31">
      <t>スウジ</t>
    </rPh>
    <rPh sb="32" eb="34">
      <t>ニュウリョク</t>
    </rPh>
    <phoneticPr fontId="1"/>
  </si>
  <si>
    <t>・当該届出以降も、年度ごとに計算し、当計算書を事業所において保管しておくこと。</t>
    <rPh sb="9" eb="11">
      <t>ネンド</t>
    </rPh>
    <rPh sb="14" eb="16">
      <t>ケイサン</t>
    </rPh>
    <rPh sb="18" eb="19">
      <t>トウ</t>
    </rPh>
    <rPh sb="19" eb="22">
      <t>ケイサンショ</t>
    </rPh>
    <rPh sb="23" eb="26">
      <t>ジギョウショ</t>
    </rPh>
    <rPh sb="30" eb="32">
      <t>ホカン</t>
    </rPh>
    <phoneticPr fontId="1"/>
  </si>
  <si>
    <t>４月</t>
    <rPh sb="1" eb="2">
      <t>ツキ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</si>
  <si>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</si>
  <si>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</si>
  <si>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常勤換算</t>
    <rPh sb="0" eb="2">
      <t>ジョウキン</t>
    </rPh>
    <rPh sb="2" eb="4">
      <t>カンサン</t>
    </rPh>
    <phoneticPr fontId="1"/>
  </si>
  <si>
    <t>月平均</t>
    <rPh sb="0" eb="1">
      <t>ツキ</t>
    </rPh>
    <rPh sb="1" eb="3">
      <t>ヘイキン</t>
    </rPh>
    <phoneticPr fontId="1"/>
  </si>
  <si>
    <t>月</t>
    <rPh sb="0" eb="1">
      <t>ツキ</t>
    </rPh>
    <phoneticPr fontId="1"/>
  </si>
  <si>
    <t>区分</t>
    <rPh sb="0" eb="2">
      <t>クブン</t>
    </rPh>
    <phoneticPr fontId="1"/>
  </si>
  <si>
    <t>要件</t>
    <rPh sb="0" eb="2">
      <t>ヨウケン</t>
    </rPh>
    <phoneticPr fontId="1"/>
  </si>
  <si>
    <t>A</t>
    <phoneticPr fontId="1"/>
  </si>
  <si>
    <t>B</t>
    <phoneticPr fontId="1"/>
  </si>
  <si>
    <t>A/B</t>
    <phoneticPr fontId="1"/>
  </si>
  <si>
    <t>サービス提供体制強化加算計算書</t>
    <rPh sb="4" eb="6">
      <t>テイキョウ</t>
    </rPh>
    <rPh sb="6" eb="8">
      <t>タイセイ</t>
    </rPh>
    <rPh sb="8" eb="10">
      <t>キョウカ</t>
    </rPh>
    <rPh sb="10" eb="12">
      <t>カサン</t>
    </rPh>
    <rPh sb="12" eb="15">
      <t>ケイサンショ</t>
    </rPh>
    <phoneticPr fontId="1"/>
  </si>
  <si>
    <t>介護職員の総数(Ａ)</t>
    <phoneticPr fontId="1"/>
  </si>
  <si>
    <t>うち介護福祉士の数（B）</t>
    <phoneticPr fontId="1"/>
  </si>
  <si>
    <t>介護職員のうち介護福祉士の占める割合（Ｂ/Ａ）</t>
    <phoneticPr fontId="1"/>
  </si>
  <si>
    <t>（前年度実績が6か月以上の事業所用）</t>
    <rPh sb="10" eb="12">
      <t>イジョウ</t>
    </rPh>
    <phoneticPr fontId="1"/>
  </si>
  <si>
    <t>介護職員の総数のうち、勤続年数10年以上の介護福祉士の占める割合　25％以上</t>
    <phoneticPr fontId="1"/>
  </si>
  <si>
    <t>うち勤続年数10年以上の介護福祉士数（B）</t>
    <phoneticPr fontId="1"/>
  </si>
  <si>
    <t>介護職員のうち勤続年数10年以上の介護福祉士の占める割合（Ｂ/Ａ）</t>
    <phoneticPr fontId="1"/>
  </si>
  <si>
    <t>算定する区分</t>
    <rPh sb="0" eb="2">
      <t>サンテイ</t>
    </rPh>
    <rPh sb="4" eb="6">
      <t>クブン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</si>
  <si>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</si>
  <si>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</si>
  <si>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</si>
  <si>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</si>
  <si>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</si>
  <si>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</si>
  <si>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</si>
  <si>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１２月</t>
    <rPh sb="2" eb="3">
      <t>ツキ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</si>
  <si>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</si>
  <si>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</si>
  <si>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</si>
  <si>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介護職員の総数のうち、介護福祉士の占める割合　60％以上</t>
    <phoneticPr fontId="1"/>
  </si>
  <si>
    <t>介護職員の総数のうち、介護福祉士、実務者研修修了者及び介護職員基礎研修課程修了者の占める割合　50％以上</t>
    <rPh sb="11" eb="16">
      <t>カイゴフクシシ</t>
    </rPh>
    <rPh sb="41" eb="42">
      <t>シ</t>
    </rPh>
    <rPh sb="44" eb="46">
      <t>ワリアイ</t>
    </rPh>
    <rPh sb="50" eb="52">
      <t>イジョウ</t>
    </rPh>
    <phoneticPr fontId="1"/>
  </si>
  <si>
    <t>介護職員の総数のうち、介護福祉士の占める割合　30％以上</t>
    <phoneticPr fontId="1"/>
  </si>
  <si>
    <t>うち介護福祉士の数(B)</t>
    <phoneticPr fontId="1"/>
  </si>
  <si>
    <t>うち、介護福祉士、実務者研修修了者及び介護職員基礎研修課程修了者の数(B)</t>
    <phoneticPr fontId="1"/>
  </si>
  <si>
    <t>介護職員のうち介護福祉士の占める割合（Ｂ/Ａ）</t>
    <phoneticPr fontId="1"/>
  </si>
  <si>
    <t>介護職員の総数のうち、介護福祉士、実務者研修修了者及び介護職員基礎研修課程修了者の占める割合（Ｂ/Ａ）</t>
    <phoneticPr fontId="1"/>
  </si>
  <si>
    <t>介護職員の総数のうち、介護福祉士、実務者研修修了者及び介護職員基礎研修課程修了者の占める割合　60％以上</t>
    <rPh sb="11" eb="16">
      <t>カイゴフクシシ</t>
    </rPh>
    <rPh sb="41" eb="42">
      <t>シ</t>
    </rPh>
    <rPh sb="44" eb="46">
      <t>ワリアイ</t>
    </rPh>
    <rPh sb="50" eb="52">
      <t>イジョウ</t>
    </rPh>
    <phoneticPr fontId="1"/>
  </si>
  <si>
    <t>介護職員の総数のうち、介護福祉士の占める割合　40％以上</t>
    <phoneticPr fontId="1"/>
  </si>
  <si>
    <t>従業者の総数のうち、勤続年数7年以上の者の占める割合　30％以上</t>
    <rPh sb="0" eb="3">
      <t>ジュウギョウシャ</t>
    </rPh>
    <rPh sb="19" eb="20">
      <t>モノ</t>
    </rPh>
    <phoneticPr fontId="1"/>
  </si>
  <si>
    <t>従業者の総数(Ａ)</t>
    <rPh sb="0" eb="3">
      <t>ジュウギョウシャ</t>
    </rPh>
    <phoneticPr fontId="1"/>
  </si>
  <si>
    <t>うち勤続年数7年以上の従業者数（B）</t>
    <rPh sb="11" eb="14">
      <t>ジュウギョウシャ</t>
    </rPh>
    <phoneticPr fontId="1"/>
  </si>
  <si>
    <t>従業者のうち勤続年数7年以上の者の占める割合（Ｂ/Ａ）</t>
    <rPh sb="0" eb="3">
      <t>ジュウギョウシャ</t>
    </rPh>
    <rPh sb="15" eb="16">
      <t>モノ</t>
    </rPh>
    <phoneticPr fontId="1"/>
  </si>
  <si>
    <t>・勤続年数は、適用する月の前月末日時点の年数をいう。</t>
    <rPh sb="1" eb="3">
      <t>キンゾク</t>
    </rPh>
    <rPh sb="3" eb="5">
      <t>ネンスウ</t>
    </rPh>
    <rPh sb="7" eb="9">
      <t>テキヨウ</t>
    </rPh>
    <rPh sb="11" eb="12">
      <t>ツキ</t>
    </rPh>
    <rPh sb="13" eb="15">
      <t>ゼンゲツ</t>
    </rPh>
    <rPh sb="15" eb="17">
      <t>マツジツ</t>
    </rPh>
    <rPh sb="17" eb="19">
      <t>ジテン</t>
    </rPh>
    <rPh sb="20" eb="22">
      <t>ネンスウ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</si>
  <si>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</si>
  <si>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サービス種別</t>
    <rPh sb="4" eb="6">
      <t>シュベツ</t>
    </rPh>
    <phoneticPr fontId="1"/>
  </si>
  <si>
    <t>加算Ⅰ</t>
    <rPh sb="0" eb="2">
      <t>カサン</t>
    </rPh>
    <phoneticPr fontId="1"/>
  </si>
  <si>
    <t>看護師等の総数のうち、勤続年数が7年以上の者の占める割合　30％以上</t>
  </si>
  <si>
    <t>看護師等の総数(Ａ)</t>
  </si>
  <si>
    <t>勤続年数が7年以上の者の数（B）</t>
    <rPh sb="10" eb="11">
      <t>モノ</t>
    </rPh>
    <rPh sb="12" eb="13">
      <t>カズ</t>
    </rPh>
    <phoneticPr fontId="1"/>
  </si>
  <si>
    <t>看護師等のうち勤続年数が7年以上の者の占める割合（Ｂ/Ａ）</t>
  </si>
  <si>
    <t>加算Ⅱ</t>
    <rPh sb="0" eb="2">
      <t>カサン</t>
    </rPh>
    <phoneticPr fontId="1"/>
  </si>
  <si>
    <t>看護師等の総数のうち、勤続年数が3年以上の者の占める割合　30％以上</t>
  </si>
  <si>
    <t>勤続年数が3年以上の者の数（B）</t>
    <rPh sb="10" eb="11">
      <t>モノ</t>
    </rPh>
    <rPh sb="12" eb="13">
      <t>カズ</t>
    </rPh>
    <phoneticPr fontId="1"/>
  </si>
  <si>
    <t>看護師等のうち勤続年数が3年以上の者の占める割合（Ｂ/Ａ）</t>
  </si>
  <si>
    <t>訪問看護</t>
    <rPh sb="0" eb="2">
      <t>ホウモン</t>
    </rPh>
    <rPh sb="2" eb="4">
      <t>カンゴ</t>
    </rPh>
    <phoneticPr fontId="1"/>
  </si>
  <si>
    <t>訪問看護</t>
    <rPh sb="0" eb="4">
      <t>ホウモンカンゴ</t>
    </rPh>
    <phoneticPr fontId="1"/>
  </si>
  <si>
    <t>加算Ⅰ（事業所内の介護福祉士数で計算する場合）</t>
    <rPh sb="0" eb="2">
      <t>カサン</t>
    </rPh>
    <rPh sb="4" eb="7">
      <t>ジギョウショ</t>
    </rPh>
    <rPh sb="7" eb="8">
      <t>ナイ</t>
    </rPh>
    <rPh sb="14" eb="15">
      <t>スウ</t>
    </rPh>
    <rPh sb="16" eb="18">
      <t>ケイサン</t>
    </rPh>
    <rPh sb="20" eb="22">
      <t>バアイ</t>
    </rPh>
    <phoneticPr fontId="3"/>
  </si>
  <si>
    <t>介護職員の総数のうち、介護福祉士の占める割合　70％以上</t>
  </si>
  <si>
    <t>介護職員の総数(Ａ)</t>
  </si>
  <si>
    <t>うち介護福祉士の数（B）</t>
  </si>
  <si>
    <t>介護職員のうち介護福祉士の占める割合（Ｂ/Ａ）</t>
  </si>
  <si>
    <t>加算Ⅰ（勤続年数10年以上の介護福祉士数で計算する場合）</t>
    <rPh sb="0" eb="2">
      <t>カサン</t>
    </rPh>
    <rPh sb="4" eb="6">
      <t>キンゾク</t>
    </rPh>
    <rPh sb="6" eb="8">
      <t>ネンスウ</t>
    </rPh>
    <rPh sb="10" eb="11">
      <t>ネン</t>
    </rPh>
    <rPh sb="11" eb="13">
      <t>イジョウ</t>
    </rPh>
    <rPh sb="19" eb="20">
      <t>スウ</t>
    </rPh>
    <rPh sb="21" eb="23">
      <t>ケイサン</t>
    </rPh>
    <rPh sb="25" eb="27">
      <t>バアイ</t>
    </rPh>
    <phoneticPr fontId="3"/>
  </si>
  <si>
    <t>介護職員の総数のうち、勤続年数10年以上の介護福祉士の占める割合　25％以上</t>
  </si>
  <si>
    <t>うち勤続年数10年以上の介護福祉士数（B）</t>
  </si>
  <si>
    <t>介護職員のうち勤続年数10年以上の介護福祉士の占める割合（Ｂ/Ａ）</t>
  </si>
  <si>
    <t>加算Ⅱ</t>
    <rPh sb="0" eb="2">
      <t>カサン</t>
    </rPh>
    <phoneticPr fontId="3"/>
  </si>
  <si>
    <t>介護職員の総数のうち、介護福祉士の占める割合　50％以上</t>
  </si>
  <si>
    <t>うち介護福祉士の数(B)</t>
  </si>
  <si>
    <t>加算Ⅲ（事業所内の介護福祉士数で計算する場合）</t>
    <rPh sb="0" eb="2">
      <t>カサン</t>
    </rPh>
    <phoneticPr fontId="3"/>
  </si>
  <si>
    <t>介護職員の総数のうち、介護福祉士の占める割合　40％以上</t>
  </si>
  <si>
    <t>加算Ⅲ（勤続年数7年以上の職員数で計算する場合）</t>
    <rPh sb="0" eb="2">
      <t>カサン</t>
    </rPh>
    <rPh sb="13" eb="15">
      <t>ショクイン</t>
    </rPh>
    <rPh sb="15" eb="16">
      <t>スウ</t>
    </rPh>
    <phoneticPr fontId="3"/>
  </si>
  <si>
    <t>サービスを直接提供する職員の総数のうち、勤続年数7年以上の者の占める割合　30％以上</t>
    <rPh sb="29" eb="30">
      <t>モノ</t>
    </rPh>
    <phoneticPr fontId="3"/>
  </si>
  <si>
    <t>サービスを直接提供する職員の総数(Ａ)</t>
  </si>
  <si>
    <t>うち勤続年数7年以上の職員の総数(B)</t>
  </si>
  <si>
    <t>サービスを直接提供する職員のうち勤続年数7年以上の職員の占める割合（Ｂ/Ａ）</t>
  </si>
  <si>
    <t>通所介護</t>
    <rPh sb="0" eb="2">
      <t>ツウショ</t>
    </rPh>
    <rPh sb="2" eb="4">
      <t>カイゴ</t>
    </rPh>
    <phoneticPr fontId="1"/>
  </si>
  <si>
    <t>通所介護</t>
    <rPh sb="0" eb="4">
      <t>ツウショカイゴ</t>
    </rPh>
    <phoneticPr fontId="1"/>
  </si>
  <si>
    <t>加算Ⅰ（事業所内の介護福祉士数で計算する場合）</t>
    <rPh sb="0" eb="2">
      <t>カサン</t>
    </rPh>
    <rPh sb="4" eb="7">
      <t>ジギョウショ</t>
    </rPh>
    <rPh sb="7" eb="8">
      <t>ナイ</t>
    </rPh>
    <rPh sb="14" eb="15">
      <t>スウ</t>
    </rPh>
    <rPh sb="16" eb="18">
      <t>ケイサン</t>
    </rPh>
    <rPh sb="20" eb="22">
      <t>バアイ</t>
    </rPh>
    <phoneticPr fontId="2"/>
  </si>
  <si>
    <t>加算Ⅰ（勤続年数10年以上の介護福祉士数で計算する場合）</t>
    <rPh sb="0" eb="2">
      <t>カサン</t>
    </rPh>
    <rPh sb="4" eb="6">
      <t>キンゾク</t>
    </rPh>
    <rPh sb="6" eb="8">
      <t>ネンスウ</t>
    </rPh>
    <rPh sb="10" eb="11">
      <t>ネン</t>
    </rPh>
    <rPh sb="11" eb="13">
      <t>イジョウ</t>
    </rPh>
    <rPh sb="19" eb="20">
      <t>スウ</t>
    </rPh>
    <rPh sb="21" eb="23">
      <t>ケイサン</t>
    </rPh>
    <rPh sb="25" eb="27">
      <t>バアイ</t>
    </rPh>
    <phoneticPr fontId="2"/>
  </si>
  <si>
    <t>加算Ⅱ</t>
    <rPh sb="0" eb="2">
      <t>カサン</t>
    </rPh>
    <phoneticPr fontId="2"/>
  </si>
  <si>
    <t>加算Ⅲ（事業所内の介護福祉士数で計算する場合）</t>
    <rPh sb="0" eb="2">
      <t>カサン</t>
    </rPh>
    <phoneticPr fontId="2"/>
  </si>
  <si>
    <t>加算Ⅲ（勤続年数7年以上の職員数で計算する場合）</t>
    <rPh sb="0" eb="2">
      <t>カサン</t>
    </rPh>
    <phoneticPr fontId="2"/>
  </si>
  <si>
    <t>サービスを直接提供する職員の総数のうち、勤続年数7年以上の職員の占める割合　30％以上</t>
  </si>
  <si>
    <t>通所リハビリテーション</t>
    <rPh sb="0" eb="2">
      <t>ツウショ</t>
    </rPh>
    <phoneticPr fontId="1"/>
  </si>
  <si>
    <t>加算Ⅰ（事業所内の介護福祉士数で計算する場合）</t>
    <rPh sb="0" eb="2">
      <t>カサン</t>
    </rPh>
    <rPh sb="4" eb="7">
      <t>ジギョウショ</t>
    </rPh>
    <rPh sb="7" eb="8">
      <t>ナイ</t>
    </rPh>
    <rPh sb="14" eb="15">
      <t>スウ</t>
    </rPh>
    <rPh sb="16" eb="18">
      <t>ケイサン</t>
    </rPh>
    <rPh sb="20" eb="22">
      <t>バアイ</t>
    </rPh>
    <phoneticPr fontId="1"/>
  </si>
  <si>
    <t>介護職員の総数のうち、介護福祉士の占める割合　80％以上</t>
  </si>
  <si>
    <t>加算Ⅰ（勤続年数10年以上の介護福祉士数で計算する場合）</t>
    <rPh sb="0" eb="2">
      <t>カサン</t>
    </rPh>
    <rPh sb="4" eb="6">
      <t>キンゾク</t>
    </rPh>
    <rPh sb="6" eb="8">
      <t>ネンスウ</t>
    </rPh>
    <rPh sb="10" eb="11">
      <t>ネン</t>
    </rPh>
    <rPh sb="11" eb="13">
      <t>イジョウ</t>
    </rPh>
    <rPh sb="19" eb="20">
      <t>スウ</t>
    </rPh>
    <rPh sb="21" eb="23">
      <t>ケイサン</t>
    </rPh>
    <rPh sb="25" eb="27">
      <t>バアイ</t>
    </rPh>
    <phoneticPr fontId="1"/>
  </si>
  <si>
    <t>介護職員の総数のうち、勤続年数10年以上の介護福祉士の占める割合　35％以上</t>
  </si>
  <si>
    <t>介護職員の総数のうち、介護福祉士の占める割合　60％以上</t>
  </si>
  <si>
    <t>加算Ⅲ（事業所内の介護福祉士数で計算する場合）</t>
    <rPh sb="0" eb="2">
      <t>カサン</t>
    </rPh>
    <phoneticPr fontId="1"/>
  </si>
  <si>
    <t>加算Ⅲ（常勤職員の数で計算する場合）</t>
    <rPh sb="0" eb="2">
      <t>カサン</t>
    </rPh>
    <rPh sb="4" eb="8">
      <t>ジョウキンショクイン</t>
    </rPh>
    <phoneticPr fontId="1"/>
  </si>
  <si>
    <t>看護・介護職員の総数のうち、常勤職員の占める割合　75％以上</t>
    <rPh sb="0" eb="2">
      <t>カンゴ</t>
    </rPh>
    <rPh sb="3" eb="5">
      <t>カイゴ</t>
    </rPh>
    <rPh sb="14" eb="18">
      <t>ジョウキンショクイン</t>
    </rPh>
    <phoneticPr fontId="1"/>
  </si>
  <si>
    <t>看護・介護職員の総数(Ａ)</t>
  </si>
  <si>
    <t>常勤職員の総数(B)</t>
  </si>
  <si>
    <t>看護・介護職員の総数のうち常勤職員の占める割合（Ｂ/Ａ）</t>
  </si>
  <si>
    <t>加算Ⅲ（勤続年数7年以上の職員数で計算する場合）</t>
    <rPh sb="0" eb="2">
      <t>カサン</t>
    </rPh>
    <rPh sb="13" eb="15">
      <t>ショクイン</t>
    </rPh>
    <phoneticPr fontId="1"/>
  </si>
  <si>
    <t>サービスを直接提供する職員の総数のうち、勤続年数7年以上の者の占める割合　30％以上</t>
    <rPh sb="29" eb="30">
      <t>モノ</t>
    </rPh>
    <phoneticPr fontId="1"/>
  </si>
  <si>
    <t>短期入所生活介護</t>
    <rPh sb="0" eb="8">
      <t>タンキニュウショセイカツカイゴ</t>
    </rPh>
    <phoneticPr fontId="1"/>
  </si>
  <si>
    <t>うち常勤職員の数(B)</t>
  </si>
  <si>
    <t>うち勤続年数7年以上の職員の数(B)</t>
  </si>
  <si>
    <t>短期入所療養介護</t>
    <rPh sb="0" eb="8">
      <t>タンキニュウショリョウヨウカイゴ</t>
    </rPh>
    <phoneticPr fontId="1"/>
  </si>
  <si>
    <t>加算Ⅲ（常勤職員の数で計算する場合）</t>
    <rPh sb="0" eb="2">
      <t>カサン</t>
    </rPh>
    <rPh sb="4" eb="8">
      <t>ジョウキンショクイン</t>
    </rPh>
    <phoneticPr fontId="2"/>
  </si>
  <si>
    <t>看護・介護職員の総数のうち、常勤職員の占める割合　75％以上</t>
    <rPh sb="0" eb="2">
      <t>カンゴ</t>
    </rPh>
    <rPh sb="3" eb="5">
      <t>カイゴ</t>
    </rPh>
    <rPh sb="14" eb="18">
      <t>ジョウキンショクイン</t>
    </rPh>
    <phoneticPr fontId="2"/>
  </si>
  <si>
    <t>加算Ⅲ（勤続年数7年以上の職員数で計算する場合）</t>
    <rPh sb="0" eb="2">
      <t>カサン</t>
    </rPh>
    <rPh sb="13" eb="15">
      <t>ショクイン</t>
    </rPh>
    <phoneticPr fontId="2"/>
  </si>
  <si>
    <t>特定施設入居者生活介護</t>
    <rPh sb="0" eb="11">
      <t>トクテイシセツニュウキョシャセイカツカイゴ</t>
    </rPh>
    <phoneticPr fontId="1"/>
  </si>
  <si>
    <t>訪問介護員等の総数のうち、介護福祉士の占める割合　60％以上</t>
  </si>
  <si>
    <t>訪問介護員等の総数(Ａ)</t>
  </si>
  <si>
    <t>訪問介護員等のうち介護福祉士の占める割合（Ｂ/Ａ）</t>
  </si>
  <si>
    <t>訪問介護員等の総数のうち、勤続年数10年以上の介護福祉士の占める割合　25％以上</t>
  </si>
  <si>
    <t>訪問介護員等のうち勤続年数10年以上の介護福祉士の占める割合（Ｂ/Ａ）</t>
  </si>
  <si>
    <t>訪問介護員等の総数のうち、介護福祉士の占める割合　40％以上</t>
  </si>
  <si>
    <t>訪問介護員等の総数のうち、介護福祉士、実務者研修修了者及び介護職員基礎研修課程修了者の占める割合　60％以上</t>
    <rPh sb="13" eb="18">
      <t>カイゴフクシシ</t>
    </rPh>
    <rPh sb="43" eb="44">
      <t>シ</t>
    </rPh>
    <rPh sb="46" eb="48">
      <t>ワリアイ</t>
    </rPh>
    <rPh sb="52" eb="54">
      <t>イジョウ</t>
    </rPh>
    <phoneticPr fontId="1"/>
  </si>
  <si>
    <t>うち、介護福祉士、実務者研修修了者及び介護職員基礎研修課程修了者の数(B)</t>
  </si>
  <si>
    <t>訪問介護員等の総数のうち、介護福祉士、実務者研修修了者及び介護職員基礎研修課程修了者の占める割合（Ｂ/Ａ）</t>
  </si>
  <si>
    <t>訪問介護員等の総数のうち、介護福祉士の占める割合　30％以上</t>
  </si>
  <si>
    <t>訪問介護員等の総数のうち、介護福祉士、実務者研修修了者及び介護職員基礎研修課程修了者の占める割合　50％以上</t>
    <rPh sb="13" eb="18">
      <t>カイゴフクシシ</t>
    </rPh>
    <rPh sb="43" eb="44">
      <t>シ</t>
    </rPh>
    <rPh sb="46" eb="48">
      <t>ワリアイ</t>
    </rPh>
    <rPh sb="52" eb="54">
      <t>イジョウ</t>
    </rPh>
    <phoneticPr fontId="1"/>
  </si>
  <si>
    <t>うち常勤職員の数（B）</t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</si>
  <si>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1"/>
  </si>
  <si>
    <t>サービスを直接提供する職員の総数のうち、勤続年数7年以上の介護福祉士の占める割合　30％以上</t>
  </si>
  <si>
    <t>サービスを直接提供する職員の総数のうち、勤続年数3年以上の介護福祉士の占める割合　30％以上</t>
  </si>
  <si>
    <t>うち勤続年数3年以上の職員の総数(B)</t>
  </si>
  <si>
    <t>サービスを直接提供する職員のうち勤続年数3年以上の職員の占める割合（Ｂ/Ａ）</t>
  </si>
  <si>
    <t>地域密着型通所介護</t>
    <rPh sb="0" eb="5">
      <t>チイキミッチャクガタ</t>
    </rPh>
    <rPh sb="5" eb="7">
      <t>ツウショ</t>
    </rPh>
    <rPh sb="7" eb="9">
      <t>カイゴ</t>
    </rPh>
    <phoneticPr fontId="1"/>
  </si>
  <si>
    <t>地域密着型通所介護</t>
    <rPh sb="0" eb="9">
      <t>チイキミッチャクガタツウショカイゴ</t>
    </rPh>
    <phoneticPr fontId="1"/>
  </si>
  <si>
    <t>加算Ⅲ（勤続年数7年以上の職員数で計算する場合）</t>
    <rPh sb="0" eb="2">
      <t>カサン</t>
    </rPh>
    <rPh sb="13" eb="15">
      <t>ショクイン</t>
    </rPh>
    <phoneticPr fontId="3"/>
  </si>
  <si>
    <t>認知症対応型通所介護</t>
    <rPh sb="0" eb="6">
      <t>ニンチショウタイオウガタ</t>
    </rPh>
    <rPh sb="6" eb="8">
      <t>ツウショ</t>
    </rPh>
    <rPh sb="8" eb="10">
      <t>カイゴ</t>
    </rPh>
    <phoneticPr fontId="1"/>
  </si>
  <si>
    <t>認知症対応型通所介護</t>
    <rPh sb="0" eb="10">
      <t>ニンチショウタイオウガタツウショカイゴ</t>
    </rPh>
    <phoneticPr fontId="1"/>
  </si>
  <si>
    <t>従業者（看護師、准看護師を除く）の総数のうち、介護福祉士の占める割合　70％以上</t>
  </si>
  <si>
    <t>従業者（看護師、准看護師を除く）の総数(Ａ)</t>
  </si>
  <si>
    <t>従業者（看護師、准看護師を除く）のうち介護福祉士の占める割合（Ｂ/Ａ）</t>
  </si>
  <si>
    <t>従業者（看護師、准看護師を除く）の総数のうち、勤続年数10年以上の介護福祉士の占める割合　25％以上</t>
  </si>
  <si>
    <t>従業者（看護師、准看護師を除く）のうち勤続年数10年以上の介護福祉士の占める割合（Ｂ/Ａ）</t>
  </si>
  <si>
    <t>従業者（看護師、准看護師を除く）の総数のうち、介護福祉士の占める割合　50％以上</t>
  </si>
  <si>
    <t>従業者（看護師、准看護師を除く）の総数のうち、介護福祉士の占める割合　40％以上</t>
    <rPh sb="0" eb="3">
      <t>ジュウギョウシャ</t>
    </rPh>
    <rPh sb="4" eb="7">
      <t>カンゴシ</t>
    </rPh>
    <rPh sb="8" eb="12">
      <t>ジュンカンゴシ</t>
    </rPh>
    <rPh sb="13" eb="14">
      <t>ノゾ</t>
    </rPh>
    <phoneticPr fontId="1"/>
  </si>
  <si>
    <t>従業者の総数のうち、常勤職員の占める割合　60％以上</t>
    <rPh sb="0" eb="3">
      <t>ジュウギョウシャ</t>
    </rPh>
    <rPh sb="10" eb="14">
      <t>ジョウキンショクイン</t>
    </rPh>
    <phoneticPr fontId="1"/>
  </si>
  <si>
    <t>従業者の総数(Ａ)</t>
  </si>
  <si>
    <t>従業者の総数のうち常勤職員の占める割合（Ｂ/Ａ）</t>
  </si>
  <si>
    <t>加算Ⅲ（勤続年数7年以上の職員で計算する場合）</t>
    <rPh sb="0" eb="2">
      <t>カサン</t>
    </rPh>
    <rPh sb="13" eb="15">
      <t>ショクイン</t>
    </rPh>
    <phoneticPr fontId="1"/>
  </si>
  <si>
    <t>従業者の総数のうち、勤続年数7年以上の者の占める割合　30％以上</t>
    <rPh sb="19" eb="20">
      <t>モノ</t>
    </rPh>
    <phoneticPr fontId="1"/>
  </si>
  <si>
    <t>従業者のうち勤続年数7年以上の者の占める割合（Ｂ/Ａ）</t>
  </si>
  <si>
    <t>小規模多機能型居宅介護</t>
    <rPh sb="0" eb="11">
      <t>ショウキボタキノウガタキョタクカイゴ</t>
    </rPh>
    <phoneticPr fontId="1"/>
  </si>
  <si>
    <t>加算Ⅲ（常勤職員の数で計算する場合）</t>
    <rPh sb="0" eb="2">
      <t>カサン</t>
    </rPh>
    <rPh sb="4" eb="8">
      <t>ジョウキンショクイン</t>
    </rPh>
    <phoneticPr fontId="3"/>
  </si>
  <si>
    <t>看護・介護職員の総数のうち、常勤職員の占める割合　75％以上</t>
    <rPh sb="0" eb="2">
      <t>カンゴ</t>
    </rPh>
    <rPh sb="3" eb="5">
      <t>カイゴ</t>
    </rPh>
    <rPh sb="14" eb="18">
      <t>ジョウキンショクイン</t>
    </rPh>
    <phoneticPr fontId="3"/>
  </si>
  <si>
    <t>認知症対応型共同生活介護</t>
    <rPh sb="0" eb="6">
      <t>ニンチショウタイオウガタ</t>
    </rPh>
    <rPh sb="6" eb="12">
      <t>キョウドウセイカツカイゴ</t>
    </rPh>
    <phoneticPr fontId="1"/>
  </si>
  <si>
    <t>認知症対応型共同生活介護</t>
    <phoneticPr fontId="1"/>
  </si>
  <si>
    <t>看護・介護職員の総数のうち常勤職員の占める割合（A/B）</t>
  </si>
  <si>
    <t>サービスを直接提供する職員の総数のうち、勤続年数7年以上の者の占める割合　30％以上</t>
    <rPh sb="29" eb="30">
      <t>モノ</t>
    </rPh>
    <phoneticPr fontId="2"/>
  </si>
  <si>
    <t>地域密着型介護老人福祉施設入所者生活介護</t>
    <rPh sb="0" eb="5">
      <t>チイキミッチャクガタ</t>
    </rPh>
    <rPh sb="5" eb="13">
      <t>カイゴロウジンフクシシセツ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</si>
  <si>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地域密着型介護老人福祉施設入所者生活介護</t>
    <phoneticPr fontId="1"/>
  </si>
  <si>
    <t>従業者（保健師、看護師、准看護師を除く）の総数のうち、介護福祉士の占める割合　70％以上</t>
    <rPh sb="4" eb="7">
      <t>ホケンシ</t>
    </rPh>
    <phoneticPr fontId="1"/>
  </si>
  <si>
    <t>従業者（保健師、看護師、准看護師を除く）の総数(Ａ)</t>
  </si>
  <si>
    <t>従業者（保健師、看護師、准看護師を除く）のうち介護福祉士の占める割合（Ｂ/Ａ）</t>
  </si>
  <si>
    <t>従業者（保健師、看護師、准看護師を除く）の総数のうち、勤続年数10年以上の介護福祉士の占める割合　25％以上</t>
  </si>
  <si>
    <t>従業者（保健師、看護師、准看護師を除く）のうち勤続年数10年以上の介護福祉士の占める割合（Ｂ/Ａ）</t>
  </si>
  <si>
    <t>従業者（保健師、看護師、准看護師を除く）の総数のうち、介護福祉士の占める割合　50％以上</t>
  </si>
  <si>
    <t>従業者（保健師、看護師、准看護師を除く）の総数のうち、介護福祉士の占める割合　40％以上</t>
    <rPh sb="0" eb="3">
      <t>ジュウギョウシャ</t>
    </rPh>
    <rPh sb="8" eb="11">
      <t>カンゴシ</t>
    </rPh>
    <rPh sb="12" eb="16">
      <t>ジュンカンゴシ</t>
    </rPh>
    <rPh sb="17" eb="18">
      <t>ノゾ</t>
    </rPh>
    <phoneticPr fontId="1"/>
  </si>
  <si>
    <t>看護小規模多機能型居宅介護</t>
    <rPh sb="0" eb="9">
      <t>カンゴショウキボタキノウガタ</t>
    </rPh>
    <rPh sb="9" eb="11">
      <t>キョタク</t>
    </rPh>
    <rPh sb="11" eb="13">
      <t>カイゴ</t>
    </rPh>
    <phoneticPr fontId="1"/>
  </si>
  <si>
    <t>看護小規模多機能型居宅介護</t>
    <phoneticPr fontId="1"/>
  </si>
  <si>
    <t>加算Ⅲ（勤続年数7年以上の職員で計算する場合）</t>
    <rPh sb="0" eb="2">
      <t>カサン</t>
    </rPh>
    <rPh sb="13" eb="15">
      <t>ショクイン</t>
    </rPh>
    <phoneticPr fontId="2"/>
  </si>
  <si>
    <t>介護老人福祉施設</t>
    <rPh sb="0" eb="8">
      <t>カイゴロウジンフクシシセツ</t>
    </rPh>
    <phoneticPr fontId="1"/>
  </si>
  <si>
    <t>訪問看護</t>
    <phoneticPr fontId="1"/>
  </si>
  <si>
    <t>通所介護</t>
    <phoneticPr fontId="1"/>
  </si>
  <si>
    <t>通所リハビリテーション</t>
    <phoneticPr fontId="1"/>
  </si>
  <si>
    <t>短期入所生活介護</t>
    <phoneticPr fontId="1"/>
  </si>
  <si>
    <t>短期入所療養介護</t>
    <phoneticPr fontId="1"/>
  </si>
  <si>
    <t>特定施設入居者生活介護</t>
    <phoneticPr fontId="1"/>
  </si>
  <si>
    <t>定期巡回・随時対応型訪問介護看護</t>
    <phoneticPr fontId="1"/>
  </si>
  <si>
    <t>地域密着型通所介護</t>
    <phoneticPr fontId="1"/>
  </si>
  <si>
    <t>認知症対応型通所介護</t>
    <phoneticPr fontId="1"/>
  </si>
  <si>
    <t>小規模多機能型居宅介護</t>
    <phoneticPr fontId="1"/>
  </si>
  <si>
    <t>看護小規模多機能型居宅介護</t>
    <phoneticPr fontId="1"/>
  </si>
  <si>
    <t>介護老人福祉施設</t>
    <phoneticPr fontId="1"/>
  </si>
  <si>
    <t>介護老人保健施設</t>
    <rPh sb="0" eb="8">
      <t>カイゴロウジンホケンシセツ</t>
    </rPh>
    <phoneticPr fontId="1"/>
  </si>
  <si>
    <t>サービスを直接提供する職員の総数のうち、勤続年数7年以上の者　30％以上</t>
    <rPh sb="29" eb="30">
      <t>モノ</t>
    </rPh>
    <rPh sb="34" eb="36">
      <t>イジョウ</t>
    </rPh>
    <phoneticPr fontId="1"/>
  </si>
  <si>
    <t>介護予防通所介護相当サービス</t>
    <rPh sb="0" eb="6">
      <t>カイゴヨボウツウショ</t>
    </rPh>
    <rPh sb="6" eb="8">
      <t>カイゴ</t>
    </rPh>
    <rPh sb="8" eb="10">
      <t>ソウトウ</t>
    </rPh>
    <phoneticPr fontId="1"/>
  </si>
  <si>
    <t>介護老人保健施設</t>
    <phoneticPr fontId="1"/>
  </si>
  <si>
    <t>介護予防通所介護相当サービス</t>
    <phoneticPr fontId="1"/>
  </si>
  <si>
    <t>訪問入浴介護</t>
    <phoneticPr fontId="1"/>
  </si>
  <si>
    <t>・資格者は、各月の前月の末日時点で資格を取得していること。
　（例：「１月」は12月末日現在の有資格者で１月に従事した者）</t>
    <rPh sb="1" eb="4">
      <t>シカクシャ</t>
    </rPh>
    <rPh sb="6" eb="8">
      <t>カクツキ</t>
    </rPh>
    <rPh sb="9" eb="11">
      <t>ゼンゲツ</t>
    </rPh>
    <rPh sb="12" eb="14">
      <t>マツジツ</t>
    </rPh>
    <rPh sb="14" eb="16">
      <t>ジテン</t>
    </rPh>
    <rPh sb="17" eb="19">
      <t>シカク</t>
    </rPh>
    <rPh sb="20" eb="22">
      <t>シュトク</t>
    </rPh>
    <rPh sb="32" eb="33">
      <t>レイ</t>
    </rPh>
    <phoneticPr fontId="1"/>
  </si>
  <si>
    <t>サービス</t>
    <phoneticPr fontId="1"/>
  </si>
  <si>
    <t>サービス</t>
    <phoneticPr fontId="1"/>
  </si>
  <si>
    <t>（前年度実績が6か月未満の事業所用）</t>
    <phoneticPr fontId="1"/>
  </si>
  <si>
    <t>加算Ⅱ（事業所内の介護福祉士数で計算する場合）</t>
    <rPh sb="0" eb="2">
      <t>カサン</t>
    </rPh>
    <phoneticPr fontId="1"/>
  </si>
  <si>
    <t>加算Ⅱ（研修修了者数等で計算する場合）</t>
    <rPh sb="0" eb="2">
      <t>カサン</t>
    </rPh>
    <rPh sb="4" eb="6">
      <t>ケンシュウ</t>
    </rPh>
    <rPh sb="6" eb="9">
      <t>シュウリョウシャ</t>
    </rPh>
    <rPh sb="9" eb="10">
      <t>スウ</t>
    </rPh>
    <rPh sb="10" eb="11">
      <t>トウ</t>
    </rPh>
    <phoneticPr fontId="1"/>
  </si>
  <si>
    <t>加算Ⅲ（研修修了者数等で計算する場合）</t>
    <rPh sb="0" eb="2">
      <t>カサン</t>
    </rPh>
    <rPh sb="4" eb="6">
      <t>ケンシュウ</t>
    </rPh>
    <rPh sb="6" eb="9">
      <t>シュウリョウシャ</t>
    </rPh>
    <rPh sb="9" eb="10">
      <t>スウ</t>
    </rPh>
    <rPh sb="10" eb="11">
      <t>トウ</t>
    </rPh>
    <phoneticPr fontId="1"/>
  </si>
  <si>
    <t>加算Ⅲ（勤続年数7年以上の従業者数で計算する場合）</t>
    <rPh sb="0" eb="2">
      <t>カサン</t>
    </rPh>
    <rPh sb="4" eb="6">
      <t>キンゾク</t>
    </rPh>
    <rPh sb="6" eb="8">
      <t>ネンスウ</t>
    </rPh>
    <rPh sb="9" eb="10">
      <t>ネン</t>
    </rPh>
    <rPh sb="10" eb="12">
      <t>イジョウ</t>
    </rPh>
    <rPh sb="13" eb="16">
      <t>ジュウギョウシャ</t>
    </rPh>
    <rPh sb="16" eb="17">
      <t>スウ</t>
    </rPh>
    <rPh sb="18" eb="20">
      <t>ケイサン</t>
    </rPh>
    <rPh sb="22" eb="24">
      <t>バアイ</t>
    </rPh>
    <phoneticPr fontId="1"/>
  </si>
  <si>
    <t>加算Ⅲイ</t>
  </si>
  <si>
    <t>加算Ⅲロ</t>
  </si>
  <si>
    <t>加算Ⅲ（常勤職員の数で計算する場合）</t>
    <rPh sb="0" eb="2">
      <t>カサン</t>
    </rPh>
    <rPh sb="4" eb="6">
      <t>ジョウキン</t>
    </rPh>
    <rPh sb="6" eb="8">
      <t>ショクイン</t>
    </rPh>
    <rPh sb="9" eb="10">
      <t>スウ</t>
    </rPh>
    <rPh sb="11" eb="13">
      <t>ケイサン</t>
    </rPh>
    <rPh sb="15" eb="17">
      <t>バアイ</t>
    </rPh>
    <phoneticPr fontId="1"/>
  </si>
  <si>
    <t>従業者の総数のうち、常勤職員の占める割合　60％以上</t>
    <rPh sb="0" eb="3">
      <t>ジュウギョウシャ</t>
    </rPh>
    <rPh sb="10" eb="12">
      <t>ジョウキン</t>
    </rPh>
    <rPh sb="12" eb="14">
      <t>ショクイン</t>
    </rPh>
    <phoneticPr fontId="1"/>
  </si>
  <si>
    <t>従業者のうち常勤職員の占める割合（Ｂ/Ａ）</t>
    <rPh sb="0" eb="3">
      <t>ジュウギョウシャ</t>
    </rPh>
    <phoneticPr fontId="1"/>
  </si>
  <si>
    <t>加算様式1－1</t>
    <rPh sb="0" eb="2">
      <t>カサン</t>
    </rPh>
    <rPh sb="2" eb="4">
      <t>ヨウシキ</t>
    </rPh>
    <phoneticPr fontId="1"/>
  </si>
  <si>
    <t>加算様式1－2</t>
    <rPh sb="0" eb="2">
      <t>カサン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</si>
</sst>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HGSｺﾞｼｯｸM"/>
      <family val="3"/>
      <charset val="128"/>
    </font>
    <font>
      <sz val="18"/>
      <name val="HGSｺﾞｼｯｸM"/>
      <family val="3"/>
      <charset val="128"/>
    </font>
    <font>
      <sz val="16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3"/>
      <name val="HGSｺﾞｼｯｸM"/>
      <family val="3"/>
      <charset val="128"/>
    </font>
    <font>
      <b/>
      <sz val="13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45"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3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3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1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0" fillId="0" borderId="0">
      <alignment vertical="center"/>
    </xf>
    <xf numFmtId="0" fontId="20" fillId="0" borderId="0">
      <alignment vertical="center"/>
    </xf>
  </cellStyleXfs>
  <cellXfs count="90">
    <xf numFmtId="0" fontId="0" fillId="0" borderId="0" xfId="0" applyAlignment="1"/>
    <xf numFmtId="0" fontId="21" fillId="0" borderId="0" xfId="0" applyFont="1" applyAlignment="1"/>
    <xf numFmtId="0" fontId="21" fillId="0" borderId="0" xfId="0" applyFont="1" applyFill="1" applyAlignment="1">
      <alignment vertical="center"/>
    </xf>
    <xf numFmtId="0" fontId="21" fillId="0" borderId="0" xfId="0" applyFont="1" applyFill="1"/>
    <xf numFmtId="0" fontId="24" fillId="0" borderId="0" xfId="0" applyFont="1" applyFill="1" applyAlignment="1">
      <alignment horizontal="center" vertical="center" wrapText="1" shrinkToFit="1"/>
    </xf>
    <xf numFmtId="0" fontId="24" fillId="0" borderId="0" xfId="0" applyFont="1" applyFill="1" applyAlignment="1"/>
    <xf numFmtId="0" fontId="24" fillId="0" borderId="0" xfId="0" applyFont="1" applyFill="1"/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6" fillId="0" borderId="0" xfId="0" applyFont="1" applyFill="1" applyAlignment="1">
      <alignment vertical="center" wrapText="1"/>
    </xf>
    <xf numFmtId="0" fontId="27" fillId="0" borderId="0" xfId="0" applyFont="1" applyFill="1"/>
    <xf numFmtId="0" fontId="27" fillId="0" borderId="0" xfId="0" applyFont="1" applyFill="1" applyAlignment="1">
      <alignment horizontal="left" vertical="center" wrapText="1"/>
    </xf>
    <xf numFmtId="0" fontId="21" fillId="0" borderId="0" xfId="0" applyFont="1" applyFill="1" applyAlignment="1"/>
    <xf numFmtId="0" fontId="24" fillId="0" borderId="0" xfId="0" applyFont="1" applyFill="1" applyBorder="1" applyAlignment="1">
      <alignment horizontal="right" vertical="center"/>
    </xf>
    <xf numFmtId="0" fontId="21" fillId="0" borderId="12" xfId="0" applyFont="1" applyFill="1" applyBorder="1"/>
    <xf numFmtId="0" fontId="21" fillId="0" borderId="13" xfId="0" applyFont="1" applyFill="1" applyBorder="1"/>
    <xf numFmtId="0" fontId="21" fillId="0" borderId="14" xfId="0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right" vertical="center"/>
    </xf>
    <xf numFmtId="0" fontId="21" fillId="0" borderId="16" xfId="0" applyFont="1" applyFill="1" applyBorder="1" applyAlignment="1">
      <alignment horizontal="right" vertical="center"/>
    </xf>
    <xf numFmtId="0" fontId="21" fillId="0" borderId="38" xfId="0" applyFont="1" applyFill="1" applyBorder="1" applyAlignment="1">
      <alignment horizontal="distributed" vertical="center" shrinkToFit="1"/>
    </xf>
    <xf numFmtId="0" fontId="21" fillId="33" borderId="19" xfId="0" applyFont="1" applyFill="1" applyBorder="1" applyAlignment="1">
      <alignment vertical="center" shrinkToFit="1"/>
    </xf>
    <xf numFmtId="0" fontId="21" fillId="33" borderId="20" xfId="0" applyFont="1" applyFill="1" applyBorder="1" applyAlignment="1">
      <alignment vertical="center" shrinkToFit="1"/>
    </xf>
    <xf numFmtId="0" fontId="21" fillId="33" borderId="18" xfId="0" applyFont="1" applyFill="1" applyBorder="1" applyAlignment="1">
      <alignment vertical="center" shrinkToFit="1"/>
    </xf>
    <xf numFmtId="0" fontId="21" fillId="0" borderId="21" xfId="0" applyFont="1" applyFill="1" applyBorder="1" applyAlignment="1">
      <alignment vertical="center" shrinkToFit="1"/>
    </xf>
    <xf numFmtId="0" fontId="21" fillId="0" borderId="0" xfId="0" applyFont="1" applyFill="1" applyAlignment="1">
      <alignment shrinkToFit="1"/>
    </xf>
    <xf numFmtId="0" fontId="21" fillId="0" borderId="39" xfId="0" applyFont="1" applyFill="1" applyBorder="1" applyAlignment="1">
      <alignment horizontal="distributed" vertical="center" shrinkToFit="1"/>
    </xf>
    <xf numFmtId="0" fontId="21" fillId="33" borderId="2" xfId="0" applyFont="1" applyFill="1" applyBorder="1" applyAlignment="1">
      <alignment vertical="center" shrinkToFit="1"/>
    </xf>
    <xf numFmtId="0" fontId="21" fillId="33" borderId="1" xfId="0" applyFont="1" applyFill="1" applyBorder="1" applyAlignment="1">
      <alignment vertical="center" shrinkToFit="1"/>
    </xf>
    <xf numFmtId="0" fontId="21" fillId="33" borderId="23" xfId="0" applyFont="1" applyFill="1" applyBorder="1" applyAlignment="1">
      <alignment vertical="center" shrinkToFit="1"/>
    </xf>
    <xf numFmtId="0" fontId="21" fillId="0" borderId="24" xfId="0" applyFont="1" applyFill="1" applyBorder="1" applyAlignment="1">
      <alignment vertical="center" shrinkToFit="1"/>
    </xf>
    <xf numFmtId="0" fontId="21" fillId="0" borderId="40" xfId="0" applyFont="1" applyFill="1" applyBorder="1" applyAlignment="1">
      <alignment horizontal="distributed" vertical="center" shrinkToFit="1"/>
    </xf>
    <xf numFmtId="0" fontId="21" fillId="33" borderId="25" xfId="0" applyFont="1" applyFill="1" applyBorder="1" applyAlignment="1">
      <alignment vertical="center" shrinkToFit="1"/>
    </xf>
    <xf numFmtId="0" fontId="21" fillId="33" borderId="26" xfId="0" applyFont="1" applyFill="1" applyBorder="1" applyAlignment="1">
      <alignment vertical="center" shrinkToFit="1"/>
    </xf>
    <xf numFmtId="0" fontId="21" fillId="33" borderId="27" xfId="0" applyFont="1" applyFill="1" applyBorder="1" applyAlignment="1">
      <alignment vertical="center" shrinkToFit="1"/>
    </xf>
    <xf numFmtId="0" fontId="21" fillId="0" borderId="28" xfId="0" applyFont="1" applyFill="1" applyBorder="1" applyAlignment="1">
      <alignment vertical="center" shrinkToFit="1"/>
    </xf>
    <xf numFmtId="176" fontId="21" fillId="35" borderId="29" xfId="0" applyNumberFormat="1" applyFont="1" applyFill="1" applyBorder="1" applyAlignment="1">
      <alignment vertical="center" shrinkToFit="1"/>
    </xf>
    <xf numFmtId="0" fontId="21" fillId="0" borderId="18" xfId="0" applyFont="1" applyFill="1" applyBorder="1" applyAlignment="1">
      <alignment horizontal="distributed" vertical="center" shrinkToFit="1"/>
    </xf>
    <xf numFmtId="0" fontId="21" fillId="0" borderId="23" xfId="0" applyFont="1" applyFill="1" applyBorder="1" applyAlignment="1">
      <alignment horizontal="distributed" vertical="center" shrinkToFit="1"/>
    </xf>
    <xf numFmtId="0" fontId="21" fillId="0" borderId="27" xfId="0" applyFont="1" applyFill="1" applyBorder="1" applyAlignment="1">
      <alignment horizontal="distributed" vertical="center" shrinkToFit="1"/>
    </xf>
    <xf numFmtId="0" fontId="21" fillId="0" borderId="31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34" borderId="32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vertical="center"/>
    </xf>
    <xf numFmtId="177" fontId="21" fillId="0" borderId="14" xfId="42" applyNumberFormat="1" applyFont="1" applyFill="1" applyBorder="1" applyAlignment="1">
      <alignment vertical="center" shrinkToFit="1"/>
    </xf>
    <xf numFmtId="177" fontId="21" fillId="0" borderId="33" xfId="42" applyNumberFormat="1" applyFont="1" applyFill="1" applyBorder="1" applyAlignment="1">
      <alignment vertical="center" shrinkToFit="1"/>
    </xf>
    <xf numFmtId="177" fontId="21" fillId="0" borderId="41" xfId="42" applyNumberFormat="1" applyFont="1" applyFill="1" applyBorder="1" applyAlignment="1">
      <alignment vertical="center" shrinkToFit="1"/>
    </xf>
    <xf numFmtId="177" fontId="21" fillId="0" borderId="34" xfId="42" applyNumberFormat="1" applyFont="1" applyFill="1" applyBorder="1" applyAlignment="1">
      <alignment vertical="center" shrinkToFit="1"/>
    </xf>
    <xf numFmtId="177" fontId="21" fillId="0" borderId="42" xfId="42" applyNumberFormat="1" applyFont="1" applyFill="1" applyBorder="1" applyAlignment="1">
      <alignment vertical="center" shrinkToFit="1"/>
    </xf>
    <xf numFmtId="0" fontId="21" fillId="0" borderId="0" xfId="0" applyFont="1" applyFill="1" applyAlignment="1">
      <alignment vertical="center" shrinkToFit="1"/>
    </xf>
    <xf numFmtId="177" fontId="21" fillId="34" borderId="35" xfId="42" applyNumberFormat="1" applyFont="1" applyFill="1" applyBorder="1" applyAlignment="1">
      <alignment vertical="center" shrinkToFit="1"/>
    </xf>
    <xf numFmtId="0" fontId="30" fillId="0" borderId="0" xfId="0" applyFont="1" applyFill="1" applyBorder="1" applyAlignment="1">
      <alignment vertical="center"/>
    </xf>
    <xf numFmtId="0" fontId="21" fillId="0" borderId="46" xfId="0" applyFont="1" applyBorder="1" applyAlignment="1"/>
    <xf numFmtId="0" fontId="21" fillId="0" borderId="46" xfId="0" applyFont="1" applyFill="1" applyBorder="1" applyAlignment="1">
      <alignment vertical="center"/>
    </xf>
    <xf numFmtId="0" fontId="21" fillId="36" borderId="46" xfId="0" applyFont="1" applyFill="1" applyBorder="1" applyAlignment="1"/>
    <xf numFmtId="0" fontId="21" fillId="36" borderId="46" xfId="0" applyFont="1" applyFill="1" applyBorder="1" applyAlignment="1">
      <alignment vertical="center"/>
    </xf>
    <xf numFmtId="0" fontId="21" fillId="36" borderId="0" xfId="0" applyFont="1" applyFill="1" applyBorder="1" applyAlignment="1"/>
    <xf numFmtId="0" fontId="21" fillId="0" borderId="0" xfId="0" applyFont="1" applyBorder="1" applyAlignment="1"/>
    <xf numFmtId="0" fontId="21" fillId="33" borderId="14" xfId="0" applyFont="1" applyFill="1" applyBorder="1" applyAlignment="1">
      <alignment horizontal="right" vertical="center"/>
    </xf>
    <xf numFmtId="0" fontId="21" fillId="33" borderId="15" xfId="0" applyFont="1" applyFill="1" applyBorder="1" applyAlignment="1">
      <alignment horizontal="right" vertical="center"/>
    </xf>
    <xf numFmtId="0" fontId="21" fillId="33" borderId="16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 shrinkToFit="1"/>
    </xf>
    <xf numFmtId="177" fontId="21" fillId="0" borderId="0" xfId="42" applyNumberFormat="1" applyFont="1" applyFill="1" applyBorder="1" applyAlignment="1">
      <alignment vertical="center" shrinkToFit="1"/>
    </xf>
    <xf numFmtId="0" fontId="21" fillId="0" borderId="0" xfId="0" applyFont="1" applyFill="1" applyBorder="1" applyAlignment="1">
      <alignment horizontal="right" vertical="center"/>
    </xf>
    <xf numFmtId="0" fontId="27" fillId="0" borderId="36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33" borderId="20" xfId="0" applyFont="1" applyFill="1" applyBorder="1" applyAlignment="1">
      <alignment horizontal="center" vertical="center" shrinkToFit="1"/>
    </xf>
    <xf numFmtId="0" fontId="27" fillId="33" borderId="18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 textRotation="255" wrapText="1" shrinkToFit="1"/>
    </xf>
    <xf numFmtId="0" fontId="21" fillId="0" borderId="22" xfId="0" applyFont="1" applyFill="1" applyBorder="1" applyAlignment="1">
      <alignment horizontal="center" vertical="center" textRotation="255" wrapText="1" shrinkToFit="1"/>
    </xf>
    <xf numFmtId="0" fontId="21" fillId="0" borderId="30" xfId="0" applyFont="1" applyFill="1" applyBorder="1" applyAlignment="1">
      <alignment horizontal="center" vertical="center" textRotation="255" wrapText="1" shrinkToFi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7" fillId="0" borderId="44" xfId="0" applyFont="1" applyFill="1" applyBorder="1" applyAlignment="1">
      <alignment horizontal="center" vertical="center" wrapText="1"/>
    </xf>
    <xf numFmtId="0" fontId="27" fillId="33" borderId="44" xfId="0" applyFont="1" applyFill="1" applyBorder="1" applyAlignment="1">
      <alignment horizontal="center" vertical="center" shrinkToFit="1"/>
    </xf>
    <xf numFmtId="0" fontId="27" fillId="33" borderId="45" xfId="0" applyFont="1" applyFill="1" applyBorder="1" applyAlignment="1">
      <alignment horizontal="center" vertical="center" shrinkToFit="1"/>
    </xf>
    <xf numFmtId="0" fontId="27" fillId="0" borderId="37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 shrinkToFit="1"/>
    </xf>
    <xf numFmtId="0" fontId="27" fillId="0" borderId="27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center" vertical="center" wrapText="1" shrinkToFit="1"/>
    </xf>
    <xf numFmtId="0" fontId="23" fillId="0" borderId="0" xfId="0" applyFont="1" applyFill="1" applyAlignment="1">
      <alignment horizontal="center" vertical="center" wrapText="1" shrinkToFi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/>
    <xf numFmtId="0" fontId="28" fillId="0" borderId="0" xfId="0" applyFont="1" applyFill="1" applyAlignment="1">
      <alignment horizontal="left" vertical="center" wrapText="1"/>
    </xf>
    <xf numFmtId="0" fontId="27" fillId="33" borderId="1" xfId="0" applyFont="1" applyFill="1" applyBorder="1" applyAlignment="1">
      <alignment horizontal="center" vertical="center" shrinkToFit="1"/>
    </xf>
    <xf numFmtId="0" fontId="27" fillId="33" borderId="23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2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/>
    <cellStyle name="標準 3" xfId="44"/>
    <cellStyle name="良い" xfId="41" builtinId="26" customBuiltin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showGridLines="0" tabSelected="1" view="pageBreakPreview" zoomScale="91" zoomScaleNormal="80" zoomScaleSheetLayoutView="91" workbookViewId="0"/>
  </sheetViews>
  <sheetFormatPr defaultRowHeight="13.5" x14ac:dyDescent="0.15"/>
  <cols>
    <col min="1" max="1" width="2.125" style="3" customWidth="1"/>
    <col min="2" max="3" width="11.125" style="3" customWidth="1"/>
    <col min="4" max="15" width="7.75" style="3" customWidth="1"/>
    <col min="16" max="16" width="8.375" style="3" customWidth="1"/>
    <col min="17" max="17" width="2.125" style="3" customWidth="1"/>
    <col min="18" max="18" width="9.125" style="3" hidden="1" customWidth="1"/>
    <col min="19" max="19" width="8.875" style="3" customWidth="1"/>
    <col min="20" max="21" width="9" style="3"/>
    <col min="22" max="22" width="9" style="3" customWidth="1"/>
    <col min="23" max="16384" width="9" style="3"/>
  </cols>
  <sheetData>
    <row r="1" spans="1:22" ht="24" customHeight="1" x14ac:dyDescent="0.15">
      <c r="A1" s="89" t="s">
        <v>195</v>
      </c>
    </row>
    <row r="2" spans="1:22" ht="25.5" customHeight="1" x14ac:dyDescent="0.15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2" ht="25.5" customHeight="1" x14ac:dyDescent="0.15">
      <c r="A3" s="83" t="s">
        <v>17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22" s="6" customFormat="1" ht="25.5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2" s="9" customFormat="1" ht="25.5" customHeight="1" x14ac:dyDescent="0.15">
      <c r="A5" s="4"/>
      <c r="B5" s="7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s="9" customFormat="1" ht="25.5" customHeight="1" x14ac:dyDescent="0.15">
      <c r="A6" s="4"/>
      <c r="B6" s="1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s="11" customFormat="1" ht="45.75" customHeight="1" x14ac:dyDescent="0.2">
      <c r="B7" s="84" t="s">
        <v>182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5"/>
    </row>
    <row r="8" spans="1:22" s="6" customFormat="1" ht="29.25" customHeight="1" x14ac:dyDescent="0.2">
      <c r="A8" s="9"/>
      <c r="B8" s="84" t="s">
        <v>46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spans="1:22" s="9" customFormat="1" ht="29.25" customHeight="1" x14ac:dyDescent="0.15">
      <c r="A9" s="4"/>
      <c r="B9" s="86" t="s">
        <v>1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2"/>
      <c r="S9" s="2"/>
      <c r="T9" s="2"/>
      <c r="U9" s="2"/>
      <c r="V9" s="2"/>
    </row>
    <row r="10" spans="1:22" s="6" customFormat="1" ht="18" customHeight="1" thickBot="1" x14ac:dyDescent="0.25">
      <c r="A10" s="9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</row>
    <row r="11" spans="1:22" s="6" customFormat="1" ht="30" customHeight="1" x14ac:dyDescent="0.2">
      <c r="A11" s="9"/>
      <c r="B11" s="65" t="s">
        <v>48</v>
      </c>
      <c r="C11" s="6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8"/>
      <c r="P11" s="12"/>
      <c r="Q11" s="13"/>
    </row>
    <row r="12" spans="1:22" s="6" customFormat="1" ht="30" customHeight="1" x14ac:dyDescent="0.2">
      <c r="A12" s="9"/>
      <c r="B12" s="74" t="s">
        <v>21</v>
      </c>
      <c r="C12" s="75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12"/>
      <c r="Q12" s="13"/>
      <c r="R12" s="3" t="str">
        <f>D11&amp;D12</f>
        <v/>
      </c>
    </row>
    <row r="13" spans="1:22" s="11" customFormat="1" ht="30" customHeight="1" thickBot="1" x14ac:dyDescent="0.25">
      <c r="A13" s="14"/>
      <c r="B13" s="78" t="s">
        <v>9</v>
      </c>
      <c r="C13" s="79"/>
      <c r="D13" s="80" t="str">
        <f>IFERROR(VLOOKUP(R12,要件!$E:$I,2,FALSE),"")</f>
        <v/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</row>
    <row r="14" spans="1:22" ht="22.5" customHeight="1" thickBot="1" x14ac:dyDescent="0.2"/>
    <row r="15" spans="1:22" ht="30" customHeight="1" thickBot="1" x14ac:dyDescent="0.2">
      <c r="B15" s="15"/>
      <c r="C15" s="16"/>
      <c r="D15" s="17" t="s">
        <v>2</v>
      </c>
      <c r="E15" s="18" t="s">
        <v>22</v>
      </c>
      <c r="F15" s="19" t="s">
        <v>23</v>
      </c>
      <c r="G15" s="17" t="s">
        <v>24</v>
      </c>
      <c r="H15" s="18" t="s">
        <v>25</v>
      </c>
      <c r="I15" s="19" t="s">
        <v>26</v>
      </c>
      <c r="J15" s="17" t="s">
        <v>27</v>
      </c>
      <c r="K15" s="18" t="s">
        <v>28</v>
      </c>
      <c r="L15" s="19" t="s">
        <v>29</v>
      </c>
      <c r="M15" s="17" t="s">
        <v>30</v>
      </c>
      <c r="N15" s="18" t="s">
        <v>31</v>
      </c>
      <c r="O15" s="19" t="s">
        <v>32</v>
      </c>
    </row>
    <row r="16" spans="1:22" ht="54" customHeight="1" x14ac:dyDescent="0.15">
      <c r="B16" s="69" t="str">
        <f>IFERROR(VLOOKUP(R12,要件!$E:$I,3,FALSE),"")</f>
        <v/>
      </c>
      <c r="C16" s="20" t="s">
        <v>3</v>
      </c>
      <c r="D16" s="21"/>
      <c r="E16" s="22"/>
      <c r="F16" s="23"/>
      <c r="G16" s="21"/>
      <c r="H16" s="22"/>
      <c r="I16" s="23"/>
      <c r="J16" s="21"/>
      <c r="K16" s="22"/>
      <c r="L16" s="23"/>
      <c r="M16" s="21"/>
      <c r="N16" s="22"/>
      <c r="O16" s="24"/>
      <c r="P16" s="25"/>
    </row>
    <row r="17" spans="2:17" ht="54" customHeight="1" thickBot="1" x14ac:dyDescent="0.2">
      <c r="B17" s="70"/>
      <c r="C17" s="26" t="s">
        <v>4</v>
      </c>
      <c r="D17" s="27"/>
      <c r="E17" s="28"/>
      <c r="F17" s="29"/>
      <c r="G17" s="27"/>
      <c r="H17" s="28"/>
      <c r="I17" s="29"/>
      <c r="J17" s="27"/>
      <c r="K17" s="28"/>
      <c r="L17" s="29"/>
      <c r="M17" s="27"/>
      <c r="N17" s="28"/>
      <c r="O17" s="30"/>
      <c r="P17" s="25"/>
    </row>
    <row r="18" spans="2:17" ht="54" customHeight="1" thickTop="1" thickBot="1" x14ac:dyDescent="0.2">
      <c r="B18" s="71"/>
      <c r="C18" s="31" t="s">
        <v>5</v>
      </c>
      <c r="D18" s="32"/>
      <c r="E18" s="32"/>
      <c r="F18" s="34"/>
      <c r="G18" s="32"/>
      <c r="H18" s="33"/>
      <c r="I18" s="34"/>
      <c r="J18" s="32"/>
      <c r="K18" s="33"/>
      <c r="L18" s="34"/>
      <c r="M18" s="32"/>
      <c r="N18" s="33"/>
      <c r="O18" s="35"/>
      <c r="P18" s="36" t="str">
        <f>IFERROR(AVERAGE(D18:N18),"")</f>
        <v/>
      </c>
    </row>
    <row r="19" spans="2:17" ht="54" customHeight="1" x14ac:dyDescent="0.15">
      <c r="B19" s="69" t="str">
        <f>IFERROR(VLOOKUP(R12,要件!$E:$I,4,FALSE),"")</f>
        <v/>
      </c>
      <c r="C19" s="37" t="s">
        <v>3</v>
      </c>
      <c r="D19" s="21"/>
      <c r="E19" s="22"/>
      <c r="F19" s="23"/>
      <c r="G19" s="21"/>
      <c r="H19" s="22"/>
      <c r="I19" s="23"/>
      <c r="J19" s="21"/>
      <c r="K19" s="22"/>
      <c r="L19" s="23"/>
      <c r="M19" s="21"/>
      <c r="N19" s="22"/>
      <c r="O19" s="24"/>
      <c r="P19" s="25"/>
    </row>
    <row r="20" spans="2:17" ht="54" customHeight="1" thickBot="1" x14ac:dyDescent="0.2">
      <c r="B20" s="70"/>
      <c r="C20" s="38" t="s">
        <v>4</v>
      </c>
      <c r="D20" s="27"/>
      <c r="E20" s="28"/>
      <c r="F20" s="29"/>
      <c r="G20" s="27"/>
      <c r="H20" s="28"/>
      <c r="I20" s="29"/>
      <c r="J20" s="27"/>
      <c r="K20" s="28"/>
      <c r="L20" s="29"/>
      <c r="M20" s="27"/>
      <c r="N20" s="28"/>
      <c r="O20" s="30"/>
      <c r="P20" s="25"/>
    </row>
    <row r="21" spans="2:17" ht="54" customHeight="1" thickTop="1" thickBot="1" x14ac:dyDescent="0.2">
      <c r="B21" s="71"/>
      <c r="C21" s="39" t="s">
        <v>5</v>
      </c>
      <c r="D21" s="32"/>
      <c r="E21" s="33"/>
      <c r="F21" s="34"/>
      <c r="G21" s="32"/>
      <c r="H21" s="33"/>
      <c r="I21" s="34"/>
      <c r="J21" s="32"/>
      <c r="K21" s="33"/>
      <c r="L21" s="34"/>
      <c r="M21" s="32"/>
      <c r="N21" s="33"/>
      <c r="O21" s="40"/>
      <c r="P21" s="36" t="str">
        <f>IFERROR(AVERAGE(D21:N21),"")</f>
        <v/>
      </c>
    </row>
    <row r="22" spans="2:17" ht="33" customHeight="1" thickTop="1" thickBot="1" x14ac:dyDescent="0.2">
      <c r="D22" s="41"/>
      <c r="E22" s="41"/>
      <c r="F22" s="41"/>
      <c r="G22" s="41"/>
      <c r="H22" s="42"/>
      <c r="I22" s="41"/>
      <c r="J22" s="41"/>
      <c r="K22" s="41"/>
      <c r="L22" s="41"/>
      <c r="M22" s="41"/>
      <c r="N22" s="41"/>
      <c r="O22" s="41"/>
      <c r="P22" s="43" t="s">
        <v>6</v>
      </c>
      <c r="Q22" s="44"/>
    </row>
    <row r="23" spans="2:17" s="2" customFormat="1" ht="45" customHeight="1" thickBot="1" x14ac:dyDescent="0.2">
      <c r="B23" s="72" t="str">
        <f>IFERROR(VLOOKUP(R12,要件!$E:$I,5,FALSE),"")</f>
        <v/>
      </c>
      <c r="C23" s="73"/>
      <c r="D23" s="45" t="str">
        <f>IFERROR(D21/D18,"")</f>
        <v/>
      </c>
      <c r="E23" s="46" t="str">
        <f t="shared" ref="E23:N23" si="0">IFERROR(E21/E18,"")</f>
        <v/>
      </c>
      <c r="F23" s="47" t="str">
        <f t="shared" si="0"/>
        <v/>
      </c>
      <c r="G23" s="45" t="str">
        <f t="shared" si="0"/>
        <v/>
      </c>
      <c r="H23" s="46" t="str">
        <f t="shared" si="0"/>
        <v/>
      </c>
      <c r="I23" s="48" t="str">
        <f t="shared" si="0"/>
        <v/>
      </c>
      <c r="J23" s="45" t="str">
        <f t="shared" si="0"/>
        <v/>
      </c>
      <c r="K23" s="46" t="str">
        <f t="shared" si="0"/>
        <v/>
      </c>
      <c r="L23" s="48" t="str">
        <f t="shared" si="0"/>
        <v/>
      </c>
      <c r="M23" s="49" t="str">
        <f t="shared" si="0"/>
        <v/>
      </c>
      <c r="N23" s="48" t="str">
        <f t="shared" si="0"/>
        <v/>
      </c>
      <c r="O23" s="50"/>
      <c r="P23" s="51" t="str">
        <f>IFERROR(TRUNC(P21/P18,3),"")</f>
        <v/>
      </c>
      <c r="Q23" s="52"/>
    </row>
  </sheetData>
  <mergeCells count="14">
    <mergeCell ref="A2:Q2"/>
    <mergeCell ref="A3:Q3"/>
    <mergeCell ref="B7:Q7"/>
    <mergeCell ref="B9:Q9"/>
    <mergeCell ref="B8:Q8"/>
    <mergeCell ref="B11:C11"/>
    <mergeCell ref="D11:O11"/>
    <mergeCell ref="B19:B21"/>
    <mergeCell ref="B23:C23"/>
    <mergeCell ref="B12:C12"/>
    <mergeCell ref="D12:O12"/>
    <mergeCell ref="B13:C13"/>
    <mergeCell ref="D13:O13"/>
    <mergeCell ref="B16:B18"/>
  </mergeCells>
  <phoneticPr fontId="1"/>
  <conditionalFormatting sqref="P23">
    <cfRule type="expression" dxfId="2" priority="2" stopIfTrue="1">
      <formula>ISERROR(L23)</formula>
    </cfRule>
  </conditionalFormatting>
  <conditionalFormatting sqref="D23:N23">
    <cfRule type="expression" dxfId="1" priority="3" stopIfTrue="1">
      <formula>ISERROR(D23)</formula>
    </cfRule>
  </conditionalFormatting>
  <dataValidations count="3">
    <dataValidation type="list" allowBlank="1" showInputMessage="1" showErrorMessage="1" sqref="D12:O12">
      <formula1>INDIRECT($D$11)</formula1>
    </dataValidation>
    <dataValidation imeMode="halfAlpha" allowBlank="1" showInputMessage="1" showErrorMessage="1" prompt="各月１日現在の実人員数を記入すること" sqref="D16:N17 D19:N20"/>
    <dataValidation type="custom" imeMode="halfAlpha" allowBlank="1" showInputMessage="1" showErrorMessage="1" prompt="常勤換算は小数点第2位を切り捨てた値を入力すること" sqref="D18:N18 D21:N21">
      <formula1>D18*10=INT(D18*10)</formula1>
    </dataValidation>
  </dataValidations>
  <printOptions horizontalCentered="1"/>
  <pageMargins left="0.59055118110236227" right="0.39370078740157483" top="0.70866141732283472" bottom="0.47244094488188981" header="0.51181102362204722" footer="0.51181102362204722"/>
  <pageSetup paperSize="9" scale="74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要件!$A$2:$A$18</xm:f>
          </x14:formula1>
          <xm:sqref>D11:O11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showGridLines="0" view="pageBreakPreview" zoomScale="91" zoomScaleNormal="80" zoomScaleSheetLayoutView="91" workbookViewId="0"/>
  </sheetViews>
  <sheetFormatPr defaultRowHeight="13.5" x14ac:dyDescent="0.15"/>
  <cols>
    <col min="1" max="1" width="2.125" style="3" customWidth="1"/>
    <col min="2" max="3" width="11.125" style="3" customWidth="1"/>
    <col min="4" max="15" width="7.75" style="3" customWidth="1"/>
    <col min="16" max="16" width="8.375" style="3" customWidth="1"/>
    <col min="17" max="17" width="2.125" style="3" customWidth="1"/>
    <col min="18" max="18" width="9.125" style="3" hidden="1" customWidth="1"/>
    <col min="19" max="19" width="8.875" style="3" customWidth="1"/>
    <col min="20" max="21" width="9" style="3"/>
    <col min="22" max="22" width="9" style="3" customWidth="1"/>
    <col min="23" max="16384" width="9" style="3"/>
  </cols>
  <sheetData>
    <row r="1" spans="1:22" ht="24" customHeight="1" x14ac:dyDescent="0.15">
      <c r="A1" s="89" t="s">
        <v>196</v>
      </c>
    </row>
    <row r="2" spans="1:22" ht="25.5" customHeight="1" x14ac:dyDescent="0.15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2" ht="25.5" customHeight="1" x14ac:dyDescent="0.15">
      <c r="A3" s="83" t="s">
        <v>185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22" s="6" customFormat="1" ht="25.5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2" s="9" customFormat="1" ht="25.5" customHeight="1" x14ac:dyDescent="0.15">
      <c r="A5" s="4"/>
      <c r="B5" s="7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s="9" customFormat="1" ht="25.5" customHeight="1" x14ac:dyDescent="0.15">
      <c r="A6" s="4"/>
      <c r="B6" s="1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s="11" customFormat="1" ht="45.75" customHeight="1" x14ac:dyDescent="0.2">
      <c r="B7" s="84" t="s">
        <v>182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5"/>
    </row>
    <row r="8" spans="1:22" s="6" customFormat="1" ht="29.25" customHeight="1" x14ac:dyDescent="0.2">
      <c r="A8" s="9"/>
      <c r="B8" s="84" t="s">
        <v>46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spans="1:22" s="9" customFormat="1" ht="29.25" customHeight="1" x14ac:dyDescent="0.15">
      <c r="A9" s="4"/>
      <c r="B9" s="86" t="s">
        <v>1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2"/>
      <c r="S9" s="2"/>
      <c r="T9" s="2"/>
      <c r="U9" s="2"/>
      <c r="V9" s="2"/>
    </row>
    <row r="10" spans="1:22" s="6" customFormat="1" ht="18" customHeight="1" thickBot="1" x14ac:dyDescent="0.25">
      <c r="A10" s="9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</row>
    <row r="11" spans="1:22" s="6" customFormat="1" ht="30" customHeight="1" x14ac:dyDescent="0.2">
      <c r="A11" s="9"/>
      <c r="B11" s="65" t="s">
        <v>48</v>
      </c>
      <c r="C11" s="6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8"/>
      <c r="P11" s="62"/>
      <c r="Q11" s="13"/>
    </row>
    <row r="12" spans="1:22" s="6" customFormat="1" ht="30" customHeight="1" x14ac:dyDescent="0.2">
      <c r="A12" s="9"/>
      <c r="B12" s="74" t="s">
        <v>21</v>
      </c>
      <c r="C12" s="75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P12" s="62"/>
      <c r="Q12" s="13"/>
      <c r="R12" s="3" t="str">
        <f>D11&amp;D12</f>
        <v/>
      </c>
    </row>
    <row r="13" spans="1:22" s="11" customFormat="1" ht="30" customHeight="1" thickBot="1" x14ac:dyDescent="0.25">
      <c r="A13" s="14"/>
      <c r="B13" s="78" t="s">
        <v>9</v>
      </c>
      <c r="C13" s="79"/>
      <c r="D13" s="80" t="str">
        <f>IFERROR(VLOOKUP(R12,要件!$E:$I,2,FALSE),"")</f>
        <v/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  <c r="P13" s="62"/>
    </row>
    <row r="14" spans="1:22" ht="22.5" customHeight="1" thickBot="1" x14ac:dyDescent="0.2"/>
    <row r="15" spans="1:22" ht="30" customHeight="1" thickBot="1" x14ac:dyDescent="0.2">
      <c r="B15" s="15"/>
      <c r="C15" s="16"/>
      <c r="D15" s="59" t="s">
        <v>7</v>
      </c>
      <c r="E15" s="60" t="s">
        <v>7</v>
      </c>
      <c r="F15" s="61" t="s">
        <v>7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22" ht="54" customHeight="1" x14ac:dyDescent="0.15">
      <c r="B16" s="69" t="str">
        <f>IFERROR(VLOOKUP(R12,要件!$E:$I,3,FALSE),"")</f>
        <v/>
      </c>
      <c r="C16" s="20" t="s">
        <v>3</v>
      </c>
      <c r="D16" s="21"/>
      <c r="E16" s="22"/>
      <c r="F16" s="23"/>
      <c r="G16" s="41"/>
      <c r="H16" s="41"/>
      <c r="I16" s="41"/>
      <c r="J16" s="41"/>
      <c r="K16" s="41"/>
      <c r="L16" s="41"/>
      <c r="M16" s="41"/>
      <c r="N16" s="41"/>
      <c r="O16" s="41"/>
      <c r="P16" s="41"/>
    </row>
    <row r="17" spans="2:17" ht="54" customHeight="1" thickBot="1" x14ac:dyDescent="0.2">
      <c r="B17" s="70"/>
      <c r="C17" s="26" t="s">
        <v>4</v>
      </c>
      <c r="D17" s="27"/>
      <c r="E17" s="28"/>
      <c r="F17" s="29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2:17" ht="54" customHeight="1" thickTop="1" thickBot="1" x14ac:dyDescent="0.2">
      <c r="B18" s="71"/>
      <c r="C18" s="31" t="s">
        <v>5</v>
      </c>
      <c r="D18" s="32"/>
      <c r="E18" s="32"/>
      <c r="F18" s="34"/>
      <c r="G18" s="36" t="str">
        <f>IFERROR(AVERAGE(D18:F18),"")</f>
        <v/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2:17" ht="54" customHeight="1" x14ac:dyDescent="0.15">
      <c r="B19" s="69" t="str">
        <f>IFERROR(VLOOKUP(R12,要件!$E:$I,4,FALSE),"")</f>
        <v/>
      </c>
      <c r="C19" s="37" t="s">
        <v>3</v>
      </c>
      <c r="D19" s="21"/>
      <c r="E19" s="22"/>
      <c r="F19" s="23"/>
      <c r="G19" s="25"/>
      <c r="H19" s="41"/>
      <c r="I19" s="41"/>
      <c r="J19" s="41"/>
      <c r="K19" s="41"/>
      <c r="L19" s="41"/>
      <c r="M19" s="41"/>
      <c r="N19" s="41"/>
      <c r="O19" s="41"/>
      <c r="P19" s="41"/>
    </row>
    <row r="20" spans="2:17" ht="54" customHeight="1" thickBot="1" x14ac:dyDescent="0.2">
      <c r="B20" s="70"/>
      <c r="C20" s="38" t="s">
        <v>4</v>
      </c>
      <c r="D20" s="27"/>
      <c r="E20" s="28"/>
      <c r="F20" s="29"/>
      <c r="G20" s="25"/>
      <c r="H20" s="41"/>
      <c r="I20" s="41"/>
      <c r="J20" s="41"/>
      <c r="K20" s="41"/>
      <c r="L20" s="41"/>
      <c r="M20" s="41"/>
      <c r="N20" s="41"/>
      <c r="O20" s="41"/>
      <c r="P20" s="41"/>
    </row>
    <row r="21" spans="2:17" ht="54" customHeight="1" thickTop="1" thickBot="1" x14ac:dyDescent="0.2">
      <c r="B21" s="71"/>
      <c r="C21" s="39" t="s">
        <v>5</v>
      </c>
      <c r="D21" s="32"/>
      <c r="E21" s="33"/>
      <c r="F21" s="34"/>
      <c r="G21" s="36" t="str">
        <f>IFERROR(AVERAGE(D21:F21),"")</f>
        <v/>
      </c>
      <c r="H21" s="41"/>
      <c r="I21" s="41"/>
      <c r="J21" s="41"/>
      <c r="K21" s="41"/>
      <c r="L21" s="41"/>
      <c r="M21" s="41"/>
      <c r="N21" s="41"/>
      <c r="O21" s="41"/>
      <c r="P21" s="41"/>
    </row>
    <row r="22" spans="2:17" ht="33" customHeight="1" thickTop="1" thickBot="1" x14ac:dyDescent="0.2">
      <c r="D22" s="41"/>
      <c r="E22" s="41"/>
      <c r="F22" s="41"/>
      <c r="G22" s="43" t="s">
        <v>6</v>
      </c>
      <c r="H22" s="41"/>
      <c r="I22" s="41"/>
      <c r="J22" s="41"/>
      <c r="K22" s="41"/>
      <c r="L22" s="41"/>
      <c r="M22" s="41"/>
      <c r="N22" s="41"/>
      <c r="O22" s="41"/>
      <c r="P22" s="41"/>
      <c r="Q22" s="44"/>
    </row>
    <row r="23" spans="2:17" s="2" customFormat="1" ht="45" customHeight="1" thickBot="1" x14ac:dyDescent="0.2">
      <c r="B23" s="72" t="str">
        <f>IFERROR(VLOOKUP(R12,要件!$E:$I,5,FALSE),"")</f>
        <v/>
      </c>
      <c r="C23" s="73"/>
      <c r="D23" s="45" t="str">
        <f>IFERROR(D21/D18,"")</f>
        <v/>
      </c>
      <c r="E23" s="46" t="str">
        <f t="shared" ref="E23:F23" si="0">IFERROR(E21/E18,"")</f>
        <v/>
      </c>
      <c r="F23" s="48" t="str">
        <f t="shared" si="0"/>
        <v/>
      </c>
      <c r="G23" s="51" t="str">
        <f>IFERROR(TRUNC(G21/G18,3),"")</f>
        <v/>
      </c>
      <c r="H23" s="63"/>
      <c r="I23" s="63"/>
      <c r="J23" s="63"/>
      <c r="K23" s="63"/>
      <c r="L23" s="63"/>
      <c r="M23" s="63"/>
      <c r="N23" s="63"/>
      <c r="O23" s="63"/>
      <c r="P23" s="63"/>
      <c r="Q23" s="52"/>
    </row>
  </sheetData>
  <mergeCells count="14">
    <mergeCell ref="A2:Q2"/>
    <mergeCell ref="A3:Q3"/>
    <mergeCell ref="B7:Q7"/>
    <mergeCell ref="B8:Q8"/>
    <mergeCell ref="B9:Q9"/>
    <mergeCell ref="B23:C23"/>
    <mergeCell ref="D11:O11"/>
    <mergeCell ref="D12:O12"/>
    <mergeCell ref="D13:O13"/>
    <mergeCell ref="B12:C12"/>
    <mergeCell ref="B13:C13"/>
    <mergeCell ref="B16:B18"/>
    <mergeCell ref="B19:B21"/>
    <mergeCell ref="B11:C11"/>
  </mergeCells>
  <phoneticPr fontId="1"/>
  <conditionalFormatting sqref="D23:F23 H23:P23">
    <cfRule type="expression" dxfId="0" priority="3" stopIfTrue="1">
      <formula>ISERROR(D23)</formula>
    </cfRule>
  </conditionalFormatting>
  <dataValidations count="3">
    <dataValidation type="custom" imeMode="halfAlpha" allowBlank="1" showInputMessage="1" showErrorMessage="1" prompt="常勤換算は小数点第2位を切り捨てた値を入力すること" sqref="D18:F18 D21:F21">
      <formula1>D18*10=INT(D18*10)</formula1>
    </dataValidation>
    <dataValidation imeMode="halfAlpha" allowBlank="1" showInputMessage="1" showErrorMessage="1" prompt="各月１日現在の実人員数を記入すること" sqref="D19:F20 D16:G17"/>
    <dataValidation type="list" allowBlank="1" showInputMessage="1" showErrorMessage="1" sqref="D12 P12">
      <formula1>INDIRECT($D$11)</formula1>
    </dataValidation>
  </dataValidations>
  <printOptions horizontalCentered="1"/>
  <pageMargins left="0.59055118110236227" right="0.39370078740157483" top="0.70866141732283472" bottom="0.47244094488188981" header="0.51181102362204722" footer="0.51181102362204722"/>
  <pageSetup paperSize="9" scale="74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要件!$A$2:$A$18</xm:f>
          </x14:formula1>
          <xm:sqref>D11 P11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9"/>
  <sheetViews>
    <sheetView workbookViewId="0"/>
  </sheetViews>
  <sheetFormatPr defaultRowHeight="13.5" x14ac:dyDescent="0.15"/>
  <cols>
    <col min="1" max="2" width="9" style="58"/>
    <col min="3" max="16384" width="9" style="1"/>
  </cols>
  <sheetData>
    <row r="1" spans="1:9" s="55" customFormat="1" x14ac:dyDescent="0.15">
      <c r="A1" s="57" t="s">
        <v>184</v>
      </c>
      <c r="B1" s="57"/>
      <c r="C1" s="55" t="s">
        <v>183</v>
      </c>
      <c r="D1" s="56" t="s">
        <v>8</v>
      </c>
      <c r="E1" s="56"/>
      <c r="F1" s="56" t="s">
        <v>9</v>
      </c>
      <c r="G1" s="56" t="s">
        <v>10</v>
      </c>
      <c r="H1" s="56" t="s">
        <v>11</v>
      </c>
      <c r="I1" s="56" t="s">
        <v>12</v>
      </c>
    </row>
    <row r="2" spans="1:9" x14ac:dyDescent="0.15">
      <c r="A2" s="58" t="s">
        <v>181</v>
      </c>
      <c r="C2" s="1" t="s">
        <v>47</v>
      </c>
      <c r="D2" s="2" t="s">
        <v>88</v>
      </c>
      <c r="E2" s="2" t="str">
        <f>C2&amp;D2</f>
        <v>訪問入浴介護加算Ⅰ（事業所内の介護福祉士数で計算する場合）</v>
      </c>
      <c r="F2" s="2" t="s">
        <v>33</v>
      </c>
      <c r="G2" s="2" t="s">
        <v>14</v>
      </c>
      <c r="H2" s="2" t="s">
        <v>15</v>
      </c>
      <c r="I2" s="2" t="s">
        <v>16</v>
      </c>
    </row>
    <row r="3" spans="1:9" x14ac:dyDescent="0.15">
      <c r="A3" s="58" t="s">
        <v>164</v>
      </c>
      <c r="C3" s="1" t="s">
        <v>47</v>
      </c>
      <c r="D3" s="2" t="s">
        <v>90</v>
      </c>
      <c r="E3" s="2" t="str">
        <f t="shared" ref="E3:E66" si="0">C3&amp;D3</f>
        <v>訪問入浴介護加算Ⅰ（勤続年数10年以上の介護福祉士数で計算する場合）</v>
      </c>
      <c r="F3" s="2" t="s">
        <v>18</v>
      </c>
      <c r="G3" s="2" t="s">
        <v>14</v>
      </c>
      <c r="H3" s="2" t="s">
        <v>19</v>
      </c>
      <c r="I3" s="2" t="s">
        <v>20</v>
      </c>
    </row>
    <row r="4" spans="1:9" x14ac:dyDescent="0.15">
      <c r="A4" s="58" t="s">
        <v>165</v>
      </c>
      <c r="C4" s="1" t="s">
        <v>47</v>
      </c>
      <c r="D4" s="2" t="s">
        <v>186</v>
      </c>
      <c r="E4" s="2" t="str">
        <f t="shared" si="0"/>
        <v>訪問入浴介護加算Ⅱ（事業所内の介護福祉士数で計算する場合）</v>
      </c>
      <c r="F4" s="2" t="s">
        <v>41</v>
      </c>
      <c r="G4" s="2" t="s">
        <v>14</v>
      </c>
      <c r="H4" s="2" t="s">
        <v>36</v>
      </c>
      <c r="I4" s="2" t="s">
        <v>38</v>
      </c>
    </row>
    <row r="5" spans="1:9" x14ac:dyDescent="0.15">
      <c r="A5" s="58" t="s">
        <v>166</v>
      </c>
      <c r="C5" s="1" t="s">
        <v>47</v>
      </c>
      <c r="D5" s="2" t="s">
        <v>187</v>
      </c>
      <c r="E5" s="2" t="str">
        <f t="shared" si="0"/>
        <v>訪問入浴介護加算Ⅱ（研修修了者数等で計算する場合）</v>
      </c>
      <c r="F5" s="2" t="s">
        <v>40</v>
      </c>
      <c r="G5" s="2" t="s">
        <v>14</v>
      </c>
      <c r="H5" s="2" t="s">
        <v>37</v>
      </c>
      <c r="I5" s="2" t="s">
        <v>39</v>
      </c>
    </row>
    <row r="6" spans="1:9" x14ac:dyDescent="0.15">
      <c r="A6" s="58" t="s">
        <v>167</v>
      </c>
      <c r="C6" s="1" t="s">
        <v>47</v>
      </c>
      <c r="D6" s="2" t="s">
        <v>93</v>
      </c>
      <c r="E6" s="2" t="str">
        <f t="shared" si="0"/>
        <v>訪問入浴介護加算Ⅲ（事業所内の介護福祉士数で計算する場合）</v>
      </c>
      <c r="F6" s="2" t="s">
        <v>35</v>
      </c>
      <c r="G6" s="2" t="s">
        <v>14</v>
      </c>
      <c r="H6" s="2" t="s">
        <v>36</v>
      </c>
      <c r="I6" s="2" t="s">
        <v>38</v>
      </c>
    </row>
    <row r="7" spans="1:9" x14ac:dyDescent="0.15">
      <c r="A7" s="58" t="s">
        <v>168</v>
      </c>
      <c r="C7" s="1" t="s">
        <v>47</v>
      </c>
      <c r="D7" s="2" t="s">
        <v>188</v>
      </c>
      <c r="E7" s="2" t="str">
        <f t="shared" si="0"/>
        <v>訪問入浴介護加算Ⅲ（研修修了者数等で計算する場合）</v>
      </c>
      <c r="F7" s="2" t="s">
        <v>34</v>
      </c>
      <c r="G7" s="2" t="s">
        <v>14</v>
      </c>
      <c r="H7" s="2" t="s">
        <v>37</v>
      </c>
      <c r="I7" s="2" t="s">
        <v>39</v>
      </c>
    </row>
    <row r="8" spans="1:9" s="53" customFormat="1" x14ac:dyDescent="0.15">
      <c r="A8" s="58" t="s">
        <v>169</v>
      </c>
      <c r="B8" s="58"/>
      <c r="C8" s="53" t="s">
        <v>47</v>
      </c>
      <c r="D8" s="54" t="s">
        <v>189</v>
      </c>
      <c r="E8" s="54" t="str">
        <f t="shared" si="0"/>
        <v>訪問入浴介護加算Ⅲ（勤続年数7年以上の従業者数で計算する場合）</v>
      </c>
      <c r="F8" s="54" t="s">
        <v>42</v>
      </c>
      <c r="G8" s="54" t="s">
        <v>43</v>
      </c>
      <c r="H8" s="54" t="s">
        <v>44</v>
      </c>
      <c r="I8" s="54" t="s">
        <v>45</v>
      </c>
    </row>
    <row r="9" spans="1:9" x14ac:dyDescent="0.15">
      <c r="A9" s="58" t="s">
        <v>170</v>
      </c>
      <c r="C9" s="1" t="s">
        <v>58</v>
      </c>
      <c r="D9" s="1" t="s">
        <v>49</v>
      </c>
      <c r="E9" s="1" t="str">
        <f t="shared" si="0"/>
        <v>訪問看護加算Ⅰ</v>
      </c>
      <c r="F9" s="1" t="s">
        <v>50</v>
      </c>
      <c r="G9" s="1" t="s">
        <v>51</v>
      </c>
      <c r="H9" s="1" t="s">
        <v>52</v>
      </c>
      <c r="I9" s="1" t="s">
        <v>53</v>
      </c>
    </row>
    <row r="10" spans="1:9" s="53" customFormat="1" x14ac:dyDescent="0.15">
      <c r="A10" s="58" t="s">
        <v>171</v>
      </c>
      <c r="B10" s="58"/>
      <c r="C10" s="53" t="s">
        <v>59</v>
      </c>
      <c r="D10" s="53" t="s">
        <v>54</v>
      </c>
      <c r="E10" s="53" t="str">
        <f t="shared" si="0"/>
        <v>訪問看護加算Ⅱ</v>
      </c>
      <c r="F10" s="53" t="s">
        <v>55</v>
      </c>
      <c r="G10" s="53" t="s">
        <v>51</v>
      </c>
      <c r="H10" s="53" t="s">
        <v>56</v>
      </c>
      <c r="I10" s="53" t="s">
        <v>57</v>
      </c>
    </row>
    <row r="11" spans="1:9" x14ac:dyDescent="0.15">
      <c r="A11" s="58" t="s">
        <v>172</v>
      </c>
      <c r="C11" s="1" t="s">
        <v>79</v>
      </c>
      <c r="D11" s="1" t="s">
        <v>60</v>
      </c>
      <c r="E11" s="1" t="str">
        <f t="shared" si="0"/>
        <v>通所介護加算Ⅰ（事業所内の介護福祉士数で計算する場合）</v>
      </c>
      <c r="F11" s="1" t="s">
        <v>61</v>
      </c>
      <c r="G11" s="1" t="s">
        <v>62</v>
      </c>
      <c r="H11" s="1" t="s">
        <v>63</v>
      </c>
      <c r="I11" s="1" t="s">
        <v>64</v>
      </c>
    </row>
    <row r="12" spans="1:9" x14ac:dyDescent="0.15">
      <c r="A12" s="58" t="s">
        <v>173</v>
      </c>
      <c r="C12" s="1" t="s">
        <v>80</v>
      </c>
      <c r="D12" s="1" t="s">
        <v>65</v>
      </c>
      <c r="E12" s="1" t="str">
        <f t="shared" si="0"/>
        <v>通所介護加算Ⅰ（勤続年数10年以上の介護福祉士数で計算する場合）</v>
      </c>
      <c r="F12" s="1" t="s">
        <v>66</v>
      </c>
      <c r="G12" s="1" t="s">
        <v>62</v>
      </c>
      <c r="H12" s="1" t="s">
        <v>67</v>
      </c>
      <c r="I12" s="1" t="s">
        <v>68</v>
      </c>
    </row>
    <row r="13" spans="1:9" x14ac:dyDescent="0.15">
      <c r="A13" s="58" t="s">
        <v>148</v>
      </c>
      <c r="C13" s="1" t="s">
        <v>80</v>
      </c>
      <c r="D13" s="1" t="s">
        <v>69</v>
      </c>
      <c r="E13" s="1" t="str">
        <f t="shared" si="0"/>
        <v>通所介護加算Ⅱ</v>
      </c>
      <c r="F13" s="1" t="s">
        <v>70</v>
      </c>
      <c r="G13" s="1" t="s">
        <v>62</v>
      </c>
      <c r="H13" s="1" t="s">
        <v>71</v>
      </c>
      <c r="I13" s="1" t="s">
        <v>64</v>
      </c>
    </row>
    <row r="14" spans="1:9" x14ac:dyDescent="0.15">
      <c r="A14" s="58" t="s">
        <v>152</v>
      </c>
      <c r="C14" s="1" t="s">
        <v>80</v>
      </c>
      <c r="D14" s="1" t="s">
        <v>72</v>
      </c>
      <c r="E14" s="1" t="str">
        <f t="shared" si="0"/>
        <v>通所介護加算Ⅲ（事業所内の介護福祉士数で計算する場合）</v>
      </c>
      <c r="F14" s="1" t="s">
        <v>73</v>
      </c>
      <c r="G14" s="1" t="s">
        <v>62</v>
      </c>
      <c r="H14" s="1" t="s">
        <v>71</v>
      </c>
      <c r="I14" s="1" t="s">
        <v>64</v>
      </c>
    </row>
    <row r="15" spans="1:9" s="53" customFormat="1" x14ac:dyDescent="0.15">
      <c r="A15" s="58" t="s">
        <v>174</v>
      </c>
      <c r="B15" s="58"/>
      <c r="C15" s="53" t="s">
        <v>80</v>
      </c>
      <c r="D15" s="53" t="s">
        <v>74</v>
      </c>
      <c r="E15" s="53" t="str">
        <f t="shared" si="0"/>
        <v>通所介護加算Ⅲ（勤続年数7年以上の職員数で計算する場合）</v>
      </c>
      <c r="F15" s="53" t="s">
        <v>75</v>
      </c>
      <c r="G15" s="53" t="s">
        <v>76</v>
      </c>
      <c r="H15" s="53" t="s">
        <v>77</v>
      </c>
      <c r="I15" s="53" t="s">
        <v>78</v>
      </c>
    </row>
    <row r="16" spans="1:9" x14ac:dyDescent="0.15">
      <c r="A16" s="58" t="s">
        <v>175</v>
      </c>
      <c r="C16" s="1" t="s">
        <v>87</v>
      </c>
      <c r="D16" s="1" t="s">
        <v>81</v>
      </c>
      <c r="E16" s="1" t="str">
        <f t="shared" si="0"/>
        <v>通所リハビリテーション加算Ⅰ（事業所内の介護福祉士数で計算する場合）</v>
      </c>
      <c r="F16" s="1" t="s">
        <v>61</v>
      </c>
      <c r="G16" s="1" t="s">
        <v>62</v>
      </c>
      <c r="H16" s="1" t="s">
        <v>63</v>
      </c>
      <c r="I16" s="1" t="s">
        <v>64</v>
      </c>
    </row>
    <row r="17" spans="1:9" x14ac:dyDescent="0.15">
      <c r="A17" s="58" t="s">
        <v>179</v>
      </c>
      <c r="C17" s="1" t="s">
        <v>87</v>
      </c>
      <c r="D17" s="1" t="s">
        <v>82</v>
      </c>
      <c r="E17" s="1" t="str">
        <f t="shared" si="0"/>
        <v>通所リハビリテーション加算Ⅰ（勤続年数10年以上の介護福祉士数で計算する場合）</v>
      </c>
      <c r="F17" s="1" t="s">
        <v>66</v>
      </c>
      <c r="G17" s="1" t="s">
        <v>62</v>
      </c>
      <c r="H17" s="1" t="s">
        <v>67</v>
      </c>
      <c r="I17" s="1" t="s">
        <v>68</v>
      </c>
    </row>
    <row r="18" spans="1:9" x14ac:dyDescent="0.15">
      <c r="A18" s="58" t="s">
        <v>180</v>
      </c>
      <c r="C18" s="1" t="s">
        <v>87</v>
      </c>
      <c r="D18" s="1" t="s">
        <v>83</v>
      </c>
      <c r="E18" s="1" t="str">
        <f t="shared" si="0"/>
        <v>通所リハビリテーション加算Ⅱ</v>
      </c>
      <c r="F18" s="1" t="s">
        <v>70</v>
      </c>
      <c r="G18" s="1" t="s">
        <v>62</v>
      </c>
      <c r="H18" s="1" t="s">
        <v>71</v>
      </c>
      <c r="I18" s="1" t="s">
        <v>64</v>
      </c>
    </row>
    <row r="19" spans="1:9" x14ac:dyDescent="0.15">
      <c r="C19" s="1" t="s">
        <v>87</v>
      </c>
      <c r="D19" s="1" t="s">
        <v>84</v>
      </c>
      <c r="E19" s="1" t="str">
        <f t="shared" si="0"/>
        <v>通所リハビリテーション加算Ⅲ（事業所内の介護福祉士数で計算する場合）</v>
      </c>
      <c r="F19" s="1" t="s">
        <v>73</v>
      </c>
      <c r="G19" s="1" t="s">
        <v>62</v>
      </c>
      <c r="H19" s="1" t="s">
        <v>71</v>
      </c>
      <c r="I19" s="1" t="s">
        <v>64</v>
      </c>
    </row>
    <row r="20" spans="1:9" s="53" customFormat="1" x14ac:dyDescent="0.15">
      <c r="A20" s="58"/>
      <c r="B20" s="58"/>
      <c r="C20" s="53" t="s">
        <v>87</v>
      </c>
      <c r="D20" s="53" t="s">
        <v>85</v>
      </c>
      <c r="E20" s="53" t="str">
        <f t="shared" si="0"/>
        <v>通所リハビリテーション加算Ⅲ（勤続年数7年以上の職員数で計算する場合）</v>
      </c>
      <c r="F20" s="53" t="s">
        <v>86</v>
      </c>
      <c r="G20" s="53" t="s">
        <v>76</v>
      </c>
      <c r="H20" s="53" t="s">
        <v>77</v>
      </c>
      <c r="I20" s="53" t="s">
        <v>78</v>
      </c>
    </row>
    <row r="21" spans="1:9" x14ac:dyDescent="0.15">
      <c r="C21" s="1" t="s">
        <v>101</v>
      </c>
      <c r="D21" s="1" t="s">
        <v>88</v>
      </c>
      <c r="E21" s="1" t="str">
        <f t="shared" si="0"/>
        <v>短期入所生活介護加算Ⅰ（事業所内の介護福祉士数で計算する場合）</v>
      </c>
      <c r="F21" s="1" t="s">
        <v>89</v>
      </c>
      <c r="G21" s="1" t="s">
        <v>62</v>
      </c>
      <c r="H21" s="1" t="s">
        <v>63</v>
      </c>
      <c r="I21" s="1" t="s">
        <v>64</v>
      </c>
    </row>
    <row r="22" spans="1:9" x14ac:dyDescent="0.15">
      <c r="C22" s="1" t="s">
        <v>101</v>
      </c>
      <c r="D22" s="1" t="s">
        <v>90</v>
      </c>
      <c r="E22" s="1" t="str">
        <f t="shared" si="0"/>
        <v>短期入所生活介護加算Ⅰ（勤続年数10年以上の介護福祉士数で計算する場合）</v>
      </c>
      <c r="F22" s="1" t="s">
        <v>91</v>
      </c>
      <c r="G22" s="1" t="s">
        <v>62</v>
      </c>
      <c r="H22" s="1" t="s">
        <v>67</v>
      </c>
      <c r="I22" s="1" t="s">
        <v>68</v>
      </c>
    </row>
    <row r="23" spans="1:9" x14ac:dyDescent="0.15">
      <c r="C23" s="1" t="s">
        <v>101</v>
      </c>
      <c r="D23" s="1" t="s">
        <v>54</v>
      </c>
      <c r="E23" s="1" t="str">
        <f t="shared" si="0"/>
        <v>短期入所生活介護加算Ⅱ</v>
      </c>
      <c r="F23" s="1" t="s">
        <v>92</v>
      </c>
      <c r="G23" s="1" t="s">
        <v>62</v>
      </c>
      <c r="H23" s="1" t="s">
        <v>71</v>
      </c>
      <c r="I23" s="1" t="s">
        <v>64</v>
      </c>
    </row>
    <row r="24" spans="1:9" x14ac:dyDescent="0.15">
      <c r="C24" s="1" t="s">
        <v>101</v>
      </c>
      <c r="D24" s="1" t="s">
        <v>93</v>
      </c>
      <c r="E24" s="1" t="str">
        <f t="shared" si="0"/>
        <v>短期入所生活介護加算Ⅲ（事業所内の介護福祉士数で計算する場合）</v>
      </c>
      <c r="F24" s="1" t="s">
        <v>70</v>
      </c>
      <c r="G24" s="1" t="s">
        <v>62</v>
      </c>
      <c r="H24" s="1" t="s">
        <v>71</v>
      </c>
      <c r="I24" s="1" t="s">
        <v>64</v>
      </c>
    </row>
    <row r="25" spans="1:9" x14ac:dyDescent="0.15">
      <c r="C25" s="1" t="s">
        <v>101</v>
      </c>
      <c r="D25" s="1" t="s">
        <v>94</v>
      </c>
      <c r="E25" s="1" t="str">
        <f t="shared" si="0"/>
        <v>短期入所生活介護加算Ⅲ（常勤職員の数で計算する場合）</v>
      </c>
      <c r="F25" s="1" t="s">
        <v>95</v>
      </c>
      <c r="G25" s="1" t="s">
        <v>96</v>
      </c>
      <c r="H25" s="1" t="s">
        <v>97</v>
      </c>
      <c r="I25" s="1" t="s">
        <v>98</v>
      </c>
    </row>
    <row r="26" spans="1:9" s="53" customFormat="1" x14ac:dyDescent="0.15">
      <c r="A26" s="58"/>
      <c r="B26" s="58"/>
      <c r="C26" s="53" t="s">
        <v>101</v>
      </c>
      <c r="D26" s="53" t="s">
        <v>99</v>
      </c>
      <c r="E26" s="53" t="str">
        <f t="shared" si="0"/>
        <v>短期入所生活介護加算Ⅲ（勤続年数7年以上の職員数で計算する場合）</v>
      </c>
      <c r="F26" s="53" t="s">
        <v>100</v>
      </c>
      <c r="G26" s="53" t="s">
        <v>76</v>
      </c>
      <c r="H26" s="53" t="s">
        <v>77</v>
      </c>
      <c r="I26" s="53" t="s">
        <v>78</v>
      </c>
    </row>
    <row r="27" spans="1:9" x14ac:dyDescent="0.15">
      <c r="C27" s="1" t="s">
        <v>104</v>
      </c>
      <c r="D27" s="1" t="s">
        <v>88</v>
      </c>
      <c r="E27" s="1" t="str">
        <f t="shared" si="0"/>
        <v>短期入所療養介護加算Ⅰ（事業所内の介護福祉士数で計算する場合）</v>
      </c>
      <c r="F27" s="1" t="s">
        <v>89</v>
      </c>
      <c r="G27" s="1" t="s">
        <v>62</v>
      </c>
      <c r="H27" s="1" t="s">
        <v>63</v>
      </c>
      <c r="I27" s="1" t="s">
        <v>64</v>
      </c>
    </row>
    <row r="28" spans="1:9" x14ac:dyDescent="0.15">
      <c r="C28" s="1" t="s">
        <v>104</v>
      </c>
      <c r="D28" s="1" t="s">
        <v>90</v>
      </c>
      <c r="E28" s="1" t="str">
        <f t="shared" si="0"/>
        <v>短期入所療養介護加算Ⅰ（勤続年数10年以上の介護福祉士数で計算する場合）</v>
      </c>
      <c r="F28" s="1" t="s">
        <v>91</v>
      </c>
      <c r="G28" s="1" t="s">
        <v>62</v>
      </c>
      <c r="H28" s="1" t="s">
        <v>67</v>
      </c>
      <c r="I28" s="1" t="s">
        <v>68</v>
      </c>
    </row>
    <row r="29" spans="1:9" x14ac:dyDescent="0.15">
      <c r="C29" s="1" t="s">
        <v>104</v>
      </c>
      <c r="D29" s="1" t="s">
        <v>54</v>
      </c>
      <c r="E29" s="1" t="str">
        <f t="shared" si="0"/>
        <v>短期入所療養介護加算Ⅱ</v>
      </c>
      <c r="F29" s="1" t="s">
        <v>92</v>
      </c>
      <c r="G29" s="1" t="s">
        <v>62</v>
      </c>
      <c r="H29" s="1" t="s">
        <v>71</v>
      </c>
      <c r="I29" s="1" t="s">
        <v>64</v>
      </c>
    </row>
    <row r="30" spans="1:9" x14ac:dyDescent="0.15">
      <c r="C30" s="1" t="s">
        <v>104</v>
      </c>
      <c r="D30" s="1" t="s">
        <v>93</v>
      </c>
      <c r="E30" s="1" t="str">
        <f t="shared" si="0"/>
        <v>短期入所療養介護加算Ⅲ（事業所内の介護福祉士数で計算する場合）</v>
      </c>
      <c r="F30" s="1" t="s">
        <v>70</v>
      </c>
      <c r="G30" s="1" t="s">
        <v>62</v>
      </c>
      <c r="H30" s="1" t="s">
        <v>71</v>
      </c>
      <c r="I30" s="1" t="s">
        <v>64</v>
      </c>
    </row>
    <row r="31" spans="1:9" x14ac:dyDescent="0.15">
      <c r="C31" s="1" t="s">
        <v>104</v>
      </c>
      <c r="D31" s="1" t="s">
        <v>94</v>
      </c>
      <c r="E31" s="1" t="str">
        <f t="shared" si="0"/>
        <v>短期入所療養介護加算Ⅲ（常勤職員の数で計算する場合）</v>
      </c>
      <c r="F31" s="1" t="s">
        <v>95</v>
      </c>
      <c r="G31" s="1" t="s">
        <v>96</v>
      </c>
      <c r="H31" s="1" t="s">
        <v>102</v>
      </c>
      <c r="I31" s="1" t="s">
        <v>98</v>
      </c>
    </row>
    <row r="32" spans="1:9" s="53" customFormat="1" x14ac:dyDescent="0.15">
      <c r="A32" s="58"/>
      <c r="B32" s="58"/>
      <c r="C32" s="53" t="s">
        <v>104</v>
      </c>
      <c r="D32" s="53" t="s">
        <v>99</v>
      </c>
      <c r="E32" s="53" t="str">
        <f t="shared" si="0"/>
        <v>短期入所療養介護加算Ⅲ（勤続年数7年以上の職員数で計算する場合）</v>
      </c>
      <c r="F32" s="53" t="s">
        <v>100</v>
      </c>
      <c r="G32" s="53" t="s">
        <v>76</v>
      </c>
      <c r="H32" s="53" t="s">
        <v>103</v>
      </c>
      <c r="I32" s="53" t="s">
        <v>78</v>
      </c>
    </row>
    <row r="33" spans="1:9" x14ac:dyDescent="0.15">
      <c r="C33" s="1" t="s">
        <v>108</v>
      </c>
      <c r="D33" s="1" t="s">
        <v>81</v>
      </c>
      <c r="E33" s="1" t="str">
        <f t="shared" si="0"/>
        <v>特定施設入居者生活介護加算Ⅰ（事業所内の介護福祉士数で計算する場合）</v>
      </c>
      <c r="F33" s="1" t="s">
        <v>61</v>
      </c>
      <c r="G33" s="1" t="s">
        <v>62</v>
      </c>
      <c r="H33" s="1" t="s">
        <v>63</v>
      </c>
      <c r="I33" s="1" t="s">
        <v>64</v>
      </c>
    </row>
    <row r="34" spans="1:9" x14ac:dyDescent="0.15">
      <c r="C34" s="1" t="s">
        <v>108</v>
      </c>
      <c r="D34" s="1" t="s">
        <v>82</v>
      </c>
      <c r="E34" s="1" t="str">
        <f t="shared" si="0"/>
        <v>特定施設入居者生活介護加算Ⅰ（勤続年数10年以上の介護福祉士数で計算する場合）</v>
      </c>
      <c r="F34" s="1" t="s">
        <v>66</v>
      </c>
      <c r="G34" s="1" t="s">
        <v>62</v>
      </c>
      <c r="H34" s="1" t="s">
        <v>67</v>
      </c>
      <c r="I34" s="1" t="s">
        <v>68</v>
      </c>
    </row>
    <row r="35" spans="1:9" x14ac:dyDescent="0.15">
      <c r="C35" s="1" t="s">
        <v>108</v>
      </c>
      <c r="D35" s="1" t="s">
        <v>83</v>
      </c>
      <c r="E35" s="1" t="str">
        <f t="shared" si="0"/>
        <v>特定施設入居者生活介護加算Ⅱ</v>
      </c>
      <c r="F35" s="1" t="s">
        <v>92</v>
      </c>
      <c r="G35" s="1" t="s">
        <v>62</v>
      </c>
      <c r="H35" s="1" t="s">
        <v>71</v>
      </c>
      <c r="I35" s="1" t="s">
        <v>64</v>
      </c>
    </row>
    <row r="36" spans="1:9" x14ac:dyDescent="0.15">
      <c r="C36" s="1" t="s">
        <v>108</v>
      </c>
      <c r="D36" s="1" t="s">
        <v>84</v>
      </c>
      <c r="E36" s="1" t="str">
        <f t="shared" si="0"/>
        <v>特定施設入居者生活介護加算Ⅲ（事業所内の介護福祉士数で計算する場合）</v>
      </c>
      <c r="F36" s="1" t="s">
        <v>70</v>
      </c>
      <c r="G36" s="1" t="s">
        <v>62</v>
      </c>
      <c r="H36" s="1" t="s">
        <v>71</v>
      </c>
      <c r="I36" s="1" t="s">
        <v>64</v>
      </c>
    </row>
    <row r="37" spans="1:9" x14ac:dyDescent="0.15">
      <c r="C37" s="1" t="s">
        <v>108</v>
      </c>
      <c r="D37" s="1" t="s">
        <v>105</v>
      </c>
      <c r="E37" s="1" t="str">
        <f t="shared" si="0"/>
        <v>特定施設入居者生活介護加算Ⅲ（常勤職員の数で計算する場合）</v>
      </c>
      <c r="F37" s="1" t="s">
        <v>106</v>
      </c>
      <c r="G37" s="1" t="s">
        <v>96</v>
      </c>
      <c r="H37" s="1" t="s">
        <v>97</v>
      </c>
      <c r="I37" s="1" t="s">
        <v>98</v>
      </c>
    </row>
    <row r="38" spans="1:9" s="53" customFormat="1" x14ac:dyDescent="0.15">
      <c r="A38" s="58"/>
      <c r="B38" s="58"/>
      <c r="C38" s="53" t="s">
        <v>108</v>
      </c>
      <c r="D38" s="53" t="s">
        <v>107</v>
      </c>
      <c r="E38" s="53" t="str">
        <f t="shared" si="0"/>
        <v>特定施設入居者生活介護加算Ⅲ（勤続年数7年以上の職員数で計算する場合）</v>
      </c>
      <c r="F38" s="53" t="s">
        <v>86</v>
      </c>
      <c r="G38" s="53" t="s">
        <v>76</v>
      </c>
      <c r="H38" s="53" t="s">
        <v>77</v>
      </c>
      <c r="I38" s="53" t="s">
        <v>78</v>
      </c>
    </row>
    <row r="39" spans="1:9" x14ac:dyDescent="0.15">
      <c r="C39" s="1" t="s">
        <v>121</v>
      </c>
      <c r="D39" s="1" t="s">
        <v>88</v>
      </c>
      <c r="E39" s="1" t="str">
        <f t="shared" si="0"/>
        <v>定期巡回・随時対応型訪問介護看護加算Ⅰ（事業所内の介護福祉士数で計算する場合）</v>
      </c>
      <c r="F39" s="1" t="s">
        <v>109</v>
      </c>
      <c r="G39" s="1" t="s">
        <v>110</v>
      </c>
      <c r="H39" s="1" t="s">
        <v>63</v>
      </c>
      <c r="I39" s="1" t="s">
        <v>111</v>
      </c>
    </row>
    <row r="40" spans="1:9" x14ac:dyDescent="0.15">
      <c r="C40" s="1" t="s">
        <v>121</v>
      </c>
      <c r="D40" s="1" t="s">
        <v>90</v>
      </c>
      <c r="E40" s="1" t="str">
        <f t="shared" si="0"/>
        <v>定期巡回・随時対応型訪問介護看護加算Ⅰ（勤続年数10年以上の介護福祉士数で計算する場合）</v>
      </c>
      <c r="F40" s="1" t="s">
        <v>112</v>
      </c>
      <c r="G40" s="1" t="s">
        <v>110</v>
      </c>
      <c r="H40" s="1" t="s">
        <v>67</v>
      </c>
      <c r="I40" s="1" t="s">
        <v>113</v>
      </c>
    </row>
    <row r="41" spans="1:9" x14ac:dyDescent="0.15">
      <c r="C41" s="1" t="s">
        <v>121</v>
      </c>
      <c r="D41" s="1" t="s">
        <v>186</v>
      </c>
      <c r="E41" s="1" t="str">
        <f t="shared" si="0"/>
        <v>定期巡回・随時対応型訪問介護看護加算Ⅱ（事業所内の介護福祉士数で計算する場合）</v>
      </c>
      <c r="F41" s="1" t="s">
        <v>114</v>
      </c>
      <c r="G41" s="1" t="s">
        <v>110</v>
      </c>
      <c r="H41" s="1" t="s">
        <v>71</v>
      </c>
      <c r="I41" s="1" t="s">
        <v>111</v>
      </c>
    </row>
    <row r="42" spans="1:9" x14ac:dyDescent="0.15">
      <c r="C42" s="1" t="s">
        <v>121</v>
      </c>
      <c r="D42" s="1" t="s">
        <v>187</v>
      </c>
      <c r="E42" s="1" t="str">
        <f t="shared" si="0"/>
        <v>定期巡回・随時対応型訪問介護看護加算Ⅱ（研修修了者数等で計算する場合）</v>
      </c>
      <c r="F42" s="1" t="s">
        <v>115</v>
      </c>
      <c r="G42" s="1" t="s">
        <v>110</v>
      </c>
      <c r="H42" s="1" t="s">
        <v>116</v>
      </c>
      <c r="I42" s="1" t="s">
        <v>117</v>
      </c>
    </row>
    <row r="43" spans="1:9" x14ac:dyDescent="0.15">
      <c r="C43" s="1" t="s">
        <v>121</v>
      </c>
      <c r="D43" s="1" t="s">
        <v>93</v>
      </c>
      <c r="E43" s="1" t="str">
        <f t="shared" si="0"/>
        <v>定期巡回・随時対応型訪問介護看護加算Ⅲ（事業所内の介護福祉士数で計算する場合）</v>
      </c>
      <c r="F43" s="1" t="s">
        <v>118</v>
      </c>
      <c r="G43" s="1" t="s">
        <v>110</v>
      </c>
      <c r="H43" s="1" t="s">
        <v>71</v>
      </c>
      <c r="I43" s="1" t="s">
        <v>111</v>
      </c>
    </row>
    <row r="44" spans="1:9" x14ac:dyDescent="0.15">
      <c r="C44" s="1" t="s">
        <v>121</v>
      </c>
      <c r="D44" s="1" t="s">
        <v>188</v>
      </c>
      <c r="E44" s="1" t="str">
        <f t="shared" si="0"/>
        <v>定期巡回・随時対応型訪問介護看護加算Ⅲ（研修修了者数等で計算する場合）</v>
      </c>
      <c r="F44" s="1" t="s">
        <v>119</v>
      </c>
      <c r="G44" s="1" t="s">
        <v>110</v>
      </c>
      <c r="H44" s="1" t="s">
        <v>116</v>
      </c>
      <c r="I44" s="1" t="s">
        <v>117</v>
      </c>
    </row>
    <row r="45" spans="1:9" x14ac:dyDescent="0.15">
      <c r="C45" s="1" t="s">
        <v>121</v>
      </c>
      <c r="D45" s="1" t="s">
        <v>192</v>
      </c>
      <c r="E45" s="1" t="str">
        <f t="shared" si="0"/>
        <v>定期巡回・随時対応型訪問介護看護加算Ⅲ（常勤職員の数で計算する場合）</v>
      </c>
      <c r="F45" s="1" t="s">
        <v>193</v>
      </c>
      <c r="G45" s="1" t="s">
        <v>43</v>
      </c>
      <c r="H45" s="1" t="s">
        <v>120</v>
      </c>
      <c r="I45" s="1" t="s">
        <v>194</v>
      </c>
    </row>
    <row r="46" spans="1:9" s="53" customFormat="1" x14ac:dyDescent="0.15">
      <c r="A46" s="58"/>
      <c r="B46" s="58"/>
      <c r="C46" s="53" t="s">
        <v>121</v>
      </c>
      <c r="D46" s="53" t="s">
        <v>189</v>
      </c>
      <c r="E46" s="53" t="str">
        <f t="shared" si="0"/>
        <v>定期巡回・随時対応型訪問介護看護加算Ⅲ（勤続年数7年以上の従業者数で計算する場合）</v>
      </c>
      <c r="F46" s="53" t="s">
        <v>42</v>
      </c>
      <c r="G46" s="53" t="s">
        <v>43</v>
      </c>
      <c r="H46" s="53" t="s">
        <v>44</v>
      </c>
      <c r="I46" s="53" t="s">
        <v>45</v>
      </c>
    </row>
    <row r="47" spans="1:9" x14ac:dyDescent="0.15">
      <c r="C47" s="1" t="s">
        <v>126</v>
      </c>
      <c r="D47" s="1" t="s">
        <v>60</v>
      </c>
      <c r="E47" s="1" t="str">
        <f t="shared" si="0"/>
        <v>地域密着型通所介護加算Ⅰ（事業所内の介護福祉士数で計算する場合）</v>
      </c>
      <c r="F47" s="1" t="s">
        <v>61</v>
      </c>
      <c r="G47" s="1" t="s">
        <v>62</v>
      </c>
      <c r="H47" s="1" t="s">
        <v>63</v>
      </c>
      <c r="I47" s="1" t="s">
        <v>64</v>
      </c>
    </row>
    <row r="48" spans="1:9" x14ac:dyDescent="0.15">
      <c r="C48" s="1" t="s">
        <v>127</v>
      </c>
      <c r="D48" s="1" t="s">
        <v>65</v>
      </c>
      <c r="E48" s="1" t="str">
        <f t="shared" si="0"/>
        <v>地域密着型通所介護加算Ⅰ（勤続年数10年以上の介護福祉士数で計算する場合）</v>
      </c>
      <c r="F48" s="1" t="s">
        <v>66</v>
      </c>
      <c r="G48" s="1" t="s">
        <v>62</v>
      </c>
      <c r="H48" s="1" t="s">
        <v>67</v>
      </c>
      <c r="I48" s="1" t="s">
        <v>68</v>
      </c>
    </row>
    <row r="49" spans="1:9" x14ac:dyDescent="0.15">
      <c r="C49" s="1" t="s">
        <v>127</v>
      </c>
      <c r="D49" s="1" t="s">
        <v>69</v>
      </c>
      <c r="E49" s="1" t="str">
        <f t="shared" si="0"/>
        <v>地域密着型通所介護加算Ⅱ</v>
      </c>
      <c r="F49" s="1" t="s">
        <v>70</v>
      </c>
      <c r="G49" s="1" t="s">
        <v>62</v>
      </c>
      <c r="H49" s="1" t="s">
        <v>71</v>
      </c>
      <c r="I49" s="1" t="s">
        <v>64</v>
      </c>
    </row>
    <row r="50" spans="1:9" x14ac:dyDescent="0.15">
      <c r="C50" s="1" t="s">
        <v>127</v>
      </c>
      <c r="D50" s="1" t="s">
        <v>72</v>
      </c>
      <c r="E50" s="1" t="str">
        <f t="shared" si="0"/>
        <v>地域密着型通所介護加算Ⅲ（事業所内の介護福祉士数で計算する場合）</v>
      </c>
      <c r="F50" s="1" t="s">
        <v>73</v>
      </c>
      <c r="G50" s="1" t="s">
        <v>62</v>
      </c>
      <c r="H50" s="1" t="s">
        <v>71</v>
      </c>
      <c r="I50" s="1" t="s">
        <v>64</v>
      </c>
    </row>
    <row r="51" spans="1:9" x14ac:dyDescent="0.15">
      <c r="C51" s="1" t="s">
        <v>127</v>
      </c>
      <c r="D51" s="1" t="s">
        <v>128</v>
      </c>
      <c r="E51" s="1" t="str">
        <f t="shared" si="0"/>
        <v>地域密着型通所介護加算Ⅲ（勤続年数7年以上の職員数で計算する場合）</v>
      </c>
      <c r="F51" s="1" t="s">
        <v>75</v>
      </c>
      <c r="G51" s="1" t="s">
        <v>76</v>
      </c>
      <c r="H51" s="1" t="s">
        <v>77</v>
      </c>
      <c r="I51" s="1" t="s">
        <v>78</v>
      </c>
    </row>
    <row r="52" spans="1:9" x14ac:dyDescent="0.15">
      <c r="C52" s="1" t="s">
        <v>127</v>
      </c>
      <c r="D52" s="1" t="s">
        <v>190</v>
      </c>
      <c r="E52" s="1" t="str">
        <f t="shared" si="0"/>
        <v>地域密着型通所介護加算Ⅲイ</v>
      </c>
      <c r="F52" s="1" t="s">
        <v>122</v>
      </c>
      <c r="G52" s="1" t="s">
        <v>76</v>
      </c>
      <c r="H52" s="1" t="s">
        <v>77</v>
      </c>
      <c r="I52" s="1" t="s">
        <v>78</v>
      </c>
    </row>
    <row r="53" spans="1:9" s="53" customFormat="1" x14ac:dyDescent="0.15">
      <c r="A53" s="58"/>
      <c r="B53" s="58"/>
      <c r="C53" s="53" t="s">
        <v>127</v>
      </c>
      <c r="D53" s="53" t="s">
        <v>191</v>
      </c>
      <c r="E53" s="53" t="str">
        <f t="shared" si="0"/>
        <v>地域密着型通所介護加算Ⅲロ</v>
      </c>
      <c r="F53" s="53" t="s">
        <v>123</v>
      </c>
      <c r="G53" s="53" t="s">
        <v>76</v>
      </c>
      <c r="H53" s="53" t="s">
        <v>124</v>
      </c>
      <c r="I53" s="53" t="s">
        <v>125</v>
      </c>
    </row>
    <row r="54" spans="1:9" x14ac:dyDescent="0.15">
      <c r="C54" s="1" t="s">
        <v>129</v>
      </c>
      <c r="D54" s="1" t="s">
        <v>60</v>
      </c>
      <c r="E54" s="1" t="str">
        <f t="shared" si="0"/>
        <v>認知症対応型通所介護加算Ⅰ（事業所内の介護福祉士数で計算する場合）</v>
      </c>
      <c r="F54" s="1" t="s">
        <v>61</v>
      </c>
      <c r="G54" s="1" t="s">
        <v>62</v>
      </c>
      <c r="H54" s="1" t="s">
        <v>63</v>
      </c>
      <c r="I54" s="1" t="s">
        <v>64</v>
      </c>
    </row>
    <row r="55" spans="1:9" x14ac:dyDescent="0.15">
      <c r="C55" s="1" t="s">
        <v>130</v>
      </c>
      <c r="D55" s="1" t="s">
        <v>65</v>
      </c>
      <c r="E55" s="1" t="str">
        <f t="shared" si="0"/>
        <v>認知症対応型通所介護加算Ⅰ（勤続年数10年以上の介護福祉士数で計算する場合）</v>
      </c>
      <c r="F55" s="1" t="s">
        <v>66</v>
      </c>
      <c r="G55" s="1" t="s">
        <v>62</v>
      </c>
      <c r="H55" s="1" t="s">
        <v>67</v>
      </c>
      <c r="I55" s="1" t="s">
        <v>68</v>
      </c>
    </row>
    <row r="56" spans="1:9" x14ac:dyDescent="0.15">
      <c r="C56" s="1" t="s">
        <v>130</v>
      </c>
      <c r="D56" s="1" t="s">
        <v>69</v>
      </c>
      <c r="E56" s="1" t="str">
        <f t="shared" si="0"/>
        <v>認知症対応型通所介護加算Ⅱ</v>
      </c>
      <c r="F56" s="1" t="s">
        <v>70</v>
      </c>
      <c r="G56" s="1" t="s">
        <v>62</v>
      </c>
      <c r="H56" s="1" t="s">
        <v>71</v>
      </c>
      <c r="I56" s="1" t="s">
        <v>64</v>
      </c>
    </row>
    <row r="57" spans="1:9" x14ac:dyDescent="0.15">
      <c r="C57" s="1" t="s">
        <v>130</v>
      </c>
      <c r="D57" s="1" t="s">
        <v>72</v>
      </c>
      <c r="E57" s="1" t="str">
        <f t="shared" si="0"/>
        <v>認知症対応型通所介護加算Ⅲ（事業所内の介護福祉士数で計算する場合）</v>
      </c>
      <c r="F57" s="1" t="s">
        <v>73</v>
      </c>
      <c r="G57" s="1" t="s">
        <v>62</v>
      </c>
      <c r="H57" s="1" t="s">
        <v>71</v>
      </c>
      <c r="I57" s="1" t="s">
        <v>64</v>
      </c>
    </row>
    <row r="58" spans="1:9" s="53" customFormat="1" x14ac:dyDescent="0.15">
      <c r="A58" s="58"/>
      <c r="B58" s="58"/>
      <c r="C58" s="53" t="s">
        <v>130</v>
      </c>
      <c r="D58" s="53" t="s">
        <v>128</v>
      </c>
      <c r="E58" s="53" t="str">
        <f t="shared" si="0"/>
        <v>認知症対応型通所介護加算Ⅲ（勤続年数7年以上の職員数で計算する場合）</v>
      </c>
      <c r="F58" s="53" t="s">
        <v>75</v>
      </c>
      <c r="G58" s="53" t="s">
        <v>76</v>
      </c>
      <c r="H58" s="53" t="s">
        <v>77</v>
      </c>
      <c r="I58" s="53" t="s">
        <v>78</v>
      </c>
    </row>
    <row r="59" spans="1:9" x14ac:dyDescent="0.15">
      <c r="C59" s="1" t="s">
        <v>144</v>
      </c>
      <c r="D59" s="1" t="s">
        <v>88</v>
      </c>
      <c r="E59" s="1" t="str">
        <f t="shared" si="0"/>
        <v>小規模多機能型居宅介護加算Ⅰ（事業所内の介護福祉士数で計算する場合）</v>
      </c>
      <c r="F59" s="1" t="s">
        <v>131</v>
      </c>
      <c r="G59" s="1" t="s">
        <v>132</v>
      </c>
      <c r="H59" s="1" t="s">
        <v>63</v>
      </c>
      <c r="I59" s="1" t="s">
        <v>133</v>
      </c>
    </row>
    <row r="60" spans="1:9" x14ac:dyDescent="0.15">
      <c r="C60" s="1" t="s">
        <v>144</v>
      </c>
      <c r="D60" s="1" t="s">
        <v>90</v>
      </c>
      <c r="E60" s="1" t="str">
        <f t="shared" si="0"/>
        <v>小規模多機能型居宅介護加算Ⅰ（勤続年数10年以上の介護福祉士数で計算する場合）</v>
      </c>
      <c r="F60" s="1" t="s">
        <v>134</v>
      </c>
      <c r="G60" s="1" t="s">
        <v>132</v>
      </c>
      <c r="H60" s="1" t="s">
        <v>67</v>
      </c>
      <c r="I60" s="1" t="s">
        <v>135</v>
      </c>
    </row>
    <row r="61" spans="1:9" x14ac:dyDescent="0.15">
      <c r="C61" s="1" t="s">
        <v>144</v>
      </c>
      <c r="D61" s="1" t="s">
        <v>54</v>
      </c>
      <c r="E61" s="1" t="str">
        <f t="shared" si="0"/>
        <v>小規模多機能型居宅介護加算Ⅱ</v>
      </c>
      <c r="F61" s="1" t="s">
        <v>136</v>
      </c>
      <c r="G61" s="1" t="s">
        <v>132</v>
      </c>
      <c r="H61" s="1" t="s">
        <v>71</v>
      </c>
      <c r="I61" s="1" t="s">
        <v>133</v>
      </c>
    </row>
    <row r="62" spans="1:9" x14ac:dyDescent="0.15">
      <c r="C62" s="1" t="s">
        <v>144</v>
      </c>
      <c r="D62" s="1" t="s">
        <v>93</v>
      </c>
      <c r="E62" s="1" t="str">
        <f t="shared" si="0"/>
        <v>小規模多機能型居宅介護加算Ⅲ（事業所内の介護福祉士数で計算する場合）</v>
      </c>
      <c r="F62" s="1" t="s">
        <v>137</v>
      </c>
      <c r="G62" s="1" t="s">
        <v>132</v>
      </c>
      <c r="H62" s="1" t="s">
        <v>71</v>
      </c>
      <c r="I62" s="1" t="s">
        <v>133</v>
      </c>
    </row>
    <row r="63" spans="1:9" x14ac:dyDescent="0.15">
      <c r="C63" s="1" t="s">
        <v>144</v>
      </c>
      <c r="D63" s="1" t="s">
        <v>94</v>
      </c>
      <c r="E63" s="1" t="str">
        <f t="shared" si="0"/>
        <v>小規模多機能型居宅介護加算Ⅲ（常勤職員の数で計算する場合）</v>
      </c>
      <c r="F63" s="1" t="s">
        <v>138</v>
      </c>
      <c r="G63" s="1" t="s">
        <v>139</v>
      </c>
      <c r="H63" s="1" t="s">
        <v>97</v>
      </c>
      <c r="I63" s="1" t="s">
        <v>140</v>
      </c>
    </row>
    <row r="64" spans="1:9" s="53" customFormat="1" x14ac:dyDescent="0.15">
      <c r="A64" s="58"/>
      <c r="B64" s="58"/>
      <c r="C64" s="53" t="s">
        <v>144</v>
      </c>
      <c r="D64" s="53" t="s">
        <v>141</v>
      </c>
      <c r="E64" s="53" t="str">
        <f t="shared" si="0"/>
        <v>小規模多機能型居宅介護加算Ⅲ（勤続年数7年以上の職員で計算する場合）</v>
      </c>
      <c r="F64" s="53" t="s">
        <v>142</v>
      </c>
      <c r="G64" s="53" t="s">
        <v>139</v>
      </c>
      <c r="H64" s="53" t="s">
        <v>77</v>
      </c>
      <c r="I64" s="53" t="s">
        <v>143</v>
      </c>
    </row>
    <row r="65" spans="1:9" x14ac:dyDescent="0.15">
      <c r="C65" s="1" t="s">
        <v>147</v>
      </c>
      <c r="D65" s="1" t="s">
        <v>60</v>
      </c>
      <c r="E65" s="1" t="str">
        <f t="shared" si="0"/>
        <v>認知症対応型共同生活介護加算Ⅰ（事業所内の介護福祉士数で計算する場合）</v>
      </c>
      <c r="F65" s="1" t="s">
        <v>61</v>
      </c>
      <c r="G65" s="1" t="s">
        <v>62</v>
      </c>
      <c r="H65" s="1" t="s">
        <v>63</v>
      </c>
      <c r="I65" s="1" t="s">
        <v>64</v>
      </c>
    </row>
    <row r="66" spans="1:9" x14ac:dyDescent="0.15">
      <c r="C66" s="1" t="s">
        <v>148</v>
      </c>
      <c r="D66" s="1" t="s">
        <v>65</v>
      </c>
      <c r="E66" s="1" t="str">
        <f t="shared" si="0"/>
        <v>認知症対応型共同生活介護加算Ⅰ（勤続年数10年以上の介護福祉士数で計算する場合）</v>
      </c>
      <c r="F66" s="1" t="s">
        <v>66</v>
      </c>
      <c r="G66" s="1" t="s">
        <v>62</v>
      </c>
      <c r="H66" s="1" t="s">
        <v>67</v>
      </c>
      <c r="I66" s="1" t="s">
        <v>68</v>
      </c>
    </row>
    <row r="67" spans="1:9" x14ac:dyDescent="0.15">
      <c r="C67" s="1" t="s">
        <v>148</v>
      </c>
      <c r="D67" s="1" t="s">
        <v>69</v>
      </c>
      <c r="E67" s="1" t="str">
        <f t="shared" ref="E67:E99" si="1">C67&amp;D67</f>
        <v>認知症対応型共同生活介護加算Ⅱ</v>
      </c>
      <c r="F67" s="1" t="s">
        <v>92</v>
      </c>
      <c r="G67" s="1" t="s">
        <v>62</v>
      </c>
      <c r="H67" s="1" t="s">
        <v>71</v>
      </c>
      <c r="I67" s="1" t="s">
        <v>64</v>
      </c>
    </row>
    <row r="68" spans="1:9" x14ac:dyDescent="0.15">
      <c r="C68" s="1" t="s">
        <v>148</v>
      </c>
      <c r="D68" s="1" t="s">
        <v>72</v>
      </c>
      <c r="E68" s="1" t="str">
        <f t="shared" si="1"/>
        <v>認知症対応型共同生活介護加算Ⅲ（事業所内の介護福祉士数で計算する場合）</v>
      </c>
      <c r="F68" s="1" t="s">
        <v>70</v>
      </c>
      <c r="G68" s="1" t="s">
        <v>62</v>
      </c>
      <c r="H68" s="1" t="s">
        <v>71</v>
      </c>
      <c r="I68" s="1" t="s">
        <v>64</v>
      </c>
    </row>
    <row r="69" spans="1:9" x14ac:dyDescent="0.15">
      <c r="C69" s="1" t="s">
        <v>148</v>
      </c>
      <c r="D69" s="1" t="s">
        <v>145</v>
      </c>
      <c r="E69" s="1" t="str">
        <f t="shared" si="1"/>
        <v>認知症対応型共同生活介護加算Ⅲ（常勤職員の数で計算する場合）</v>
      </c>
      <c r="F69" s="1" t="s">
        <v>146</v>
      </c>
      <c r="G69" s="1" t="s">
        <v>96</v>
      </c>
      <c r="H69" s="1" t="s">
        <v>97</v>
      </c>
      <c r="I69" s="1" t="s">
        <v>98</v>
      </c>
    </row>
    <row r="70" spans="1:9" s="53" customFormat="1" x14ac:dyDescent="0.15">
      <c r="A70" s="58"/>
      <c r="B70" s="58"/>
      <c r="C70" s="53" t="s">
        <v>148</v>
      </c>
      <c r="D70" s="53" t="s">
        <v>128</v>
      </c>
      <c r="E70" s="53" t="str">
        <f t="shared" si="1"/>
        <v>認知症対応型共同生活介護加算Ⅲ（勤続年数7年以上の職員数で計算する場合）</v>
      </c>
      <c r="F70" s="53" t="s">
        <v>75</v>
      </c>
      <c r="G70" s="53" t="s">
        <v>76</v>
      </c>
      <c r="H70" s="53" t="s">
        <v>77</v>
      </c>
      <c r="I70" s="53" t="s">
        <v>78</v>
      </c>
    </row>
    <row r="71" spans="1:9" x14ac:dyDescent="0.15">
      <c r="C71" s="1" t="s">
        <v>151</v>
      </c>
      <c r="D71" s="1" t="s">
        <v>81</v>
      </c>
      <c r="E71" s="1" t="str">
        <f t="shared" si="1"/>
        <v>地域密着型介護老人福祉施設入所者生活介護加算Ⅰ（事業所内の介護福祉士数で計算する場合）</v>
      </c>
      <c r="F71" s="1" t="s">
        <v>89</v>
      </c>
      <c r="G71" s="1" t="s">
        <v>62</v>
      </c>
      <c r="H71" s="1" t="s">
        <v>63</v>
      </c>
      <c r="I71" s="1" t="s">
        <v>64</v>
      </c>
    </row>
    <row r="72" spans="1:9" x14ac:dyDescent="0.15">
      <c r="C72" s="1" t="s">
        <v>152</v>
      </c>
      <c r="D72" s="1" t="s">
        <v>82</v>
      </c>
      <c r="E72" s="1" t="str">
        <f t="shared" si="1"/>
        <v>地域密着型介護老人福祉施設入所者生活介護加算Ⅰ（勤続年数10年以上の介護福祉士数で計算する場合）</v>
      </c>
      <c r="F72" s="1" t="s">
        <v>91</v>
      </c>
      <c r="G72" s="1" t="s">
        <v>62</v>
      </c>
      <c r="H72" s="1" t="s">
        <v>67</v>
      </c>
      <c r="I72" s="1" t="s">
        <v>68</v>
      </c>
    </row>
    <row r="73" spans="1:9" x14ac:dyDescent="0.15">
      <c r="C73" s="1" t="s">
        <v>152</v>
      </c>
      <c r="D73" s="1" t="s">
        <v>83</v>
      </c>
      <c r="E73" s="1" t="str">
        <f t="shared" si="1"/>
        <v>地域密着型介護老人福祉施設入所者生活介護加算Ⅱ</v>
      </c>
      <c r="F73" s="1" t="s">
        <v>92</v>
      </c>
      <c r="G73" s="1" t="s">
        <v>62</v>
      </c>
      <c r="H73" s="1" t="s">
        <v>71</v>
      </c>
      <c r="I73" s="1" t="s">
        <v>64</v>
      </c>
    </row>
    <row r="74" spans="1:9" x14ac:dyDescent="0.15">
      <c r="C74" s="1" t="s">
        <v>152</v>
      </c>
      <c r="D74" s="1" t="s">
        <v>84</v>
      </c>
      <c r="E74" s="1" t="str">
        <f t="shared" si="1"/>
        <v>地域密着型介護老人福祉施設入所者生活介護加算Ⅲ（事業所内の介護福祉士数で計算する場合）</v>
      </c>
      <c r="F74" s="1" t="s">
        <v>70</v>
      </c>
      <c r="G74" s="1" t="s">
        <v>62</v>
      </c>
      <c r="H74" s="1" t="s">
        <v>71</v>
      </c>
      <c r="I74" s="1" t="s">
        <v>64</v>
      </c>
    </row>
    <row r="75" spans="1:9" x14ac:dyDescent="0.15">
      <c r="C75" s="1" t="s">
        <v>152</v>
      </c>
      <c r="D75" s="1" t="s">
        <v>105</v>
      </c>
      <c r="E75" s="1" t="str">
        <f t="shared" si="1"/>
        <v>地域密着型介護老人福祉施設入所者生活介護加算Ⅲ（常勤職員の数で計算する場合）</v>
      </c>
      <c r="F75" s="1" t="s">
        <v>106</v>
      </c>
      <c r="G75" s="1" t="s">
        <v>96</v>
      </c>
      <c r="H75" s="1" t="s">
        <v>97</v>
      </c>
      <c r="I75" s="1" t="s">
        <v>149</v>
      </c>
    </row>
    <row r="76" spans="1:9" s="53" customFormat="1" x14ac:dyDescent="0.15">
      <c r="A76" s="58"/>
      <c r="B76" s="58"/>
      <c r="C76" s="53" t="s">
        <v>152</v>
      </c>
      <c r="D76" s="53" t="s">
        <v>107</v>
      </c>
      <c r="E76" s="53" t="str">
        <f t="shared" si="1"/>
        <v>地域密着型介護老人福祉施設入所者生活介護加算Ⅲ（勤続年数7年以上の職員数で計算する場合）</v>
      </c>
      <c r="F76" s="53" t="s">
        <v>150</v>
      </c>
      <c r="G76" s="53" t="s">
        <v>76</v>
      </c>
      <c r="H76" s="53" t="s">
        <v>77</v>
      </c>
      <c r="I76" s="53" t="s">
        <v>78</v>
      </c>
    </row>
    <row r="77" spans="1:9" x14ac:dyDescent="0.15">
      <c r="C77" s="1" t="s">
        <v>160</v>
      </c>
      <c r="D77" s="1" t="s">
        <v>88</v>
      </c>
      <c r="E77" s="1" t="str">
        <f t="shared" si="1"/>
        <v>看護小規模多機能型居宅介護加算Ⅰ（事業所内の介護福祉士数で計算する場合）</v>
      </c>
      <c r="F77" s="1" t="s">
        <v>153</v>
      </c>
      <c r="G77" s="1" t="s">
        <v>154</v>
      </c>
      <c r="H77" s="1" t="s">
        <v>63</v>
      </c>
      <c r="I77" s="1" t="s">
        <v>155</v>
      </c>
    </row>
    <row r="78" spans="1:9" x14ac:dyDescent="0.15">
      <c r="C78" s="1" t="s">
        <v>161</v>
      </c>
      <c r="D78" s="1" t="s">
        <v>90</v>
      </c>
      <c r="E78" s="1" t="str">
        <f t="shared" si="1"/>
        <v>看護小規模多機能型居宅介護加算Ⅰ（勤続年数10年以上の介護福祉士数で計算する場合）</v>
      </c>
      <c r="F78" s="1" t="s">
        <v>156</v>
      </c>
      <c r="G78" s="1" t="s">
        <v>154</v>
      </c>
      <c r="H78" s="1" t="s">
        <v>67</v>
      </c>
      <c r="I78" s="1" t="s">
        <v>157</v>
      </c>
    </row>
    <row r="79" spans="1:9" x14ac:dyDescent="0.15">
      <c r="C79" s="1" t="s">
        <v>161</v>
      </c>
      <c r="D79" s="1" t="s">
        <v>54</v>
      </c>
      <c r="E79" s="1" t="str">
        <f t="shared" si="1"/>
        <v>看護小規模多機能型居宅介護加算Ⅱ</v>
      </c>
      <c r="F79" s="1" t="s">
        <v>158</v>
      </c>
      <c r="G79" s="1" t="s">
        <v>154</v>
      </c>
      <c r="H79" s="1" t="s">
        <v>71</v>
      </c>
      <c r="I79" s="1" t="s">
        <v>155</v>
      </c>
    </row>
    <row r="80" spans="1:9" x14ac:dyDescent="0.15">
      <c r="C80" s="1" t="s">
        <v>161</v>
      </c>
      <c r="D80" s="1" t="s">
        <v>93</v>
      </c>
      <c r="E80" s="1" t="str">
        <f t="shared" si="1"/>
        <v>看護小規模多機能型居宅介護加算Ⅲ（事業所内の介護福祉士数で計算する場合）</v>
      </c>
      <c r="F80" s="1" t="s">
        <v>159</v>
      </c>
      <c r="G80" s="1" t="s">
        <v>154</v>
      </c>
      <c r="H80" s="1" t="s">
        <v>71</v>
      </c>
      <c r="I80" s="1" t="s">
        <v>155</v>
      </c>
    </row>
    <row r="81" spans="1:9" x14ac:dyDescent="0.15">
      <c r="C81" s="1" t="s">
        <v>161</v>
      </c>
      <c r="D81" s="1" t="s">
        <v>94</v>
      </c>
      <c r="E81" s="1" t="str">
        <f t="shared" si="1"/>
        <v>看護小規模多機能型居宅介護加算Ⅲ（常勤職員の数で計算する場合）</v>
      </c>
      <c r="F81" s="1" t="s">
        <v>138</v>
      </c>
      <c r="G81" s="1" t="s">
        <v>139</v>
      </c>
      <c r="H81" s="1" t="s">
        <v>97</v>
      </c>
      <c r="I81" s="1" t="s">
        <v>140</v>
      </c>
    </row>
    <row r="82" spans="1:9" s="53" customFormat="1" x14ac:dyDescent="0.15">
      <c r="A82" s="58"/>
      <c r="B82" s="58"/>
      <c r="C82" s="53" t="s">
        <v>161</v>
      </c>
      <c r="D82" s="53" t="s">
        <v>141</v>
      </c>
      <c r="E82" s="53" t="str">
        <f t="shared" si="1"/>
        <v>看護小規模多機能型居宅介護加算Ⅲ（勤続年数7年以上の職員で計算する場合）</v>
      </c>
      <c r="F82" s="53" t="s">
        <v>142</v>
      </c>
      <c r="G82" s="53" t="s">
        <v>139</v>
      </c>
      <c r="H82" s="53" t="s">
        <v>77</v>
      </c>
      <c r="I82" s="53" t="s">
        <v>143</v>
      </c>
    </row>
    <row r="83" spans="1:9" x14ac:dyDescent="0.15">
      <c r="C83" s="1" t="s">
        <v>163</v>
      </c>
      <c r="D83" s="1" t="s">
        <v>81</v>
      </c>
      <c r="E83" s="1" t="str">
        <f t="shared" si="1"/>
        <v>介護老人福祉施設加算Ⅰ（事業所内の介護福祉士数で計算する場合）</v>
      </c>
      <c r="F83" s="1" t="s">
        <v>89</v>
      </c>
      <c r="G83" s="1" t="s">
        <v>62</v>
      </c>
      <c r="H83" s="1" t="s">
        <v>63</v>
      </c>
      <c r="I83" s="1" t="s">
        <v>64</v>
      </c>
    </row>
    <row r="84" spans="1:9" x14ac:dyDescent="0.15">
      <c r="C84" s="1" t="s">
        <v>163</v>
      </c>
      <c r="D84" s="1" t="s">
        <v>82</v>
      </c>
      <c r="E84" s="1" t="str">
        <f t="shared" si="1"/>
        <v>介護老人福祉施設加算Ⅰ（勤続年数10年以上の介護福祉士数で計算する場合）</v>
      </c>
      <c r="F84" s="1" t="s">
        <v>91</v>
      </c>
      <c r="G84" s="1" t="s">
        <v>62</v>
      </c>
      <c r="H84" s="1" t="s">
        <v>67</v>
      </c>
      <c r="I84" s="1" t="s">
        <v>68</v>
      </c>
    </row>
    <row r="85" spans="1:9" x14ac:dyDescent="0.15">
      <c r="C85" s="1" t="s">
        <v>163</v>
      </c>
      <c r="D85" s="1" t="s">
        <v>83</v>
      </c>
      <c r="E85" s="1" t="str">
        <f t="shared" si="1"/>
        <v>介護老人福祉施設加算Ⅱ</v>
      </c>
      <c r="F85" s="1" t="s">
        <v>92</v>
      </c>
      <c r="G85" s="1" t="s">
        <v>62</v>
      </c>
      <c r="H85" s="1" t="s">
        <v>71</v>
      </c>
      <c r="I85" s="1" t="s">
        <v>64</v>
      </c>
    </row>
    <row r="86" spans="1:9" x14ac:dyDescent="0.15">
      <c r="C86" s="1" t="s">
        <v>163</v>
      </c>
      <c r="D86" s="1" t="s">
        <v>84</v>
      </c>
      <c r="E86" s="1" t="str">
        <f t="shared" si="1"/>
        <v>介護老人福祉施設加算Ⅲ（事業所内の介護福祉士数で計算する場合）</v>
      </c>
      <c r="F86" s="1" t="s">
        <v>70</v>
      </c>
      <c r="G86" s="1" t="s">
        <v>62</v>
      </c>
      <c r="H86" s="1" t="s">
        <v>71</v>
      </c>
      <c r="I86" s="1" t="s">
        <v>64</v>
      </c>
    </row>
    <row r="87" spans="1:9" x14ac:dyDescent="0.15">
      <c r="C87" s="1" t="s">
        <v>163</v>
      </c>
      <c r="D87" s="1" t="s">
        <v>105</v>
      </c>
      <c r="E87" s="1" t="str">
        <f t="shared" si="1"/>
        <v>介護老人福祉施設加算Ⅲ（常勤職員の数で計算する場合）</v>
      </c>
      <c r="F87" s="1" t="s">
        <v>106</v>
      </c>
      <c r="G87" s="1" t="s">
        <v>96</v>
      </c>
      <c r="H87" s="1" t="s">
        <v>97</v>
      </c>
      <c r="I87" s="1" t="s">
        <v>98</v>
      </c>
    </row>
    <row r="88" spans="1:9" s="53" customFormat="1" x14ac:dyDescent="0.15">
      <c r="A88" s="58"/>
      <c r="B88" s="58"/>
      <c r="C88" s="53" t="s">
        <v>163</v>
      </c>
      <c r="D88" s="53" t="s">
        <v>162</v>
      </c>
      <c r="E88" s="53" t="str">
        <f t="shared" si="1"/>
        <v>介護老人福祉施設加算Ⅲ（勤続年数7年以上の職員で計算する場合）</v>
      </c>
      <c r="F88" s="53" t="s">
        <v>150</v>
      </c>
      <c r="G88" s="53" t="s">
        <v>76</v>
      </c>
      <c r="H88" s="53" t="s">
        <v>77</v>
      </c>
      <c r="I88" s="53" t="s">
        <v>78</v>
      </c>
    </row>
    <row r="89" spans="1:9" x14ac:dyDescent="0.15">
      <c r="C89" s="1" t="s">
        <v>176</v>
      </c>
      <c r="D89" s="1" t="s">
        <v>88</v>
      </c>
      <c r="E89" s="1" t="str">
        <f t="shared" si="1"/>
        <v>介護老人保健施設加算Ⅰ（事業所内の介護福祉士数で計算する場合）</v>
      </c>
      <c r="F89" s="1" t="s">
        <v>89</v>
      </c>
      <c r="G89" s="1" t="s">
        <v>62</v>
      </c>
      <c r="H89" s="1" t="s">
        <v>63</v>
      </c>
      <c r="I89" s="1" t="s">
        <v>64</v>
      </c>
    </row>
    <row r="90" spans="1:9" x14ac:dyDescent="0.15">
      <c r="C90" s="1" t="s">
        <v>176</v>
      </c>
      <c r="D90" s="1" t="s">
        <v>90</v>
      </c>
      <c r="E90" s="1" t="str">
        <f t="shared" si="1"/>
        <v>介護老人保健施設加算Ⅰ（勤続年数10年以上の介護福祉士数で計算する場合）</v>
      </c>
      <c r="F90" s="1" t="s">
        <v>91</v>
      </c>
      <c r="G90" s="1" t="s">
        <v>62</v>
      </c>
      <c r="H90" s="1" t="s">
        <v>67</v>
      </c>
      <c r="I90" s="1" t="s">
        <v>68</v>
      </c>
    </row>
    <row r="91" spans="1:9" x14ac:dyDescent="0.15">
      <c r="C91" s="1" t="s">
        <v>176</v>
      </c>
      <c r="D91" s="1" t="s">
        <v>54</v>
      </c>
      <c r="E91" s="1" t="str">
        <f t="shared" si="1"/>
        <v>介護老人保健施設加算Ⅱ</v>
      </c>
      <c r="F91" s="1" t="s">
        <v>92</v>
      </c>
      <c r="G91" s="1" t="s">
        <v>62</v>
      </c>
      <c r="H91" s="1" t="s">
        <v>71</v>
      </c>
      <c r="I91" s="1" t="s">
        <v>64</v>
      </c>
    </row>
    <row r="92" spans="1:9" x14ac:dyDescent="0.15">
      <c r="C92" s="1" t="s">
        <v>176</v>
      </c>
      <c r="D92" s="1" t="s">
        <v>93</v>
      </c>
      <c r="E92" s="1" t="str">
        <f t="shared" si="1"/>
        <v>介護老人保健施設加算Ⅲ（事業所内の介護福祉士数で計算する場合）</v>
      </c>
      <c r="F92" s="1" t="s">
        <v>70</v>
      </c>
      <c r="G92" s="1" t="s">
        <v>62</v>
      </c>
      <c r="H92" s="1" t="s">
        <v>71</v>
      </c>
      <c r="I92" s="1" t="s">
        <v>64</v>
      </c>
    </row>
    <row r="93" spans="1:9" x14ac:dyDescent="0.15">
      <c r="C93" s="1" t="s">
        <v>176</v>
      </c>
      <c r="D93" s="1" t="s">
        <v>94</v>
      </c>
      <c r="E93" s="1" t="str">
        <f t="shared" si="1"/>
        <v>介護老人保健施設加算Ⅲ（常勤職員の数で計算する場合）</v>
      </c>
      <c r="F93" s="1" t="s">
        <v>95</v>
      </c>
      <c r="G93" s="1" t="s">
        <v>96</v>
      </c>
      <c r="H93" s="1" t="s">
        <v>102</v>
      </c>
      <c r="I93" s="1" t="s">
        <v>98</v>
      </c>
    </row>
    <row r="94" spans="1:9" s="53" customFormat="1" x14ac:dyDescent="0.15">
      <c r="A94" s="58"/>
      <c r="B94" s="58"/>
      <c r="C94" s="53" t="s">
        <v>176</v>
      </c>
      <c r="D94" s="53" t="s">
        <v>99</v>
      </c>
      <c r="E94" s="53" t="str">
        <f t="shared" si="1"/>
        <v>介護老人保健施設加算Ⅲ（勤続年数7年以上の職員数で計算する場合）</v>
      </c>
      <c r="F94" s="53" t="s">
        <v>100</v>
      </c>
      <c r="G94" s="53" t="s">
        <v>76</v>
      </c>
      <c r="H94" s="53" t="s">
        <v>103</v>
      </c>
      <c r="I94" s="53" t="s">
        <v>78</v>
      </c>
    </row>
    <row r="95" spans="1:9" x14ac:dyDescent="0.15">
      <c r="C95" s="1" t="s">
        <v>178</v>
      </c>
      <c r="D95" s="1" t="s">
        <v>88</v>
      </c>
      <c r="E95" s="1" t="str">
        <f t="shared" si="1"/>
        <v>介護予防通所介護相当サービス加算Ⅰ（事業所内の介護福祉士数で計算する場合）</v>
      </c>
      <c r="F95" s="1" t="s">
        <v>61</v>
      </c>
      <c r="G95" s="1" t="s">
        <v>62</v>
      </c>
      <c r="H95" s="1" t="s">
        <v>63</v>
      </c>
      <c r="I95" s="1" t="s">
        <v>64</v>
      </c>
    </row>
    <row r="96" spans="1:9" x14ac:dyDescent="0.15">
      <c r="C96" s="1" t="s">
        <v>178</v>
      </c>
      <c r="D96" s="1" t="s">
        <v>90</v>
      </c>
      <c r="E96" s="1" t="str">
        <f t="shared" si="1"/>
        <v>介護予防通所介護相当サービス加算Ⅰ（勤続年数10年以上の介護福祉士数で計算する場合）</v>
      </c>
      <c r="F96" s="1" t="s">
        <v>66</v>
      </c>
      <c r="G96" s="1" t="s">
        <v>62</v>
      </c>
      <c r="H96" s="1" t="s">
        <v>67</v>
      </c>
      <c r="I96" s="1" t="s">
        <v>68</v>
      </c>
    </row>
    <row r="97" spans="3:9" x14ac:dyDescent="0.15">
      <c r="C97" s="1" t="s">
        <v>178</v>
      </c>
      <c r="D97" s="1" t="s">
        <v>54</v>
      </c>
      <c r="E97" s="1" t="str">
        <f t="shared" si="1"/>
        <v>介護予防通所介護相当サービス加算Ⅱ</v>
      </c>
      <c r="F97" s="1" t="s">
        <v>70</v>
      </c>
      <c r="G97" s="1" t="s">
        <v>62</v>
      </c>
      <c r="H97" s="1" t="s">
        <v>71</v>
      </c>
      <c r="I97" s="1" t="s">
        <v>64</v>
      </c>
    </row>
    <row r="98" spans="3:9" x14ac:dyDescent="0.15">
      <c r="C98" s="1" t="s">
        <v>178</v>
      </c>
      <c r="D98" s="1" t="s">
        <v>93</v>
      </c>
      <c r="E98" s="1" t="str">
        <f t="shared" si="1"/>
        <v>介護予防通所介護相当サービス加算Ⅲ（事業所内の介護福祉士数で計算する場合）</v>
      </c>
      <c r="F98" s="1" t="s">
        <v>73</v>
      </c>
      <c r="G98" s="1" t="s">
        <v>62</v>
      </c>
      <c r="H98" s="1" t="s">
        <v>71</v>
      </c>
      <c r="I98" s="1" t="s">
        <v>64</v>
      </c>
    </row>
    <row r="99" spans="3:9" s="53" customFormat="1" x14ac:dyDescent="0.15">
      <c r="C99" s="53" t="s">
        <v>178</v>
      </c>
      <c r="D99" s="53" t="s">
        <v>99</v>
      </c>
      <c r="E99" s="53" t="str">
        <f t="shared" si="1"/>
        <v>介護予防通所介護相当サービス加算Ⅲ（勤続年数7年以上の職員数で計算する場合）</v>
      </c>
      <c r="F99" s="53" t="s">
        <v>177</v>
      </c>
      <c r="G99" s="53" t="s">
        <v>76</v>
      </c>
      <c r="H99" s="53" t="s">
        <v>77</v>
      </c>
      <c r="I99" s="53" t="s">
        <v>78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19</vt:i4>
      </vt:variant>
    </vt:vector>
  </HeadingPairs>
  <TitlesOfParts>
    <vt:vector size="22" baseType="lpstr">
      <vt:lpstr>加算様式1－1</vt:lpstr>
      <vt:lpstr>加算様式1－2</vt:lpstr>
      <vt:lpstr>要件</vt:lpstr>
      <vt:lpstr>'加算様式1－1'!Print_Area</vt:lpstr>
      <vt:lpstr>'加算様式1－2'!Print_Area</vt:lpstr>
      <vt:lpstr>介護予防通所介護相当サービス</vt:lpstr>
      <vt:lpstr>介護老人福祉施設</vt:lpstr>
      <vt:lpstr>介護老人保健施設</vt:lpstr>
      <vt:lpstr>看護小規模多機能型居宅介護</vt:lpstr>
      <vt:lpstr>小規模多機能型居宅介護</vt:lpstr>
      <vt:lpstr>短期入所生活介護</vt:lpstr>
      <vt:lpstr>短期入所療養介護</vt:lpstr>
      <vt:lpstr>地域密着型介護老人福祉施設入所者生活介護</vt:lpstr>
      <vt:lpstr>地域密着型通所介護</vt:lpstr>
      <vt:lpstr>通所リハビリテーション</vt:lpstr>
      <vt:lpstr>通所介護</vt:lpstr>
      <vt:lpstr>定期巡回・随時対応型訪問介護看護</vt:lpstr>
      <vt:lpstr>特定施設入居者生活介護</vt:lpstr>
      <vt:lpstr>認知症対応型共同生活介護</vt:lpstr>
      <vt:lpstr>認知症対応型通所介護</vt:lpstr>
      <vt:lpstr>訪問看護</vt:lpstr>
      <vt:lpstr>訪問入浴介護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和也 12098</dc:creator>
  <cp:lastModifiedBy>伊藤（和）</cp:lastModifiedBy>
  <cp:revision>0</cp:revision>
  <cp:lastPrinted>2021-03-10T01:25:47Z</cp:lastPrinted>
  <dcterms:created xsi:type="dcterms:W3CDTF">1601-01-01T00:00:00Z</dcterms:created>
  <dcterms:modified xsi:type="dcterms:W3CDTF">2024-01-17T08:14:51Z</dcterms:modified>
</cp:coreProperties>
</file>