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405" activeTab="4"/>
  </bookViews>
  <sheets>
    <sheet name="入力方法 " sheetId="12" r:id="rId1"/>
    <sheet name="①営業状況等" sheetId="7" r:id="rId2"/>
    <sheet name="②薬剤師の名簿" sheetId="4" r:id="rId3"/>
    <sheet name="③登録販売者の名簿" sheetId="5" r:id="rId4"/>
    <sheet name="④体制省令チェック" sheetId="9" r:id="rId5"/>
    <sheet name="☆証書" sheetId="8" r:id="rId6"/>
    <sheet name="計算用" sheetId="6" state="hidden" r:id="rId7"/>
  </sheets>
  <definedNames>
    <definedName name="_xlnm.Print_Area" localSheetId="5">☆証書!$A$1:$AU$55</definedName>
    <definedName name="_xlnm.Print_Area" localSheetId="2">②薬剤師の名簿!$A$1:$BW$99</definedName>
    <definedName name="_xlnm.Print_Area" localSheetId="3">③登録販売者の名簿!$A$1:$BP$79</definedName>
    <definedName name="_xlnm.Print_Area" localSheetId="4">④体制省令チェック!$A$1:$BI$59</definedName>
    <definedName name="_xlnm.Print_Area" localSheetId="0">'入力方法 '!$A$1:$B$26</definedName>
  </definedNames>
  <calcPr calcId="145621"/>
</workbook>
</file>

<file path=xl/calcChain.xml><?xml version="1.0" encoding="utf-8"?>
<calcChain xmlns="http://schemas.openxmlformats.org/spreadsheetml/2006/main">
  <c r="I86" i="4" l="1"/>
  <c r="T23" i="8" l="1"/>
  <c r="E9" i="6" l="1"/>
  <c r="BE90" i="4" l="1"/>
  <c r="BC33" i="8"/>
  <c r="BC32" i="8"/>
  <c r="BC31" i="8"/>
  <c r="BC30" i="8"/>
  <c r="BC29" i="8"/>
  <c r="BC28" i="8"/>
  <c r="BC27" i="8"/>
  <c r="BC26" i="8"/>
  <c r="BC25" i="8"/>
  <c r="BC24" i="8"/>
  <c r="BC23" i="8"/>
  <c r="BC22" i="8"/>
  <c r="BC21" i="8"/>
  <c r="BC20" i="8"/>
  <c r="BB33" i="8"/>
  <c r="BB32" i="8"/>
  <c r="BB31" i="8"/>
  <c r="BB30" i="8"/>
  <c r="BB29" i="8"/>
  <c r="BB28" i="8"/>
  <c r="BB27" i="8"/>
  <c r="BB26" i="8"/>
  <c r="BB25" i="8"/>
  <c r="BB24" i="8"/>
  <c r="BB23" i="8"/>
  <c r="BB22" i="8"/>
  <c r="BB21" i="8"/>
  <c r="BB20" i="8"/>
  <c r="BA20" i="8"/>
  <c r="BA33" i="8"/>
  <c r="BA32" i="8"/>
  <c r="BA31" i="8"/>
  <c r="BA30" i="8"/>
  <c r="BA29" i="8"/>
  <c r="BA28" i="8"/>
  <c r="BA27" i="8"/>
  <c r="BA26" i="8"/>
  <c r="BA25" i="8"/>
  <c r="BA24" i="8"/>
  <c r="BA23" i="8"/>
  <c r="BA22" i="8"/>
  <c r="BA21" i="8"/>
  <c r="AZ33" i="8"/>
  <c r="AZ32" i="8"/>
  <c r="AZ31" i="8"/>
  <c r="AZ30" i="8"/>
  <c r="AZ29" i="8"/>
  <c r="AZ28" i="8"/>
  <c r="AZ27" i="8"/>
  <c r="AZ26" i="8"/>
  <c r="AZ25" i="8"/>
  <c r="AZ24" i="8"/>
  <c r="AZ23" i="8"/>
  <c r="AZ22" i="8"/>
  <c r="AZ21" i="8"/>
  <c r="AZ20" i="8"/>
  <c r="BC19" i="8"/>
  <c r="AK25" i="8" s="1"/>
  <c r="BB19" i="8"/>
  <c r="U25" i="8" s="1"/>
  <c r="BA19" i="8"/>
  <c r="O15" i="8" s="1"/>
  <c r="AZ19" i="8"/>
  <c r="O20" i="8" s="1"/>
  <c r="BC18" i="8"/>
  <c r="BC17" i="8"/>
  <c r="BC16" i="8"/>
  <c r="BC15" i="8"/>
  <c r="BC14" i="8"/>
  <c r="BC13" i="8"/>
  <c r="BC12" i="8"/>
  <c r="BC11" i="8"/>
  <c r="BC10" i="8"/>
  <c r="BC9" i="8"/>
  <c r="BC8" i="8"/>
  <c r="BC7" i="8"/>
  <c r="BC6" i="8"/>
  <c r="BC5" i="8"/>
  <c r="AK23" i="8" s="1"/>
  <c r="BB18" i="8"/>
  <c r="BB17" i="8"/>
  <c r="BB16" i="8"/>
  <c r="BB15" i="8"/>
  <c r="BB14" i="8"/>
  <c r="BB13" i="8"/>
  <c r="BB12" i="8"/>
  <c r="BB11" i="8"/>
  <c r="BB10" i="8"/>
  <c r="BB9" i="8"/>
  <c r="BB8" i="8"/>
  <c r="BB7" i="8"/>
  <c r="BB6" i="8"/>
  <c r="BB5" i="8"/>
  <c r="BA18" i="8" l="1"/>
  <c r="BA17" i="8"/>
  <c r="BA16" i="8"/>
  <c r="BA15" i="8"/>
  <c r="BA14" i="8"/>
  <c r="BA13" i="8"/>
  <c r="BA12" i="8"/>
  <c r="BA11" i="8"/>
  <c r="BA10" i="8"/>
  <c r="BA9" i="8"/>
  <c r="BA8" i="8"/>
  <c r="BA7" i="8"/>
  <c r="BA6" i="8"/>
  <c r="BA5" i="8"/>
  <c r="AZ18" i="8"/>
  <c r="AZ17" i="8"/>
  <c r="AZ16" i="8"/>
  <c r="AZ15" i="8"/>
  <c r="AZ14" i="8"/>
  <c r="AZ13" i="8"/>
  <c r="AZ12" i="8"/>
  <c r="AZ11" i="8"/>
  <c r="AZ10" i="8"/>
  <c r="AZ9" i="8"/>
  <c r="AZ8" i="8"/>
  <c r="AZ7" i="8"/>
  <c r="AZ6" i="8"/>
  <c r="AZ5" i="8"/>
  <c r="BC4" i="8"/>
  <c r="BB4" i="8"/>
  <c r="BA4" i="8"/>
  <c r="AZ4" i="8"/>
  <c r="H59" i="6" l="1"/>
  <c r="G59" i="6"/>
  <c r="O59" i="6" s="1"/>
  <c r="F59" i="6"/>
  <c r="E59" i="6"/>
  <c r="M59" i="6" s="1"/>
  <c r="D59" i="6"/>
  <c r="C59" i="6"/>
  <c r="H58" i="6"/>
  <c r="G58" i="6"/>
  <c r="O58" i="6" s="1"/>
  <c r="F58" i="6"/>
  <c r="E58" i="6"/>
  <c r="D58" i="6"/>
  <c r="C58" i="6"/>
  <c r="H57" i="6"/>
  <c r="G57" i="6"/>
  <c r="F57" i="6"/>
  <c r="E57" i="6"/>
  <c r="M57" i="6" s="1"/>
  <c r="D57" i="6"/>
  <c r="C57" i="6"/>
  <c r="H56" i="6"/>
  <c r="G56" i="6"/>
  <c r="F56" i="6"/>
  <c r="E56" i="6"/>
  <c r="D56" i="6"/>
  <c r="C56" i="6"/>
  <c r="H55" i="6"/>
  <c r="G55" i="6"/>
  <c r="O55" i="6" s="1"/>
  <c r="F55" i="6"/>
  <c r="E55" i="6"/>
  <c r="M55" i="6" s="1"/>
  <c r="D55" i="6"/>
  <c r="C55" i="6"/>
  <c r="H54" i="6"/>
  <c r="G54" i="6"/>
  <c r="O54" i="6" s="1"/>
  <c r="F54" i="6"/>
  <c r="E54" i="6"/>
  <c r="M54" i="6" s="1"/>
  <c r="D54" i="6"/>
  <c r="C54" i="6"/>
  <c r="H53" i="6"/>
  <c r="G53" i="6"/>
  <c r="F53" i="6"/>
  <c r="E53" i="6"/>
  <c r="D53" i="6"/>
  <c r="C53" i="6"/>
  <c r="H52" i="6"/>
  <c r="G52" i="6"/>
  <c r="O52" i="6" s="1"/>
  <c r="F52" i="6"/>
  <c r="E52" i="6"/>
  <c r="M52" i="6" s="1"/>
  <c r="D52" i="6"/>
  <c r="C52" i="6"/>
  <c r="H51" i="6"/>
  <c r="G51" i="6"/>
  <c r="O51" i="6" s="1"/>
  <c r="F51" i="6"/>
  <c r="E51" i="6"/>
  <c r="M51" i="6" s="1"/>
  <c r="D51" i="6"/>
  <c r="C51" i="6"/>
  <c r="H50" i="6"/>
  <c r="G50" i="6"/>
  <c r="F50" i="6"/>
  <c r="E50" i="6"/>
  <c r="D50" i="6"/>
  <c r="C50" i="6"/>
  <c r="H49" i="6"/>
  <c r="G49" i="6"/>
  <c r="F49" i="6"/>
  <c r="E49" i="6"/>
  <c r="D49" i="6"/>
  <c r="C49" i="6"/>
  <c r="H48" i="6"/>
  <c r="G48" i="6"/>
  <c r="F48" i="6"/>
  <c r="E48" i="6"/>
  <c r="D48" i="6"/>
  <c r="C48" i="6"/>
  <c r="H47" i="6"/>
  <c r="G47" i="6"/>
  <c r="O47" i="6" s="1"/>
  <c r="F47" i="6"/>
  <c r="E47" i="6"/>
  <c r="M47" i="6" s="1"/>
  <c r="D47" i="6"/>
  <c r="C47" i="6"/>
  <c r="H46" i="6"/>
  <c r="G46" i="6"/>
  <c r="F46" i="6"/>
  <c r="E46" i="6"/>
  <c r="D46" i="6"/>
  <c r="C46" i="6"/>
  <c r="H45" i="6"/>
  <c r="G45" i="6"/>
  <c r="F45" i="6"/>
  <c r="E45" i="6"/>
  <c r="D45" i="6"/>
  <c r="C45" i="6"/>
  <c r="H44" i="6"/>
  <c r="G44" i="6"/>
  <c r="O44" i="6" s="1"/>
  <c r="F44" i="6"/>
  <c r="E44" i="6"/>
  <c r="M44" i="6" s="1"/>
  <c r="D44" i="6"/>
  <c r="C44" i="6"/>
  <c r="H43" i="6"/>
  <c r="G43" i="6"/>
  <c r="O43" i="6" s="1"/>
  <c r="F43" i="6"/>
  <c r="E43" i="6"/>
  <c r="M43" i="6" s="1"/>
  <c r="D43" i="6"/>
  <c r="C43" i="6"/>
  <c r="H42" i="6"/>
  <c r="G42" i="6"/>
  <c r="F42" i="6"/>
  <c r="E42" i="6"/>
  <c r="D42" i="6"/>
  <c r="C42" i="6"/>
  <c r="H41" i="6"/>
  <c r="G41" i="6"/>
  <c r="F41" i="6"/>
  <c r="E41" i="6"/>
  <c r="D41" i="6"/>
  <c r="C41" i="6"/>
  <c r="H40" i="6"/>
  <c r="G40" i="6"/>
  <c r="F40" i="6"/>
  <c r="E40" i="6"/>
  <c r="D40" i="6"/>
  <c r="C40" i="6"/>
  <c r="H39" i="6"/>
  <c r="G39" i="6"/>
  <c r="O39" i="6" s="1"/>
  <c r="F39" i="6"/>
  <c r="E39" i="6"/>
  <c r="M39" i="6" s="1"/>
  <c r="D39" i="6"/>
  <c r="C39" i="6"/>
  <c r="H38" i="6"/>
  <c r="G38" i="6"/>
  <c r="F38" i="6"/>
  <c r="E38" i="6"/>
  <c r="M38" i="6" s="1"/>
  <c r="D38" i="6"/>
  <c r="C38" i="6"/>
  <c r="H37" i="6"/>
  <c r="G37" i="6"/>
  <c r="F37" i="6"/>
  <c r="E37" i="6"/>
  <c r="D37" i="6"/>
  <c r="C37" i="6"/>
  <c r="H36" i="6"/>
  <c r="G36" i="6"/>
  <c r="O36" i="6" s="1"/>
  <c r="F36" i="6"/>
  <c r="E36" i="6"/>
  <c r="M36" i="6" s="1"/>
  <c r="D36" i="6"/>
  <c r="C36" i="6"/>
  <c r="H35" i="6"/>
  <c r="G35" i="6"/>
  <c r="O35" i="6" s="1"/>
  <c r="F35" i="6"/>
  <c r="E35" i="6"/>
  <c r="M35" i="6" s="1"/>
  <c r="D35" i="6"/>
  <c r="C35" i="6"/>
  <c r="H34" i="6"/>
  <c r="G34" i="6"/>
  <c r="F34" i="6"/>
  <c r="E34" i="6"/>
  <c r="D34" i="6"/>
  <c r="C34" i="6"/>
  <c r="H33" i="6"/>
  <c r="G33" i="6"/>
  <c r="F33" i="6"/>
  <c r="E33" i="6"/>
  <c r="D33" i="6"/>
  <c r="C33" i="6"/>
  <c r="H32" i="6"/>
  <c r="G32" i="6"/>
  <c r="F32" i="6"/>
  <c r="E32" i="6"/>
  <c r="D32" i="6"/>
  <c r="C32" i="6"/>
  <c r="H31" i="6"/>
  <c r="G31" i="6"/>
  <c r="O31" i="6" s="1"/>
  <c r="F31" i="6"/>
  <c r="E31" i="6"/>
  <c r="M31" i="6" s="1"/>
  <c r="D31" i="6"/>
  <c r="C31" i="6"/>
  <c r="H30" i="6"/>
  <c r="G30" i="6"/>
  <c r="F30" i="6"/>
  <c r="E30" i="6"/>
  <c r="D30" i="6"/>
  <c r="C30" i="6"/>
  <c r="H29" i="6"/>
  <c r="G29" i="6"/>
  <c r="F29" i="6"/>
  <c r="E29" i="6"/>
  <c r="D29" i="6"/>
  <c r="C29" i="6"/>
  <c r="H28" i="6"/>
  <c r="G28" i="6"/>
  <c r="O28" i="6" s="1"/>
  <c r="F28" i="6"/>
  <c r="E28" i="6"/>
  <c r="M28" i="6" s="1"/>
  <c r="D28" i="6"/>
  <c r="C28" i="6"/>
  <c r="H27" i="6"/>
  <c r="G27" i="6"/>
  <c r="O27" i="6" s="1"/>
  <c r="F27" i="6"/>
  <c r="E27" i="6"/>
  <c r="M27" i="6" s="1"/>
  <c r="D27" i="6"/>
  <c r="C27" i="6"/>
  <c r="H26" i="6"/>
  <c r="G26" i="6"/>
  <c r="F26" i="6"/>
  <c r="E26" i="6"/>
  <c r="D26" i="6"/>
  <c r="C26" i="6"/>
  <c r="H25" i="6"/>
  <c r="G25" i="6"/>
  <c r="F25" i="6"/>
  <c r="E25" i="6"/>
  <c r="D25" i="6"/>
  <c r="C25" i="6"/>
  <c r="H24" i="6"/>
  <c r="G24" i="6"/>
  <c r="F24" i="6"/>
  <c r="E24" i="6"/>
  <c r="D24" i="6"/>
  <c r="C24" i="6"/>
  <c r="H23" i="6"/>
  <c r="G23" i="6"/>
  <c r="F23" i="6"/>
  <c r="E23" i="6"/>
  <c r="M23" i="6" s="1"/>
  <c r="D23" i="6"/>
  <c r="C23" i="6"/>
  <c r="H22" i="6"/>
  <c r="G22" i="6"/>
  <c r="F22" i="6"/>
  <c r="E22" i="6"/>
  <c r="M22" i="6" s="1"/>
  <c r="D22" i="6"/>
  <c r="C22" i="6"/>
  <c r="H21" i="6"/>
  <c r="G21" i="6"/>
  <c r="F21" i="6"/>
  <c r="E21" i="6"/>
  <c r="D21" i="6"/>
  <c r="C21" i="6"/>
  <c r="H20" i="6"/>
  <c r="G20" i="6"/>
  <c r="O20" i="6" s="1"/>
  <c r="F20" i="6"/>
  <c r="E20" i="6"/>
  <c r="M20" i="6" s="1"/>
  <c r="D20" i="6"/>
  <c r="C20" i="6"/>
  <c r="H19" i="6"/>
  <c r="G19" i="6"/>
  <c r="O19" i="6" s="1"/>
  <c r="F19" i="6"/>
  <c r="E19" i="6"/>
  <c r="M19" i="6" s="1"/>
  <c r="D19" i="6"/>
  <c r="C19" i="6"/>
  <c r="H18" i="6"/>
  <c r="G18" i="6"/>
  <c r="F18" i="6"/>
  <c r="E18" i="6"/>
  <c r="D18" i="6"/>
  <c r="C18" i="6"/>
  <c r="H17" i="6"/>
  <c r="G17" i="6"/>
  <c r="F17" i="6"/>
  <c r="E17" i="6"/>
  <c r="D17" i="6"/>
  <c r="C17" i="6"/>
  <c r="H16" i="6"/>
  <c r="G16" i="6"/>
  <c r="F16" i="6"/>
  <c r="E16" i="6"/>
  <c r="D16" i="6"/>
  <c r="C16" i="6"/>
  <c r="H15" i="6"/>
  <c r="G15" i="6"/>
  <c r="F15" i="6"/>
  <c r="E15" i="6"/>
  <c r="M15" i="6" s="1"/>
  <c r="D15" i="6"/>
  <c r="C15" i="6"/>
  <c r="H14" i="6"/>
  <c r="G14" i="6"/>
  <c r="F14" i="6"/>
  <c r="E14" i="6"/>
  <c r="D14" i="6"/>
  <c r="C14" i="6"/>
  <c r="H13" i="6"/>
  <c r="G13" i="6"/>
  <c r="F13" i="6"/>
  <c r="E13" i="6"/>
  <c r="D13" i="6"/>
  <c r="C13" i="6"/>
  <c r="H12" i="6"/>
  <c r="G12" i="6"/>
  <c r="O12" i="6" s="1"/>
  <c r="F12" i="6"/>
  <c r="E12" i="6"/>
  <c r="M12" i="6" s="1"/>
  <c r="D12" i="6"/>
  <c r="C12" i="6"/>
  <c r="AX75" i="5"/>
  <c r="E11" i="6"/>
  <c r="M11" i="6" s="1"/>
  <c r="F11" i="6"/>
  <c r="G11" i="6"/>
  <c r="P11" i="6" s="1"/>
  <c r="H11" i="6"/>
  <c r="E10" i="6"/>
  <c r="F10" i="6"/>
  <c r="G10" i="6"/>
  <c r="O10" i="6" s="1"/>
  <c r="H10" i="6"/>
  <c r="F9" i="6"/>
  <c r="G9" i="6"/>
  <c r="H9" i="6"/>
  <c r="E8" i="6"/>
  <c r="U5" i="6" s="1"/>
  <c r="F8" i="6"/>
  <c r="G8" i="6"/>
  <c r="H8" i="6"/>
  <c r="E7" i="6"/>
  <c r="F7" i="6"/>
  <c r="G7" i="6"/>
  <c r="H7" i="6"/>
  <c r="E6" i="6"/>
  <c r="F6" i="6"/>
  <c r="G6" i="6"/>
  <c r="H6" i="6"/>
  <c r="E5" i="6"/>
  <c r="F5" i="6"/>
  <c r="G5" i="6"/>
  <c r="H5" i="6"/>
  <c r="E4" i="6"/>
  <c r="F4" i="6"/>
  <c r="G4" i="6"/>
  <c r="P4" i="6" s="1"/>
  <c r="H4" i="6"/>
  <c r="D11" i="6"/>
  <c r="C11" i="6"/>
  <c r="D10" i="6"/>
  <c r="C10" i="6"/>
  <c r="D9" i="6"/>
  <c r="C9" i="6"/>
  <c r="D8" i="6"/>
  <c r="C8" i="6"/>
  <c r="D7" i="6"/>
  <c r="C7" i="6"/>
  <c r="D6" i="6"/>
  <c r="C6" i="6"/>
  <c r="D5" i="6"/>
  <c r="C5" i="6"/>
  <c r="D4" i="6"/>
  <c r="C4" i="6"/>
  <c r="N6" i="6" l="1"/>
  <c r="O50" i="6"/>
  <c r="O46" i="6"/>
  <c r="M49" i="6"/>
  <c r="M46" i="6"/>
  <c r="O38" i="6"/>
  <c r="M41" i="6"/>
  <c r="O30" i="6"/>
  <c r="M33" i="6"/>
  <c r="O34" i="6"/>
  <c r="M30" i="6"/>
  <c r="O22" i="6"/>
  <c r="O26" i="6"/>
  <c r="O14" i="6"/>
  <c r="O18" i="6"/>
  <c r="O6" i="6"/>
  <c r="V5" i="6"/>
  <c r="L20" i="6"/>
  <c r="I20" i="6"/>
  <c r="K20" i="6"/>
  <c r="K22" i="6"/>
  <c r="L22" i="6"/>
  <c r="I22" i="6"/>
  <c r="L26" i="6"/>
  <c r="I26" i="6"/>
  <c r="K26" i="6"/>
  <c r="L21" i="6"/>
  <c r="I21" i="6"/>
  <c r="K21" i="6"/>
  <c r="L23" i="6"/>
  <c r="K23" i="6"/>
  <c r="I23" i="6"/>
  <c r="K27" i="6"/>
  <c r="L27" i="6"/>
  <c r="I27" i="6"/>
  <c r="P7" i="6"/>
  <c r="M7" i="6"/>
  <c r="K36" i="6"/>
  <c r="L36" i="6"/>
  <c r="I36" i="6"/>
  <c r="L46" i="6"/>
  <c r="I46" i="6"/>
  <c r="K46" i="6"/>
  <c r="K48" i="6"/>
  <c r="T44" i="6"/>
  <c r="T45" i="6"/>
  <c r="L48" i="6"/>
  <c r="I48" i="6"/>
  <c r="K52" i="6"/>
  <c r="L52" i="6"/>
  <c r="I52" i="6"/>
  <c r="K56" i="6"/>
  <c r="T53" i="6"/>
  <c r="T52" i="6"/>
  <c r="L56" i="6"/>
  <c r="I56" i="6"/>
  <c r="O56" i="6"/>
  <c r="V52" i="6"/>
  <c r="V53" i="6"/>
  <c r="L58" i="6"/>
  <c r="I58" i="6"/>
  <c r="K58" i="6"/>
  <c r="L38" i="6"/>
  <c r="I38" i="6"/>
  <c r="K38" i="6"/>
  <c r="O40" i="6"/>
  <c r="V37" i="6"/>
  <c r="V36" i="6"/>
  <c r="K44" i="6"/>
  <c r="L44" i="6"/>
  <c r="I44" i="6"/>
  <c r="L39" i="6"/>
  <c r="I39" i="6"/>
  <c r="K39" i="6"/>
  <c r="U36" i="6"/>
  <c r="U37" i="6"/>
  <c r="K41" i="6"/>
  <c r="I41" i="6"/>
  <c r="L41" i="6"/>
  <c r="O41" i="6"/>
  <c r="T38" i="6"/>
  <c r="V38" i="6"/>
  <c r="U38" i="6"/>
  <c r="K43" i="6"/>
  <c r="L43" i="6"/>
  <c r="I43" i="6"/>
  <c r="L45" i="6"/>
  <c r="K45" i="6"/>
  <c r="I45" i="6"/>
  <c r="L47" i="6"/>
  <c r="I47" i="6"/>
  <c r="K47" i="6"/>
  <c r="U45" i="6"/>
  <c r="U44" i="6"/>
  <c r="I49" i="6"/>
  <c r="K49" i="6"/>
  <c r="L49" i="6"/>
  <c r="O49" i="6"/>
  <c r="V46" i="6"/>
  <c r="U46" i="6"/>
  <c r="T46" i="6"/>
  <c r="L51" i="6"/>
  <c r="I51" i="6"/>
  <c r="K51" i="6"/>
  <c r="K53" i="6"/>
  <c r="I53" i="6"/>
  <c r="L53" i="6"/>
  <c r="L55" i="6"/>
  <c r="I55" i="6"/>
  <c r="K55" i="6"/>
  <c r="U52" i="6"/>
  <c r="U53" i="6"/>
  <c r="K57" i="6"/>
  <c r="L57" i="6"/>
  <c r="I57" i="6"/>
  <c r="O57" i="6"/>
  <c r="U54" i="6"/>
  <c r="T54" i="6"/>
  <c r="V54" i="6"/>
  <c r="K59" i="6"/>
  <c r="L59" i="6"/>
  <c r="I59" i="6"/>
  <c r="K40" i="6"/>
  <c r="T36" i="6"/>
  <c r="L40" i="6"/>
  <c r="I40" i="6"/>
  <c r="T37" i="6"/>
  <c r="L42" i="6"/>
  <c r="I42" i="6"/>
  <c r="K42" i="6"/>
  <c r="O48" i="6"/>
  <c r="V45" i="6"/>
  <c r="V44" i="6"/>
  <c r="L50" i="6"/>
  <c r="I50" i="6"/>
  <c r="K50" i="6"/>
  <c r="L54" i="6"/>
  <c r="I54" i="6"/>
  <c r="K54" i="6"/>
  <c r="K37" i="6"/>
  <c r="L37" i="6"/>
  <c r="I37" i="6"/>
  <c r="K32" i="6"/>
  <c r="T29" i="6"/>
  <c r="I32" i="6"/>
  <c r="T28" i="6"/>
  <c r="L32" i="6"/>
  <c r="O32" i="6"/>
  <c r="V29" i="6"/>
  <c r="V28" i="6"/>
  <c r="L34" i="6"/>
  <c r="I34" i="6"/>
  <c r="K34" i="6"/>
  <c r="I29" i="6"/>
  <c r="K29" i="6"/>
  <c r="L29" i="6"/>
  <c r="L31" i="6"/>
  <c r="I31" i="6"/>
  <c r="K31" i="6"/>
  <c r="U29" i="6"/>
  <c r="U28" i="6"/>
  <c r="L33" i="6"/>
  <c r="K33" i="6"/>
  <c r="I33" i="6"/>
  <c r="O33" i="6"/>
  <c r="U30" i="6"/>
  <c r="V30" i="6"/>
  <c r="T30" i="6"/>
  <c r="K35" i="6"/>
  <c r="L35" i="6"/>
  <c r="I35" i="6"/>
  <c r="K28" i="6"/>
  <c r="L28" i="6"/>
  <c r="I28" i="6"/>
  <c r="L30" i="6"/>
  <c r="I30" i="6"/>
  <c r="K30" i="6"/>
  <c r="K14" i="6"/>
  <c r="L14" i="6"/>
  <c r="I14" i="6"/>
  <c r="O16" i="6"/>
  <c r="V13" i="6"/>
  <c r="V12" i="6"/>
  <c r="K18" i="6"/>
  <c r="L18" i="6"/>
  <c r="I18" i="6"/>
  <c r="K13" i="6"/>
  <c r="L13" i="6"/>
  <c r="I13" i="6"/>
  <c r="K15" i="6"/>
  <c r="L15" i="6"/>
  <c r="I15" i="6"/>
  <c r="U12" i="6"/>
  <c r="U13" i="6"/>
  <c r="L17" i="6"/>
  <c r="I17" i="6"/>
  <c r="K17" i="6"/>
  <c r="O17" i="6"/>
  <c r="T14" i="6"/>
  <c r="V14" i="6"/>
  <c r="U14" i="6"/>
  <c r="L19" i="6"/>
  <c r="I19" i="6"/>
  <c r="K19" i="6"/>
  <c r="L12" i="6"/>
  <c r="I12" i="6"/>
  <c r="K12" i="6"/>
  <c r="L16" i="6"/>
  <c r="I16" i="6"/>
  <c r="T13" i="6"/>
  <c r="T12" i="6"/>
  <c r="K16" i="6"/>
  <c r="L4" i="6"/>
  <c r="K4" i="6"/>
  <c r="I4" i="6"/>
  <c r="L10" i="6"/>
  <c r="K10" i="6"/>
  <c r="I10" i="6"/>
  <c r="L6" i="6"/>
  <c r="K6" i="6"/>
  <c r="I6" i="6"/>
  <c r="L5" i="6"/>
  <c r="K5" i="6"/>
  <c r="I5" i="6"/>
  <c r="I7" i="6"/>
  <c r="L7" i="6"/>
  <c r="K7" i="6"/>
  <c r="K9" i="6"/>
  <c r="I9" i="6"/>
  <c r="L9" i="6"/>
  <c r="I11" i="6"/>
  <c r="L11" i="6"/>
  <c r="K11" i="6"/>
  <c r="T5" i="6"/>
  <c r="K8" i="6"/>
  <c r="I8" i="6"/>
  <c r="L8" i="6"/>
  <c r="V22" i="6"/>
  <c r="U22" i="6"/>
  <c r="U21" i="6"/>
  <c r="V21" i="6"/>
  <c r="M25" i="6"/>
  <c r="V20" i="6"/>
  <c r="I25" i="6"/>
  <c r="U20" i="6"/>
  <c r="K25" i="6"/>
  <c r="L25" i="6"/>
  <c r="T21" i="6"/>
  <c r="T22" i="6"/>
  <c r="L24" i="6"/>
  <c r="K24" i="6"/>
  <c r="I24" i="6"/>
  <c r="T20" i="6"/>
  <c r="P9" i="6"/>
  <c r="V6" i="6"/>
  <c r="U6" i="6"/>
  <c r="T6" i="6"/>
  <c r="V4" i="6"/>
  <c r="U4" i="6"/>
  <c r="T4" i="6"/>
  <c r="M17" i="6"/>
  <c r="M9" i="6"/>
  <c r="O42" i="6"/>
  <c r="O8" i="6"/>
  <c r="M14" i="6"/>
  <c r="O15" i="6"/>
  <c r="O25" i="6"/>
  <c r="O24" i="6"/>
  <c r="O23" i="6"/>
  <c r="M13" i="6"/>
  <c r="M29" i="6"/>
  <c r="M37" i="6"/>
  <c r="P29" i="6"/>
  <c r="N32" i="6"/>
  <c r="O13" i="6"/>
  <c r="O21" i="6"/>
  <c r="M24" i="6"/>
  <c r="M26" i="6"/>
  <c r="O37" i="6"/>
  <c r="M40" i="6"/>
  <c r="O45" i="6"/>
  <c r="M48" i="6"/>
  <c r="M50" i="6"/>
  <c r="O53" i="6"/>
  <c r="M56" i="6"/>
  <c r="M58" i="6"/>
  <c r="N54" i="6"/>
  <c r="N46" i="6"/>
  <c r="N38" i="6"/>
  <c r="P25" i="6"/>
  <c r="N52" i="6"/>
  <c r="N44" i="6"/>
  <c r="N20" i="6"/>
  <c r="P59" i="6"/>
  <c r="P51" i="6"/>
  <c r="P43" i="6"/>
  <c r="P19" i="6"/>
  <c r="P57" i="6"/>
  <c r="P49" i="6"/>
  <c r="N14" i="6"/>
  <c r="M16" i="6"/>
  <c r="M18" i="6"/>
  <c r="N56" i="6"/>
  <c r="P53" i="6"/>
  <c r="M53" i="6"/>
  <c r="N58" i="6"/>
  <c r="P55" i="6"/>
  <c r="M45" i="6"/>
  <c r="N48" i="6"/>
  <c r="P45" i="6"/>
  <c r="N50" i="6"/>
  <c r="P47" i="6"/>
  <c r="N40" i="6"/>
  <c r="P37" i="6"/>
  <c r="M42" i="6"/>
  <c r="N42" i="6"/>
  <c r="P39" i="6"/>
  <c r="P41" i="6"/>
  <c r="N36" i="6"/>
  <c r="O29" i="6"/>
  <c r="M32" i="6"/>
  <c r="M34" i="6"/>
  <c r="N34" i="6"/>
  <c r="P31" i="6"/>
  <c r="P33" i="6"/>
  <c r="N28" i="6"/>
  <c r="P35" i="6"/>
  <c r="N30" i="6"/>
  <c r="M21" i="6"/>
  <c r="P27" i="6"/>
  <c r="N22" i="6"/>
  <c r="N24" i="6"/>
  <c r="P21" i="6"/>
  <c r="N26" i="6"/>
  <c r="P23" i="6"/>
  <c r="N16" i="6"/>
  <c r="P13" i="6"/>
  <c r="N18" i="6"/>
  <c r="P15" i="6"/>
  <c r="P17" i="6"/>
  <c r="N12" i="6"/>
  <c r="N59" i="6"/>
  <c r="P58" i="6"/>
  <c r="N57" i="6"/>
  <c r="P56" i="6"/>
  <c r="N55" i="6"/>
  <c r="P54" i="6"/>
  <c r="N53" i="6"/>
  <c r="P52" i="6"/>
  <c r="N51" i="6"/>
  <c r="P50" i="6"/>
  <c r="N49" i="6"/>
  <c r="P48" i="6"/>
  <c r="N47" i="6"/>
  <c r="P46" i="6"/>
  <c r="N45" i="6"/>
  <c r="P44" i="6"/>
  <c r="N43" i="6"/>
  <c r="P42" i="6"/>
  <c r="N41" i="6"/>
  <c r="P40" i="6"/>
  <c r="N39" i="6"/>
  <c r="P38" i="6"/>
  <c r="N37" i="6"/>
  <c r="P36" i="6"/>
  <c r="N35" i="6"/>
  <c r="P34" i="6"/>
  <c r="N33" i="6"/>
  <c r="P32" i="6"/>
  <c r="N31" i="6"/>
  <c r="P30" i="6"/>
  <c r="N29" i="6"/>
  <c r="P28" i="6"/>
  <c r="N27" i="6"/>
  <c r="P26" i="6"/>
  <c r="N25" i="6"/>
  <c r="P24" i="6"/>
  <c r="N23" i="6"/>
  <c r="P22" i="6"/>
  <c r="N21" i="6"/>
  <c r="P20" i="6"/>
  <c r="N19" i="6"/>
  <c r="P18" i="6"/>
  <c r="N17" i="6"/>
  <c r="P16" i="6"/>
  <c r="N15" i="6"/>
  <c r="P14" i="6"/>
  <c r="N13" i="6"/>
  <c r="P12" i="6"/>
  <c r="N8" i="6"/>
  <c r="N10" i="6"/>
  <c r="P5" i="6"/>
  <c r="M10" i="6"/>
  <c r="M6" i="6"/>
  <c r="O11" i="6"/>
  <c r="O9" i="6"/>
  <c r="O7" i="6"/>
  <c r="O5" i="6"/>
  <c r="M5" i="6"/>
  <c r="N11" i="6"/>
  <c r="N9" i="6"/>
  <c r="N7" i="6"/>
  <c r="N5" i="6"/>
  <c r="M8" i="6"/>
  <c r="P10" i="6"/>
  <c r="P8" i="6"/>
  <c r="P6" i="6"/>
  <c r="O4" i="6"/>
  <c r="M4" i="6"/>
  <c r="BL77" i="5"/>
  <c r="BC75" i="5"/>
  <c r="BC12" i="9" s="1"/>
  <c r="BG77" i="5"/>
  <c r="AV75" i="4"/>
  <c r="BA75" i="4"/>
  <c r="BJ75" i="4"/>
  <c r="BS75" i="4"/>
  <c r="BN75" i="4"/>
  <c r="BE75" i="4"/>
  <c r="BC9" i="9" l="1"/>
  <c r="M14" i="9"/>
  <c r="W30" i="6"/>
  <c r="W46" i="6"/>
  <c r="W38" i="6"/>
  <c r="W54" i="6"/>
  <c r="W14" i="6"/>
  <c r="Q19" i="6"/>
  <c r="W22" i="6"/>
  <c r="W6" i="6"/>
  <c r="M8" i="9"/>
  <c r="M12" i="9"/>
  <c r="BC42" i="9" s="1"/>
  <c r="M16" i="9"/>
  <c r="M6" i="9"/>
  <c r="BC6" i="9"/>
  <c r="BC39" i="9" s="1"/>
  <c r="M10" i="9"/>
  <c r="Q34" i="6"/>
  <c r="Q46" i="6"/>
  <c r="Q35" i="6"/>
  <c r="Q51" i="6"/>
  <c r="Q55" i="6"/>
  <c r="Q17" i="6"/>
  <c r="Q30" i="6"/>
  <c r="Q38" i="6"/>
  <c r="Q42" i="6"/>
  <c r="Q54" i="6"/>
  <c r="Q31" i="6"/>
  <c r="Q43" i="6"/>
  <c r="Q47" i="6"/>
  <c r="Q23" i="6"/>
  <c r="Q39" i="6"/>
  <c r="Q59" i="6"/>
  <c r="Q15" i="6"/>
  <c r="Q27" i="6"/>
  <c r="Q13" i="6"/>
  <c r="Q24" i="6"/>
  <c r="Q52" i="6"/>
  <c r="Q29" i="6"/>
  <c r="Q41" i="6"/>
  <c r="Q45" i="6"/>
  <c r="Q49" i="6"/>
  <c r="Q57" i="6"/>
  <c r="Q16" i="6"/>
  <c r="Q32" i="6"/>
  <c r="Q36" i="6"/>
  <c r="Q40" i="6"/>
  <c r="Q44" i="6"/>
  <c r="Q48" i="6"/>
  <c r="Q56" i="6"/>
  <c r="Q14" i="6"/>
  <c r="Q25" i="6"/>
  <c r="Q33" i="6"/>
  <c r="Q37" i="6"/>
  <c r="Q22" i="6"/>
  <c r="Q26" i="6"/>
  <c r="Q18" i="6"/>
  <c r="Q53" i="6"/>
  <c r="Q58" i="6"/>
  <c r="Q50" i="6"/>
  <c r="Q28" i="6"/>
  <c r="Q20" i="6"/>
  <c r="Q21" i="6"/>
  <c r="Q12" i="6"/>
  <c r="Q6" i="6"/>
  <c r="Q7" i="6"/>
  <c r="Q9" i="6"/>
  <c r="Q11" i="6"/>
  <c r="Q10" i="6"/>
  <c r="Q8" i="6"/>
  <c r="Q5" i="6"/>
  <c r="N4" i="6"/>
  <c r="X90" i="4"/>
  <c r="M18" i="9" l="1"/>
  <c r="M45" i="9"/>
  <c r="M41" i="9"/>
  <c r="BC26" i="9"/>
  <c r="M29" i="9"/>
  <c r="Q4" i="6"/>
  <c r="AS94" i="4"/>
  <c r="M49" i="9" l="1"/>
  <c r="BC46" i="9"/>
</calcChain>
</file>

<file path=xl/sharedStrings.xml><?xml version="1.0" encoding="utf-8"?>
<sst xmlns="http://schemas.openxmlformats.org/spreadsheetml/2006/main" count="547" uniqueCount="214">
  <si>
    <t>医薬品販売時間</t>
    <rPh sb="0" eb="3">
      <t>イヤクヒン</t>
    </rPh>
    <rPh sb="3" eb="5">
      <t>ハンバイ</t>
    </rPh>
    <rPh sb="5" eb="7">
      <t>ジカン</t>
    </rPh>
    <phoneticPr fontId="1"/>
  </si>
  <si>
    <t>開店時間</t>
    <rPh sb="0" eb="2">
      <t>カイテン</t>
    </rPh>
    <rPh sb="2" eb="4">
      <t>ジカン</t>
    </rPh>
    <phoneticPr fontId="1"/>
  </si>
  <si>
    <t>月</t>
    <rPh sb="0" eb="1">
      <t>ゲツ</t>
    </rPh>
    <phoneticPr fontId="1"/>
  </si>
  <si>
    <t>営業時間</t>
    <rPh sb="0" eb="2">
      <t>エイギョウ</t>
    </rPh>
    <rPh sb="2" eb="4">
      <t>ジカン</t>
    </rPh>
    <phoneticPr fontId="1"/>
  </si>
  <si>
    <t>特定販売時間</t>
    <rPh sb="0" eb="2">
      <t>トクテイ</t>
    </rPh>
    <rPh sb="2" eb="4">
      <t>ハンバイ</t>
    </rPh>
    <rPh sb="4" eb="6">
      <t>ジカン</t>
    </rPh>
    <phoneticPr fontId="1"/>
  </si>
  <si>
    <t>薬剤師の勤務時間</t>
    <rPh sb="0" eb="3">
      <t>ヤクザイシ</t>
    </rPh>
    <rPh sb="4" eb="6">
      <t>キンム</t>
    </rPh>
    <rPh sb="6" eb="8">
      <t>ジカン</t>
    </rPh>
    <phoneticPr fontId="1"/>
  </si>
  <si>
    <t>登録販売者の勤務時間</t>
    <rPh sb="0" eb="2">
      <t>トウロク</t>
    </rPh>
    <rPh sb="2" eb="5">
      <t>ハンバイシャ</t>
    </rPh>
    <rPh sb="6" eb="8">
      <t>キンム</t>
    </rPh>
    <rPh sb="8" eb="10">
      <t>ジカン</t>
    </rPh>
    <phoneticPr fontId="1"/>
  </si>
  <si>
    <t>開始１</t>
    <rPh sb="0" eb="2">
      <t>カイシ</t>
    </rPh>
    <phoneticPr fontId="1"/>
  </si>
  <si>
    <t>終了１</t>
    <rPh sb="0" eb="2">
      <t>シュウリョウ</t>
    </rPh>
    <phoneticPr fontId="1"/>
  </si>
  <si>
    <t>開始２</t>
    <rPh sb="0" eb="2">
      <t>カイシ</t>
    </rPh>
    <phoneticPr fontId="1"/>
  </si>
  <si>
    <t>終了２</t>
    <rPh sb="0" eb="2">
      <t>シュウリョウ</t>
    </rPh>
    <phoneticPr fontId="1"/>
  </si>
  <si>
    <t>火</t>
  </si>
  <si>
    <t>水</t>
  </si>
  <si>
    <t>木</t>
  </si>
  <si>
    <t>金</t>
  </si>
  <si>
    <t>土</t>
  </si>
  <si>
    <t>日</t>
  </si>
  <si>
    <t>管理者及びその他薬剤師の氏名、住所、週当たり勤務時間数等</t>
    <rPh sb="0" eb="3">
      <t>カンリシャ</t>
    </rPh>
    <rPh sb="3" eb="4">
      <t>オヨ</t>
    </rPh>
    <rPh sb="7" eb="8">
      <t>ホカ</t>
    </rPh>
    <rPh sb="8" eb="11">
      <t>ヤクザイシ</t>
    </rPh>
    <rPh sb="12" eb="14">
      <t>シメイ</t>
    </rPh>
    <rPh sb="15" eb="17">
      <t>ジュウショ</t>
    </rPh>
    <rPh sb="18" eb="19">
      <t>シュウ</t>
    </rPh>
    <rPh sb="19" eb="20">
      <t>ア</t>
    </rPh>
    <rPh sb="22" eb="24">
      <t>キンム</t>
    </rPh>
    <rPh sb="24" eb="26">
      <t>ジカン</t>
    </rPh>
    <rPh sb="26" eb="27">
      <t>スウ</t>
    </rPh>
    <rPh sb="27" eb="28">
      <t>トウ</t>
    </rPh>
    <phoneticPr fontId="6"/>
  </si>
  <si>
    <t>薬　　剤　　師</t>
    <rPh sb="0" eb="1">
      <t>ヤク</t>
    </rPh>
    <rPh sb="3" eb="4">
      <t>ザイ</t>
    </rPh>
    <rPh sb="6" eb="7">
      <t>シ</t>
    </rPh>
    <phoneticPr fontId="6"/>
  </si>
  <si>
    <t>種別</t>
    <rPh sb="0" eb="2">
      <t>シュベツ</t>
    </rPh>
    <phoneticPr fontId="6"/>
  </si>
  <si>
    <t>氏名</t>
    <rPh sb="0" eb="2">
      <t>シメイ</t>
    </rPh>
    <phoneticPr fontId="6"/>
  </si>
  <si>
    <t>住　所</t>
    <rPh sb="0" eb="1">
      <t>ジュウ</t>
    </rPh>
    <rPh sb="2" eb="3">
      <t>ショ</t>
    </rPh>
    <phoneticPr fontId="6"/>
  </si>
  <si>
    <t>薬剤師名簿の登録番号</t>
    <rPh sb="0" eb="3">
      <t>ヤクザイシ</t>
    </rPh>
    <rPh sb="3" eb="5">
      <t>メイボ</t>
    </rPh>
    <rPh sb="6" eb="8">
      <t>トウロク</t>
    </rPh>
    <rPh sb="8" eb="10">
      <t>バンゴウ</t>
    </rPh>
    <phoneticPr fontId="6"/>
  </si>
  <si>
    <t>登録年月日　</t>
    <rPh sb="0" eb="2">
      <t>トウロク</t>
    </rPh>
    <rPh sb="2" eb="5">
      <t>ネンガッピ</t>
    </rPh>
    <phoneticPr fontId="6"/>
  </si>
  <si>
    <t>開店時間内の内数</t>
    <rPh sb="0" eb="2">
      <t>カイテン</t>
    </rPh>
    <rPh sb="2" eb="4">
      <t>ジカン</t>
    </rPh>
    <rPh sb="4" eb="5">
      <t>ナイ</t>
    </rPh>
    <rPh sb="6" eb="7">
      <t>ウチ</t>
    </rPh>
    <rPh sb="7" eb="8">
      <t>スウ</t>
    </rPh>
    <phoneticPr fontId="6"/>
  </si>
  <si>
    <t>管</t>
    <rPh sb="0" eb="1">
      <t>カン</t>
    </rPh>
    <phoneticPr fontId="6"/>
  </si>
  <si>
    <t>薬剤師名簿の登録番号　：　第</t>
    <rPh sb="0" eb="3">
      <t>ヤクザイシ</t>
    </rPh>
    <rPh sb="3" eb="5">
      <t>メイボ</t>
    </rPh>
    <rPh sb="6" eb="8">
      <t>トウロク</t>
    </rPh>
    <rPh sb="8" eb="10">
      <t>バンゴウ</t>
    </rPh>
    <rPh sb="13" eb="14">
      <t>ダイ</t>
    </rPh>
    <phoneticPr fontId="6"/>
  </si>
  <si>
    <t>号</t>
    <rPh sb="0" eb="1">
      <t>ゴウ</t>
    </rPh>
    <phoneticPr fontId="6"/>
  </si>
  <si>
    <t>登録年月日　：</t>
    <rPh sb="0" eb="2">
      <t>トウロク</t>
    </rPh>
    <rPh sb="2" eb="5">
      <t>ネンガッピ</t>
    </rPh>
    <phoneticPr fontId="6"/>
  </si>
  <si>
    <t>年　　月　　日　</t>
    <rPh sb="0" eb="1">
      <t>ネン</t>
    </rPh>
    <rPh sb="3" eb="4">
      <t>ガツ</t>
    </rPh>
    <rPh sb="6" eb="7">
      <t>ニチ</t>
    </rPh>
    <phoneticPr fontId="6"/>
  </si>
  <si>
    <t>合計</t>
    <rPh sb="0" eb="2">
      <t>ゴウケイ</t>
    </rPh>
    <phoneticPr fontId="6"/>
  </si>
  <si>
    <t>薬局並びに店舗販売業及び配置販売業の業務を行う体制を定める省令</t>
    <rPh sb="0" eb="2">
      <t>ヤッキョク</t>
    </rPh>
    <rPh sb="2" eb="3">
      <t>ナラ</t>
    </rPh>
    <rPh sb="5" eb="7">
      <t>テンポ</t>
    </rPh>
    <rPh sb="7" eb="10">
      <t>ハンバイギョウ</t>
    </rPh>
    <rPh sb="10" eb="11">
      <t>オヨ</t>
    </rPh>
    <rPh sb="12" eb="14">
      <t>ハイチ</t>
    </rPh>
    <rPh sb="14" eb="17">
      <t>ハンバイギョウ</t>
    </rPh>
    <rPh sb="18" eb="20">
      <t>ギョウム</t>
    </rPh>
    <rPh sb="21" eb="22">
      <t>オコナ</t>
    </rPh>
    <rPh sb="23" eb="25">
      <t>タイセイ</t>
    </rPh>
    <rPh sb="26" eb="27">
      <t>サダ</t>
    </rPh>
    <rPh sb="29" eb="31">
      <t>ショウレイ</t>
    </rPh>
    <phoneticPr fontId="6"/>
  </si>
  <si>
    <t>総取扱処方箋枚数（Ａ）</t>
    <rPh sb="0" eb="1">
      <t>ソウ</t>
    </rPh>
    <rPh sb="1" eb="3">
      <t>トリアツカイ</t>
    </rPh>
    <rPh sb="3" eb="6">
      <t>ショホウセン</t>
    </rPh>
    <rPh sb="6" eb="8">
      <t>マイスウ</t>
    </rPh>
    <phoneticPr fontId="6"/>
  </si>
  <si>
    <t>枚</t>
    <rPh sb="0" eb="1">
      <t>マイ</t>
    </rPh>
    <phoneticPr fontId="6"/>
  </si>
  <si>
    <t>日</t>
    <rPh sb="0" eb="1">
      <t>ニチ</t>
    </rPh>
    <phoneticPr fontId="6"/>
  </si>
  <si>
    <t>一日平均取扱処方箋数（Ａ／Ｂ）</t>
    <rPh sb="0" eb="2">
      <t>イチニチ</t>
    </rPh>
    <rPh sb="2" eb="4">
      <t>ヘイキン</t>
    </rPh>
    <rPh sb="4" eb="6">
      <t>トリアツカイ</t>
    </rPh>
    <rPh sb="6" eb="9">
      <t>ショホウセン</t>
    </rPh>
    <rPh sb="9" eb="10">
      <t>スウ</t>
    </rPh>
    <phoneticPr fontId="6"/>
  </si>
  <si>
    <t>この薬局で定める就業規則に基づく薬剤師の勤務時間
（32時間未満の場合は、32時間とする）</t>
    <rPh sb="2" eb="4">
      <t>ヤッキョク</t>
    </rPh>
    <rPh sb="5" eb="6">
      <t>サダ</t>
    </rPh>
    <rPh sb="8" eb="10">
      <t>シュウギョウ</t>
    </rPh>
    <rPh sb="10" eb="12">
      <t>キソク</t>
    </rPh>
    <rPh sb="13" eb="14">
      <t>モト</t>
    </rPh>
    <rPh sb="16" eb="19">
      <t>ヤクザイシ</t>
    </rPh>
    <rPh sb="20" eb="22">
      <t>キンム</t>
    </rPh>
    <rPh sb="22" eb="24">
      <t>ジカン</t>
    </rPh>
    <rPh sb="28" eb="30">
      <t>ジカン</t>
    </rPh>
    <rPh sb="30" eb="32">
      <t>ミマン</t>
    </rPh>
    <rPh sb="33" eb="35">
      <t>バアイ</t>
    </rPh>
    <rPh sb="39" eb="41">
      <t>ジカン</t>
    </rPh>
    <phoneticPr fontId="6"/>
  </si>
  <si>
    <t>時間／週</t>
    <rPh sb="0" eb="2">
      <t>ジカン</t>
    </rPh>
    <rPh sb="3" eb="4">
      <t>シュウ</t>
    </rPh>
    <phoneticPr fontId="6"/>
  </si>
  <si>
    <t>名</t>
    <rPh sb="0" eb="1">
      <t>メイ</t>
    </rPh>
    <phoneticPr fontId="6"/>
  </si>
  <si>
    <t>調剤に従事する薬剤師の員数</t>
    <rPh sb="0" eb="2">
      <t>チョウザイ</t>
    </rPh>
    <rPh sb="3" eb="5">
      <t>ジュウジ</t>
    </rPh>
    <rPh sb="7" eb="10">
      <t>ヤクザイシ</t>
    </rPh>
    <rPh sb="11" eb="13">
      <t>インスウ</t>
    </rPh>
    <phoneticPr fontId="6"/>
  </si>
  <si>
    <t>≧１であること</t>
    <phoneticPr fontId="6"/>
  </si>
  <si>
    <t>適　・　否</t>
    <rPh sb="0" eb="1">
      <t>テキ</t>
    </rPh>
    <rPh sb="4" eb="5">
      <t>ヒ</t>
    </rPh>
    <phoneticPr fontId="6"/>
  </si>
  <si>
    <t>⑬÷⑫</t>
    <phoneticPr fontId="6"/>
  </si>
  <si>
    <t>≧１であること</t>
    <phoneticPr fontId="6"/>
  </si>
  <si>
    <t>⑪÷①</t>
    <phoneticPr fontId="6"/>
  </si>
  <si>
    <t>管理者及びその他登録販売者の氏名、住所、週当たり勤務時間数等</t>
    <rPh sb="0" eb="3">
      <t>カンリシャ</t>
    </rPh>
    <rPh sb="3" eb="4">
      <t>オヨ</t>
    </rPh>
    <rPh sb="7" eb="8">
      <t>ホカ</t>
    </rPh>
    <rPh sb="8" eb="10">
      <t>トウロク</t>
    </rPh>
    <rPh sb="10" eb="13">
      <t>ハンバイシャ</t>
    </rPh>
    <rPh sb="14" eb="16">
      <t>シメイ</t>
    </rPh>
    <rPh sb="17" eb="19">
      <t>ジュウショ</t>
    </rPh>
    <rPh sb="20" eb="21">
      <t>シュウ</t>
    </rPh>
    <rPh sb="21" eb="22">
      <t>ア</t>
    </rPh>
    <rPh sb="24" eb="26">
      <t>キンム</t>
    </rPh>
    <rPh sb="26" eb="28">
      <t>ジカン</t>
    </rPh>
    <rPh sb="28" eb="29">
      <t>スウ</t>
    </rPh>
    <rPh sb="29" eb="30">
      <t>トウ</t>
    </rPh>
    <phoneticPr fontId="6"/>
  </si>
  <si>
    <t>登　録　販　売　者</t>
    <rPh sb="0" eb="1">
      <t>ノボル</t>
    </rPh>
    <rPh sb="2" eb="3">
      <t>ロク</t>
    </rPh>
    <rPh sb="4" eb="5">
      <t>ハン</t>
    </rPh>
    <rPh sb="6" eb="7">
      <t>バイ</t>
    </rPh>
    <rPh sb="8" eb="9">
      <t>シャ</t>
    </rPh>
    <phoneticPr fontId="6"/>
  </si>
  <si>
    <t>一般用医薬品の販売に従事する勤務時間</t>
    <rPh sb="0" eb="3">
      <t>イッパンヨウ</t>
    </rPh>
    <rPh sb="3" eb="6">
      <t>イヤクヒン</t>
    </rPh>
    <rPh sb="7" eb="9">
      <t>ハンバイ</t>
    </rPh>
    <rPh sb="10" eb="12">
      <t>ジュウジ</t>
    </rPh>
    <rPh sb="14" eb="16">
      <t>キンム</t>
    </rPh>
    <rPh sb="16" eb="18">
      <t>ジカン</t>
    </rPh>
    <phoneticPr fontId="6"/>
  </si>
  <si>
    <t>販売従事登録の登録番号</t>
    <rPh sb="0" eb="2">
      <t>ハンバイ</t>
    </rPh>
    <rPh sb="2" eb="4">
      <t>ジュウジ</t>
    </rPh>
    <rPh sb="4" eb="6">
      <t>トウロク</t>
    </rPh>
    <rPh sb="7" eb="9">
      <t>トウロク</t>
    </rPh>
    <rPh sb="9" eb="11">
      <t>バンゴウ</t>
    </rPh>
    <phoneticPr fontId="6"/>
  </si>
  <si>
    <t>販売従事登録の登録番号　：</t>
    <rPh sb="0" eb="2">
      <t>ハンバイ</t>
    </rPh>
    <rPh sb="2" eb="4">
      <t>ジュウジ</t>
    </rPh>
    <rPh sb="4" eb="6">
      <t>トウロク</t>
    </rPh>
    <rPh sb="7" eb="9">
      <t>トウロク</t>
    </rPh>
    <rPh sb="9" eb="11">
      <t>バンゴウ</t>
    </rPh>
    <phoneticPr fontId="6"/>
  </si>
  <si>
    <t>－</t>
    <phoneticPr fontId="6"/>
  </si>
  <si>
    <t>　　年　　月　　日　　</t>
    <rPh sb="2" eb="3">
      <t>ネン</t>
    </rPh>
    <rPh sb="5" eb="6">
      <t>ツキ</t>
    </rPh>
    <rPh sb="8" eb="9">
      <t>ニチ</t>
    </rPh>
    <phoneticPr fontId="6"/>
  </si>
  <si>
    <t>合計</t>
    <phoneticPr fontId="6"/>
  </si>
  <si>
    <t>⑪</t>
    <phoneticPr fontId="6"/>
  </si>
  <si>
    <t>研修</t>
    <rPh sb="0" eb="2">
      <t>ケンシュウ</t>
    </rPh>
    <phoneticPr fontId="1"/>
  </si>
  <si>
    <t>①</t>
  </si>
  <si>
    <t>②</t>
  </si>
  <si>
    <t>③</t>
  </si>
  <si>
    <t>④</t>
  </si>
  <si>
    <t>⑤</t>
  </si>
  <si>
    <t>有資格者の勤務状況（一週間の総和）</t>
    <phoneticPr fontId="1"/>
  </si>
  <si>
    <t>時間</t>
    <rPh sb="0" eb="2">
      <t>ジカン</t>
    </rPh>
    <phoneticPr fontId="1"/>
  </si>
  <si>
    <t>分</t>
    <rPh sb="0" eb="1">
      <t>フン</t>
    </rPh>
    <phoneticPr fontId="1"/>
  </si>
  <si>
    <t>適　・　不適</t>
    <rPh sb="4" eb="6">
      <t>フテキ</t>
    </rPh>
    <phoneticPr fontId="1"/>
  </si>
  <si>
    <t>週当たりの時間の総和</t>
    <phoneticPr fontId="1"/>
  </si>
  <si>
    <t>第1条第1項第6号</t>
    <rPh sb="0" eb="1">
      <t>ダイ</t>
    </rPh>
    <rPh sb="2" eb="3">
      <t>ジョウ</t>
    </rPh>
    <rPh sb="3" eb="4">
      <t>ダイ</t>
    </rPh>
    <rPh sb="5" eb="6">
      <t>コウ</t>
    </rPh>
    <rPh sb="6" eb="7">
      <t>ダイ</t>
    </rPh>
    <rPh sb="8" eb="9">
      <t>ゴウ</t>
    </rPh>
    <phoneticPr fontId="1"/>
  </si>
  <si>
    <t>開始３</t>
    <rPh sb="0" eb="2">
      <t>カイシ</t>
    </rPh>
    <phoneticPr fontId="1"/>
  </si>
  <si>
    <t>終了３</t>
    <rPh sb="0" eb="2">
      <t>シュウリョウ</t>
    </rPh>
    <phoneticPr fontId="1"/>
  </si>
  <si>
    <t>要指導販売時間</t>
    <rPh sb="0" eb="1">
      <t>ヨウ</t>
    </rPh>
    <rPh sb="1" eb="3">
      <t>シドウ</t>
    </rPh>
    <rPh sb="3" eb="5">
      <t>ハンバイ</t>
    </rPh>
    <rPh sb="5" eb="7">
      <t>ジカン</t>
    </rPh>
    <phoneticPr fontId="1"/>
  </si>
  <si>
    <t>一類販売時間</t>
    <rPh sb="0" eb="2">
      <t>イチルイ</t>
    </rPh>
    <rPh sb="2" eb="4">
      <t>ハンバイ</t>
    </rPh>
    <rPh sb="4" eb="6">
      <t>ジカン</t>
    </rPh>
    <phoneticPr fontId="1"/>
  </si>
  <si>
    <t>営業時間</t>
    <rPh sb="0" eb="2">
      <t>エイギョウ</t>
    </rPh>
    <rPh sb="2" eb="4">
      <t>ジカン</t>
    </rPh>
    <phoneticPr fontId="1"/>
  </si>
  <si>
    <t>開店時間</t>
    <rPh sb="0" eb="2">
      <t>カイテン</t>
    </rPh>
    <rPh sb="2" eb="4">
      <t>ジカン</t>
    </rPh>
    <phoneticPr fontId="1"/>
  </si>
  <si>
    <t>特定販売時間</t>
    <rPh sb="0" eb="2">
      <t>トクテイ</t>
    </rPh>
    <rPh sb="2" eb="4">
      <t>ハンバイ</t>
    </rPh>
    <rPh sb="4" eb="6">
      <t>ジカン</t>
    </rPh>
    <phoneticPr fontId="1"/>
  </si>
  <si>
    <t>要指導販売時間</t>
    <rPh sb="0" eb="1">
      <t>ヨウ</t>
    </rPh>
    <rPh sb="1" eb="3">
      <t>シドウ</t>
    </rPh>
    <rPh sb="3" eb="5">
      <t>ハンバイ</t>
    </rPh>
    <rPh sb="5" eb="7">
      <t>ジカン</t>
    </rPh>
    <phoneticPr fontId="1"/>
  </si>
  <si>
    <t>開始、終了</t>
    <rPh sb="0" eb="2">
      <t>カイシ</t>
    </rPh>
    <rPh sb="3" eb="5">
      <t>シュウリョウ</t>
    </rPh>
    <phoneticPr fontId="1"/>
  </si>
  <si>
    <t>用語説明</t>
    <rPh sb="0" eb="2">
      <t>ヨウゴ</t>
    </rPh>
    <rPh sb="2" eb="4">
      <t>セツメイ</t>
    </rPh>
    <phoneticPr fontId="1"/>
  </si>
  <si>
    <t>営業時間</t>
    <phoneticPr fontId="1"/>
  </si>
  <si>
    <t>開店時間</t>
    <phoneticPr fontId="1"/>
  </si>
  <si>
    <t>特定販売時間</t>
    <phoneticPr fontId="1"/>
  </si>
  <si>
    <t>医薬品販売時間</t>
    <phoneticPr fontId="1"/>
  </si>
  <si>
    <t>➅</t>
    <phoneticPr fontId="1"/>
  </si>
  <si>
    <t>時間１</t>
    <rPh sb="0" eb="2">
      <t>ジカン</t>
    </rPh>
    <phoneticPr fontId="1"/>
  </si>
  <si>
    <t>時間２</t>
    <rPh sb="0" eb="2">
      <t>ジカン</t>
    </rPh>
    <phoneticPr fontId="1"/>
  </si>
  <si>
    <t>時間３</t>
    <rPh sb="0" eb="2">
      <t>ジカン</t>
    </rPh>
    <phoneticPr fontId="1"/>
  </si>
  <si>
    <t>時間４</t>
    <rPh sb="0" eb="2">
      <t>ジカン</t>
    </rPh>
    <phoneticPr fontId="1"/>
  </si>
  <si>
    <t>時間５</t>
    <rPh sb="0" eb="2">
      <t>ジカン</t>
    </rPh>
    <phoneticPr fontId="1"/>
  </si>
  <si>
    <t>時間６</t>
    <rPh sb="0" eb="2">
      <t>ジカン</t>
    </rPh>
    <phoneticPr fontId="1"/>
  </si>
  <si>
    <t>時間７</t>
    <rPh sb="0" eb="2">
      <t>ジカン</t>
    </rPh>
    <phoneticPr fontId="1"/>
  </si>
  <si>
    <t>⑩</t>
    <phoneticPr fontId="1"/>
  </si>
  <si>
    <t>⑫</t>
    <phoneticPr fontId="1"/>
  </si>
  <si>
    <t>一日平均取扱処方箋数40枚毎の
必要薬剤師数</t>
    <rPh sb="0" eb="2">
      <t>イチニチ</t>
    </rPh>
    <rPh sb="2" eb="4">
      <t>ヘイキン</t>
    </rPh>
    <rPh sb="4" eb="6">
      <t>トリアツカイ</t>
    </rPh>
    <rPh sb="6" eb="9">
      <t>ショホウセン</t>
    </rPh>
    <rPh sb="9" eb="10">
      <t>スウ</t>
    </rPh>
    <rPh sb="12" eb="13">
      <t>マイ</t>
    </rPh>
    <rPh sb="13" eb="14">
      <t>ゴト</t>
    </rPh>
    <rPh sb="16" eb="18">
      <t>ヒツヨウ</t>
    </rPh>
    <rPh sb="18" eb="21">
      <t>ヤクザイシ</t>
    </rPh>
    <rPh sb="21" eb="22">
      <t>スウ</t>
    </rPh>
    <phoneticPr fontId="6"/>
  </si>
  <si>
    <t>調剤に従事する
勤務時間</t>
    <rPh sb="0" eb="2">
      <t>チョウザイ</t>
    </rPh>
    <rPh sb="3" eb="5">
      <t>ジュウジ</t>
    </rPh>
    <rPh sb="8" eb="10">
      <t>キンム</t>
    </rPh>
    <rPh sb="10" eb="12">
      <t>ジカン</t>
    </rPh>
    <phoneticPr fontId="6"/>
  </si>
  <si>
    <r>
      <rPr>
        <sz val="9"/>
        <rFont val="ＭＳ Ｐゴシック"/>
        <family val="3"/>
        <charset val="128"/>
        <scheme val="minor"/>
      </rPr>
      <t>一般用医薬品の販売に従事する</t>
    </r>
    <r>
      <rPr>
        <sz val="9"/>
        <color theme="1"/>
        <rFont val="ＭＳ Ｐゴシック"/>
        <family val="3"/>
        <charset val="128"/>
        <scheme val="minor"/>
      </rPr>
      <t>登録販売者の勤務時間数（研修中を除く）</t>
    </r>
    <rPh sb="0" eb="3">
      <t>イッパンヨウ</t>
    </rPh>
    <phoneticPr fontId="1"/>
  </si>
  <si>
    <r>
      <rPr>
        <sz val="9"/>
        <rFont val="ＭＳ Ｐゴシック"/>
        <family val="3"/>
        <charset val="128"/>
        <scheme val="minor"/>
      </rPr>
      <t>調剤に従事する</t>
    </r>
    <r>
      <rPr>
        <sz val="9"/>
        <color theme="1"/>
        <rFont val="ＭＳ Ｐゴシック"/>
        <family val="3"/>
        <charset val="128"/>
        <scheme val="minor"/>
      </rPr>
      <t>薬剤師の勤務時間数</t>
    </r>
    <phoneticPr fontId="1"/>
  </si>
  <si>
    <t>要指導又は一般用医薬品の販売に従事する薬剤師の勤務時間数</t>
    <rPh sb="0" eb="1">
      <t>ヨウ</t>
    </rPh>
    <rPh sb="1" eb="3">
      <t>シドウ</t>
    </rPh>
    <rPh sb="3" eb="4">
      <t>マタ</t>
    </rPh>
    <rPh sb="5" eb="8">
      <t>イッパンヨウ</t>
    </rPh>
    <rPh sb="8" eb="11">
      <t>イヤクヒン</t>
    </rPh>
    <phoneticPr fontId="1"/>
  </si>
  <si>
    <t>第一類販売時間</t>
    <phoneticPr fontId="1"/>
  </si>
  <si>
    <t>第一類販売時間</t>
    <rPh sb="0" eb="1">
      <t>ダイ</t>
    </rPh>
    <rPh sb="1" eb="3">
      <t>イチルイ</t>
    </rPh>
    <rPh sb="3" eb="5">
      <t>ハンバイ</t>
    </rPh>
    <rPh sb="5" eb="7">
      <t>ジカン</t>
    </rPh>
    <phoneticPr fontId="1"/>
  </si>
  <si>
    <t>実働時間（休憩除く）</t>
    <rPh sb="0" eb="2">
      <t>ジツドウ</t>
    </rPh>
    <rPh sb="2" eb="4">
      <t>ジカン</t>
    </rPh>
    <rPh sb="5" eb="7">
      <t>キュウケイ</t>
    </rPh>
    <rPh sb="7" eb="8">
      <t>ノゾ</t>
    </rPh>
    <phoneticPr fontId="1"/>
  </si>
  <si>
    <t>適・不適・非該当</t>
  </si>
  <si>
    <t>適 ・ 不適</t>
  </si>
  <si>
    <t>証　　　　　　　　　　　　書</t>
    <rPh sb="0" eb="1">
      <t>ショウ</t>
    </rPh>
    <rPh sb="13" eb="14">
      <t>ショ</t>
    </rPh>
    <phoneticPr fontId="1"/>
  </si>
  <si>
    <t>使用主</t>
    <rPh sb="0" eb="2">
      <t>シヨウ</t>
    </rPh>
    <rPh sb="2" eb="3">
      <t>ヌシ</t>
    </rPh>
    <phoneticPr fontId="1"/>
  </si>
  <si>
    <t>住　所</t>
    <rPh sb="0" eb="1">
      <t>ジュウ</t>
    </rPh>
    <rPh sb="2" eb="3">
      <t>ジョ</t>
    </rPh>
    <phoneticPr fontId="1"/>
  </si>
  <si>
    <t>氏　名</t>
    <rPh sb="0" eb="1">
      <t>シ</t>
    </rPh>
    <rPh sb="2" eb="3">
      <t>メイ</t>
    </rPh>
    <phoneticPr fontId="1"/>
  </si>
  <si>
    <t>被使用者</t>
    <rPh sb="0" eb="1">
      <t>ヒ</t>
    </rPh>
    <rPh sb="1" eb="4">
      <t>シヨウシャ</t>
    </rPh>
    <phoneticPr fontId="1"/>
  </si>
  <si>
    <t>＜薬剤師の場合＞</t>
    <rPh sb="1" eb="4">
      <t>ヤクザイシ</t>
    </rPh>
    <rPh sb="5" eb="7">
      <t>バアイ</t>
    </rPh>
    <phoneticPr fontId="1"/>
  </si>
  <si>
    <t>＜登録販売者の場合＞</t>
    <rPh sb="1" eb="3">
      <t>トウロク</t>
    </rPh>
    <rPh sb="3" eb="6">
      <t>ハンバイシャ</t>
    </rPh>
    <rPh sb="7" eb="9">
      <t>バアイ</t>
    </rPh>
    <phoneticPr fontId="1"/>
  </si>
  <si>
    <t>登録番号</t>
    <rPh sb="0" eb="2">
      <t>トウロク</t>
    </rPh>
    <rPh sb="2" eb="4">
      <t>バンゴウ</t>
    </rPh>
    <phoneticPr fontId="1"/>
  </si>
  <si>
    <t>登録年月日</t>
    <rPh sb="0" eb="2">
      <t>トウロク</t>
    </rPh>
    <rPh sb="2" eb="5">
      <t>ネンガッピ</t>
    </rPh>
    <phoneticPr fontId="1"/>
  </si>
  <si>
    <t>記</t>
    <rPh sb="0" eb="1">
      <t>キ</t>
    </rPh>
    <phoneticPr fontId="1"/>
  </si>
  <si>
    <t>管理薬剤師</t>
    <rPh sb="0" eb="2">
      <t>カンリ</t>
    </rPh>
    <rPh sb="2" eb="5">
      <t>ヤクザイシ</t>
    </rPh>
    <phoneticPr fontId="1"/>
  </si>
  <si>
    <t>登録販売者（管理者）</t>
    <rPh sb="0" eb="2">
      <t>トウロク</t>
    </rPh>
    <rPh sb="2" eb="5">
      <t>ハンバイシャ</t>
    </rPh>
    <rPh sb="6" eb="9">
      <t>カンリシャ</t>
    </rPh>
    <phoneticPr fontId="1"/>
  </si>
  <si>
    <t>業　　　務</t>
    <rPh sb="0" eb="1">
      <t>ギョウ</t>
    </rPh>
    <rPh sb="4" eb="5">
      <t>ツトム</t>
    </rPh>
    <phoneticPr fontId="1"/>
  </si>
  <si>
    <t>勤務薬剤師</t>
    <rPh sb="0" eb="2">
      <t>キンム</t>
    </rPh>
    <rPh sb="2" eb="5">
      <t>ヤクザイシ</t>
    </rPh>
    <phoneticPr fontId="1"/>
  </si>
  <si>
    <t>証書を印刷したい職員のNoを入力</t>
    <rPh sb="0" eb="2">
      <t>ショウショ</t>
    </rPh>
    <rPh sb="3" eb="5">
      <t>インサツ</t>
    </rPh>
    <rPh sb="8" eb="10">
      <t>ショクイン</t>
    </rPh>
    <rPh sb="14" eb="16">
      <t>ニュウリョク</t>
    </rPh>
    <phoneticPr fontId="1"/>
  </si>
  <si>
    <t>No</t>
    <phoneticPr fontId="1"/>
  </si>
  <si>
    <t>職種</t>
    <rPh sb="0" eb="2">
      <t>ショクシュ</t>
    </rPh>
    <phoneticPr fontId="1"/>
  </si>
  <si>
    <t>氏名</t>
    <rPh sb="0" eb="2">
      <t>シメイ</t>
    </rPh>
    <phoneticPr fontId="1"/>
  </si>
  <si>
    <t>登録販売者</t>
    <rPh sb="0" eb="2">
      <t>トウロク</t>
    </rPh>
    <rPh sb="2" eb="5">
      <t>ハンバイシャ</t>
    </rPh>
    <phoneticPr fontId="1"/>
  </si>
  <si>
    <r>
      <t>勤務日及び勤務時間</t>
    </r>
    <r>
      <rPr>
        <sz val="10"/>
        <color theme="1"/>
        <rFont val="ＭＳ Ｐ明朝"/>
        <family val="1"/>
        <charset val="128"/>
      </rPr>
      <t>（一週間に勤務する通常の曜日及び通常の勤務時間を記載すること）</t>
    </r>
    <rPh sb="0" eb="3">
      <t>キンムビ</t>
    </rPh>
    <rPh sb="3" eb="4">
      <t>オヨ</t>
    </rPh>
    <rPh sb="5" eb="7">
      <t>キンム</t>
    </rPh>
    <rPh sb="7" eb="9">
      <t>ジカン</t>
    </rPh>
    <rPh sb="10" eb="13">
      <t>イッシュウカン</t>
    </rPh>
    <rPh sb="14" eb="16">
      <t>キンム</t>
    </rPh>
    <rPh sb="18" eb="20">
      <t>ツウジョウ</t>
    </rPh>
    <rPh sb="21" eb="23">
      <t>ヨウビ</t>
    </rPh>
    <rPh sb="23" eb="24">
      <t>オヨ</t>
    </rPh>
    <rPh sb="25" eb="27">
      <t>ツウジョウ</t>
    </rPh>
    <rPh sb="28" eb="30">
      <t>キンム</t>
    </rPh>
    <rPh sb="30" eb="32">
      <t>ジカン</t>
    </rPh>
    <rPh sb="33" eb="35">
      <t>キサイ</t>
    </rPh>
    <phoneticPr fontId="1"/>
  </si>
  <si>
    <r>
      <t>勤務する店舗、営業所等の名称</t>
    </r>
    <r>
      <rPr>
        <sz val="9"/>
        <color theme="1"/>
        <rFont val="ＭＳ Ｐ明朝"/>
        <family val="1"/>
        <charset val="128"/>
      </rPr>
      <t>（配置販売業の場合は営業区域）</t>
    </r>
    <rPh sb="0" eb="2">
      <t>キンム</t>
    </rPh>
    <rPh sb="4" eb="6">
      <t>テンポ</t>
    </rPh>
    <rPh sb="7" eb="10">
      <t>エイギョウショ</t>
    </rPh>
    <rPh sb="10" eb="11">
      <t>トウ</t>
    </rPh>
    <rPh sb="12" eb="14">
      <t>メイショウ</t>
    </rPh>
    <rPh sb="15" eb="17">
      <t>ハイチ</t>
    </rPh>
    <rPh sb="17" eb="20">
      <t>ハンバイギョウ</t>
    </rPh>
    <rPh sb="21" eb="23">
      <t>バアイ</t>
    </rPh>
    <rPh sb="24" eb="26">
      <t>エイギョウ</t>
    </rPh>
    <rPh sb="26" eb="28">
      <t>クイキ</t>
    </rPh>
    <phoneticPr fontId="1"/>
  </si>
  <si>
    <t>□</t>
    <phoneticPr fontId="1"/>
  </si>
  <si>
    <t>高度管理医療機器等販売業・貸与業管理者</t>
    <rPh sb="0" eb="2">
      <t>コウド</t>
    </rPh>
    <rPh sb="2" eb="4">
      <t>カンリ</t>
    </rPh>
    <rPh sb="4" eb="6">
      <t>イリョウ</t>
    </rPh>
    <rPh sb="6" eb="8">
      <t>キキ</t>
    </rPh>
    <rPh sb="8" eb="9">
      <t>トウ</t>
    </rPh>
    <rPh sb="9" eb="12">
      <t>ハンバイギョウ</t>
    </rPh>
    <rPh sb="13" eb="15">
      <t>タイヨ</t>
    </rPh>
    <rPh sb="15" eb="16">
      <t>ギョウ</t>
    </rPh>
    <rPh sb="16" eb="19">
      <t>カンリシャ</t>
    </rPh>
    <phoneticPr fontId="1"/>
  </si>
  <si>
    <t>再生医療等製品販売業管理者</t>
    <rPh sb="0" eb="2">
      <t>サイセイ</t>
    </rPh>
    <rPh sb="2" eb="4">
      <t>イリョウ</t>
    </rPh>
    <rPh sb="4" eb="5">
      <t>トウ</t>
    </rPh>
    <rPh sb="5" eb="7">
      <t>セイヒン</t>
    </rPh>
    <rPh sb="7" eb="10">
      <t>ハンバイギョウ</t>
    </rPh>
    <rPh sb="10" eb="13">
      <t>カンリシャ</t>
    </rPh>
    <phoneticPr fontId="1"/>
  </si>
  <si>
    <t>毒物劇物取扱責任者</t>
    <rPh sb="0" eb="2">
      <t>ドクブツ</t>
    </rPh>
    <rPh sb="2" eb="4">
      <t>ゲキブツ</t>
    </rPh>
    <rPh sb="4" eb="6">
      <t>トリアツカイ</t>
    </rPh>
    <rPh sb="6" eb="9">
      <t>セキニンシャ</t>
    </rPh>
    <phoneticPr fontId="1"/>
  </si>
  <si>
    <t/>
  </si>
  <si>
    <t>薬局</t>
    <rPh sb="0" eb="2">
      <t>ヤッキョク</t>
    </rPh>
    <phoneticPr fontId="1"/>
  </si>
  <si>
    <t>調剤業務の医療安全の確保【店舗販売業は非該当】</t>
    <rPh sb="0" eb="2">
      <t>チョウザイ</t>
    </rPh>
    <rPh sb="2" eb="4">
      <t>ギョウム</t>
    </rPh>
    <rPh sb="5" eb="7">
      <t>イリョウ</t>
    </rPh>
    <rPh sb="7" eb="9">
      <t>アンゼン</t>
    </rPh>
    <rPh sb="10" eb="12">
      <t>カクホ</t>
    </rPh>
    <rPh sb="13" eb="15">
      <t>テンポ</t>
    </rPh>
    <rPh sb="15" eb="18">
      <t>ハンバイギョウ</t>
    </rPh>
    <rPh sb="19" eb="22">
      <t>ヒガイトウ</t>
    </rPh>
    <phoneticPr fontId="1"/>
  </si>
  <si>
    <t>ステップ１</t>
    <phoneticPr fontId="1"/>
  </si>
  <si>
    <t>ステップ２</t>
    <phoneticPr fontId="1"/>
  </si>
  <si>
    <t>・店舗販売業の場合、「調剤に従事する時間」は空欄としてください</t>
    <rPh sb="1" eb="3">
      <t>テンポ</t>
    </rPh>
    <rPh sb="3" eb="6">
      <t>ハンバイギョウ</t>
    </rPh>
    <rPh sb="7" eb="9">
      <t>バアイ</t>
    </rPh>
    <rPh sb="11" eb="13">
      <t>チョウザイ</t>
    </rPh>
    <rPh sb="14" eb="16">
      <t>ジュウジ</t>
    </rPh>
    <rPh sb="18" eb="20">
      <t>ジカン</t>
    </rPh>
    <rPh sb="22" eb="24">
      <t>クウラン</t>
    </rPh>
    <phoneticPr fontId="1"/>
  </si>
  <si>
    <t>（　薬局のみ記載　）　</t>
    <rPh sb="2" eb="4">
      <t>ヤッキョク</t>
    </rPh>
    <rPh sb="6" eb="8">
      <t>キサイ</t>
    </rPh>
    <phoneticPr fontId="6"/>
  </si>
  <si>
    <t>ステップ３</t>
    <phoneticPr fontId="1"/>
  </si>
  <si>
    <t>ステップ４</t>
    <phoneticPr fontId="1"/>
  </si>
  <si>
    <t>・情報提供設備の数は次のとおり入力してください</t>
    <rPh sb="1" eb="3">
      <t>ジョウホウ</t>
    </rPh>
    <rPh sb="3" eb="5">
      <t>テイキョウ</t>
    </rPh>
    <rPh sb="5" eb="7">
      <t>セツビ</t>
    </rPh>
    <rPh sb="8" eb="9">
      <t>カズ</t>
    </rPh>
    <rPh sb="10" eb="11">
      <t>ツギ</t>
    </rPh>
    <rPh sb="15" eb="17">
      <t>ニュウリョク</t>
    </rPh>
    <phoneticPr fontId="1"/>
  </si>
  <si>
    <t>※②のシートに入力した氏名・住所・免許番号・免許年月日は「☆証書」のシートで証書に反映できます。</t>
    <rPh sb="7" eb="9">
      <t>ニュウリョク</t>
    </rPh>
    <rPh sb="11" eb="13">
      <t>シメイ</t>
    </rPh>
    <rPh sb="14" eb="16">
      <t>ジュウショ</t>
    </rPh>
    <rPh sb="17" eb="19">
      <t>メンキョ</t>
    </rPh>
    <rPh sb="19" eb="21">
      <t>バンゴウ</t>
    </rPh>
    <rPh sb="22" eb="24">
      <t>メンキョ</t>
    </rPh>
    <rPh sb="24" eb="27">
      <t>ネンガッピ</t>
    </rPh>
    <rPh sb="30" eb="32">
      <t>ショウショ</t>
    </rPh>
    <rPh sb="38" eb="40">
      <t>ショウショ</t>
    </rPh>
    <rPh sb="41" eb="43">
      <t>ハンエイ</t>
    </rPh>
    <phoneticPr fontId="1"/>
  </si>
  <si>
    <t>要指導医薬品</t>
    <rPh sb="3" eb="6">
      <t>イヤクヒン</t>
    </rPh>
    <phoneticPr fontId="1"/>
  </si>
  <si>
    <t>⑦</t>
    <phoneticPr fontId="1"/>
  </si>
  <si>
    <t>・２４時間表記で入力してください（例１８:００）</t>
    <rPh sb="3" eb="5">
      <t>ジカン</t>
    </rPh>
    <rPh sb="5" eb="7">
      <t>ヒョウキ</t>
    </rPh>
    <rPh sb="8" eb="10">
      <t>ニュウリョク</t>
    </rPh>
    <rPh sb="17" eb="18">
      <t>レイ</t>
    </rPh>
    <phoneticPr fontId="1"/>
  </si>
  <si>
    <t>要指導医薬品又は一般用医薬品（第一類、第二類又は第三類類医薬品）を販売する開店時間</t>
    <rPh sb="0" eb="1">
      <t>ヨウ</t>
    </rPh>
    <rPh sb="1" eb="3">
      <t>シドウ</t>
    </rPh>
    <rPh sb="3" eb="6">
      <t>イヤクヒン</t>
    </rPh>
    <rPh sb="6" eb="7">
      <t>マタ</t>
    </rPh>
    <rPh sb="8" eb="11">
      <t>イッパンヨウ</t>
    </rPh>
    <rPh sb="11" eb="14">
      <t>イヤクヒン</t>
    </rPh>
    <rPh sb="15" eb="16">
      <t>ダイ</t>
    </rPh>
    <rPh sb="16" eb="18">
      <t>イチルイ</t>
    </rPh>
    <rPh sb="19" eb="20">
      <t>ダイ</t>
    </rPh>
    <rPh sb="20" eb="21">
      <t>ニ</t>
    </rPh>
    <rPh sb="21" eb="22">
      <t>ルイ</t>
    </rPh>
    <rPh sb="22" eb="23">
      <t>マタ</t>
    </rPh>
    <rPh sb="24" eb="25">
      <t>ダイ</t>
    </rPh>
    <rPh sb="25" eb="26">
      <t>サン</t>
    </rPh>
    <rPh sb="26" eb="27">
      <t>ルイ</t>
    </rPh>
    <rPh sb="27" eb="28">
      <t>ルイ</t>
    </rPh>
    <rPh sb="28" eb="31">
      <t>イヤクヒン</t>
    </rPh>
    <rPh sb="33" eb="35">
      <t>ハンバイ</t>
    </rPh>
    <rPh sb="37" eb="39">
      <t>カイテン</t>
    </rPh>
    <rPh sb="39" eb="41">
      <t>ジカン</t>
    </rPh>
    <phoneticPr fontId="1"/>
  </si>
  <si>
    <t>要指導医薬品を販売又は授与する開店時間</t>
    <rPh sb="0" eb="1">
      <t>ヨウ</t>
    </rPh>
    <rPh sb="1" eb="3">
      <t>シドウ</t>
    </rPh>
    <rPh sb="3" eb="6">
      <t>イヤクヒン</t>
    </rPh>
    <rPh sb="7" eb="9">
      <t>ハンバイ</t>
    </rPh>
    <rPh sb="9" eb="10">
      <t>マタ</t>
    </rPh>
    <rPh sb="11" eb="13">
      <t>ジュヨ</t>
    </rPh>
    <rPh sb="15" eb="17">
      <t>カイテン</t>
    </rPh>
    <rPh sb="17" eb="19">
      <t>ジカン</t>
    </rPh>
    <phoneticPr fontId="1"/>
  </si>
  <si>
    <t>第一類医薬品を販売又は授与する開店時間</t>
    <rPh sb="0" eb="6">
      <t>ダイイチルイイヤクヒン</t>
    </rPh>
    <rPh sb="7" eb="9">
      <t>ハンバイ</t>
    </rPh>
    <rPh sb="9" eb="10">
      <t>マタ</t>
    </rPh>
    <rPh sb="11" eb="13">
      <t>ジュヨ</t>
    </rPh>
    <rPh sb="15" eb="17">
      <t>カイテン</t>
    </rPh>
    <rPh sb="17" eb="19">
      <t>ジカン</t>
    </rPh>
    <phoneticPr fontId="1"/>
  </si>
  <si>
    <t>時間１</t>
    <rPh sb="0" eb="2">
      <t>ジカン</t>
    </rPh>
    <phoneticPr fontId="1"/>
  </si>
  <si>
    <t>時間２</t>
    <rPh sb="0" eb="2">
      <t>ジカン</t>
    </rPh>
    <phoneticPr fontId="1"/>
  </si>
  <si>
    <t>時間３</t>
    <rPh sb="0" eb="2">
      <t>ジカン</t>
    </rPh>
    <phoneticPr fontId="1"/>
  </si>
  <si>
    <t>要指導と一類の重複する時間</t>
    <rPh sb="0" eb="1">
      <t>ヨウ</t>
    </rPh>
    <rPh sb="1" eb="3">
      <t>シドウ</t>
    </rPh>
    <rPh sb="4" eb="6">
      <t>イチルイ</t>
    </rPh>
    <rPh sb="7" eb="9">
      <t>チョウフク</t>
    </rPh>
    <rPh sb="11" eb="13">
      <t>ジカン</t>
    </rPh>
    <phoneticPr fontId="1"/>
  </si>
  <si>
    <t>⑧</t>
    <phoneticPr fontId="1"/>
  </si>
  <si>
    <t>⑨</t>
    <phoneticPr fontId="1"/>
  </si>
  <si>
    <t>⑪</t>
    <phoneticPr fontId="1"/>
  </si>
  <si>
    <t>⑬</t>
    <phoneticPr fontId="1"/>
  </si>
  <si>
    <t>⑪　≧　②</t>
    <phoneticPr fontId="1"/>
  </si>
  <si>
    <t>⑫</t>
    <phoneticPr fontId="6"/>
  </si>
  <si>
    <t>⑫／（⑧＋⑨） ≧ ⑦</t>
    <phoneticPr fontId="1"/>
  </si>
  <si>
    <t>第一類医薬品（⑧以外の場所）</t>
    <rPh sb="0" eb="1">
      <t>ダイ</t>
    </rPh>
    <rPh sb="1" eb="3">
      <t>イチルイ</t>
    </rPh>
    <rPh sb="3" eb="6">
      <t>イヤクヒン</t>
    </rPh>
    <rPh sb="8" eb="10">
      <t>イガイ</t>
    </rPh>
    <rPh sb="11" eb="13">
      <t>バショ</t>
    </rPh>
    <phoneticPr fontId="1"/>
  </si>
  <si>
    <r>
      <t>第二類、第三類医薬品</t>
    </r>
    <r>
      <rPr>
        <b/>
        <sz val="9"/>
        <rFont val="ＭＳ Ｐゴシック"/>
        <family val="3"/>
        <charset val="128"/>
        <scheme val="minor"/>
      </rPr>
      <t>のみ</t>
    </r>
    <r>
      <rPr>
        <sz val="9"/>
        <rFont val="ＭＳ Ｐゴシック"/>
        <family val="3"/>
        <charset val="128"/>
        <scheme val="minor"/>
      </rPr>
      <t>（⑧、⑨以外の場所の数）</t>
    </r>
    <rPh sb="0" eb="1">
      <t>ダイ</t>
    </rPh>
    <rPh sb="1" eb="2">
      <t>ニ</t>
    </rPh>
    <rPh sb="2" eb="3">
      <t>ルイ</t>
    </rPh>
    <rPh sb="4" eb="5">
      <t>ダイ</t>
    </rPh>
    <rPh sb="5" eb="7">
      <t>サンルイ</t>
    </rPh>
    <rPh sb="7" eb="10">
      <t>イヤクヒン</t>
    </rPh>
    <rPh sb="16" eb="18">
      <t>イガイ</t>
    </rPh>
    <rPh sb="19" eb="21">
      <t>バショ</t>
    </rPh>
    <rPh sb="22" eb="23">
      <t>カズ</t>
    </rPh>
    <phoneticPr fontId="1"/>
  </si>
  <si>
    <t>要指導販売時間</t>
    <phoneticPr fontId="1"/>
  </si>
  <si>
    <t>要指導又は第一類医薬品販売時間</t>
    <rPh sb="0" eb="1">
      <t>ヨウ</t>
    </rPh>
    <rPh sb="1" eb="3">
      <t>シドウ</t>
    </rPh>
    <rPh sb="3" eb="4">
      <t>マタ</t>
    </rPh>
    <rPh sb="5" eb="6">
      <t>ダイ</t>
    </rPh>
    <rPh sb="6" eb="8">
      <t>イチルイ</t>
    </rPh>
    <rPh sb="8" eb="11">
      <t>イヤクヒン</t>
    </rPh>
    <rPh sb="11" eb="13">
      <t>ハンバイ</t>
    </rPh>
    <rPh sb="13" eb="15">
      <t>ジカン</t>
    </rPh>
    <phoneticPr fontId="1"/>
  </si>
  <si>
    <t>以下の業務に係る指針の策定、従事者に対する研修の実施、その他必要な措置が講じられている</t>
    <rPh sb="0" eb="2">
      <t>イカ</t>
    </rPh>
    <rPh sb="3" eb="5">
      <t>ギョウム</t>
    </rPh>
    <rPh sb="6" eb="7">
      <t>カカ</t>
    </rPh>
    <rPh sb="8" eb="10">
      <t>シシン</t>
    </rPh>
    <rPh sb="11" eb="13">
      <t>サクテイ</t>
    </rPh>
    <rPh sb="14" eb="17">
      <t>ジュウジシャ</t>
    </rPh>
    <rPh sb="18" eb="19">
      <t>タイ</t>
    </rPh>
    <rPh sb="21" eb="23">
      <t>ケンシュウ</t>
    </rPh>
    <rPh sb="24" eb="26">
      <t>ジッシ</t>
    </rPh>
    <rPh sb="29" eb="30">
      <t>タ</t>
    </rPh>
    <rPh sb="30" eb="32">
      <t>ヒツヨウ</t>
    </rPh>
    <rPh sb="33" eb="35">
      <t>ソチ</t>
    </rPh>
    <rPh sb="36" eb="37">
      <t>コウ</t>
    </rPh>
    <phoneticPr fontId="1"/>
  </si>
  <si>
    <t>薬局
（店舗）</t>
    <rPh sb="0" eb="2">
      <t>ヤッキョク</t>
    </rPh>
    <phoneticPr fontId="1"/>
  </si>
  <si>
    <t>薬局
（店舗）</t>
    <rPh sb="0" eb="2">
      <t>ヤッキョク</t>
    </rPh>
    <rPh sb="4" eb="6">
      <t>テンポ</t>
    </rPh>
    <phoneticPr fontId="1"/>
  </si>
  <si>
    <t>要指導又は一般用医薬品の
販売に従事するの勤務時間</t>
    <rPh sb="0" eb="1">
      <t>ヨウ</t>
    </rPh>
    <rPh sb="1" eb="3">
      <t>シドウ</t>
    </rPh>
    <rPh sb="3" eb="4">
      <t>マタ</t>
    </rPh>
    <rPh sb="5" eb="8">
      <t>イッパンヨウ</t>
    </rPh>
    <rPh sb="8" eb="11">
      <t>イヤクヒン</t>
    </rPh>
    <rPh sb="13" eb="15">
      <t>ハンバイ</t>
    </rPh>
    <rPh sb="16" eb="18">
      <t>ジュウジ</t>
    </rPh>
    <rPh sb="21" eb="23">
      <t>キンム</t>
    </rPh>
    <rPh sb="23" eb="25">
      <t>ジカン</t>
    </rPh>
    <phoneticPr fontId="6"/>
  </si>
  <si>
    <t>全体注意</t>
    <rPh sb="0" eb="2">
      <t>ゼンタイ</t>
    </rPh>
    <rPh sb="2" eb="4">
      <t>チュウイ</t>
    </rPh>
    <phoneticPr fontId="1"/>
  </si>
  <si>
    <t>行や列の挿入・削除、切り取り（カット）は行わないでください。</t>
    <rPh sb="0" eb="1">
      <t>ギョウ</t>
    </rPh>
    <rPh sb="2" eb="3">
      <t>レツ</t>
    </rPh>
    <rPh sb="4" eb="6">
      <t>ソウニュウ</t>
    </rPh>
    <rPh sb="7" eb="9">
      <t>サクジョ</t>
    </rPh>
    <rPh sb="10" eb="11">
      <t>キ</t>
    </rPh>
    <rPh sb="12" eb="13">
      <t>ト</t>
    </rPh>
    <rPh sb="20" eb="21">
      <t>オコナ</t>
    </rPh>
    <phoneticPr fontId="1"/>
  </si>
  <si>
    <t>各シートの注意事項等</t>
    <rPh sb="0" eb="1">
      <t>カク</t>
    </rPh>
    <rPh sb="5" eb="7">
      <t>チュウイ</t>
    </rPh>
    <rPh sb="7" eb="9">
      <t>ジコウ</t>
    </rPh>
    <rPh sb="9" eb="10">
      <t>トウ</t>
    </rPh>
    <phoneticPr fontId="1"/>
  </si>
  <si>
    <t>下記事項を条件として雇用（使用）関係にあることを証します。</t>
    <rPh sb="0" eb="2">
      <t>カキ</t>
    </rPh>
    <rPh sb="2" eb="4">
      <t>ジコウ</t>
    </rPh>
    <rPh sb="5" eb="7">
      <t>ジョウケン</t>
    </rPh>
    <rPh sb="10" eb="12">
      <t>コヨウ</t>
    </rPh>
    <rPh sb="13" eb="15">
      <t>シヨウ</t>
    </rPh>
    <rPh sb="16" eb="18">
      <t>カンケイ</t>
    </rPh>
    <rPh sb="24" eb="25">
      <t>ショウ</t>
    </rPh>
    <phoneticPr fontId="1"/>
  </si>
  <si>
    <t>ステップ５</t>
    <phoneticPr fontId="1"/>
  </si>
  <si>
    <t>①～④を印刷してご提出ください。</t>
    <rPh sb="4" eb="6">
      <t>インサツ</t>
    </rPh>
    <rPh sb="9" eb="11">
      <t>テイシュツ</t>
    </rPh>
    <phoneticPr fontId="1"/>
  </si>
  <si>
    <t>「④体制省令チェック」に入力してください</t>
    <rPh sb="2" eb="4">
      <t>タイセイ</t>
    </rPh>
    <rPh sb="4" eb="6">
      <t>ショウレイ</t>
    </rPh>
    <rPh sb="12" eb="14">
      <t>ニュウリョク</t>
    </rPh>
    <phoneticPr fontId="1"/>
  </si>
  <si>
    <t>「③登録販売者の名簿」に入力してください</t>
    <rPh sb="2" eb="4">
      <t>トウロク</t>
    </rPh>
    <rPh sb="4" eb="7">
      <t>ハンバイシャ</t>
    </rPh>
    <rPh sb="8" eb="10">
      <t>メイボ</t>
    </rPh>
    <rPh sb="12" eb="14">
      <t>ニュウリョク</t>
    </rPh>
    <phoneticPr fontId="1"/>
  </si>
  <si>
    <t>か所</t>
    <rPh sb="1" eb="2">
      <t>ショ</t>
    </rPh>
    <phoneticPr fontId="1"/>
  </si>
  <si>
    <t>非該当</t>
    <phoneticPr fontId="1"/>
  </si>
  <si>
    <t>管理薬剤師</t>
    <rPh sb="0" eb="2">
      <t>カンリ</t>
    </rPh>
    <rPh sb="2" eb="5">
      <t>ヤクザイシ</t>
    </rPh>
    <phoneticPr fontId="1"/>
  </si>
  <si>
    <t>勤務薬剤師（□常勤　□非常勤　□派遣）</t>
    <rPh sb="0" eb="2">
      <t>キンム</t>
    </rPh>
    <rPh sb="2" eb="5">
      <t>ヤクザイシ</t>
    </rPh>
    <phoneticPr fontId="1"/>
  </si>
  <si>
    <t>登録販売者（管理者）</t>
    <rPh sb="0" eb="2">
      <t>トウロク</t>
    </rPh>
    <rPh sb="2" eb="5">
      <t>ハンバイシャ</t>
    </rPh>
    <rPh sb="6" eb="9">
      <t>カンリシャ</t>
    </rPh>
    <phoneticPr fontId="1"/>
  </si>
  <si>
    <t>登録販売者（□常勤　□非常勤　□派遣）</t>
    <rPh sb="0" eb="2">
      <t>トウロク</t>
    </rPh>
    <rPh sb="2" eb="5">
      <t>ハンバイシャ</t>
    </rPh>
    <phoneticPr fontId="1"/>
  </si>
  <si>
    <t>その他（　　　　　　　　　　　　　　　　　　　　　　　　　　　　　　　　　）</t>
    <rPh sb="2" eb="3">
      <t>タ</t>
    </rPh>
    <phoneticPr fontId="1"/>
  </si>
  <si>
    <t>・各シートにエラー表示がないことを確認してください</t>
    <rPh sb="1" eb="2">
      <t>カク</t>
    </rPh>
    <rPh sb="9" eb="11">
      <t>ヒョウジ</t>
    </rPh>
    <rPh sb="17" eb="19">
      <t>カクニン</t>
    </rPh>
    <phoneticPr fontId="1"/>
  </si>
  <si>
    <t>調剤及び調剤された薬剤並びに
医薬品の販売又は授与の業務を行う体制の概要
入力上の注意事項</t>
    <rPh sb="0" eb="2">
      <t>チョウザイ</t>
    </rPh>
    <rPh sb="2" eb="3">
      <t>オヨ</t>
    </rPh>
    <rPh sb="4" eb="6">
      <t>チョウザイ</t>
    </rPh>
    <rPh sb="9" eb="11">
      <t>ヤクザイ</t>
    </rPh>
    <rPh sb="11" eb="12">
      <t>ナラ</t>
    </rPh>
    <rPh sb="15" eb="18">
      <t>イヤクヒン</t>
    </rPh>
    <rPh sb="19" eb="21">
      <t>ハンバイ</t>
    </rPh>
    <rPh sb="21" eb="22">
      <t>マタ</t>
    </rPh>
    <rPh sb="23" eb="25">
      <t>ジュヨ</t>
    </rPh>
    <rPh sb="26" eb="28">
      <t>ギョウム</t>
    </rPh>
    <rPh sb="29" eb="30">
      <t>オコナ</t>
    </rPh>
    <rPh sb="31" eb="33">
      <t>タイセイ</t>
    </rPh>
    <rPh sb="34" eb="36">
      <t>ガイヨウ</t>
    </rPh>
    <rPh sb="37" eb="39">
      <t>ニュウリョク</t>
    </rPh>
    <rPh sb="39" eb="40">
      <t>ジョウ</t>
    </rPh>
    <rPh sb="41" eb="43">
      <t>チュウイ</t>
    </rPh>
    <rPh sb="43" eb="45">
      <t>ジコウ</t>
    </rPh>
    <phoneticPr fontId="1"/>
  </si>
  <si>
    <t>緑のセルに入力してください（青いセルは自動入力されます）。</t>
    <rPh sb="0" eb="1">
      <t>ミドリ</t>
    </rPh>
    <rPh sb="5" eb="7">
      <t>ニュウリョク</t>
    </rPh>
    <rPh sb="14" eb="15">
      <t>アオ</t>
    </rPh>
    <rPh sb="19" eb="21">
      <t>ジドウ</t>
    </rPh>
    <rPh sb="21" eb="23">
      <t>ニュウリョク</t>
    </rPh>
    <phoneticPr fontId="1"/>
  </si>
  <si>
    <t>・０時を超えて営業する場合は一度「24:00」で終了し、翌日の「0:00」から入力してください</t>
    <rPh sb="2" eb="3">
      <t>ジ</t>
    </rPh>
    <rPh sb="4" eb="5">
      <t>コ</t>
    </rPh>
    <rPh sb="7" eb="9">
      <t>エイギョウ</t>
    </rPh>
    <rPh sb="11" eb="13">
      <t>バアイ</t>
    </rPh>
    <rPh sb="14" eb="16">
      <t>イチド</t>
    </rPh>
    <rPh sb="24" eb="26">
      <t>シュウリョウ</t>
    </rPh>
    <rPh sb="28" eb="30">
      <t>ヨクジツ</t>
    </rPh>
    <rPh sb="39" eb="41">
      <t>ニュウリョク</t>
    </rPh>
    <phoneticPr fontId="1"/>
  </si>
  <si>
    <t>「②薬剤師の名簿」に入力してください</t>
    <rPh sb="2" eb="5">
      <t>ヤクザイシ</t>
    </rPh>
    <rPh sb="6" eb="8">
      <t>メイボ</t>
    </rPh>
    <rPh sb="10" eb="12">
      <t>ニュウリョク</t>
    </rPh>
    <phoneticPr fontId="1"/>
  </si>
  <si>
    <t>「①営業状況等」のシートに各時間帯の開始時間と終了時間を入力してください</t>
    <rPh sb="2" eb="4">
      <t>エイギョウ</t>
    </rPh>
    <rPh sb="4" eb="6">
      <t>ジョウキョウ</t>
    </rPh>
    <rPh sb="6" eb="7">
      <t>トウ</t>
    </rPh>
    <rPh sb="13" eb="14">
      <t>カク</t>
    </rPh>
    <rPh sb="14" eb="17">
      <t>ジカンタイ</t>
    </rPh>
    <rPh sb="18" eb="20">
      <t>カイシ</t>
    </rPh>
    <rPh sb="20" eb="22">
      <t>ジカン</t>
    </rPh>
    <rPh sb="23" eb="25">
      <t>シュウリョウ</t>
    </rPh>
    <rPh sb="25" eb="27">
      <t>ジカン</t>
    </rPh>
    <rPh sb="28" eb="30">
      <t>ニュウリョク</t>
    </rPh>
    <phoneticPr fontId="1"/>
  </si>
  <si>
    <t>各時間帯の開始時間と終了時間
例）9時に営業開始し、12時から15時まで休憩し、再度営業し、21時に終了する場合
　　　開始１→9:00　終了１→12：00　開始２→15：00　終了２→21：00</t>
    <rPh sb="0" eb="1">
      <t>カク</t>
    </rPh>
    <rPh sb="1" eb="4">
      <t>ジカンタイ</t>
    </rPh>
    <rPh sb="5" eb="7">
      <t>カイシ</t>
    </rPh>
    <rPh sb="7" eb="9">
      <t>ジカン</t>
    </rPh>
    <rPh sb="10" eb="12">
      <t>シュウリョウ</t>
    </rPh>
    <rPh sb="12" eb="14">
      <t>ジカン</t>
    </rPh>
    <rPh sb="15" eb="16">
      <t>レイ</t>
    </rPh>
    <rPh sb="18" eb="19">
      <t>ジ</t>
    </rPh>
    <rPh sb="20" eb="22">
      <t>エイギョウ</t>
    </rPh>
    <rPh sb="22" eb="24">
      <t>カイシ</t>
    </rPh>
    <rPh sb="28" eb="29">
      <t>ジ</t>
    </rPh>
    <rPh sb="33" eb="34">
      <t>ジ</t>
    </rPh>
    <rPh sb="36" eb="38">
      <t>キュウケイ</t>
    </rPh>
    <rPh sb="40" eb="42">
      <t>サイド</t>
    </rPh>
    <rPh sb="42" eb="44">
      <t>エイギョウ</t>
    </rPh>
    <rPh sb="48" eb="49">
      <t>ジ</t>
    </rPh>
    <rPh sb="50" eb="52">
      <t>シュウリョウ</t>
    </rPh>
    <rPh sb="54" eb="56">
      <t>バアイ</t>
    </rPh>
    <rPh sb="60" eb="62">
      <t>カイシ</t>
    </rPh>
    <rPh sb="69" eb="71">
      <t>シュウリョウ</t>
    </rPh>
    <rPh sb="79" eb="81">
      <t>カイシ</t>
    </rPh>
    <rPh sb="89" eb="91">
      <t>シュウリョウ</t>
    </rPh>
    <phoneticPr fontId="1"/>
  </si>
  <si>
    <t>　　　　　年　　　　　月　　　　　　日</t>
    <rPh sb="5" eb="6">
      <t>ネン</t>
    </rPh>
    <rPh sb="11" eb="12">
      <t>ガツ</t>
    </rPh>
    <rPh sb="18" eb="19">
      <t>ニチ</t>
    </rPh>
    <phoneticPr fontId="1"/>
  </si>
  <si>
    <t>実店舗が開店している時間</t>
    <rPh sb="0" eb="1">
      <t>ジツ</t>
    </rPh>
    <rPh sb="1" eb="3">
      <t>テンポ</t>
    </rPh>
    <rPh sb="4" eb="6">
      <t>カイテン</t>
    </rPh>
    <rPh sb="10" eb="12">
      <t>ジカン</t>
    </rPh>
    <phoneticPr fontId="1"/>
  </si>
  <si>
    <t>インターネット等により一般用医薬品又は薬局製造販売医薬品（毒・劇薬除く）を販売する時間</t>
    <rPh sb="7" eb="8">
      <t>トウ</t>
    </rPh>
    <rPh sb="11" eb="14">
      <t>イッパンヨウ</t>
    </rPh>
    <rPh sb="14" eb="17">
      <t>イヤクヒン</t>
    </rPh>
    <rPh sb="17" eb="18">
      <t>マタ</t>
    </rPh>
    <rPh sb="33" eb="34">
      <t>ノゾ</t>
    </rPh>
    <rPh sb="37" eb="39">
      <t>ハンバイ</t>
    </rPh>
    <rPh sb="41" eb="43">
      <t>ジカン</t>
    </rPh>
    <phoneticPr fontId="1"/>
  </si>
  <si>
    <t>実店舗が開店している時間＋実店舗を閉店し特定販売のみを行う時間</t>
    <rPh sb="0" eb="1">
      <t>ジツ</t>
    </rPh>
    <rPh sb="1" eb="3">
      <t>テンポ</t>
    </rPh>
    <rPh sb="4" eb="6">
      <t>カイテン</t>
    </rPh>
    <rPh sb="10" eb="12">
      <t>ジカン</t>
    </rPh>
    <rPh sb="17" eb="19">
      <t>ヘイテン</t>
    </rPh>
    <rPh sb="20" eb="22">
      <t>トクテイ</t>
    </rPh>
    <rPh sb="22" eb="24">
      <t>ハンバイ</t>
    </rPh>
    <rPh sb="27" eb="28">
      <t>オコナ</t>
    </rPh>
    <rPh sb="29" eb="31">
      <t>ジカン</t>
    </rPh>
    <phoneticPr fontId="1"/>
  </si>
  <si>
    <t>情報提供設備の数</t>
    <phoneticPr fontId="1"/>
  </si>
  <si>
    <r>
      <t xml:space="preserve">調剤に従事する薬剤師の員数≧一日平均取扱処方箋数／40
</t>
    </r>
    <r>
      <rPr>
        <sz val="8"/>
        <rFont val="ＭＳ Ｐゴシック"/>
        <family val="3"/>
        <charset val="128"/>
        <scheme val="minor"/>
      </rPr>
      <t>　（ただし、眼科・耳鼻咽喉科・歯科の処方箋数は三分の二のを乗じた数。新規の薬局は見込みの数。）</t>
    </r>
    <rPh sb="0" eb="2">
      <t>チョウザイ</t>
    </rPh>
    <rPh sb="3" eb="5">
      <t>ジュウジ</t>
    </rPh>
    <rPh sb="7" eb="10">
      <t>ヤクザイシ</t>
    </rPh>
    <rPh sb="11" eb="13">
      <t>インスウ</t>
    </rPh>
    <rPh sb="14" eb="16">
      <t>イチニチ</t>
    </rPh>
    <rPh sb="16" eb="18">
      <t>ヘイキン</t>
    </rPh>
    <rPh sb="18" eb="20">
      <t>トリアツカイ</t>
    </rPh>
    <rPh sb="20" eb="23">
      <t>ショホウセン</t>
    </rPh>
    <rPh sb="23" eb="24">
      <t>スウ</t>
    </rPh>
    <rPh sb="34" eb="36">
      <t>ガンカ</t>
    </rPh>
    <rPh sb="37" eb="39">
      <t>ジビ</t>
    </rPh>
    <rPh sb="39" eb="42">
      <t>インコウカ</t>
    </rPh>
    <rPh sb="43" eb="45">
      <t>シカ</t>
    </rPh>
    <rPh sb="46" eb="49">
      <t>ショホウセン</t>
    </rPh>
    <rPh sb="49" eb="50">
      <t>スウ</t>
    </rPh>
    <rPh sb="51" eb="53">
      <t>サンブン</t>
    </rPh>
    <rPh sb="54" eb="55">
      <t>2</t>
    </rPh>
    <rPh sb="57" eb="58">
      <t>ジョウ</t>
    </rPh>
    <rPh sb="60" eb="61">
      <t>カズ</t>
    </rPh>
    <rPh sb="62" eb="64">
      <t>シンキ</t>
    </rPh>
    <rPh sb="65" eb="67">
      <t>ヤッキョク</t>
    </rPh>
    <rPh sb="68" eb="70">
      <t>ミコ</t>
    </rPh>
    <rPh sb="72" eb="73">
      <t>カズ</t>
    </rPh>
    <phoneticPr fontId="1"/>
  </si>
  <si>
    <t>（⑫＋⑬）／（⑧＋⑨＋⑩）≧　④</t>
    <phoneticPr fontId="1"/>
  </si>
  <si>
    <t>薬局の｢開店時間｣内は調剤に従事する薬剤師が常時勤務している　</t>
    <rPh sb="0" eb="2">
      <t>ヤッキョク</t>
    </rPh>
    <rPh sb="4" eb="6">
      <t>カイテン</t>
    </rPh>
    <rPh sb="6" eb="8">
      <t>ジカン</t>
    </rPh>
    <rPh sb="9" eb="10">
      <t>ナイ</t>
    </rPh>
    <rPh sb="11" eb="13">
      <t>チョウザイ</t>
    </rPh>
    <rPh sb="14" eb="16">
      <t>ジュウジ</t>
    </rPh>
    <rPh sb="18" eb="21">
      <t>ヤクザイシ</t>
    </rPh>
    <rPh sb="22" eb="24">
      <t>ジョウジ</t>
    </rPh>
    <rPh sb="24" eb="26">
      <t>キンム</t>
    </rPh>
    <phoneticPr fontId="1"/>
  </si>
  <si>
    <t>｢営業時間｣又は営業時間外で相談を受ける時間内は、情報の提供・指導を行うための体制を備えているか</t>
    <rPh sb="1" eb="3">
      <t>エイギョウ</t>
    </rPh>
    <rPh sb="3" eb="5">
      <t>ジカン</t>
    </rPh>
    <rPh sb="6" eb="7">
      <t>マタ</t>
    </rPh>
    <rPh sb="8" eb="10">
      <t>エイギョウ</t>
    </rPh>
    <rPh sb="10" eb="12">
      <t>ジカン</t>
    </rPh>
    <rPh sb="12" eb="13">
      <t>ガイ</t>
    </rPh>
    <rPh sb="14" eb="16">
      <t>ソウダン</t>
    </rPh>
    <rPh sb="17" eb="18">
      <t>ウ</t>
    </rPh>
    <rPh sb="20" eb="22">
      <t>ジカン</t>
    </rPh>
    <rPh sb="22" eb="23">
      <t>ナイ</t>
    </rPh>
    <rPh sb="25" eb="27">
      <t>ジョウホウ</t>
    </rPh>
    <rPh sb="28" eb="30">
      <t>テイキョウ</t>
    </rPh>
    <rPh sb="31" eb="33">
      <t>シドウ</t>
    </rPh>
    <rPh sb="34" eb="35">
      <t>オコナ</t>
    </rPh>
    <rPh sb="39" eb="41">
      <t>タイセイ</t>
    </rPh>
    <rPh sb="42" eb="43">
      <t>ソナ</t>
    </rPh>
    <phoneticPr fontId="1"/>
  </si>
  <si>
    <t>薬局医薬品、要指導又は一般用医薬品の情報提供・指導、販売のための業務【取り扱い品目についてのみ】</t>
    <rPh sb="0" eb="2">
      <t>ヤッキョク</t>
    </rPh>
    <rPh sb="2" eb="5">
      <t>イヤクヒン</t>
    </rPh>
    <rPh sb="6" eb="7">
      <t>ヨウ</t>
    </rPh>
    <rPh sb="7" eb="9">
      <t>シドウ</t>
    </rPh>
    <rPh sb="9" eb="10">
      <t>マタ</t>
    </rPh>
    <rPh sb="11" eb="14">
      <t>イッパンヨウ</t>
    </rPh>
    <rPh sb="14" eb="17">
      <t>イヤクヒン</t>
    </rPh>
    <rPh sb="23" eb="25">
      <t>シドウ</t>
    </rPh>
    <rPh sb="26" eb="28">
      <t>ハンバイ</t>
    </rPh>
    <rPh sb="32" eb="34">
      <t>ギョウム</t>
    </rPh>
    <rPh sb="35" eb="36">
      <t>ト</t>
    </rPh>
    <rPh sb="37" eb="38">
      <t>アツカ</t>
    </rPh>
    <rPh sb="39" eb="41">
      <t>ヒンモク</t>
    </rPh>
    <phoneticPr fontId="1"/>
  </si>
  <si>
    <t>調剤に従事する薬剤師の勤務時間数の総和　≧　｢開店時間｣</t>
    <rPh sb="0" eb="2">
      <t>チョウザイ</t>
    </rPh>
    <rPh sb="3" eb="5">
      <t>ジュウジ</t>
    </rPh>
    <rPh sb="7" eb="10">
      <t>ヤクザイシ</t>
    </rPh>
    <rPh sb="11" eb="13">
      <t>キンム</t>
    </rPh>
    <rPh sb="13" eb="15">
      <t>ジカン</t>
    </rPh>
    <rPh sb="15" eb="16">
      <t>スウ</t>
    </rPh>
    <rPh sb="23" eb="25">
      <t>カイテン</t>
    </rPh>
    <rPh sb="25" eb="27">
      <t>ジカン</t>
    </rPh>
    <phoneticPr fontId="1"/>
  </si>
  <si>
    <t>要指導又は一般用医薬品の販売に従事する薬剤師及び登録販売者の勤務時間数の総和を医薬品の情報提供・指導を行う場所で除した数　≧　｢医薬品販売時間｣</t>
    <rPh sb="0" eb="1">
      <t>ヨウ</t>
    </rPh>
    <rPh sb="1" eb="3">
      <t>シドウ</t>
    </rPh>
    <rPh sb="3" eb="4">
      <t>マタ</t>
    </rPh>
    <rPh sb="5" eb="8">
      <t>イッパンヨウ</t>
    </rPh>
    <rPh sb="8" eb="11">
      <t>イヤクヒン</t>
    </rPh>
    <rPh sb="12" eb="14">
      <t>ハンバイ</t>
    </rPh>
    <rPh sb="15" eb="17">
      <t>ジュウジ</t>
    </rPh>
    <rPh sb="19" eb="22">
      <t>ヤクザイシ</t>
    </rPh>
    <rPh sb="22" eb="23">
      <t>オヨ</t>
    </rPh>
    <rPh sb="24" eb="26">
      <t>トウロク</t>
    </rPh>
    <rPh sb="26" eb="29">
      <t>ハンバイシャ</t>
    </rPh>
    <rPh sb="30" eb="32">
      <t>キンム</t>
    </rPh>
    <rPh sb="32" eb="34">
      <t>ジカン</t>
    </rPh>
    <rPh sb="34" eb="35">
      <t>スウ</t>
    </rPh>
    <rPh sb="39" eb="42">
      <t>イヤクヒン</t>
    </rPh>
    <rPh sb="43" eb="45">
      <t>ジョウホウ</t>
    </rPh>
    <rPh sb="45" eb="47">
      <t>テイキョウ</t>
    </rPh>
    <rPh sb="48" eb="50">
      <t>シドウ</t>
    </rPh>
    <rPh sb="51" eb="52">
      <t>オコナ</t>
    </rPh>
    <rPh sb="53" eb="55">
      <t>バショ</t>
    </rPh>
    <rPh sb="56" eb="57">
      <t>ジョ</t>
    </rPh>
    <rPh sb="59" eb="60">
      <t>カズ</t>
    </rPh>
    <rPh sb="64" eb="67">
      <t>イヤクヒン</t>
    </rPh>
    <rPh sb="67" eb="69">
      <t>ハンバイ</t>
    </rPh>
    <rPh sb="69" eb="71">
      <t>ジカン</t>
    </rPh>
    <phoneticPr fontId="1"/>
  </si>
  <si>
    <t>要指導又は第一類医薬品を販売する薬局(店舗)の｢営業時間｣の内、要指導又は第一類医薬品を販売する時間は、常時、医薬品の販売に従事する薬剤師が勤務している</t>
    <rPh sb="0" eb="1">
      <t>ヨウ</t>
    </rPh>
    <rPh sb="1" eb="3">
      <t>シドウ</t>
    </rPh>
    <rPh sb="3" eb="4">
      <t>マタ</t>
    </rPh>
    <rPh sb="5" eb="6">
      <t>ダイ</t>
    </rPh>
    <rPh sb="6" eb="8">
      <t>イチルイ</t>
    </rPh>
    <rPh sb="8" eb="11">
      <t>イヤクヒン</t>
    </rPh>
    <rPh sb="12" eb="14">
      <t>ハンバイ</t>
    </rPh>
    <rPh sb="16" eb="18">
      <t>ヤッキョク</t>
    </rPh>
    <rPh sb="19" eb="21">
      <t>テンポ</t>
    </rPh>
    <rPh sb="30" eb="31">
      <t>ウチ</t>
    </rPh>
    <rPh sb="48" eb="50">
      <t>ジカン</t>
    </rPh>
    <rPh sb="52" eb="54">
      <t>ジョウジ</t>
    </rPh>
    <rPh sb="55" eb="58">
      <t>イヤクヒン</t>
    </rPh>
    <rPh sb="59" eb="61">
      <t>ハンバイ</t>
    </rPh>
    <rPh sb="62" eb="64">
      <t>ジュウジ</t>
    </rPh>
    <rPh sb="66" eb="69">
      <t>ヤクザイシ</t>
    </rPh>
    <rPh sb="70" eb="72">
      <t>キンム</t>
    </rPh>
    <phoneticPr fontId="1"/>
  </si>
  <si>
    <t>第二類又は第三類医薬品を販売する薬局（店舗）の｢営業時間｣の内、第二類又は第三類医薬品を販売する時間は、常時、医薬品の販売に従事する薬剤師又は登録販売者が勤務している</t>
    <rPh sb="0" eb="1">
      <t>ダイ</t>
    </rPh>
    <rPh sb="1" eb="2">
      <t>ニ</t>
    </rPh>
    <rPh sb="2" eb="3">
      <t>ルイ</t>
    </rPh>
    <rPh sb="3" eb="4">
      <t>マタ</t>
    </rPh>
    <rPh sb="5" eb="6">
      <t>ダイ</t>
    </rPh>
    <rPh sb="6" eb="7">
      <t>サン</t>
    </rPh>
    <rPh sb="7" eb="8">
      <t>ルイ</t>
    </rPh>
    <rPh sb="8" eb="11">
      <t>イヤクヒン</t>
    </rPh>
    <rPh sb="12" eb="14">
      <t>ハンバイ</t>
    </rPh>
    <rPh sb="16" eb="18">
      <t>ヤッキョク</t>
    </rPh>
    <rPh sb="19" eb="21">
      <t>テンポ</t>
    </rPh>
    <rPh sb="44" eb="46">
      <t>ハンバイ</t>
    </rPh>
    <rPh sb="48" eb="50">
      <t>ジカン</t>
    </rPh>
    <rPh sb="52" eb="54">
      <t>ジョウジ</t>
    </rPh>
    <rPh sb="55" eb="58">
      <t>イヤクヒン</t>
    </rPh>
    <rPh sb="59" eb="61">
      <t>ハンバイ</t>
    </rPh>
    <rPh sb="62" eb="64">
      <t>ジュウジ</t>
    </rPh>
    <rPh sb="66" eb="69">
      <t>ヤクザイシ</t>
    </rPh>
    <rPh sb="69" eb="70">
      <t>マタ</t>
    </rPh>
    <rPh sb="71" eb="73">
      <t>トウロク</t>
    </rPh>
    <rPh sb="73" eb="76">
      <t>ハンバイシャ</t>
    </rPh>
    <rPh sb="77" eb="79">
      <t>キンム</t>
    </rPh>
    <phoneticPr fontId="1"/>
  </si>
  <si>
    <t>調剤された医薬品の情報提供・指導その他の調剤業務【店舗販売業は非該当】</t>
    <rPh sb="0" eb="2">
      <t>チョウザイ</t>
    </rPh>
    <rPh sb="5" eb="8">
      <t>イヤクヒン</t>
    </rPh>
    <rPh sb="9" eb="11">
      <t>ジョウホウ</t>
    </rPh>
    <rPh sb="11" eb="13">
      <t>テイキョウ</t>
    </rPh>
    <rPh sb="14" eb="16">
      <t>シドウ</t>
    </rPh>
    <rPh sb="18" eb="19">
      <t>タ</t>
    </rPh>
    <rPh sb="20" eb="22">
      <t>チョウザイ</t>
    </rPh>
    <rPh sb="22" eb="24">
      <t>ギョウム</t>
    </rPh>
    <phoneticPr fontId="1"/>
  </si>
  <si>
    <t>要指導又は第一類医薬品の販売に従事する薬剤師の勤務時間数の総和を要指導又は第一類医薬品の情報提供・指導を行う場所で除した数　≧　要指導又は第一類医薬品を販売する｢開店時間｣</t>
    <rPh sb="0" eb="1">
      <t>ヨウ</t>
    </rPh>
    <rPh sb="1" eb="3">
      <t>シドウ</t>
    </rPh>
    <rPh sb="3" eb="4">
      <t>マタ</t>
    </rPh>
    <rPh sb="5" eb="6">
      <t>ダイ</t>
    </rPh>
    <rPh sb="6" eb="8">
      <t>イチルイ</t>
    </rPh>
    <rPh sb="8" eb="11">
      <t>イヤクヒン</t>
    </rPh>
    <rPh sb="12" eb="14">
      <t>ハンバイ</t>
    </rPh>
    <rPh sb="15" eb="17">
      <t>ジュウジ</t>
    </rPh>
    <rPh sb="19" eb="22">
      <t>ヤクザイシ</t>
    </rPh>
    <rPh sb="23" eb="25">
      <t>キンム</t>
    </rPh>
    <rPh sb="25" eb="27">
      <t>ジカン</t>
    </rPh>
    <rPh sb="27" eb="28">
      <t>スウ</t>
    </rPh>
    <rPh sb="29" eb="31">
      <t>ソウワ</t>
    </rPh>
    <rPh sb="32" eb="33">
      <t>ヨウ</t>
    </rPh>
    <rPh sb="33" eb="35">
      <t>シドウ</t>
    </rPh>
    <rPh sb="35" eb="36">
      <t>マタ</t>
    </rPh>
    <rPh sb="37" eb="38">
      <t>ダイ</t>
    </rPh>
    <rPh sb="38" eb="40">
      <t>イチルイ</t>
    </rPh>
    <rPh sb="40" eb="43">
      <t>イヤクヒン</t>
    </rPh>
    <rPh sb="44" eb="46">
      <t>ジョウホウ</t>
    </rPh>
    <rPh sb="46" eb="48">
      <t>テイキョウ</t>
    </rPh>
    <rPh sb="49" eb="51">
      <t>シドウ</t>
    </rPh>
    <rPh sb="52" eb="53">
      <t>オコナ</t>
    </rPh>
    <rPh sb="54" eb="56">
      <t>バショ</t>
    </rPh>
    <rPh sb="57" eb="58">
      <t>ジョ</t>
    </rPh>
    <rPh sb="60" eb="61">
      <t>カズ</t>
    </rPh>
    <rPh sb="64" eb="65">
      <t>ヨウ</t>
    </rPh>
    <rPh sb="65" eb="67">
      <t>シドウ</t>
    </rPh>
    <rPh sb="67" eb="68">
      <t>マタ</t>
    </rPh>
    <rPh sb="69" eb="71">
      <t>ダイイチ</t>
    </rPh>
    <rPh sb="71" eb="72">
      <t>ルイ</t>
    </rPh>
    <rPh sb="72" eb="75">
      <t>イヤクヒン</t>
    </rPh>
    <rPh sb="76" eb="78">
      <t>ハンバイ</t>
    </rPh>
    <rPh sb="81" eb="83">
      <t>カイテン</t>
    </rPh>
    <rPh sb="83" eb="85">
      <t>ジカン</t>
    </rPh>
    <phoneticPr fontId="1"/>
  </si>
  <si>
    <r>
      <t>体制省令適合確認</t>
    </r>
    <r>
      <rPr>
        <sz val="12"/>
        <rFont val="ＭＳ Ｐゴシック"/>
        <family val="3"/>
        <charset val="128"/>
        <scheme val="minor"/>
      </rPr>
      <t>（時間については一週間の総和。販売には授与を含む。｢｣は用語説明を参照のこと。）</t>
    </r>
    <rPh sb="0" eb="2">
      <t>タイセイ</t>
    </rPh>
    <rPh sb="2" eb="4">
      <t>ショウレイ</t>
    </rPh>
    <rPh sb="4" eb="6">
      <t>テキゴウ</t>
    </rPh>
    <rPh sb="6" eb="8">
      <t>カクニン</t>
    </rPh>
    <rPh sb="9" eb="11">
      <t>ジカン</t>
    </rPh>
    <rPh sb="16" eb="19">
      <t>イッシュウカン</t>
    </rPh>
    <rPh sb="20" eb="22">
      <t>ソウワ</t>
    </rPh>
    <rPh sb="23" eb="25">
      <t>ハンバイ</t>
    </rPh>
    <rPh sb="27" eb="29">
      <t>ジュヨ</t>
    </rPh>
    <rPh sb="30" eb="31">
      <t>フク</t>
    </rPh>
    <rPh sb="36" eb="38">
      <t>ヨウゴ</t>
    </rPh>
    <rPh sb="38" eb="40">
      <t>セツメイ</t>
    </rPh>
    <rPh sb="41" eb="43">
      <t>サンショウ</t>
    </rPh>
    <phoneticPr fontId="1"/>
  </si>
  <si>
    <t>（眼科・耳鼻咽喉科・歯科）×２／３＋その他の診療科   新規の場合は、一日平均取扱処方箋数の見込</t>
    <rPh sb="1" eb="3">
      <t>ガンカ</t>
    </rPh>
    <rPh sb="4" eb="6">
      <t>ジビ</t>
    </rPh>
    <rPh sb="6" eb="8">
      <t>インコウ</t>
    </rPh>
    <rPh sb="8" eb="9">
      <t>カ</t>
    </rPh>
    <rPh sb="10" eb="12">
      <t>シカ</t>
    </rPh>
    <rPh sb="20" eb="21">
      <t>ホカ</t>
    </rPh>
    <rPh sb="22" eb="25">
      <t>シンリョウカ</t>
    </rPh>
    <rPh sb="28" eb="30">
      <t>シンキ</t>
    </rPh>
    <rPh sb="31" eb="33">
      <t>バアイ</t>
    </rPh>
    <rPh sb="46" eb="48">
      <t>ミコ</t>
    </rPh>
    <phoneticPr fontId="6"/>
  </si>
  <si>
    <t>前年において業務を行った日数（Ｂ）　　　　　　　　　　　　　　　　　（新規の場合は、｢１｣を入力）</t>
    <rPh sb="0" eb="2">
      <t>ゼンネン</t>
    </rPh>
    <rPh sb="6" eb="8">
      <t>ギョウム</t>
    </rPh>
    <rPh sb="9" eb="10">
      <t>オコナ</t>
    </rPh>
    <rPh sb="12" eb="14">
      <t>ニッスウ</t>
    </rPh>
    <rPh sb="35" eb="37">
      <t>シンキ</t>
    </rPh>
    <rPh sb="38" eb="40">
      <t>バアイ</t>
    </rPh>
    <rPh sb="46" eb="48">
      <t>ニュウリョク</t>
    </rPh>
    <phoneticPr fontId="6"/>
  </si>
  <si>
    <t>⑭</t>
    <phoneticPr fontId="6"/>
  </si>
  <si>
    <t>⑮</t>
    <phoneticPr fontId="1"/>
  </si>
  <si>
    <t>⑮　≧　⑭</t>
    <phoneticPr fontId="1"/>
  </si>
  <si>
    <t>例１）１か所の情報提供設備で要指導、一類、二類・三類の情報提供を行う場合
　　　⑧→１か所、⑨→０か所、⑩→０か所
例２）要指導及び一類の情報提供設備と、二類・三類の情報提供設備がある場合
　　　⑧→１か所、⑨→０か所、⑩→１か所</t>
    <rPh sb="0" eb="1">
      <t>レイ</t>
    </rPh>
    <rPh sb="5" eb="6">
      <t>ショ</t>
    </rPh>
    <rPh sb="7" eb="9">
      <t>ジョウホウ</t>
    </rPh>
    <rPh sb="9" eb="11">
      <t>テイキョウ</t>
    </rPh>
    <rPh sb="11" eb="13">
      <t>セツビ</t>
    </rPh>
    <rPh sb="14" eb="15">
      <t>ヨウ</t>
    </rPh>
    <rPh sb="15" eb="17">
      <t>シドウ</t>
    </rPh>
    <rPh sb="18" eb="20">
      <t>イチルイ</t>
    </rPh>
    <rPh sb="21" eb="22">
      <t>ニ</t>
    </rPh>
    <rPh sb="22" eb="23">
      <t>ルイ</t>
    </rPh>
    <rPh sb="24" eb="25">
      <t>サン</t>
    </rPh>
    <rPh sb="25" eb="26">
      <t>ルイ</t>
    </rPh>
    <rPh sb="27" eb="29">
      <t>ジョウホウ</t>
    </rPh>
    <rPh sb="29" eb="31">
      <t>テイキョウ</t>
    </rPh>
    <rPh sb="32" eb="33">
      <t>オコナ</t>
    </rPh>
    <rPh sb="34" eb="36">
      <t>バアイ</t>
    </rPh>
    <rPh sb="44" eb="45">
      <t>ショ</t>
    </rPh>
    <rPh sb="50" eb="51">
      <t>ショ</t>
    </rPh>
    <rPh sb="56" eb="57">
      <t>ショ</t>
    </rPh>
    <rPh sb="58" eb="59">
      <t>レイ</t>
    </rPh>
    <rPh sb="61" eb="62">
      <t>ヨウ</t>
    </rPh>
    <rPh sb="62" eb="64">
      <t>シドウ</t>
    </rPh>
    <rPh sb="64" eb="65">
      <t>オヨ</t>
    </rPh>
    <rPh sb="66" eb="68">
      <t>イチルイ</t>
    </rPh>
    <rPh sb="69" eb="71">
      <t>ジョウホウ</t>
    </rPh>
    <rPh sb="71" eb="73">
      <t>テイキョウ</t>
    </rPh>
    <rPh sb="73" eb="75">
      <t>セツビ</t>
    </rPh>
    <rPh sb="77" eb="78">
      <t>ニ</t>
    </rPh>
    <rPh sb="78" eb="79">
      <t>ルイ</t>
    </rPh>
    <rPh sb="80" eb="81">
      <t>サン</t>
    </rPh>
    <rPh sb="81" eb="82">
      <t>ルイ</t>
    </rPh>
    <rPh sb="83" eb="85">
      <t>ジョウホウ</t>
    </rPh>
    <rPh sb="85" eb="87">
      <t>テイキョウ</t>
    </rPh>
    <rPh sb="87" eb="89">
      <t>セツビ</t>
    </rPh>
    <rPh sb="92" eb="94">
      <t>バアイ</t>
    </rPh>
    <rPh sb="102" eb="103">
      <t>ショ</t>
    </rPh>
    <rPh sb="108" eb="109">
      <t>ショ</t>
    </rPh>
    <rPh sb="114" eb="115">
      <t>ショ</t>
    </rPh>
    <phoneticPr fontId="1"/>
  </si>
  <si>
    <t>第1条第1項第1号</t>
    <rPh sb="0" eb="1">
      <t>ダイ</t>
    </rPh>
    <rPh sb="2" eb="3">
      <t>ジョウ</t>
    </rPh>
    <rPh sb="3" eb="4">
      <t>ダイ</t>
    </rPh>
    <rPh sb="5" eb="6">
      <t>コウ</t>
    </rPh>
    <rPh sb="6" eb="7">
      <t>ダイ</t>
    </rPh>
    <rPh sb="8" eb="9">
      <t>ゴウ</t>
    </rPh>
    <phoneticPr fontId="1"/>
  </si>
  <si>
    <t>第1条第1項第2号</t>
    <rPh sb="0" eb="1">
      <t>ダイ</t>
    </rPh>
    <rPh sb="2" eb="3">
      <t>ジョウ</t>
    </rPh>
    <rPh sb="3" eb="4">
      <t>ダイ</t>
    </rPh>
    <rPh sb="5" eb="6">
      <t>コウ</t>
    </rPh>
    <rPh sb="6" eb="7">
      <t>ダイ</t>
    </rPh>
    <rPh sb="8" eb="9">
      <t>ゴウ</t>
    </rPh>
    <phoneticPr fontId="1"/>
  </si>
  <si>
    <t>第1条第1項第3号
（第2条第1項第1号）</t>
    <rPh sb="0" eb="1">
      <t>ダイ</t>
    </rPh>
    <rPh sb="2" eb="3">
      <t>ジョウ</t>
    </rPh>
    <rPh sb="3" eb="4">
      <t>ダイ</t>
    </rPh>
    <rPh sb="5" eb="6">
      <t>コウ</t>
    </rPh>
    <rPh sb="6" eb="7">
      <t>ダイ</t>
    </rPh>
    <rPh sb="8" eb="9">
      <t>ゴウ</t>
    </rPh>
    <rPh sb="11" eb="12">
      <t>ダイ</t>
    </rPh>
    <rPh sb="13" eb="14">
      <t>ジョウ</t>
    </rPh>
    <rPh sb="14" eb="15">
      <t>ダイ</t>
    </rPh>
    <rPh sb="16" eb="17">
      <t>コウ</t>
    </rPh>
    <rPh sb="17" eb="18">
      <t>ダイ</t>
    </rPh>
    <rPh sb="19" eb="20">
      <t>ゴウ</t>
    </rPh>
    <phoneticPr fontId="1"/>
  </si>
  <si>
    <t>第1条第1項第4号
（第2条第1項第2号）</t>
    <rPh sb="0" eb="1">
      <t>ダイ</t>
    </rPh>
    <rPh sb="2" eb="3">
      <t>ジョウ</t>
    </rPh>
    <rPh sb="3" eb="4">
      <t>ダイ</t>
    </rPh>
    <rPh sb="5" eb="6">
      <t>コウ</t>
    </rPh>
    <rPh sb="6" eb="7">
      <t>ダイ</t>
    </rPh>
    <rPh sb="8" eb="9">
      <t>ゴウ</t>
    </rPh>
    <phoneticPr fontId="1"/>
  </si>
  <si>
    <t>第1条第1項第5号
（第2条第1項第3号）</t>
    <rPh sb="0" eb="1">
      <t>ダイ</t>
    </rPh>
    <rPh sb="2" eb="3">
      <t>ジョウ</t>
    </rPh>
    <rPh sb="3" eb="4">
      <t>ダイ</t>
    </rPh>
    <rPh sb="5" eb="6">
      <t>コウ</t>
    </rPh>
    <rPh sb="6" eb="7">
      <t>ダイ</t>
    </rPh>
    <rPh sb="8" eb="9">
      <t>ゴウ</t>
    </rPh>
    <phoneticPr fontId="1"/>
  </si>
  <si>
    <t>第1条第1項第10号
（第2条第1項第4号）</t>
    <rPh sb="0" eb="1">
      <t>ダイ</t>
    </rPh>
    <rPh sb="2" eb="3">
      <t>ジョウ</t>
    </rPh>
    <rPh sb="3" eb="4">
      <t>ダイ</t>
    </rPh>
    <rPh sb="5" eb="6">
      <t>コウ</t>
    </rPh>
    <rPh sb="6" eb="7">
      <t>ダイ</t>
    </rPh>
    <rPh sb="9" eb="10">
      <t>ゴウ</t>
    </rPh>
    <phoneticPr fontId="1"/>
  </si>
  <si>
    <t>第1条第1項第11号
（第2条第1項第5号）</t>
    <rPh sb="0" eb="1">
      <t>ダイ</t>
    </rPh>
    <rPh sb="2" eb="3">
      <t>ジョウ</t>
    </rPh>
    <rPh sb="3" eb="4">
      <t>ダイ</t>
    </rPh>
    <rPh sb="5" eb="6">
      <t>コウ</t>
    </rPh>
    <rPh sb="6" eb="7">
      <t>ダイ</t>
    </rPh>
    <rPh sb="9" eb="10">
      <t>ゴウ</t>
    </rPh>
    <phoneticPr fontId="1"/>
  </si>
  <si>
    <t>第1条第1項第12～14号
第2条第1項第6号</t>
    <rPh sb="0" eb="1">
      <t>ダイ</t>
    </rPh>
    <rPh sb="2" eb="3">
      <t>ジョウ</t>
    </rPh>
    <rPh sb="3" eb="4">
      <t>ダイ</t>
    </rPh>
    <rPh sb="5" eb="6">
      <t>コウ</t>
    </rPh>
    <rPh sb="6" eb="7">
      <t>ダイ</t>
    </rPh>
    <rPh sb="12" eb="13">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</si>
</sst>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h]&quot;時間&quot;mm&quot;分&quot;"/>
    <numFmt numFmtId="177" formatCode="h:mm;@"/>
    <numFmt numFmtId="178" formatCode="[$-411]ggge&quot;年&quot;m&quot;月&quot;d&quot;日&quot;;@"/>
    <numFmt numFmtId="179" formatCode="0.00_ "/>
    <numFmt numFmtId="180" formatCode="General\ &quot;時&quot;&quot;間&quot;"/>
    <numFmt numFmtId="181" formatCode="General\ &quot;分&quot;"/>
    <numFmt numFmtId="182" formatCode="0_ "/>
    <numFmt numFmtId="183" formatCode="0_);[Red]\(0\)"/>
    <numFmt numFmtId="184" formatCode="[h]:mm"/>
  </numFmts>
  <fonts count="4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name val="ＭＳ Ｐゴシック"/>
      <family val="3"/>
      <charset val="128"/>
    </font>
    <font>
      <b/>
      <sz val="14"/>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4"/>
      <color rgb="FFFF0000"/>
      <name val="ＭＳ Ｐゴシック"/>
      <family val="3"/>
      <charset val="128"/>
    </font>
    <font>
      <sz val="11"/>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10"/>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9"/>
      <name val="ＭＳ Ｐゴシック"/>
      <family val="3"/>
      <charset val="128"/>
      <scheme val="minor"/>
    </font>
    <font>
      <sz val="10"/>
      <name val="ＭＳ Ｐゴシック"/>
      <family val="3"/>
      <charset val="128"/>
      <scheme val="minor"/>
    </font>
    <font>
      <sz val="26"/>
      <color theme="1"/>
      <name val="ＭＳ Ｐ明朝"/>
      <family val="1"/>
      <charset val="128"/>
    </font>
    <font>
      <sz val="11"/>
      <color theme="1"/>
      <name val="ＭＳ Ｐ明朝"/>
      <family val="1"/>
      <charset val="128"/>
    </font>
    <font>
      <sz val="12"/>
      <color theme="1"/>
      <name val="ＭＳ Ｐ明朝"/>
      <family val="1"/>
      <charset val="128"/>
    </font>
    <font>
      <sz val="15.6"/>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9"/>
      <name val="ＭＳ Ｐゴシック"/>
      <family val="2"/>
      <charset val="128"/>
      <scheme val="minor"/>
    </font>
    <font>
      <sz val="16"/>
      <name val="ＭＳ Ｐゴシック"/>
      <family val="3"/>
      <charset val="128"/>
      <scheme val="minor"/>
    </font>
    <font>
      <sz val="12"/>
      <name val="ＭＳ Ｐゴシック"/>
      <family val="3"/>
      <charset val="128"/>
      <scheme val="minor"/>
    </font>
    <font>
      <u/>
      <sz val="11"/>
      <color theme="1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28"/>
      <name val="ＭＳ Ｐゴシック"/>
      <family val="3"/>
      <charset val="128"/>
    </font>
    <font>
      <sz val="28"/>
      <name val="ＭＳ Ｐゴシック"/>
      <family val="3"/>
      <charset val="128"/>
    </font>
    <font>
      <b/>
      <sz val="11"/>
      <color theme="1"/>
      <name val="ＭＳ Ｐゴシック"/>
      <family val="3"/>
      <charset val="128"/>
      <scheme val="minor"/>
    </font>
  </fonts>
  <fills count="11">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9" fillId="0" borderId="0">
      <alignment vertical="center"/>
    </xf>
    <xf numFmtId="0" fontId="33" fillId="0" borderId="0" applyNumberFormat="0" applyFill="0" applyBorder="0" applyAlignment="0" applyProtection="0">
      <alignment vertical="center"/>
    </xf>
  </cellStyleXfs>
  <cellXfs count="736">
    <xf numFmtId="0" fontId="0" fillId="0" borderId="0" xfId="0">
      <alignment vertical="center"/>
    </xf>
    <xf numFmtId="0" fontId="0" fillId="0" borderId="0" xfId="0" applyAlignment="1">
      <alignment vertical="center"/>
    </xf>
    <xf numFmtId="177" fontId="2" fillId="0" borderId="0" xfId="0" applyNumberFormat="1" applyFont="1" applyBorder="1">
      <alignment vertical="center"/>
    </xf>
    <xf numFmtId="0" fontId="4" fillId="0" borderId="0" xfId="1" applyFont="1" applyAlignment="1">
      <alignment vertical="center" shrinkToFit="1"/>
    </xf>
    <xf numFmtId="0" fontId="4" fillId="0" borderId="0" xfId="1" applyFont="1" applyFill="1" applyBorder="1" applyAlignment="1">
      <alignment vertical="center" shrinkToFit="1"/>
    </xf>
    <xf numFmtId="0" fontId="4" fillId="0" borderId="0" xfId="1" applyFont="1" applyBorder="1" applyAlignment="1">
      <alignment vertical="center" shrinkToFit="1"/>
    </xf>
    <xf numFmtId="0" fontId="7" fillId="0" borderId="0" xfId="1" applyFont="1" applyBorder="1" applyAlignment="1">
      <alignment vertical="center" textRotation="255" shrinkToFit="1"/>
    </xf>
    <xf numFmtId="0" fontId="5" fillId="0" borderId="0" xfId="1" applyFont="1" applyBorder="1" applyAlignment="1">
      <alignment horizontal="center" vertical="center" shrinkToFit="1"/>
    </xf>
    <xf numFmtId="0" fontId="10" fillId="0" borderId="0" xfId="1" applyFont="1" applyFill="1" applyBorder="1" applyAlignment="1">
      <alignment horizontal="center" vertical="center" shrinkToFit="1"/>
    </xf>
    <xf numFmtId="0" fontId="4" fillId="5" borderId="24" xfId="1" applyFont="1" applyFill="1" applyBorder="1" applyAlignment="1">
      <alignment horizontal="center" vertical="center" shrinkToFit="1"/>
    </xf>
    <xf numFmtId="0" fontId="9" fillId="5" borderId="24" xfId="1" applyFill="1" applyBorder="1" applyAlignment="1">
      <alignment horizontal="center" vertical="center" shrinkToFit="1"/>
    </xf>
    <xf numFmtId="0" fontId="9" fillId="5" borderId="43" xfId="1" applyFill="1" applyBorder="1" applyAlignment="1">
      <alignment horizontal="center" vertical="center" shrinkToFit="1"/>
    </xf>
    <xf numFmtId="0" fontId="4" fillId="0" borderId="0" xfId="1" applyFont="1" applyBorder="1" applyAlignment="1">
      <alignment horizontal="center" vertical="center"/>
    </xf>
    <xf numFmtId="0" fontId="9" fillId="5" borderId="0" xfId="1" applyFill="1" applyAlignment="1">
      <alignment horizontal="center" vertical="center" shrinkToFit="1"/>
    </xf>
    <xf numFmtId="0" fontId="9" fillId="5" borderId="20" xfId="1" applyFill="1" applyBorder="1" applyAlignment="1">
      <alignment horizontal="center" vertical="center" shrinkToFit="1"/>
    </xf>
    <xf numFmtId="0" fontId="3" fillId="0" borderId="0" xfId="0" applyFont="1">
      <alignment vertical="center"/>
    </xf>
    <xf numFmtId="0" fontId="2" fillId="0" borderId="0" xfId="0" applyFont="1">
      <alignmen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lignment vertical="center"/>
    </xf>
    <xf numFmtId="0" fontId="2" fillId="2" borderId="60" xfId="0" applyFont="1" applyFill="1" applyBorder="1">
      <alignment vertical="center"/>
    </xf>
    <xf numFmtId="0" fontId="2" fillId="2" borderId="61"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0" xfId="0" applyFont="1" applyFill="1">
      <alignment vertical="center"/>
    </xf>
    <xf numFmtId="0" fontId="0" fillId="0" borderId="0" xfId="0" applyAlignment="1">
      <alignment horizontal="left"/>
    </xf>
    <xf numFmtId="0" fontId="3" fillId="0" borderId="0" xfId="0" applyFont="1" applyAlignment="1">
      <alignment horizontal="left"/>
    </xf>
    <xf numFmtId="0" fontId="2" fillId="0" borderId="0" xfId="0" applyFont="1" applyBorder="1" applyAlignment="1">
      <alignment horizontal="left"/>
    </xf>
    <xf numFmtId="0" fontId="3" fillId="0" borderId="0" xfId="0" applyFont="1" applyBorder="1">
      <alignment vertical="center"/>
    </xf>
    <xf numFmtId="0" fontId="0" fillId="0" borderId="23" xfId="0" applyBorder="1">
      <alignment vertical="center"/>
    </xf>
    <xf numFmtId="0" fontId="3" fillId="0" borderId="24" xfId="0" applyFont="1" applyBorder="1">
      <alignment vertical="center"/>
    </xf>
    <xf numFmtId="0" fontId="3" fillId="0" borderId="26" xfId="0" applyFont="1" applyBorder="1">
      <alignment vertical="center"/>
    </xf>
    <xf numFmtId="0" fontId="0" fillId="0" borderId="27" xfId="0" applyBorder="1">
      <alignment vertical="center"/>
    </xf>
    <xf numFmtId="0" fontId="3" fillId="0" borderId="22" xfId="0" applyFont="1" applyBorder="1">
      <alignment vertical="center"/>
    </xf>
    <xf numFmtId="0" fontId="0" fillId="0" borderId="30" xfId="0" applyBorder="1">
      <alignment vertical="center"/>
    </xf>
    <xf numFmtId="0" fontId="3" fillId="0" borderId="21" xfId="0" applyFont="1" applyBorder="1">
      <alignment vertical="center"/>
    </xf>
    <xf numFmtId="0" fontId="3" fillId="0" borderId="34" xfId="0" applyFont="1" applyBorder="1">
      <alignment vertical="center"/>
    </xf>
    <xf numFmtId="0" fontId="15" fillId="0" borderId="59" xfId="0" applyFont="1" applyBorder="1" applyAlignment="1">
      <alignment horizontal="left"/>
    </xf>
    <xf numFmtId="0" fontId="15" fillId="0" borderId="60" xfId="0" applyFont="1" applyBorder="1" applyAlignment="1">
      <alignment horizontal="left"/>
    </xf>
    <xf numFmtId="0" fontId="15" fillId="0" borderId="50" xfId="0" applyFont="1" applyBorder="1" applyAlignment="1">
      <alignment horizontal="left"/>
    </xf>
    <xf numFmtId="0" fontId="0" fillId="0" borderId="0" xfId="0" applyFill="1">
      <alignment vertical="center"/>
    </xf>
    <xf numFmtId="0" fontId="2" fillId="0" borderId="65" xfId="0" applyFont="1" applyFill="1" applyBorder="1">
      <alignment vertical="center"/>
    </xf>
    <xf numFmtId="0" fontId="2" fillId="0" borderId="66" xfId="0" applyFont="1" applyFill="1" applyBorder="1">
      <alignment vertical="center"/>
    </xf>
    <xf numFmtId="177" fontId="2" fillId="0" borderId="0" xfId="0" applyNumberFormat="1" applyFont="1" applyFill="1" applyBorder="1">
      <alignment vertical="center"/>
    </xf>
    <xf numFmtId="0" fontId="2" fillId="0" borderId="67" xfId="0" applyFont="1" applyFill="1" applyBorder="1">
      <alignment vertical="center"/>
    </xf>
    <xf numFmtId="46" fontId="0" fillId="7" borderId="0" xfId="0" applyNumberFormat="1" applyFill="1">
      <alignment vertical="center"/>
    </xf>
    <xf numFmtId="0" fontId="2" fillId="10" borderId="65" xfId="0" applyFont="1" applyFill="1" applyBorder="1">
      <alignment vertical="center"/>
    </xf>
    <xf numFmtId="0" fontId="2" fillId="10" borderId="66" xfId="0" applyFont="1" applyFill="1" applyBorder="1">
      <alignment vertical="center"/>
    </xf>
    <xf numFmtId="177" fontId="2" fillId="10" borderId="0" xfId="0" applyNumberFormat="1" applyFont="1" applyFill="1" applyBorder="1">
      <alignment vertical="center"/>
    </xf>
    <xf numFmtId="0" fontId="2" fillId="10" borderId="67" xfId="0" applyFont="1" applyFill="1" applyBorder="1">
      <alignment vertical="center"/>
    </xf>
    <xf numFmtId="0" fontId="17" fillId="9" borderId="66" xfId="0" applyFont="1" applyFill="1" applyBorder="1">
      <alignment vertical="center"/>
    </xf>
    <xf numFmtId="0" fontId="2" fillId="0" borderId="59" xfId="0" applyFont="1" applyFill="1" applyBorder="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76" xfId="0" applyFont="1" applyFill="1" applyBorder="1" applyAlignment="1">
      <alignment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0" fillId="0" borderId="0" xfId="0" applyFill="1" applyBorder="1">
      <alignment vertical="center"/>
    </xf>
    <xf numFmtId="20" fontId="0" fillId="10" borderId="77" xfId="0" applyNumberFormat="1" applyFill="1" applyBorder="1">
      <alignment vertical="center"/>
    </xf>
    <xf numFmtId="20" fontId="0" fillId="10" borderId="78" xfId="0" applyNumberFormat="1" applyFill="1" applyBorder="1">
      <alignment vertical="center"/>
    </xf>
    <xf numFmtId="20" fontId="0" fillId="10" borderId="52" xfId="0" applyNumberFormat="1" applyFill="1" applyBorder="1">
      <alignment vertical="center"/>
    </xf>
    <xf numFmtId="20" fontId="0" fillId="10" borderId="79" xfId="0" applyNumberFormat="1" applyFill="1" applyBorder="1">
      <alignment vertical="center"/>
    </xf>
    <xf numFmtId="20" fontId="0" fillId="10" borderId="80" xfId="0" applyNumberFormat="1" applyFill="1" applyBorder="1">
      <alignment vertical="center"/>
    </xf>
    <xf numFmtId="20" fontId="0" fillId="10" borderId="54" xfId="0" applyNumberFormat="1" applyFill="1" applyBorder="1">
      <alignment vertical="center"/>
    </xf>
    <xf numFmtId="20" fontId="0" fillId="10" borderId="81" xfId="0" applyNumberFormat="1" applyFill="1" applyBorder="1">
      <alignment vertical="center"/>
    </xf>
    <xf numFmtId="20" fontId="0" fillId="10" borderId="82" xfId="0" applyNumberFormat="1" applyFill="1" applyBorder="1">
      <alignment vertical="center"/>
    </xf>
    <xf numFmtId="20" fontId="0" fillId="10" borderId="56" xfId="0" applyNumberFormat="1" applyFill="1" applyBorder="1">
      <alignment vertical="center"/>
    </xf>
    <xf numFmtId="20" fontId="0" fillId="0" borderId="77" xfId="0" applyNumberFormat="1" applyFill="1" applyBorder="1">
      <alignment vertical="center"/>
    </xf>
    <xf numFmtId="20" fontId="0" fillId="0" borderId="78" xfId="0" applyNumberFormat="1" applyFill="1" applyBorder="1">
      <alignment vertical="center"/>
    </xf>
    <xf numFmtId="20" fontId="0" fillId="0" borderId="52" xfId="0" applyNumberFormat="1" applyFill="1" applyBorder="1">
      <alignment vertical="center"/>
    </xf>
    <xf numFmtId="20" fontId="0" fillId="0" borderId="79" xfId="0" applyNumberFormat="1" applyFill="1" applyBorder="1">
      <alignment vertical="center"/>
    </xf>
    <xf numFmtId="20" fontId="0" fillId="0" borderId="80" xfId="0" applyNumberFormat="1" applyFill="1" applyBorder="1">
      <alignment vertical="center"/>
    </xf>
    <xf numFmtId="20" fontId="0" fillId="0" borderId="54" xfId="0" applyNumberFormat="1" applyFill="1" applyBorder="1">
      <alignment vertical="center"/>
    </xf>
    <xf numFmtId="20" fontId="0" fillId="0" borderId="81" xfId="0" applyNumberFormat="1" applyFill="1" applyBorder="1">
      <alignment vertical="center"/>
    </xf>
    <xf numFmtId="20" fontId="0" fillId="0" borderId="82" xfId="0" applyNumberFormat="1" applyFill="1" applyBorder="1">
      <alignment vertical="center"/>
    </xf>
    <xf numFmtId="20" fontId="0" fillId="0" borderId="56" xfId="0" applyNumberFormat="1" applyFill="1" applyBorder="1">
      <alignment vertical="center"/>
    </xf>
    <xf numFmtId="177" fontId="0" fillId="10" borderId="3" xfId="0" applyNumberFormat="1" applyFont="1" applyFill="1" applyBorder="1">
      <alignment vertical="center"/>
    </xf>
    <xf numFmtId="177" fontId="0" fillId="10" borderId="4" xfId="0" applyNumberFormat="1" applyFont="1" applyFill="1" applyBorder="1">
      <alignment vertical="center"/>
    </xf>
    <xf numFmtId="177" fontId="0" fillId="10" borderId="5" xfId="0" applyNumberFormat="1" applyFont="1" applyFill="1" applyBorder="1">
      <alignment vertical="center"/>
    </xf>
    <xf numFmtId="177" fontId="0" fillId="10" borderId="6" xfId="0" applyNumberFormat="1" applyFont="1" applyFill="1" applyBorder="1">
      <alignment vertical="center"/>
    </xf>
    <xf numFmtId="177" fontId="0" fillId="10" borderId="1" xfId="0" applyNumberFormat="1" applyFont="1" applyFill="1" applyBorder="1">
      <alignment vertical="center"/>
    </xf>
    <xf numFmtId="177" fontId="0" fillId="10" borderId="7" xfId="0" applyNumberFormat="1" applyFont="1" applyFill="1" applyBorder="1">
      <alignment vertical="center"/>
    </xf>
    <xf numFmtId="177" fontId="0" fillId="10" borderId="8" xfId="0" applyNumberFormat="1" applyFont="1" applyFill="1" applyBorder="1">
      <alignment vertical="center"/>
    </xf>
    <xf numFmtId="177" fontId="0" fillId="10" borderId="9" xfId="0" applyNumberFormat="1" applyFont="1" applyFill="1" applyBorder="1">
      <alignment vertical="center"/>
    </xf>
    <xf numFmtId="177" fontId="0" fillId="10" borderId="10" xfId="0" applyNumberFormat="1" applyFont="1" applyFill="1" applyBorder="1">
      <alignment vertical="center"/>
    </xf>
    <xf numFmtId="177" fontId="0" fillId="0" borderId="3" xfId="0" applyNumberFormat="1" applyFont="1" applyFill="1" applyBorder="1">
      <alignment vertical="center"/>
    </xf>
    <xf numFmtId="177" fontId="0" fillId="0" borderId="4" xfId="0" applyNumberFormat="1" applyFont="1" applyFill="1" applyBorder="1">
      <alignment vertical="center"/>
    </xf>
    <xf numFmtId="177" fontId="0" fillId="0" borderId="5" xfId="0" applyNumberFormat="1" applyFont="1" applyFill="1" applyBorder="1">
      <alignment vertical="center"/>
    </xf>
    <xf numFmtId="177" fontId="0" fillId="0" borderId="6" xfId="0" applyNumberFormat="1" applyFont="1" applyFill="1" applyBorder="1">
      <alignment vertical="center"/>
    </xf>
    <xf numFmtId="177" fontId="0" fillId="0" borderId="1" xfId="0" applyNumberFormat="1" applyFont="1" applyFill="1" applyBorder="1">
      <alignment vertical="center"/>
    </xf>
    <xf numFmtId="177" fontId="0" fillId="0" borderId="7" xfId="0" applyNumberFormat="1" applyFont="1" applyFill="1" applyBorder="1">
      <alignment vertical="center"/>
    </xf>
    <xf numFmtId="177" fontId="0" fillId="0" borderId="8" xfId="0" applyNumberFormat="1" applyFont="1" applyFill="1" applyBorder="1">
      <alignment vertical="center"/>
    </xf>
    <xf numFmtId="177" fontId="0" fillId="0" borderId="9" xfId="0" applyNumberFormat="1" applyFont="1" applyFill="1" applyBorder="1">
      <alignment vertical="center"/>
    </xf>
    <xf numFmtId="177" fontId="0" fillId="0" borderId="10" xfId="0" applyNumberFormat="1" applyFont="1" applyFill="1" applyBorder="1">
      <alignment vertical="center"/>
    </xf>
    <xf numFmtId="0" fontId="30" fillId="0" borderId="65" xfId="0" applyFont="1" applyBorder="1">
      <alignment vertical="center"/>
    </xf>
    <xf numFmtId="0" fontId="17" fillId="0" borderId="66" xfId="0" applyFont="1" applyBorder="1">
      <alignment vertical="center"/>
    </xf>
    <xf numFmtId="0" fontId="17" fillId="9" borderId="67" xfId="0" applyFont="1" applyFill="1" applyBorder="1">
      <alignment vertical="center"/>
    </xf>
    <xf numFmtId="0" fontId="17" fillId="9" borderId="65" xfId="0" applyFont="1" applyFill="1" applyBorder="1">
      <alignment vertical="center"/>
    </xf>
    <xf numFmtId="0" fontId="17" fillId="0" borderId="67" xfId="0" applyFont="1" applyBorder="1">
      <alignment vertical="center"/>
    </xf>
    <xf numFmtId="177" fontId="0" fillId="0" borderId="0" xfId="0" applyNumberFormat="1" applyFill="1">
      <alignment vertical="center"/>
    </xf>
    <xf numFmtId="177" fontId="0" fillId="0" borderId="0" xfId="0" applyNumberFormat="1" applyFill="1" applyAlignment="1">
      <alignment vertical="center" wrapText="1"/>
    </xf>
    <xf numFmtId="177" fontId="0" fillId="0" borderId="1" xfId="0" applyNumberFormat="1" applyFill="1" applyBorder="1">
      <alignment vertical="center"/>
    </xf>
    <xf numFmtId="0" fontId="13" fillId="0" borderId="1" xfId="0" applyFont="1" applyBorder="1" applyAlignment="1">
      <alignment horizontal="left" vertical="center"/>
    </xf>
    <xf numFmtId="0" fontId="21" fillId="0" borderId="1" xfId="0" applyFont="1" applyBorder="1" applyAlignment="1">
      <alignment horizontal="left" vertical="center"/>
    </xf>
    <xf numFmtId="0" fontId="21" fillId="9" borderId="66" xfId="0" applyFont="1" applyFill="1" applyBorder="1" applyAlignment="1">
      <alignment horizontal="left" vertical="center"/>
    </xf>
    <xf numFmtId="0" fontId="17" fillId="0" borderId="0" xfId="0" applyFont="1">
      <alignment vertical="center"/>
    </xf>
    <xf numFmtId="0" fontId="17" fillId="0" borderId="0" xfId="0" applyFont="1" applyFill="1">
      <alignment vertical="center"/>
    </xf>
    <xf numFmtId="0" fontId="18" fillId="0" borderId="0" xfId="0" applyFont="1">
      <alignment vertical="center"/>
    </xf>
    <xf numFmtId="0" fontId="4" fillId="0" borderId="0" xfId="1" applyFont="1" applyFill="1" applyBorder="1" applyAlignment="1">
      <alignment horizontal="center" vertical="center" shrinkToFit="1"/>
    </xf>
    <xf numFmtId="0" fontId="0" fillId="0" borderId="0" xfId="0"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33" fillId="0" borderId="12" xfId="2"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20" xfId="0" applyBorder="1" applyAlignment="1">
      <alignment horizontal="left" vertical="center" wrapText="1"/>
    </xf>
    <xf numFmtId="0" fontId="4" fillId="4" borderId="0" xfId="1" applyFont="1" applyFill="1" applyBorder="1" applyAlignment="1">
      <alignment vertical="center" shrinkToFit="1"/>
    </xf>
    <xf numFmtId="0" fontId="4" fillId="4" borderId="22" xfId="1" applyFont="1" applyFill="1" applyBorder="1" applyAlignment="1">
      <alignment vertical="center" shrinkToFit="1"/>
    </xf>
    <xf numFmtId="0" fontId="4" fillId="0" borderId="0" xfId="1" applyFont="1" applyAlignment="1" applyProtection="1">
      <alignment vertical="center" shrinkToFit="1"/>
    </xf>
    <xf numFmtId="0" fontId="5" fillId="0" borderId="0" xfId="1" applyFont="1" applyAlignment="1" applyProtection="1">
      <alignment vertical="center" shrinkToFit="1"/>
    </xf>
    <xf numFmtId="0" fontId="4" fillId="0" borderId="0" xfId="1" applyFont="1" applyFill="1" applyBorder="1" applyAlignment="1" applyProtection="1">
      <alignment vertical="center" shrinkToFit="1"/>
    </xf>
    <xf numFmtId="0" fontId="4" fillId="0" borderId="22" xfId="1" applyFont="1" applyBorder="1" applyAlignment="1" applyProtection="1">
      <alignment vertical="center" shrinkToFit="1"/>
    </xf>
    <xf numFmtId="0" fontId="4" fillId="0" borderId="0" xfId="1" applyFont="1" applyBorder="1" applyAlignment="1" applyProtection="1">
      <alignment vertical="center" shrinkToFit="1"/>
    </xf>
    <xf numFmtId="0" fontId="4" fillId="3" borderId="0" xfId="1" applyFont="1" applyFill="1" applyBorder="1" applyAlignment="1" applyProtection="1">
      <alignment horizontal="center" vertical="center" shrinkToFit="1"/>
    </xf>
    <xf numFmtId="0" fontId="4" fillId="0" borderId="24" xfId="1" applyFont="1" applyBorder="1" applyAlignment="1" applyProtection="1">
      <alignment vertical="center" shrinkToFit="1"/>
    </xf>
    <xf numFmtId="0" fontId="4" fillId="0" borderId="24" xfId="1" applyFont="1" applyFill="1" applyBorder="1" applyAlignment="1" applyProtection="1">
      <alignment vertical="center" shrinkToFit="1"/>
    </xf>
    <xf numFmtId="0" fontId="4" fillId="0" borderId="26" xfId="1" applyFont="1" applyBorder="1" applyAlignment="1" applyProtection="1">
      <alignment vertical="center" shrinkToFit="1"/>
    </xf>
    <xf numFmtId="0" fontId="4" fillId="9" borderId="13" xfId="1" applyFont="1" applyFill="1" applyBorder="1" applyAlignment="1" applyProtection="1">
      <alignment horizontal="center" vertical="center" shrinkToFit="1"/>
    </xf>
    <xf numFmtId="0" fontId="4" fillId="9" borderId="13" xfId="1" applyFont="1" applyFill="1" applyBorder="1" applyAlignment="1" applyProtection="1">
      <alignment vertical="center" shrinkToFit="1"/>
    </xf>
    <xf numFmtId="0" fontId="4" fillId="9" borderId="14" xfId="1" applyFont="1" applyFill="1" applyBorder="1" applyAlignment="1" applyProtection="1">
      <alignment vertical="center" shrinkToFit="1"/>
    </xf>
    <xf numFmtId="0" fontId="9" fillId="0" borderId="13" xfId="1" applyFill="1" applyBorder="1" applyAlignment="1" applyProtection="1">
      <alignment vertical="center"/>
    </xf>
    <xf numFmtId="0" fontId="4" fillId="0" borderId="13" xfId="1" applyFont="1" applyFill="1" applyBorder="1" applyAlignment="1" applyProtection="1">
      <alignment vertical="center" shrinkToFit="1"/>
    </xf>
    <xf numFmtId="0" fontId="4" fillId="0" borderId="14" xfId="1" applyFont="1" applyFill="1" applyBorder="1" applyAlignment="1" applyProtection="1">
      <alignment vertical="center" shrinkToFit="1"/>
    </xf>
    <xf numFmtId="0" fontId="4" fillId="0" borderId="13" xfId="1" applyFont="1" applyFill="1" applyBorder="1" applyAlignment="1" applyProtection="1">
      <alignment horizontal="center" vertical="center" shrinkToFit="1"/>
    </xf>
    <xf numFmtId="0" fontId="4" fillId="0" borderId="28" xfId="1" applyFont="1" applyFill="1" applyBorder="1" applyAlignment="1" applyProtection="1">
      <alignment vertical="center" shrinkToFit="1"/>
    </xf>
    <xf numFmtId="0" fontId="4" fillId="9" borderId="0" xfId="1" applyFont="1" applyFill="1" applyBorder="1" applyAlignment="1" applyProtection="1">
      <alignment horizontal="center" vertical="center" shrinkToFit="1"/>
    </xf>
    <xf numFmtId="0" fontId="4" fillId="9" borderId="0" xfId="1" applyFont="1" applyFill="1" applyBorder="1" applyAlignment="1" applyProtection="1">
      <alignment vertical="center" shrinkToFit="1"/>
    </xf>
    <xf numFmtId="0" fontId="4" fillId="9" borderId="20" xfId="1" applyFont="1" applyFill="1" applyBorder="1" applyAlignment="1" applyProtection="1">
      <alignment vertical="center" shrinkToFit="1"/>
    </xf>
    <xf numFmtId="0" fontId="9" fillId="0" borderId="0" xfId="1" applyFill="1" applyAlignment="1" applyProtection="1">
      <alignment vertical="center"/>
    </xf>
    <xf numFmtId="0" fontId="9" fillId="0" borderId="0" xfId="1" applyFill="1" applyBorder="1" applyAlignment="1" applyProtection="1">
      <alignment vertical="center"/>
    </xf>
    <xf numFmtId="0" fontId="4" fillId="0" borderId="20" xfId="1" applyFont="1" applyFill="1" applyBorder="1" applyAlignment="1" applyProtection="1">
      <alignment vertical="center" shrinkToFit="1"/>
    </xf>
    <xf numFmtId="0" fontId="4" fillId="0" borderId="0" xfId="1" applyFont="1" applyFill="1" applyBorder="1" applyAlignment="1" applyProtection="1">
      <alignment horizontal="center" vertical="center" shrinkToFit="1"/>
    </xf>
    <xf numFmtId="0" fontId="4" fillId="0" borderId="22" xfId="1" applyFont="1" applyFill="1" applyBorder="1" applyAlignment="1" applyProtection="1">
      <alignment vertical="center" shrinkToFit="1"/>
    </xf>
    <xf numFmtId="0" fontId="7" fillId="0" borderId="0" xfId="1" applyFont="1" applyBorder="1" applyAlignment="1" applyProtection="1">
      <alignment vertical="center" textRotation="255" shrinkToFit="1"/>
    </xf>
    <xf numFmtId="0" fontId="4" fillId="0" borderId="0" xfId="1" applyFont="1" applyBorder="1" applyAlignment="1" applyProtection="1">
      <alignment vertical="center" wrapText="1" shrinkToFit="1"/>
    </xf>
    <xf numFmtId="0" fontId="4" fillId="9" borderId="0" xfId="1" applyFont="1" applyFill="1" applyBorder="1" applyAlignment="1" applyProtection="1">
      <alignment vertical="center" wrapText="1" shrinkToFit="1"/>
    </xf>
    <xf numFmtId="0" fontId="4" fillId="0" borderId="0" xfId="1" applyFont="1" applyAlignment="1" applyProtection="1">
      <alignment vertical="center"/>
    </xf>
    <xf numFmtId="0" fontId="4" fillId="9" borderId="0" xfId="1" applyFont="1" applyFill="1" applyAlignment="1" applyProtection="1">
      <alignment vertical="center" shrinkToFit="1"/>
    </xf>
    <xf numFmtId="0" fontId="2" fillId="0" borderId="20" xfId="0" applyFont="1" applyBorder="1" applyAlignment="1">
      <alignment horizontal="right" vertical="center" wrapText="1"/>
    </xf>
    <xf numFmtId="0" fontId="2" fillId="0" borderId="15"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indent="3"/>
    </xf>
    <xf numFmtId="0" fontId="23" fillId="0" borderId="0" xfId="0" applyFont="1" applyProtection="1">
      <alignment vertical="center"/>
      <protection locked="0"/>
    </xf>
    <xf numFmtId="0" fontId="27" fillId="0" borderId="0" xfId="0" applyFont="1" applyProtection="1">
      <alignment vertical="center"/>
      <protection locked="0"/>
    </xf>
    <xf numFmtId="0" fontId="24" fillId="0" borderId="0" xfId="0" applyFont="1" applyProtection="1">
      <alignment vertical="center"/>
      <protection locked="0"/>
    </xf>
    <xf numFmtId="0" fontId="24" fillId="0" borderId="73" xfId="0" applyFont="1" applyBorder="1" applyProtection="1">
      <alignment vertical="center"/>
      <protection locked="0"/>
    </xf>
    <xf numFmtId="0" fontId="25" fillId="0" borderId="73" xfId="0" applyFont="1" applyBorder="1" applyProtection="1">
      <alignment vertical="center"/>
      <protection locked="0"/>
    </xf>
    <xf numFmtId="178" fontId="24" fillId="0" borderId="0" xfId="0" applyNumberFormat="1" applyFont="1" applyProtection="1">
      <alignment vertical="center"/>
      <protection locked="0"/>
    </xf>
    <xf numFmtId="0" fontId="24"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23" fillId="0" borderId="0" xfId="0" applyFont="1" applyProtection="1">
      <alignment vertical="center"/>
    </xf>
    <xf numFmtId="0" fontId="27" fillId="0" borderId="0" xfId="0" applyFont="1" applyProtection="1">
      <alignment vertical="center"/>
    </xf>
    <xf numFmtId="0" fontId="24" fillId="0" borderId="0" xfId="0" applyFont="1" applyProtection="1">
      <alignment vertical="center"/>
    </xf>
    <xf numFmtId="0" fontId="24" fillId="0" borderId="1" xfId="0" applyFont="1" applyBorder="1" applyProtection="1">
      <alignment vertical="center"/>
    </xf>
    <xf numFmtId="0" fontId="27" fillId="0" borderId="11" xfId="0" applyFont="1" applyBorder="1" applyProtection="1">
      <alignment vertical="center"/>
    </xf>
    <xf numFmtId="0" fontId="27" fillId="0" borderId="1" xfId="0" applyFont="1" applyBorder="1" applyProtection="1">
      <alignment vertical="center"/>
    </xf>
    <xf numFmtId="0" fontId="27" fillId="0" borderId="0" xfId="0" applyFont="1" applyAlignment="1" applyProtection="1">
      <alignment horizontal="left" vertical="center"/>
    </xf>
    <xf numFmtId="0" fontId="2" fillId="0" borderId="19" xfId="0" applyFont="1" applyBorder="1" applyAlignment="1">
      <alignment vertical="center" wrapText="1"/>
    </xf>
    <xf numFmtId="0" fontId="2" fillId="0" borderId="20" xfId="0" applyFont="1" applyBorder="1" applyAlignment="1">
      <alignment horizontal="left" vertical="center" wrapText="1" indent="3"/>
    </xf>
    <xf numFmtId="0" fontId="0" fillId="0" borderId="12" xfId="0" applyBorder="1" applyAlignment="1">
      <alignment vertical="center" wrapText="1"/>
    </xf>
    <xf numFmtId="184" fontId="2" fillId="3" borderId="69" xfId="0" applyNumberFormat="1" applyFont="1" applyFill="1" applyBorder="1" applyProtection="1">
      <alignment vertical="center"/>
      <protection locked="0"/>
    </xf>
    <xf numFmtId="184" fontId="2" fillId="3" borderId="70" xfId="0" applyNumberFormat="1" applyFont="1" applyFill="1" applyBorder="1" applyProtection="1">
      <alignment vertical="center"/>
      <protection locked="0"/>
    </xf>
    <xf numFmtId="184" fontId="2" fillId="3" borderId="51" xfId="0" applyNumberFormat="1" applyFont="1" applyFill="1" applyBorder="1" applyProtection="1">
      <alignment vertical="center"/>
      <protection locked="0"/>
    </xf>
    <xf numFmtId="184" fontId="2" fillId="3" borderId="62" xfId="0" applyNumberFormat="1" applyFont="1" applyFill="1" applyBorder="1" applyProtection="1">
      <alignment vertical="center"/>
      <protection locked="0"/>
    </xf>
    <xf numFmtId="184" fontId="2" fillId="3" borderId="52" xfId="0" applyNumberFormat="1" applyFont="1" applyFill="1" applyBorder="1" applyProtection="1">
      <alignment vertical="center"/>
      <protection locked="0"/>
    </xf>
    <xf numFmtId="184" fontId="2" fillId="3" borderId="53" xfId="0" applyNumberFormat="1" applyFont="1" applyFill="1" applyBorder="1" applyProtection="1">
      <alignment vertical="center"/>
      <protection locked="0"/>
    </xf>
    <xf numFmtId="184" fontId="2" fillId="3" borderId="63" xfId="0" applyNumberFormat="1" applyFont="1" applyFill="1" applyBorder="1" applyProtection="1">
      <alignment vertical="center"/>
      <protection locked="0"/>
    </xf>
    <xf numFmtId="184" fontId="2" fillId="3" borderId="54" xfId="0" applyNumberFormat="1" applyFont="1" applyFill="1" applyBorder="1" applyProtection="1">
      <alignment vertical="center"/>
      <protection locked="0"/>
    </xf>
    <xf numFmtId="184" fontId="2" fillId="3" borderId="55" xfId="0" applyNumberFormat="1" applyFont="1" applyFill="1" applyBorder="1" applyProtection="1">
      <alignment vertical="center"/>
      <protection locked="0"/>
    </xf>
    <xf numFmtId="184" fontId="2" fillId="3" borderId="71" xfId="0" applyNumberFormat="1" applyFont="1" applyFill="1" applyBorder="1" applyProtection="1">
      <alignment vertical="center"/>
      <protection locked="0"/>
    </xf>
    <xf numFmtId="184" fontId="2" fillId="3" borderId="64" xfId="0" applyNumberFormat="1" applyFont="1" applyFill="1" applyBorder="1" applyProtection="1">
      <alignment vertical="center"/>
      <protection locked="0"/>
    </xf>
    <xf numFmtId="184" fontId="2" fillId="3" borderId="56" xfId="0" applyNumberFormat="1" applyFont="1" applyFill="1" applyBorder="1" applyProtection="1">
      <alignment vertical="center"/>
      <protection locked="0"/>
    </xf>
    <xf numFmtId="0" fontId="40" fillId="0" borderId="14" xfId="0" applyFont="1" applyBorder="1" applyAlignment="1">
      <alignment vertical="center" wrapText="1"/>
    </xf>
    <xf numFmtId="0" fontId="5" fillId="0" borderId="0" xfId="1" applyFont="1" applyBorder="1" applyAlignment="1">
      <alignment vertical="center" shrinkToFi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6" fillId="0" borderId="0" xfId="0" applyFont="1" applyAlignment="1">
      <alignment horizontal="center"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17" fillId="0" borderId="1" xfId="0" applyFont="1" applyBorder="1" applyAlignment="1">
      <alignment horizontal="left" vertical="center"/>
    </xf>
    <xf numFmtId="0" fontId="37" fillId="0" borderId="0" xfId="1" applyFont="1" applyBorder="1" applyAlignment="1" applyProtection="1">
      <alignment horizontal="center" vertical="top" shrinkToFit="1"/>
    </xf>
    <xf numFmtId="0" fontId="3" fillId="0" borderId="72"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Border="1" applyAlignment="1">
      <alignment horizontal="left" vertical="top" wrapText="1"/>
    </xf>
    <xf numFmtId="0" fontId="2" fillId="0" borderId="20"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3" fillId="0" borderId="2"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6" fillId="0" borderId="1" xfId="0" applyFont="1" applyBorder="1" applyAlignment="1">
      <alignment horizontal="center" vertical="center" textRotation="255"/>
    </xf>
    <xf numFmtId="0" fontId="13" fillId="0" borderId="1" xfId="0" applyFont="1" applyBorder="1" applyAlignment="1">
      <alignment horizontal="center" vertical="center" textRotation="255"/>
    </xf>
    <xf numFmtId="0" fontId="17" fillId="0" borderId="83" xfId="0" applyFont="1" applyBorder="1" applyAlignment="1">
      <alignment horizontal="left" vertical="center"/>
    </xf>
    <xf numFmtId="0" fontId="17" fillId="0" borderId="85" xfId="0" applyFont="1" applyBorder="1" applyAlignment="1">
      <alignment horizontal="left" vertical="center"/>
    </xf>
    <xf numFmtId="0" fontId="17" fillId="0" borderId="84" xfId="0" applyFont="1" applyBorder="1" applyAlignment="1">
      <alignment horizontal="left" vertical="center"/>
    </xf>
    <xf numFmtId="0" fontId="38" fillId="0" borderId="0" xfId="1" applyFont="1" applyBorder="1" applyAlignment="1" applyProtection="1">
      <alignment horizontal="center" vertical="center" shrinkToFit="1"/>
    </xf>
    <xf numFmtId="0" fontId="38" fillId="0" borderId="21" xfId="1" applyFont="1" applyBorder="1" applyAlignment="1" applyProtection="1">
      <alignment horizontal="center" vertical="center" shrinkToFit="1"/>
    </xf>
    <xf numFmtId="0" fontId="7" fillId="0" borderId="23" xfId="1" applyFont="1" applyBorder="1" applyAlignment="1" applyProtection="1">
      <alignment horizontal="center" vertical="center" textRotation="255" shrinkToFit="1"/>
    </xf>
    <xf numFmtId="0" fontId="7" fillId="0" borderId="24" xfId="1" applyFont="1" applyBorder="1" applyAlignment="1" applyProtection="1">
      <alignment horizontal="center" vertical="center" textRotation="255" shrinkToFit="1"/>
    </xf>
    <xf numFmtId="0" fontId="7" fillId="0" borderId="27" xfId="1" applyFont="1" applyBorder="1" applyAlignment="1" applyProtection="1">
      <alignment horizontal="center" vertical="center" textRotation="255" shrinkToFit="1"/>
    </xf>
    <xf numFmtId="0" fontId="7" fillId="0" borderId="0" xfId="1" applyFont="1" applyBorder="1" applyAlignment="1" applyProtection="1">
      <alignment horizontal="center" vertical="center" textRotation="255" shrinkToFit="1"/>
    </xf>
    <xf numFmtId="0" fontId="7" fillId="0" borderId="30" xfId="1" applyFont="1" applyBorder="1" applyAlignment="1" applyProtection="1">
      <alignment horizontal="center" vertical="center" textRotation="255" shrinkToFit="1"/>
    </xf>
    <xf numFmtId="0" fontId="7" fillId="0" borderId="21" xfId="1" applyFont="1" applyBorder="1" applyAlignment="1" applyProtection="1">
      <alignment horizontal="center" vertical="center" textRotation="255" shrinkToFit="1"/>
    </xf>
    <xf numFmtId="0" fontId="4" fillId="9" borderId="11" xfId="1" applyFont="1" applyFill="1" applyBorder="1" applyAlignment="1" applyProtection="1">
      <alignment horizontal="center" vertical="center" wrapText="1" shrinkToFit="1"/>
    </xf>
    <xf numFmtId="0" fontId="4" fillId="9" borderId="1" xfId="1" applyFont="1" applyFill="1" applyBorder="1" applyAlignment="1" applyProtection="1">
      <alignment horizontal="center" vertical="center" wrapText="1" shrinkToFit="1"/>
    </xf>
    <xf numFmtId="0" fontId="8" fillId="0" borderId="25" xfId="1" applyFont="1" applyBorder="1" applyAlignment="1" applyProtection="1">
      <alignment horizontal="center" vertical="center" wrapText="1"/>
    </xf>
    <xf numFmtId="0" fontId="9" fillId="0" borderId="24" xfId="1" applyFont="1" applyBorder="1" applyAlignment="1" applyProtection="1">
      <alignment horizontal="center" vertical="center" wrapText="1"/>
    </xf>
    <xf numFmtId="0" fontId="9" fillId="0" borderId="26" xfId="1" applyFont="1" applyBorder="1" applyAlignment="1" applyProtection="1">
      <alignment horizontal="center" vertical="center" wrapText="1"/>
    </xf>
    <xf numFmtId="0" fontId="9" fillId="0" borderId="19" xfId="1" applyFont="1" applyBorder="1" applyAlignment="1" applyProtection="1">
      <alignment horizontal="center" vertical="center" wrapText="1"/>
    </xf>
    <xf numFmtId="0" fontId="9" fillId="0" borderId="0" xfId="1" applyFont="1" applyAlignment="1" applyProtection="1">
      <alignment horizontal="center" vertical="center" wrapText="1"/>
    </xf>
    <xf numFmtId="0" fontId="9" fillId="0" borderId="22" xfId="1" applyFont="1" applyBorder="1" applyAlignment="1" applyProtection="1">
      <alignment horizontal="center" vertical="center" wrapText="1"/>
    </xf>
    <xf numFmtId="0" fontId="8" fillId="0" borderId="11" xfId="1" applyFont="1" applyBorder="1" applyAlignment="1" applyProtection="1">
      <alignment horizontal="center" vertical="center"/>
    </xf>
    <xf numFmtId="0" fontId="9" fillId="0" borderId="11" xfId="1" applyBorder="1" applyAlignment="1" applyProtection="1">
      <alignment horizontal="center" vertical="center"/>
    </xf>
    <xf numFmtId="0" fontId="9" fillId="0" borderId="1" xfId="1" applyBorder="1" applyAlignment="1" applyProtection="1">
      <alignment horizontal="center" vertical="center"/>
    </xf>
    <xf numFmtId="0" fontId="4" fillId="0" borderId="25" xfId="1" applyFont="1" applyFill="1" applyBorder="1" applyAlignment="1" applyProtection="1">
      <alignment horizontal="center" vertical="center" textRotation="255" shrinkToFit="1"/>
    </xf>
    <xf numFmtId="0" fontId="4" fillId="0" borderId="43" xfId="1" applyFont="1" applyFill="1" applyBorder="1" applyAlignment="1" applyProtection="1">
      <alignment horizontal="center" vertical="center" textRotation="255" shrinkToFit="1"/>
    </xf>
    <xf numFmtId="0" fontId="4" fillId="0" borderId="19" xfId="1" applyFont="1" applyFill="1" applyBorder="1" applyAlignment="1" applyProtection="1">
      <alignment horizontal="center" vertical="center" textRotation="255" shrinkToFit="1"/>
    </xf>
    <xf numFmtId="0" fontId="4" fillId="0" borderId="20" xfId="1" applyFont="1" applyFill="1" applyBorder="1" applyAlignment="1" applyProtection="1">
      <alignment horizontal="center" vertical="center" textRotation="255" shrinkToFit="1"/>
    </xf>
    <xf numFmtId="0" fontId="4" fillId="0" borderId="15" xfId="1" applyFont="1" applyFill="1" applyBorder="1" applyAlignment="1" applyProtection="1">
      <alignment horizontal="center" vertical="center" textRotation="255" shrinkToFit="1"/>
    </xf>
    <xf numFmtId="0" fontId="4" fillId="0" borderId="17" xfId="1" applyFont="1" applyFill="1" applyBorder="1" applyAlignment="1" applyProtection="1">
      <alignment horizontal="center" vertical="center" textRotation="255" shrinkToFit="1"/>
    </xf>
    <xf numFmtId="0" fontId="4" fillId="9" borderId="12" xfId="1" applyFont="1" applyFill="1" applyBorder="1" applyAlignment="1" applyProtection="1">
      <alignment horizontal="center" vertical="center" wrapText="1" shrinkToFit="1"/>
    </xf>
    <xf numFmtId="0" fontId="4" fillId="9" borderId="13" xfId="1" applyFont="1" applyFill="1" applyBorder="1" applyAlignment="1" applyProtection="1">
      <alignment horizontal="center" vertical="center" wrapText="1" shrinkToFit="1"/>
    </xf>
    <xf numFmtId="0" fontId="4" fillId="9" borderId="14" xfId="1" applyFont="1" applyFill="1" applyBorder="1" applyAlignment="1" applyProtection="1">
      <alignment horizontal="center" vertical="center" wrapText="1" shrinkToFit="1"/>
    </xf>
    <xf numFmtId="0" fontId="4" fillId="9" borderId="15" xfId="1" applyFont="1" applyFill="1" applyBorder="1" applyAlignment="1" applyProtection="1">
      <alignment horizontal="center" vertical="center" wrapText="1" shrinkToFit="1"/>
    </xf>
    <xf numFmtId="0" fontId="4" fillId="9" borderId="16" xfId="1" applyFont="1" applyFill="1" applyBorder="1" applyAlignment="1" applyProtection="1">
      <alignment horizontal="center" vertical="center" wrapText="1" shrinkToFit="1"/>
    </xf>
    <xf numFmtId="0" fontId="4" fillId="9" borderId="17" xfId="1" applyFont="1" applyFill="1" applyBorder="1" applyAlignment="1" applyProtection="1">
      <alignment horizontal="center" vertical="center" wrapText="1" shrinkToFit="1"/>
    </xf>
    <xf numFmtId="0" fontId="4" fillId="0" borderId="1" xfId="1" applyFont="1" applyBorder="1" applyAlignment="1" applyProtection="1">
      <alignment horizontal="center" vertical="center" wrapText="1" shrinkToFit="1"/>
    </xf>
    <xf numFmtId="0" fontId="4" fillId="0" borderId="12" xfId="1" applyFont="1" applyBorder="1" applyAlignment="1" applyProtection="1">
      <alignment horizontal="center" vertical="center" wrapText="1" shrinkToFit="1"/>
    </xf>
    <xf numFmtId="0" fontId="4" fillId="0" borderId="13" xfId="1" applyFont="1" applyBorder="1" applyAlignment="1" applyProtection="1">
      <alignment horizontal="center" vertical="center" wrapText="1" shrinkToFit="1"/>
    </xf>
    <xf numFmtId="0" fontId="4" fillId="0" borderId="14" xfId="1" applyFont="1" applyBorder="1" applyAlignment="1" applyProtection="1">
      <alignment horizontal="center" vertical="center" wrapText="1" shrinkToFit="1"/>
    </xf>
    <xf numFmtId="0" fontId="4" fillId="0" borderId="15" xfId="1" applyFont="1" applyBorder="1" applyAlignment="1" applyProtection="1">
      <alignment horizontal="center" vertical="center" wrapText="1" shrinkToFit="1"/>
    </xf>
    <xf numFmtId="0" fontId="4" fillId="0" borderId="16" xfId="1" applyFont="1" applyBorder="1" applyAlignment="1" applyProtection="1">
      <alignment horizontal="center" vertical="center" wrapText="1" shrinkToFit="1"/>
    </xf>
    <xf numFmtId="0" fontId="4" fillId="0" borderId="17" xfId="1" applyFont="1" applyBorder="1" applyAlignment="1" applyProtection="1">
      <alignment horizontal="center" vertical="center" wrapText="1" shrinkToFit="1"/>
    </xf>
    <xf numFmtId="0" fontId="4" fillId="0" borderId="28" xfId="1" applyFont="1" applyBorder="1" applyAlignment="1" applyProtection="1">
      <alignment horizontal="center" vertical="center" wrapText="1" shrinkToFit="1"/>
    </xf>
    <xf numFmtId="0" fontId="4" fillId="0" borderId="29" xfId="1" applyFont="1" applyBorder="1" applyAlignment="1" applyProtection="1">
      <alignment horizontal="center" vertical="center" wrapText="1" shrinkToFit="1"/>
    </xf>
    <xf numFmtId="0" fontId="4" fillId="0" borderId="4" xfId="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shrinkToFit="1"/>
    </xf>
    <xf numFmtId="0" fontId="9" fillId="0" borderId="7" xfId="1" applyBorder="1" applyAlignment="1" applyProtection="1">
      <alignment horizontal="center" vertical="center"/>
    </xf>
    <xf numFmtId="0" fontId="4" fillId="0" borderId="12" xfId="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shrinkToFit="1"/>
    </xf>
    <xf numFmtId="0" fontId="4" fillId="0" borderId="19" xfId="1" applyFont="1" applyFill="1" applyBorder="1" applyAlignment="1" applyProtection="1">
      <alignment horizontal="center" vertical="center" shrinkToFit="1"/>
    </xf>
    <xf numFmtId="0" fontId="4" fillId="0" borderId="20" xfId="1" applyFont="1" applyFill="1" applyBorder="1" applyAlignment="1" applyProtection="1">
      <alignment horizontal="center" vertical="center" shrinkToFit="1"/>
    </xf>
    <xf numFmtId="0" fontId="4" fillId="0" borderId="15" xfId="1" applyFont="1" applyFill="1" applyBorder="1" applyAlignment="1" applyProtection="1">
      <alignment horizontal="center" vertical="center" shrinkToFit="1"/>
    </xf>
    <xf numFmtId="0" fontId="4" fillId="0" borderId="17" xfId="1" applyFont="1" applyFill="1" applyBorder="1" applyAlignment="1" applyProtection="1">
      <alignment horizontal="center" vertical="center" shrinkToFit="1"/>
    </xf>
    <xf numFmtId="0" fontId="11" fillId="3" borderId="12" xfId="1" applyFont="1" applyFill="1" applyBorder="1" applyAlignment="1" applyProtection="1">
      <alignment vertical="center" shrinkToFit="1"/>
      <protection locked="0"/>
    </xf>
    <xf numFmtId="0" fontId="11" fillId="3" borderId="13" xfId="1" applyFont="1" applyFill="1" applyBorder="1" applyAlignment="1" applyProtection="1">
      <alignment vertical="center" shrinkToFit="1"/>
      <protection locked="0"/>
    </xf>
    <xf numFmtId="0" fontId="11" fillId="3" borderId="14" xfId="1" applyFont="1" applyFill="1" applyBorder="1" applyAlignment="1" applyProtection="1">
      <alignment vertical="center" shrinkToFit="1"/>
      <protection locked="0"/>
    </xf>
    <xf numFmtId="0" fontId="11" fillId="3" borderId="15" xfId="1" applyFont="1" applyFill="1" applyBorder="1" applyAlignment="1" applyProtection="1">
      <alignment vertical="center" shrinkToFit="1"/>
      <protection locked="0"/>
    </xf>
    <xf numFmtId="0" fontId="11" fillId="3" borderId="16" xfId="1" applyFont="1" applyFill="1" applyBorder="1" applyAlignment="1" applyProtection="1">
      <alignment vertical="center" shrinkToFit="1"/>
      <protection locked="0"/>
    </xf>
    <xf numFmtId="0" fontId="11" fillId="3" borderId="17" xfId="1" applyFont="1" applyFill="1" applyBorder="1" applyAlignment="1" applyProtection="1">
      <alignment vertical="center" shrinkToFit="1"/>
      <protection locked="0"/>
    </xf>
    <xf numFmtId="0" fontId="4" fillId="3" borderId="1" xfId="1" applyFont="1" applyFill="1" applyBorder="1" applyAlignment="1" applyProtection="1">
      <alignment vertical="center" shrinkToFit="1"/>
      <protection locked="0"/>
    </xf>
    <xf numFmtId="0" fontId="4" fillId="3" borderId="12" xfId="1" applyFont="1" applyFill="1" applyBorder="1" applyAlignment="1" applyProtection="1">
      <alignment horizontal="center" vertical="center" shrinkToFit="1"/>
      <protection locked="0"/>
    </xf>
    <xf numFmtId="0" fontId="4" fillId="3" borderId="13" xfId="1" applyFont="1" applyFill="1" applyBorder="1" applyAlignment="1" applyProtection="1">
      <alignment horizontal="center" vertical="center" shrinkToFit="1"/>
      <protection locked="0"/>
    </xf>
    <xf numFmtId="0" fontId="4" fillId="3" borderId="14" xfId="1" applyFont="1" applyFill="1" applyBorder="1" applyAlignment="1" applyProtection="1">
      <alignment horizontal="center" vertical="center" shrinkToFit="1"/>
      <protection locked="0"/>
    </xf>
    <xf numFmtId="0" fontId="4" fillId="3" borderId="19" xfId="1" applyFont="1" applyFill="1" applyBorder="1" applyAlignment="1" applyProtection="1">
      <alignment horizontal="center" vertical="center" shrinkToFit="1"/>
      <protection locked="0"/>
    </xf>
    <xf numFmtId="0" fontId="4" fillId="3" borderId="0" xfId="1" applyFont="1" applyFill="1" applyBorder="1" applyAlignment="1" applyProtection="1">
      <alignment horizontal="center" vertical="center" shrinkToFit="1"/>
      <protection locked="0"/>
    </xf>
    <xf numFmtId="0" fontId="4" fillId="3" borderId="20" xfId="1" applyFont="1" applyFill="1" applyBorder="1" applyAlignment="1" applyProtection="1">
      <alignment horizontal="center" vertical="center" shrinkToFit="1"/>
      <protection locked="0"/>
    </xf>
    <xf numFmtId="0" fontId="4" fillId="3" borderId="15" xfId="1" applyFont="1" applyFill="1" applyBorder="1" applyAlignment="1" applyProtection="1">
      <alignment horizontal="center" vertical="center" shrinkToFit="1"/>
      <protection locked="0"/>
    </xf>
    <xf numFmtId="0" fontId="4" fillId="3" borderId="16"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4" fillId="3" borderId="2" xfId="1" applyFont="1" applyFill="1" applyBorder="1" applyAlignment="1" applyProtection="1">
      <alignment horizontal="center" vertical="center" shrinkToFit="1"/>
      <protection locked="0"/>
    </xf>
    <xf numFmtId="0" fontId="4" fillId="3" borderId="18" xfId="1" applyFont="1" applyFill="1" applyBorder="1" applyAlignment="1" applyProtection="1">
      <alignment horizontal="center" vertical="center" shrinkToFit="1"/>
      <protection locked="0"/>
    </xf>
    <xf numFmtId="0" fontId="4" fillId="3" borderId="11" xfId="1" applyFont="1" applyFill="1" applyBorder="1" applyAlignment="1" applyProtection="1">
      <alignment horizontal="center" vertical="center" shrinkToFit="1"/>
      <protection locked="0"/>
    </xf>
    <xf numFmtId="0" fontId="4" fillId="3" borderId="28" xfId="1" applyFont="1" applyFill="1" applyBorder="1" applyAlignment="1" applyProtection="1">
      <alignment horizontal="center" vertical="center" shrinkToFit="1"/>
      <protection locked="0"/>
    </xf>
    <xf numFmtId="0" fontId="4" fillId="3" borderId="22" xfId="1" applyFont="1" applyFill="1" applyBorder="1" applyAlignment="1" applyProtection="1">
      <alignment horizontal="center" vertical="center" shrinkToFit="1"/>
      <protection locked="0"/>
    </xf>
    <xf numFmtId="0" fontId="4" fillId="3" borderId="29" xfId="1" applyFont="1" applyFill="1" applyBorder="1" applyAlignment="1" applyProtection="1">
      <alignment horizontal="center" vertical="center" shrinkToFit="1"/>
      <protection locked="0"/>
    </xf>
    <xf numFmtId="0" fontId="4" fillId="9" borderId="12" xfId="1" applyFont="1" applyFill="1" applyBorder="1" applyAlignment="1" applyProtection="1">
      <alignment horizontal="center" vertical="center" shrinkToFit="1"/>
    </xf>
    <xf numFmtId="0" fontId="4" fillId="9" borderId="13" xfId="1" applyFont="1" applyFill="1" applyBorder="1" applyAlignment="1" applyProtection="1">
      <alignment horizontal="center" vertical="center" shrinkToFit="1"/>
    </xf>
    <xf numFmtId="0" fontId="4" fillId="9" borderId="15" xfId="1" applyFont="1" applyFill="1" applyBorder="1" applyAlignment="1" applyProtection="1">
      <alignment horizontal="center" vertical="center" shrinkToFit="1"/>
    </xf>
    <xf numFmtId="0" fontId="4" fillId="9" borderId="16" xfId="1" applyFont="1" applyFill="1" applyBorder="1" applyAlignment="1" applyProtection="1">
      <alignment horizontal="center" vertical="center" shrinkToFit="1"/>
    </xf>
    <xf numFmtId="182" fontId="4" fillId="3" borderId="13" xfId="1" applyNumberFormat="1" applyFont="1" applyFill="1" applyBorder="1" applyAlignment="1" applyProtection="1">
      <alignment horizontal="center" vertical="center" shrinkToFit="1"/>
      <protection locked="0"/>
    </xf>
    <xf numFmtId="182" fontId="4" fillId="3" borderId="16" xfId="1" applyNumberFormat="1" applyFont="1" applyFill="1" applyBorder="1" applyAlignment="1" applyProtection="1">
      <alignment horizontal="center" vertical="center" shrinkToFit="1"/>
      <protection locked="0"/>
    </xf>
    <xf numFmtId="0" fontId="4" fillId="9" borderId="14" xfId="1" applyFont="1" applyFill="1" applyBorder="1" applyAlignment="1" applyProtection="1">
      <alignment horizontal="center" vertical="center" shrinkToFit="1"/>
    </xf>
    <xf numFmtId="0" fontId="4" fillId="9" borderId="17" xfId="1" applyFont="1" applyFill="1" applyBorder="1" applyAlignment="1" applyProtection="1">
      <alignment horizontal="center" vertical="center" shrinkToFit="1"/>
    </xf>
    <xf numFmtId="178" fontId="4" fillId="3" borderId="13" xfId="1" applyNumberFormat="1" applyFont="1" applyFill="1" applyBorder="1" applyAlignment="1" applyProtection="1">
      <alignment horizontal="right" vertical="center" shrinkToFit="1"/>
      <protection locked="0"/>
    </xf>
    <xf numFmtId="178" fontId="4" fillId="3" borderId="14" xfId="1" applyNumberFormat="1" applyFont="1" applyFill="1" applyBorder="1" applyAlignment="1" applyProtection="1">
      <alignment horizontal="right" vertical="center" shrinkToFit="1"/>
      <protection locked="0"/>
    </xf>
    <xf numFmtId="178" fontId="4" fillId="3" borderId="16" xfId="1" applyNumberFormat="1" applyFont="1" applyFill="1" applyBorder="1" applyAlignment="1" applyProtection="1">
      <alignment horizontal="right" vertical="center" shrinkToFit="1"/>
      <protection locked="0"/>
    </xf>
    <xf numFmtId="178" fontId="4" fillId="3" borderId="17" xfId="1" applyNumberFormat="1" applyFont="1" applyFill="1" applyBorder="1" applyAlignment="1" applyProtection="1">
      <alignment horizontal="right" vertical="center" shrinkToFit="1"/>
      <protection locked="0"/>
    </xf>
    <xf numFmtId="0" fontId="11" fillId="3" borderId="1" xfId="1" applyFont="1" applyFill="1" applyBorder="1" applyAlignment="1" applyProtection="1">
      <alignment vertical="center" shrinkToFit="1"/>
      <protection locked="0"/>
    </xf>
    <xf numFmtId="0" fontId="4" fillId="0" borderId="31" xfId="1" applyFont="1" applyFill="1" applyBorder="1" applyAlignment="1" applyProtection="1">
      <alignment horizontal="center" vertical="center" shrinkToFit="1"/>
    </xf>
    <xf numFmtId="0" fontId="4" fillId="0" borderId="32" xfId="1" applyFont="1" applyFill="1" applyBorder="1" applyAlignment="1" applyProtection="1">
      <alignment horizontal="center" vertical="center" shrinkToFit="1"/>
    </xf>
    <xf numFmtId="0" fontId="4" fillId="3" borderId="12" xfId="1" applyFont="1" applyFill="1" applyBorder="1" applyAlignment="1" applyProtection="1">
      <alignment vertical="center" shrinkToFit="1"/>
      <protection locked="0"/>
    </xf>
    <xf numFmtId="0" fontId="4" fillId="3" borderId="13" xfId="1" applyFont="1" applyFill="1" applyBorder="1" applyAlignment="1" applyProtection="1">
      <alignment vertical="center" shrinkToFit="1"/>
      <protection locked="0"/>
    </xf>
    <xf numFmtId="0" fontId="4" fillId="3" borderId="14" xfId="1" applyFont="1" applyFill="1" applyBorder="1" applyAlignment="1" applyProtection="1">
      <alignment vertical="center" shrinkToFit="1"/>
      <protection locked="0"/>
    </xf>
    <xf numFmtId="0" fontId="4" fillId="3" borderId="15" xfId="1" applyFont="1" applyFill="1" applyBorder="1" applyAlignment="1" applyProtection="1">
      <alignment vertical="center" shrinkToFit="1"/>
      <protection locked="0"/>
    </xf>
    <xf numFmtId="0" fontId="4" fillId="3" borderId="16" xfId="1" applyFont="1" applyFill="1" applyBorder="1" applyAlignment="1" applyProtection="1">
      <alignment vertical="center" shrinkToFit="1"/>
      <protection locked="0"/>
    </xf>
    <xf numFmtId="0" fontId="4" fillId="3" borderId="17" xfId="1" applyFont="1" applyFill="1" applyBorder="1" applyAlignment="1" applyProtection="1">
      <alignment vertical="center" shrinkToFit="1"/>
      <protection locked="0"/>
    </xf>
    <xf numFmtId="0" fontId="4" fillId="3" borderId="19" xfId="1" applyFont="1" applyFill="1" applyBorder="1" applyAlignment="1" applyProtection="1">
      <alignment vertical="center" shrinkToFit="1"/>
      <protection locked="0"/>
    </xf>
    <xf numFmtId="0" fontId="4" fillId="3" borderId="0" xfId="1" applyFont="1" applyFill="1" applyBorder="1" applyAlignment="1" applyProtection="1">
      <alignment vertical="center" shrinkToFit="1"/>
      <protection locked="0"/>
    </xf>
    <xf numFmtId="0" fontId="4" fillId="3" borderId="20" xfId="1" applyFont="1" applyFill="1" applyBorder="1" applyAlignment="1" applyProtection="1">
      <alignment vertical="center" shrinkToFit="1"/>
      <protection locked="0"/>
    </xf>
    <xf numFmtId="180" fontId="4" fillId="4" borderId="19" xfId="1" applyNumberFormat="1" applyFont="1" applyFill="1" applyBorder="1" applyAlignment="1" applyProtection="1">
      <alignment horizontal="center" vertical="center" shrinkToFit="1"/>
    </xf>
    <xf numFmtId="180" fontId="4" fillId="4" borderId="0" xfId="1" applyNumberFormat="1" applyFont="1" applyFill="1" applyBorder="1" applyAlignment="1" applyProtection="1">
      <alignment horizontal="center" vertical="center" shrinkToFit="1"/>
    </xf>
    <xf numFmtId="180" fontId="4" fillId="4" borderId="31" xfId="1" applyNumberFormat="1" applyFont="1" applyFill="1" applyBorder="1" applyAlignment="1" applyProtection="1">
      <alignment horizontal="center" vertical="center" shrinkToFit="1"/>
    </xf>
    <xf numFmtId="180" fontId="4" fillId="4" borderId="21" xfId="1" applyNumberFormat="1" applyFont="1" applyFill="1" applyBorder="1" applyAlignment="1" applyProtection="1">
      <alignment horizontal="center" vertical="center" shrinkToFit="1"/>
    </xf>
    <xf numFmtId="0" fontId="4" fillId="0" borderId="23" xfId="1" applyFont="1" applyBorder="1" applyAlignment="1" applyProtection="1">
      <alignment horizontal="center" vertical="center" shrinkToFit="1"/>
    </xf>
    <xf numFmtId="0" fontId="4" fillId="0" borderId="24" xfId="1" applyFont="1" applyBorder="1" applyAlignment="1" applyProtection="1">
      <alignment horizontal="center" vertical="center" shrinkToFit="1"/>
    </xf>
    <xf numFmtId="0" fontId="4" fillId="0" borderId="26" xfId="1" applyFont="1" applyBorder="1" applyAlignment="1" applyProtection="1">
      <alignment horizontal="center" vertical="center" shrinkToFit="1"/>
    </xf>
    <xf numFmtId="0" fontId="4" fillId="0" borderId="30" xfId="1" applyFont="1" applyBorder="1" applyAlignment="1" applyProtection="1">
      <alignment horizontal="center" vertical="center" shrinkToFit="1"/>
    </xf>
    <xf numFmtId="0" fontId="4" fillId="0" borderId="21" xfId="1" applyFont="1" applyBorder="1" applyAlignment="1" applyProtection="1">
      <alignment horizontal="center" vertical="center" shrinkToFit="1"/>
    </xf>
    <xf numFmtId="0" fontId="4" fillId="0" borderId="34" xfId="1" applyFont="1" applyBorder="1" applyAlignment="1" applyProtection="1">
      <alignment horizontal="center" vertical="center" shrinkToFit="1"/>
    </xf>
    <xf numFmtId="0" fontId="4" fillId="0" borderId="35" xfId="1" applyFont="1" applyBorder="1" applyAlignment="1" applyProtection="1">
      <alignment horizontal="center" vertical="center" shrinkToFit="1"/>
    </xf>
    <xf numFmtId="0" fontId="4" fillId="0" borderId="16" xfId="1" applyFont="1" applyBorder="1" applyAlignment="1" applyProtection="1">
      <alignment horizontal="center" vertical="center" shrinkToFit="1"/>
    </xf>
    <xf numFmtId="0" fontId="4" fillId="0" borderId="29" xfId="1" applyFont="1" applyBorder="1" applyAlignment="1" applyProtection="1">
      <alignment horizontal="center" vertical="center" shrinkToFit="1"/>
    </xf>
    <xf numFmtId="0" fontId="4" fillId="0" borderId="36" xfId="1" applyFont="1" applyBorder="1" applyAlignment="1" applyProtection="1">
      <alignment horizontal="center" vertical="center" wrapText="1" shrinkToFit="1"/>
    </xf>
    <xf numFmtId="0" fontId="4" fillId="0" borderId="2" xfId="1" applyFont="1" applyBorder="1" applyAlignment="1" applyProtection="1">
      <alignment horizontal="center" vertical="center" wrapText="1" shrinkToFit="1"/>
    </xf>
    <xf numFmtId="0" fontId="9" fillId="0" borderId="2" xfId="1" applyBorder="1" applyAlignment="1" applyProtection="1">
      <alignment vertical="center" shrinkToFit="1"/>
    </xf>
    <xf numFmtId="0" fontId="4" fillId="0" borderId="37" xfId="1" applyFont="1" applyBorder="1" applyAlignment="1" applyProtection="1">
      <alignment horizontal="center" vertical="center" wrapText="1" shrinkToFit="1"/>
    </xf>
    <xf numFmtId="0" fontId="4" fillId="0" borderId="18" xfId="1" applyFont="1" applyBorder="1" applyAlignment="1" applyProtection="1">
      <alignment horizontal="center" vertical="center" wrapText="1" shrinkToFit="1"/>
    </xf>
    <xf numFmtId="0" fontId="9" fillId="0" borderId="18" xfId="1" applyBorder="1" applyAlignment="1" applyProtection="1">
      <alignment vertical="center" shrinkToFit="1"/>
    </xf>
    <xf numFmtId="0" fontId="4" fillId="0" borderId="38" xfId="1" applyFont="1" applyBorder="1" applyAlignment="1" applyProtection="1">
      <alignment horizontal="center" vertical="center" wrapText="1" shrinkToFit="1"/>
    </xf>
    <xf numFmtId="0" fontId="4" fillId="0" borderId="11" xfId="1" applyFont="1" applyBorder="1" applyAlignment="1" applyProtection="1">
      <alignment horizontal="center" vertical="center" wrapText="1" shrinkToFit="1"/>
    </xf>
    <xf numFmtId="0" fontId="9" fillId="0" borderId="11" xfId="1" applyBorder="1" applyAlignment="1" applyProtection="1">
      <alignment vertical="center" shrinkToFit="1"/>
    </xf>
    <xf numFmtId="0" fontId="9" fillId="0" borderId="13" xfId="1" applyBorder="1" applyAlignment="1" applyProtection="1">
      <alignment horizontal="center" vertical="center" shrinkToFit="1"/>
      <protection locked="0"/>
    </xf>
    <xf numFmtId="0" fontId="9" fillId="0" borderId="19" xfId="1" applyBorder="1" applyAlignment="1" applyProtection="1">
      <alignment horizontal="center" vertical="center" shrinkToFit="1"/>
      <protection locked="0"/>
    </xf>
    <xf numFmtId="0" fontId="9" fillId="0" borderId="0" xfId="1" applyBorder="1" applyAlignment="1" applyProtection="1">
      <alignment horizontal="center" vertical="center" shrinkToFit="1"/>
      <protection locked="0"/>
    </xf>
    <xf numFmtId="0" fontId="9" fillId="0" borderId="15" xfId="1" applyBorder="1" applyAlignment="1" applyProtection="1">
      <alignment horizontal="center" vertical="center" shrinkToFit="1"/>
      <protection locked="0"/>
    </xf>
    <xf numFmtId="0" fontId="9" fillId="0" borderId="16" xfId="1" applyBorder="1" applyAlignment="1" applyProtection="1">
      <alignment horizontal="center" vertical="center" shrinkToFit="1"/>
      <protection locked="0"/>
    </xf>
    <xf numFmtId="0" fontId="4" fillId="0" borderId="13"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xf>
    <xf numFmtId="0" fontId="4" fillId="0" borderId="16" xfId="1" applyFont="1" applyFill="1" applyBorder="1" applyAlignment="1" applyProtection="1">
      <alignment horizontal="center" vertical="center" shrinkToFit="1"/>
    </xf>
    <xf numFmtId="0" fontId="9" fillId="0" borderId="13" xfId="1" applyFont="1" applyFill="1" applyBorder="1" applyAlignment="1" applyProtection="1">
      <alignment horizontal="center" vertical="center" wrapText="1" shrinkToFit="1"/>
    </xf>
    <xf numFmtId="0" fontId="9" fillId="0" borderId="0" xfId="1" applyFont="1" applyFill="1" applyBorder="1" applyAlignment="1" applyProtection="1">
      <alignment horizontal="center" vertical="center" wrapText="1" shrinkToFit="1"/>
    </xf>
    <xf numFmtId="0" fontId="9" fillId="0" borderId="16" xfId="1" applyFont="1" applyFill="1" applyBorder="1" applyAlignment="1" applyProtection="1">
      <alignment horizontal="center" vertical="center" wrapText="1" shrinkToFit="1"/>
    </xf>
    <xf numFmtId="0" fontId="4" fillId="0" borderId="13" xfId="1" applyFont="1" applyBorder="1" applyAlignment="1" applyProtection="1">
      <alignment horizontal="center" vertical="center" shrinkToFit="1"/>
    </xf>
    <xf numFmtId="0" fontId="4" fillId="0" borderId="14" xfId="1" applyFont="1" applyBorder="1" applyAlignment="1" applyProtection="1">
      <alignment horizontal="center" vertical="center" shrinkToFit="1"/>
    </xf>
    <xf numFmtId="0" fontId="4" fillId="0" borderId="0" xfId="1" applyFont="1" applyBorder="1" applyAlignment="1" applyProtection="1">
      <alignment horizontal="center" vertical="center" shrinkToFit="1"/>
    </xf>
    <xf numFmtId="0" fontId="4" fillId="0" borderId="20" xfId="1" applyFont="1" applyBorder="1" applyAlignment="1" applyProtection="1">
      <alignment horizontal="center" vertical="center" shrinkToFit="1"/>
    </xf>
    <xf numFmtId="0" fontId="4" fillId="0" borderId="32" xfId="1" applyFont="1" applyBorder="1" applyAlignment="1" applyProtection="1">
      <alignment horizontal="center" vertical="center" shrinkToFit="1"/>
    </xf>
    <xf numFmtId="0" fontId="4" fillId="9" borderId="19" xfId="1" applyFont="1" applyFill="1" applyBorder="1" applyAlignment="1" applyProtection="1">
      <alignment horizontal="center" vertical="center" shrinkToFit="1"/>
    </xf>
    <xf numFmtId="0" fontId="4" fillId="9" borderId="0" xfId="1" applyFont="1" applyFill="1" applyBorder="1" applyAlignment="1" applyProtection="1">
      <alignment horizontal="center" vertical="center" shrinkToFit="1"/>
    </xf>
    <xf numFmtId="181" fontId="4" fillId="4" borderId="0" xfId="1" applyNumberFormat="1" applyFont="1" applyFill="1" applyBorder="1" applyAlignment="1" applyProtection="1">
      <alignment horizontal="center" vertical="center" shrinkToFit="1"/>
    </xf>
    <xf numFmtId="181" fontId="4" fillId="4" borderId="20" xfId="1" applyNumberFormat="1" applyFont="1" applyFill="1" applyBorder="1" applyAlignment="1" applyProtection="1">
      <alignment horizontal="center" vertical="center" shrinkToFit="1"/>
    </xf>
    <xf numFmtId="181" fontId="4" fillId="4" borderId="21" xfId="1" applyNumberFormat="1" applyFont="1" applyFill="1" applyBorder="1" applyAlignment="1" applyProtection="1">
      <alignment horizontal="center" vertical="center" shrinkToFit="1"/>
    </xf>
    <xf numFmtId="181" fontId="4" fillId="4" borderId="32" xfId="1" applyNumberFormat="1" applyFont="1" applyFill="1" applyBorder="1" applyAlignment="1" applyProtection="1">
      <alignment horizontal="center" vertical="center" shrinkToFit="1"/>
    </xf>
    <xf numFmtId="181" fontId="4" fillId="4" borderId="22" xfId="1" applyNumberFormat="1" applyFont="1" applyFill="1" applyBorder="1" applyAlignment="1" applyProtection="1">
      <alignment horizontal="center" vertical="center" shrinkToFit="1"/>
    </xf>
    <xf numFmtId="181" fontId="4" fillId="4" borderId="34" xfId="1" applyNumberFormat="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wrapText="1" shrinkToFit="1"/>
    </xf>
    <xf numFmtId="0" fontId="4" fillId="0" borderId="20" xfId="1" applyFont="1" applyFill="1" applyBorder="1" applyAlignment="1" applyProtection="1">
      <alignment horizontal="center" vertical="center" wrapText="1" shrinkToFit="1"/>
    </xf>
    <xf numFmtId="0" fontId="4" fillId="0" borderId="17" xfId="1" applyFont="1" applyFill="1" applyBorder="1" applyAlignment="1" applyProtection="1">
      <alignment horizontal="center" vertical="center" wrapText="1" shrinkToFit="1"/>
    </xf>
    <xf numFmtId="0" fontId="4" fillId="0" borderId="12"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28" xfId="1" applyFont="1" applyBorder="1" applyAlignment="1" applyProtection="1">
      <alignment horizontal="center" vertical="center" shrinkToFit="1"/>
    </xf>
    <xf numFmtId="0" fontId="4" fillId="0" borderId="22" xfId="1" applyFont="1" applyBorder="1" applyAlignment="1" applyProtection="1">
      <alignment horizontal="center" vertical="center" shrinkToFit="1"/>
    </xf>
    <xf numFmtId="179" fontId="4" fillId="4" borderId="12" xfId="1" applyNumberFormat="1" applyFont="1" applyFill="1" applyBorder="1" applyAlignment="1" applyProtection="1">
      <alignment horizontal="center" vertical="center" shrinkToFit="1"/>
    </xf>
    <xf numFmtId="0" fontId="9" fillId="4" borderId="13" xfId="1" applyFill="1" applyBorder="1" applyAlignment="1" applyProtection="1">
      <alignment horizontal="center" vertical="center" shrinkToFit="1"/>
    </xf>
    <xf numFmtId="0" fontId="9" fillId="4" borderId="14" xfId="1" applyFill="1" applyBorder="1" applyAlignment="1" applyProtection="1">
      <alignment horizontal="center" vertical="center" shrinkToFit="1"/>
    </xf>
    <xf numFmtId="0" fontId="9" fillId="4" borderId="19" xfId="1" applyFill="1" applyBorder="1" applyAlignment="1" applyProtection="1">
      <alignment horizontal="center" vertical="center" shrinkToFit="1"/>
    </xf>
    <xf numFmtId="0" fontId="9" fillId="4" borderId="0" xfId="1" applyFill="1" applyBorder="1" applyAlignment="1" applyProtection="1">
      <alignment horizontal="center" vertical="center" shrinkToFit="1"/>
    </xf>
    <xf numFmtId="0" fontId="9" fillId="4" borderId="20" xfId="1" applyFill="1" applyBorder="1" applyAlignment="1" applyProtection="1">
      <alignment horizontal="center" vertical="center" shrinkToFit="1"/>
    </xf>
    <xf numFmtId="0" fontId="9" fillId="4" borderId="15" xfId="1" applyFill="1" applyBorder="1" applyAlignment="1" applyProtection="1">
      <alignment horizontal="center" vertical="center" shrinkToFit="1"/>
    </xf>
    <xf numFmtId="0" fontId="9" fillId="4" borderId="16" xfId="1" applyFill="1" applyBorder="1" applyAlignment="1" applyProtection="1">
      <alignment horizontal="center" vertical="center" shrinkToFit="1"/>
    </xf>
    <xf numFmtId="0" fontId="9" fillId="4" borderId="17" xfId="1" applyFill="1" applyBorder="1" applyAlignment="1" applyProtection="1">
      <alignment horizontal="center" vertical="center" shrinkToFit="1"/>
    </xf>
    <xf numFmtId="0" fontId="4" fillId="0" borderId="12" xfId="1" applyFont="1" applyFill="1" applyBorder="1" applyAlignment="1" applyProtection="1">
      <alignment horizontal="center" vertical="center" wrapText="1" shrinkToFit="1"/>
    </xf>
    <xf numFmtId="0" fontId="4" fillId="4" borderId="12" xfId="1" applyFont="1" applyFill="1" applyBorder="1" applyAlignment="1" applyProtection="1">
      <alignment horizontal="center" vertical="center" shrinkToFit="1"/>
    </xf>
    <xf numFmtId="0" fontId="9" fillId="0" borderId="13" xfId="1" applyBorder="1" applyAlignment="1" applyProtection="1">
      <alignment horizontal="center" vertical="center" shrinkToFit="1"/>
    </xf>
    <xf numFmtId="0" fontId="9" fillId="0" borderId="19" xfId="1" applyBorder="1" applyAlignment="1" applyProtection="1">
      <alignment horizontal="center" vertical="center" shrinkToFit="1"/>
    </xf>
    <xf numFmtId="0" fontId="9" fillId="0" borderId="0" xfId="1" applyBorder="1" applyAlignment="1" applyProtection="1">
      <alignment horizontal="center" vertical="center" shrinkToFit="1"/>
    </xf>
    <xf numFmtId="0" fontId="9" fillId="0" borderId="31" xfId="1" applyBorder="1" applyAlignment="1" applyProtection="1">
      <alignment horizontal="center" vertical="center" shrinkToFit="1"/>
    </xf>
    <xf numFmtId="0" fontId="9" fillId="0" borderId="21" xfId="1" applyBorder="1" applyAlignment="1" applyProtection="1">
      <alignment horizontal="center" vertical="center" shrinkToFit="1"/>
    </xf>
    <xf numFmtId="0" fontId="11" fillId="0" borderId="37" xfId="1" applyFont="1" applyBorder="1" applyAlignment="1" applyProtection="1">
      <alignment horizontal="center" vertical="center" shrinkToFit="1"/>
    </xf>
    <xf numFmtId="0" fontId="11" fillId="0" borderId="18" xfId="1" applyFont="1" applyBorder="1" applyAlignment="1" applyProtection="1">
      <alignment horizontal="center" vertical="center" shrinkToFit="1"/>
    </xf>
    <xf numFmtId="0" fontId="11" fillId="0" borderId="41" xfId="1" applyFont="1" applyBorder="1" applyAlignment="1" applyProtection="1">
      <alignment horizontal="center" vertical="center" shrinkToFit="1"/>
    </xf>
    <xf numFmtId="0" fontId="11" fillId="0" borderId="33" xfId="1" applyFont="1" applyBorder="1" applyAlignment="1" applyProtection="1">
      <alignment horizontal="center" vertical="center" shrinkToFit="1"/>
    </xf>
    <xf numFmtId="0" fontId="4" fillId="4" borderId="19" xfId="1" applyNumberFormat="1" applyFont="1" applyFill="1" applyBorder="1" applyAlignment="1" applyProtection="1">
      <alignment horizontal="center" vertical="center" shrinkToFit="1"/>
    </xf>
    <xf numFmtId="0" fontId="4" fillId="4" borderId="0" xfId="1" applyNumberFormat="1" applyFont="1" applyFill="1" applyBorder="1" applyAlignment="1" applyProtection="1">
      <alignment horizontal="center" vertical="center" shrinkToFit="1"/>
    </xf>
    <xf numFmtId="0" fontId="9" fillId="0" borderId="20" xfId="1" applyBorder="1" applyAlignment="1" applyProtection="1">
      <alignment horizontal="center" vertical="center" shrinkToFit="1"/>
    </xf>
    <xf numFmtId="0" fontId="9" fillId="0" borderId="0" xfId="1" applyAlignment="1" applyProtection="1">
      <alignment horizontal="center" vertical="center" shrinkToFit="1"/>
    </xf>
    <xf numFmtId="0" fontId="4" fillId="4" borderId="31" xfId="1" applyNumberFormat="1" applyFont="1" applyFill="1" applyBorder="1" applyAlignment="1" applyProtection="1">
      <alignment horizontal="center" vertical="center" shrinkToFit="1"/>
    </xf>
    <xf numFmtId="0" fontId="4" fillId="4" borderId="21" xfId="1" applyNumberFormat="1" applyFont="1" applyFill="1" applyBorder="1" applyAlignment="1" applyProtection="1">
      <alignment horizontal="center" vertical="center" shrinkToFit="1"/>
    </xf>
    <xf numFmtId="0" fontId="9" fillId="0" borderId="32" xfId="1" applyBorder="1" applyAlignment="1" applyProtection="1">
      <alignment horizontal="center" vertical="center" shrinkToFit="1"/>
    </xf>
    <xf numFmtId="0" fontId="4" fillId="0" borderId="18" xfId="1" applyFont="1" applyBorder="1" applyAlignment="1" applyProtection="1">
      <alignment horizontal="center" vertical="center" shrinkToFit="1"/>
    </xf>
    <xf numFmtId="0" fontId="4" fillId="0" borderId="33" xfId="1" applyFont="1" applyBorder="1" applyAlignment="1" applyProtection="1">
      <alignment horizontal="center" vertical="center" shrinkToFit="1"/>
    </xf>
    <xf numFmtId="0" fontId="4" fillId="0" borderId="19" xfId="1" applyFont="1" applyBorder="1" applyAlignment="1" applyProtection="1">
      <alignment horizontal="center" vertical="center" shrinkToFit="1"/>
    </xf>
    <xf numFmtId="0" fontId="11" fillId="0" borderId="19" xfId="1" applyFont="1" applyBorder="1" applyAlignment="1" applyProtection="1">
      <alignment horizontal="center" vertical="center" shrinkToFit="1"/>
    </xf>
    <xf numFmtId="0" fontId="12" fillId="0" borderId="0" xfId="1" applyFont="1" applyBorder="1" applyAlignment="1" applyProtection="1">
      <alignment horizontal="center" vertical="center" shrinkToFit="1"/>
    </xf>
    <xf numFmtId="0" fontId="12" fillId="0" borderId="20"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0" xfId="1" applyFont="1" applyAlignment="1" applyProtection="1">
      <alignment horizontal="center" vertical="center" shrinkToFit="1"/>
    </xf>
    <xf numFmtId="0" fontId="12" fillId="0" borderId="31"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0" borderId="32" xfId="1" applyFont="1" applyBorder="1" applyAlignment="1" applyProtection="1">
      <alignment horizontal="center" vertical="center" shrinkToFit="1"/>
    </xf>
    <xf numFmtId="0" fontId="4" fillId="0" borderId="40" xfId="1" applyFont="1" applyBorder="1" applyAlignment="1" applyProtection="1">
      <alignment horizontal="center" vertical="center" shrinkToFit="1"/>
    </xf>
    <xf numFmtId="0" fontId="4" fillId="0" borderId="42" xfId="1" applyFont="1" applyBorder="1" applyAlignment="1" applyProtection="1">
      <alignment horizontal="center" vertical="center" shrinkToFit="1"/>
    </xf>
    <xf numFmtId="0" fontId="4" fillId="0" borderId="39" xfId="1" applyFont="1" applyBorder="1" applyAlignment="1" applyProtection="1">
      <alignment horizontal="center" vertical="center" wrapText="1" shrinkToFit="1"/>
    </xf>
    <xf numFmtId="0" fontId="4" fillId="0" borderId="27" xfId="1" applyFont="1" applyBorder="1" applyAlignment="1" applyProtection="1">
      <alignment horizontal="center" vertical="center" wrapText="1" shrinkToFit="1"/>
    </xf>
    <xf numFmtId="0" fontId="4" fillId="0" borderId="0" xfId="1" applyFont="1" applyBorder="1" applyAlignment="1" applyProtection="1">
      <alignment horizontal="center" vertical="center" wrapText="1" shrinkToFit="1"/>
    </xf>
    <xf numFmtId="0" fontId="4" fillId="0" borderId="30" xfId="1" applyFont="1" applyBorder="1" applyAlignment="1" applyProtection="1">
      <alignment horizontal="center" vertical="center" wrapText="1" shrinkToFit="1"/>
    </xf>
    <xf numFmtId="0" fontId="4" fillId="0" borderId="21" xfId="1" applyFont="1" applyBorder="1" applyAlignment="1" applyProtection="1">
      <alignment horizontal="center" vertical="center" wrapText="1" shrinkToFit="1"/>
    </xf>
    <xf numFmtId="0" fontId="4" fillId="0" borderId="21" xfId="1" applyFont="1" applyFill="1" applyBorder="1" applyAlignment="1" applyProtection="1">
      <alignment horizontal="center" vertical="center" shrinkToFit="1"/>
    </xf>
    <xf numFmtId="0" fontId="4" fillId="4" borderId="13" xfId="1" applyFont="1" applyFill="1" applyBorder="1" applyAlignment="1" applyProtection="1">
      <alignment horizontal="center" vertical="center" shrinkToFit="1"/>
    </xf>
    <xf numFmtId="0" fontId="9" fillId="0" borderId="14" xfId="1" applyBorder="1" applyAlignment="1" applyProtection="1">
      <alignment horizontal="center" vertical="center" shrinkToFit="1"/>
    </xf>
    <xf numFmtId="0" fontId="4" fillId="4" borderId="19" xfId="1" applyFont="1" applyFill="1" applyBorder="1" applyAlignment="1" applyProtection="1">
      <alignment horizontal="center" vertical="center" shrinkToFit="1"/>
    </xf>
    <xf numFmtId="0" fontId="4" fillId="4" borderId="0" xfId="1" applyFont="1" applyFill="1" applyBorder="1" applyAlignment="1" applyProtection="1">
      <alignment horizontal="center" vertical="center" shrinkToFit="1"/>
    </xf>
    <xf numFmtId="0" fontId="4" fillId="4" borderId="31" xfId="1" applyFont="1" applyFill="1" applyBorder="1" applyAlignment="1" applyProtection="1">
      <alignment horizontal="center" vertical="center" shrinkToFit="1"/>
    </xf>
    <xf numFmtId="0" fontId="4" fillId="4" borderId="21" xfId="1" applyFont="1" applyFill="1" applyBorder="1" applyAlignment="1" applyProtection="1">
      <alignment horizontal="center" vertical="center" shrinkToFit="1"/>
    </xf>
    <xf numFmtId="0" fontId="4" fillId="9" borderId="20" xfId="1" applyFont="1" applyFill="1" applyBorder="1" applyAlignment="1" applyProtection="1">
      <alignment horizontal="center" vertical="center" shrinkToFit="1"/>
    </xf>
    <xf numFmtId="0" fontId="4" fillId="9" borderId="21" xfId="1" applyFont="1" applyFill="1" applyBorder="1" applyAlignment="1" applyProtection="1">
      <alignment horizontal="center" vertical="center" shrinkToFit="1"/>
    </xf>
    <xf numFmtId="0" fontId="4" fillId="9" borderId="32" xfId="1" applyFont="1" applyFill="1" applyBorder="1" applyAlignment="1" applyProtection="1">
      <alignment horizontal="center" vertical="center" shrinkToFit="1"/>
    </xf>
    <xf numFmtId="0" fontId="4" fillId="0" borderId="25" xfId="1" applyFont="1" applyFill="1" applyBorder="1" applyAlignment="1">
      <alignment horizontal="center" vertical="center" shrinkToFit="1"/>
    </xf>
    <xf numFmtId="0" fontId="4" fillId="0" borderId="24"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20"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17" xfId="1" applyFont="1" applyFill="1" applyBorder="1" applyAlignment="1">
      <alignment horizontal="center" vertical="center" shrinkToFit="1"/>
    </xf>
    <xf numFmtId="0" fontId="4" fillId="0" borderId="25" xfId="1" applyFont="1" applyFill="1" applyBorder="1" applyAlignment="1">
      <alignment horizontal="center" vertical="center" textRotation="255" shrinkToFit="1"/>
    </xf>
    <xf numFmtId="0" fontId="4" fillId="0" borderId="43" xfId="1" applyFont="1" applyFill="1" applyBorder="1" applyAlignment="1">
      <alignment horizontal="center" vertical="center" textRotation="255" shrinkToFit="1"/>
    </xf>
    <xf numFmtId="0" fontId="4" fillId="0" borderId="19" xfId="1" applyFont="1" applyFill="1" applyBorder="1" applyAlignment="1">
      <alignment horizontal="center" vertical="center" textRotation="255" shrinkToFit="1"/>
    </xf>
    <xf numFmtId="0" fontId="4" fillId="0" borderId="20" xfId="1" applyFont="1" applyFill="1" applyBorder="1" applyAlignment="1">
      <alignment horizontal="center" vertical="center" textRotation="255" shrinkToFit="1"/>
    </xf>
    <xf numFmtId="0" fontId="4" fillId="0" borderId="15" xfId="1" applyFont="1" applyFill="1" applyBorder="1" applyAlignment="1">
      <alignment horizontal="center" vertical="center" textRotation="255" shrinkToFit="1"/>
    </xf>
    <xf numFmtId="0" fontId="4" fillId="0" borderId="17" xfId="1" applyFont="1" applyFill="1" applyBorder="1" applyAlignment="1">
      <alignment horizontal="center" vertical="center" textRotation="255" shrinkToFit="1"/>
    </xf>
    <xf numFmtId="0" fontId="4" fillId="0" borderId="12" xfId="1" applyFont="1" applyFill="1" applyBorder="1" applyAlignment="1">
      <alignment horizontal="center" vertical="center" shrinkToFit="1"/>
    </xf>
    <xf numFmtId="0" fontId="4" fillId="0" borderId="13"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28"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9" xfId="1" applyFont="1" applyBorder="1" applyAlignment="1">
      <alignment horizontal="center" vertical="center"/>
    </xf>
    <xf numFmtId="0" fontId="9" fillId="0" borderId="19" xfId="1" applyBorder="1" applyAlignment="1">
      <alignment horizontal="center" vertical="center"/>
    </xf>
    <xf numFmtId="0" fontId="9" fillId="0" borderId="0" xfId="1" applyBorder="1" applyAlignment="1">
      <alignment horizontal="center" vertical="center"/>
    </xf>
    <xf numFmtId="0" fontId="9" fillId="0" borderId="20" xfId="1" applyBorder="1" applyAlignment="1">
      <alignment horizontal="center" vertical="center"/>
    </xf>
    <xf numFmtId="0" fontId="9" fillId="0" borderId="15" xfId="1" applyBorder="1" applyAlignment="1">
      <alignment horizontal="center" vertical="center"/>
    </xf>
    <xf numFmtId="0" fontId="9" fillId="0" borderId="16" xfId="1" applyBorder="1" applyAlignment="1">
      <alignment horizontal="center" vertical="center"/>
    </xf>
    <xf numFmtId="0" fontId="9" fillId="0" borderId="17" xfId="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8" fillId="0" borderId="0" xfId="1" applyFont="1" applyBorder="1" applyAlignment="1">
      <alignment horizontal="center" vertical="center" shrinkToFit="1"/>
    </xf>
    <xf numFmtId="0" fontId="39" fillId="0" borderId="0" xfId="1" applyFont="1" applyBorder="1" applyAlignment="1">
      <alignment horizontal="center" vertical="center" shrinkToFit="1"/>
    </xf>
    <xf numFmtId="0" fontId="39" fillId="0" borderId="21" xfId="1" applyFont="1" applyBorder="1" applyAlignment="1">
      <alignment horizontal="center" vertical="center"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0" xfId="1" applyFont="1" applyBorder="1" applyAlignment="1">
      <alignment horizontal="center" vertical="center" textRotation="255" shrinkToFit="1"/>
    </xf>
    <xf numFmtId="0" fontId="7" fillId="0" borderId="30" xfId="1" applyFont="1" applyBorder="1" applyAlignment="1">
      <alignment horizontal="center" vertical="center" textRotation="255" shrinkToFit="1"/>
    </xf>
    <xf numFmtId="0" fontId="7" fillId="0" borderId="21" xfId="1" applyFont="1" applyBorder="1" applyAlignment="1">
      <alignment horizontal="center" vertical="center" textRotation="255" shrinkToFit="1"/>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4" fillId="3" borderId="12" xfId="1" applyFont="1" applyFill="1" applyBorder="1" applyAlignment="1" applyProtection="1">
      <alignment horizontal="center" vertical="center" textRotation="255" shrinkToFit="1"/>
      <protection locked="0"/>
    </xf>
    <xf numFmtId="0" fontId="4" fillId="3" borderId="14" xfId="1" applyFont="1" applyFill="1" applyBorder="1" applyAlignment="1" applyProtection="1">
      <alignment horizontal="center" vertical="center" textRotation="255" shrinkToFit="1"/>
      <protection locked="0"/>
    </xf>
    <xf numFmtId="0" fontId="4" fillId="3" borderId="19" xfId="1" applyFont="1" applyFill="1" applyBorder="1" applyAlignment="1" applyProtection="1">
      <alignment horizontal="center" vertical="center" textRotation="255" shrinkToFit="1"/>
      <protection locked="0"/>
    </xf>
    <xf numFmtId="0" fontId="4" fillId="3" borderId="20" xfId="1" applyFont="1" applyFill="1" applyBorder="1" applyAlignment="1" applyProtection="1">
      <alignment horizontal="center" vertical="center" textRotation="255" shrinkToFit="1"/>
      <protection locked="0"/>
    </xf>
    <xf numFmtId="0" fontId="4" fillId="3" borderId="15" xfId="1" applyFont="1" applyFill="1" applyBorder="1" applyAlignment="1" applyProtection="1">
      <alignment horizontal="center" vertical="center" textRotation="255" shrinkToFit="1"/>
      <protection locked="0"/>
    </xf>
    <xf numFmtId="0" fontId="4" fillId="3" borderId="17" xfId="1" applyFont="1" applyFill="1" applyBorder="1" applyAlignment="1" applyProtection="1">
      <alignment horizontal="center" vertical="center" textRotation="255" shrinkToFit="1"/>
      <protection locked="0"/>
    </xf>
    <xf numFmtId="0" fontId="10" fillId="9" borderId="12" xfId="1" applyFont="1" applyFill="1" applyBorder="1" applyAlignment="1">
      <alignment horizontal="center" vertical="center" shrinkToFit="1"/>
    </xf>
    <xf numFmtId="0" fontId="10" fillId="9" borderId="13" xfId="1" applyFont="1" applyFill="1" applyBorder="1" applyAlignment="1">
      <alignment horizontal="center" vertical="center" shrinkToFit="1"/>
    </xf>
    <xf numFmtId="0" fontId="10" fillId="9" borderId="15" xfId="1" applyFont="1" applyFill="1" applyBorder="1" applyAlignment="1">
      <alignment horizontal="center" vertical="center" shrinkToFit="1"/>
    </xf>
    <xf numFmtId="0" fontId="10" fillId="9" borderId="16" xfId="1" applyFont="1" applyFill="1" applyBorder="1" applyAlignment="1">
      <alignment horizontal="center" vertical="center" shrinkToFit="1"/>
    </xf>
    <xf numFmtId="182" fontId="10" fillId="3" borderId="13" xfId="1" applyNumberFormat="1" applyFont="1" applyFill="1" applyBorder="1" applyAlignment="1" applyProtection="1">
      <alignment horizontal="center" vertical="center" shrinkToFit="1"/>
      <protection locked="0"/>
    </xf>
    <xf numFmtId="182" fontId="10" fillId="3" borderId="16" xfId="1" applyNumberFormat="1" applyFont="1" applyFill="1" applyBorder="1" applyAlignment="1" applyProtection="1">
      <alignment horizontal="center" vertical="center" shrinkToFit="1"/>
      <protection locked="0"/>
    </xf>
    <xf numFmtId="182" fontId="10" fillId="3" borderId="14" xfId="1" applyNumberFormat="1" applyFont="1" applyFill="1" applyBorder="1" applyAlignment="1" applyProtection="1">
      <alignment horizontal="center" vertical="center" shrinkToFit="1"/>
      <protection locked="0"/>
    </xf>
    <xf numFmtId="182" fontId="10" fillId="3" borderId="17" xfId="1" applyNumberFormat="1" applyFont="1" applyFill="1" applyBorder="1" applyAlignment="1" applyProtection="1">
      <alignment horizontal="center" vertical="center" shrinkToFit="1"/>
      <protection locked="0"/>
    </xf>
    <xf numFmtId="0" fontId="10" fillId="9" borderId="12" xfId="1" applyFont="1" applyFill="1" applyBorder="1" applyAlignment="1">
      <alignment horizontal="right" vertical="center" shrinkToFit="1"/>
    </xf>
    <xf numFmtId="0" fontId="10" fillId="9" borderId="13" xfId="1" applyFont="1" applyFill="1" applyBorder="1" applyAlignment="1">
      <alignment horizontal="right" vertical="center" shrinkToFit="1"/>
    </xf>
    <xf numFmtId="0" fontId="10" fillId="9" borderId="15" xfId="1" applyFont="1" applyFill="1" applyBorder="1" applyAlignment="1">
      <alignment horizontal="right" vertical="center" shrinkToFit="1"/>
    </xf>
    <xf numFmtId="0" fontId="10" fillId="9" borderId="16" xfId="1" applyFont="1" applyFill="1" applyBorder="1" applyAlignment="1">
      <alignment horizontal="right" vertical="center" shrinkToFit="1"/>
    </xf>
    <xf numFmtId="178" fontId="10" fillId="3" borderId="13" xfId="1" applyNumberFormat="1" applyFont="1" applyFill="1" applyBorder="1" applyAlignment="1" applyProtection="1">
      <alignment horizontal="right" vertical="center" shrinkToFit="1"/>
      <protection locked="0"/>
    </xf>
    <xf numFmtId="178" fontId="10" fillId="3" borderId="14" xfId="1" applyNumberFormat="1" applyFont="1" applyFill="1" applyBorder="1" applyAlignment="1" applyProtection="1">
      <alignment horizontal="right" vertical="center" shrinkToFit="1"/>
      <protection locked="0"/>
    </xf>
    <xf numFmtId="178" fontId="10" fillId="3" borderId="16" xfId="1" applyNumberFormat="1" applyFont="1" applyFill="1" applyBorder="1" applyAlignment="1" applyProtection="1">
      <alignment horizontal="right" vertical="center" shrinkToFit="1"/>
      <protection locked="0"/>
    </xf>
    <xf numFmtId="178" fontId="10" fillId="3" borderId="17" xfId="1" applyNumberFormat="1" applyFont="1" applyFill="1" applyBorder="1" applyAlignment="1" applyProtection="1">
      <alignment horizontal="right" vertical="center" shrinkToFit="1"/>
      <protection locked="0"/>
    </xf>
    <xf numFmtId="0" fontId="7" fillId="3" borderId="2" xfId="1" applyFont="1" applyFill="1" applyBorder="1" applyAlignment="1" applyProtection="1">
      <alignment horizontal="center" vertical="center" shrinkToFit="1"/>
      <protection locked="0"/>
    </xf>
    <xf numFmtId="0" fontId="7" fillId="3" borderId="18" xfId="1" applyFont="1" applyFill="1" applyBorder="1" applyAlignment="1" applyProtection="1">
      <alignment horizontal="center" vertical="center" shrinkToFit="1"/>
      <protection locked="0"/>
    </xf>
    <xf numFmtId="0" fontId="7" fillId="3" borderId="11" xfId="1" applyFont="1" applyFill="1" applyBorder="1" applyAlignment="1" applyProtection="1">
      <alignment horizontal="center" vertical="center" shrinkToFit="1"/>
      <protection locked="0"/>
    </xf>
    <xf numFmtId="0" fontId="4" fillId="0" borderId="31"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4" fillId="3" borderId="31" xfId="1" applyFont="1" applyFill="1" applyBorder="1" applyAlignment="1" applyProtection="1">
      <alignment horizontal="center" vertical="center" shrinkToFit="1"/>
      <protection locked="0"/>
    </xf>
    <xf numFmtId="0" fontId="4" fillId="3" borderId="21" xfId="1" applyFont="1" applyFill="1" applyBorder="1" applyAlignment="1" applyProtection="1">
      <alignment horizontal="center" vertical="center" shrinkToFit="1"/>
      <protection locked="0"/>
    </xf>
    <xf numFmtId="0" fontId="4" fillId="3" borderId="32" xfId="1" applyFont="1" applyFill="1" applyBorder="1" applyAlignment="1" applyProtection="1">
      <alignment horizontal="center" vertical="center" shrinkToFit="1"/>
      <protection locked="0"/>
    </xf>
    <xf numFmtId="0" fontId="4" fillId="3" borderId="33" xfId="1" applyFont="1" applyFill="1" applyBorder="1" applyAlignment="1" applyProtection="1">
      <alignment horizontal="center" vertical="center" shrinkToFit="1"/>
      <protection locked="0"/>
    </xf>
    <xf numFmtId="0" fontId="4" fillId="0" borderId="27"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32" xfId="1" applyFont="1" applyBorder="1" applyAlignment="1">
      <alignment horizontal="center" vertical="center" shrinkToFit="1"/>
    </xf>
    <xf numFmtId="180" fontId="4" fillId="4" borderId="25" xfId="1" applyNumberFormat="1" applyFont="1" applyFill="1" applyBorder="1" applyAlignment="1">
      <alignment horizontal="center" shrinkToFit="1"/>
    </xf>
    <xf numFmtId="180" fontId="4" fillId="4" borderId="24" xfId="1" applyNumberFormat="1" applyFont="1" applyFill="1" applyBorder="1" applyAlignment="1">
      <alignment horizontal="center" shrinkToFit="1"/>
    </xf>
    <xf numFmtId="180" fontId="4" fillId="4" borderId="43" xfId="1" applyNumberFormat="1" applyFont="1" applyFill="1" applyBorder="1" applyAlignment="1">
      <alignment horizontal="center" shrinkToFit="1"/>
    </xf>
    <xf numFmtId="180" fontId="4" fillId="4" borderId="19" xfId="1" applyNumberFormat="1" applyFont="1" applyFill="1" applyBorder="1" applyAlignment="1">
      <alignment horizontal="center" shrinkToFit="1"/>
    </xf>
    <xf numFmtId="180" fontId="4" fillId="4" borderId="0" xfId="1" applyNumberFormat="1" applyFont="1" applyFill="1" applyBorder="1" applyAlignment="1">
      <alignment horizontal="center" shrinkToFit="1"/>
    </xf>
    <xf numFmtId="180" fontId="4" fillId="4" borderId="20" xfId="1" applyNumberFormat="1" applyFont="1" applyFill="1" applyBorder="1" applyAlignment="1">
      <alignment horizontal="center" shrinkToFit="1"/>
    </xf>
    <xf numFmtId="180" fontId="4" fillId="4" borderId="31" xfId="1" applyNumberFormat="1" applyFont="1" applyFill="1" applyBorder="1" applyAlignment="1">
      <alignment horizontal="center" shrinkToFit="1"/>
    </xf>
    <xf numFmtId="180" fontId="4" fillId="4" borderId="21" xfId="1" applyNumberFormat="1" applyFont="1" applyFill="1" applyBorder="1" applyAlignment="1">
      <alignment horizontal="center" shrinkToFit="1"/>
    </xf>
    <xf numFmtId="180" fontId="4" fillId="4" borderId="32" xfId="1" applyNumberFormat="1" applyFont="1" applyFill="1" applyBorder="1" applyAlignment="1">
      <alignment horizontal="center" shrinkToFit="1"/>
    </xf>
    <xf numFmtId="181" fontId="4" fillId="4" borderId="18" xfId="1" applyNumberFormat="1" applyFont="1" applyFill="1" applyBorder="1" applyAlignment="1">
      <alignment horizontal="center" shrinkToFit="1"/>
    </xf>
    <xf numFmtId="181" fontId="4" fillId="4" borderId="33" xfId="1" applyNumberFormat="1" applyFont="1" applyFill="1" applyBorder="1" applyAlignment="1">
      <alignment horizontal="center" shrinkToFit="1"/>
    </xf>
    <xf numFmtId="0" fontId="4" fillId="4" borderId="25" xfId="1" applyFont="1" applyFill="1" applyBorder="1" applyAlignment="1">
      <alignment horizontal="center" vertical="center" shrinkToFit="1"/>
    </xf>
    <xf numFmtId="0" fontId="4" fillId="4" borderId="24" xfId="1" applyFont="1" applyFill="1" applyBorder="1" applyAlignment="1">
      <alignment horizontal="center" vertical="center" shrinkToFit="1"/>
    </xf>
    <xf numFmtId="0" fontId="4" fillId="4" borderId="19"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180" fontId="4" fillId="4" borderId="19" xfId="1" applyNumberFormat="1" applyFont="1" applyFill="1" applyBorder="1" applyAlignment="1">
      <alignment horizontal="center"/>
    </xf>
    <xf numFmtId="180" fontId="9" fillId="0" borderId="0" xfId="1" applyNumberFormat="1" applyAlignment="1">
      <alignment horizontal="center"/>
    </xf>
    <xf numFmtId="180" fontId="9" fillId="0" borderId="20" xfId="1" applyNumberFormat="1" applyBorder="1" applyAlignment="1">
      <alignment horizontal="center"/>
    </xf>
    <xf numFmtId="180" fontId="9" fillId="0" borderId="31" xfId="1" applyNumberFormat="1" applyBorder="1" applyAlignment="1">
      <alignment horizontal="center"/>
    </xf>
    <xf numFmtId="180" fontId="9" fillId="0" borderId="21" xfId="1" applyNumberFormat="1" applyBorder="1" applyAlignment="1">
      <alignment horizontal="center"/>
    </xf>
    <xf numFmtId="180" fontId="9" fillId="0" borderId="32" xfId="1" applyNumberFormat="1" applyBorder="1" applyAlignment="1">
      <alignment horizontal="center"/>
    </xf>
    <xf numFmtId="0" fontId="4" fillId="3" borderId="34" xfId="1" applyFont="1" applyFill="1" applyBorder="1" applyAlignment="1" applyProtection="1">
      <alignment horizontal="center" vertical="center" shrinkToFit="1"/>
      <protection locked="0"/>
    </xf>
    <xf numFmtId="0" fontId="10" fillId="9" borderId="31" xfId="1" applyFont="1" applyFill="1" applyBorder="1" applyAlignment="1">
      <alignment horizontal="center" vertical="center" shrinkToFit="1"/>
    </xf>
    <xf numFmtId="0" fontId="10" fillId="9" borderId="21" xfId="1" applyFont="1" applyFill="1" applyBorder="1" applyAlignment="1">
      <alignment horizontal="center" vertical="center" shrinkToFit="1"/>
    </xf>
    <xf numFmtId="182" fontId="10" fillId="3" borderId="21" xfId="1" applyNumberFormat="1" applyFont="1" applyFill="1" applyBorder="1" applyAlignment="1" applyProtection="1">
      <alignment horizontal="center" vertical="center" shrinkToFit="1"/>
      <protection locked="0"/>
    </xf>
    <xf numFmtId="182" fontId="10" fillId="3" borderId="32" xfId="1" applyNumberFormat="1" applyFont="1" applyFill="1" applyBorder="1" applyAlignment="1" applyProtection="1">
      <alignment horizontal="center" vertical="center" shrinkToFit="1"/>
      <protection locked="0"/>
    </xf>
    <xf numFmtId="0" fontId="10" fillId="9" borderId="31" xfId="1" applyFont="1" applyFill="1" applyBorder="1" applyAlignment="1">
      <alignment horizontal="right" vertical="center" shrinkToFit="1"/>
    </xf>
    <xf numFmtId="0" fontId="10" fillId="9" borderId="21" xfId="1" applyFont="1" applyFill="1" applyBorder="1" applyAlignment="1">
      <alignment horizontal="right" vertical="center" shrinkToFit="1"/>
    </xf>
    <xf numFmtId="178" fontId="10" fillId="3" borderId="21" xfId="1" applyNumberFormat="1" applyFont="1" applyFill="1" applyBorder="1" applyAlignment="1" applyProtection="1">
      <alignment horizontal="right" vertical="center" shrinkToFit="1"/>
      <protection locked="0"/>
    </xf>
    <xf numFmtId="178" fontId="10" fillId="3" borderId="32" xfId="1" applyNumberFormat="1" applyFont="1" applyFill="1" applyBorder="1" applyAlignment="1" applyProtection="1">
      <alignment horizontal="right" vertical="center" shrinkToFit="1"/>
      <protection locked="0"/>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181" fontId="4" fillId="4" borderId="19" xfId="1" applyNumberFormat="1" applyFont="1" applyFill="1" applyBorder="1" applyAlignment="1">
      <alignment horizontal="center" shrinkToFit="1"/>
    </xf>
    <xf numFmtId="181" fontId="4" fillId="4" borderId="0" xfId="1" applyNumberFormat="1" applyFont="1" applyFill="1" applyBorder="1" applyAlignment="1">
      <alignment horizontal="center" shrinkToFit="1"/>
    </xf>
    <xf numFmtId="181" fontId="4" fillId="4" borderId="22" xfId="1" applyNumberFormat="1" applyFont="1" applyFill="1" applyBorder="1" applyAlignment="1">
      <alignment horizontal="center" shrinkToFit="1"/>
    </xf>
    <xf numFmtId="181" fontId="4" fillId="4" borderId="31" xfId="1" applyNumberFormat="1" applyFont="1" applyFill="1" applyBorder="1" applyAlignment="1">
      <alignment horizontal="center" shrinkToFit="1"/>
    </xf>
    <xf numFmtId="181" fontId="4" fillId="4" borderId="21" xfId="1" applyNumberFormat="1" applyFont="1" applyFill="1" applyBorder="1" applyAlignment="1">
      <alignment horizontal="center" shrinkToFit="1"/>
    </xf>
    <xf numFmtId="181" fontId="4" fillId="4" borderId="34" xfId="1" applyNumberFormat="1" applyFont="1" applyFill="1" applyBorder="1" applyAlignment="1">
      <alignment horizontal="center" shrinkToFit="1"/>
    </xf>
    <xf numFmtId="0" fontId="18" fillId="9" borderId="1" xfId="0" applyFont="1" applyFill="1" applyBorder="1" applyAlignment="1">
      <alignment horizontal="left" vertical="center" wrapText="1"/>
    </xf>
    <xf numFmtId="0" fontId="18" fillId="9" borderId="9" xfId="0" applyFont="1" applyFill="1" applyBorder="1" applyAlignment="1">
      <alignment horizontal="left" vertical="center" wrapText="1"/>
    </xf>
    <xf numFmtId="0" fontId="18" fillId="3" borderId="1"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8" fillId="6" borderId="1" xfId="0" applyFont="1" applyFill="1" applyBorder="1" applyAlignment="1">
      <alignment horizontal="left" vertical="center"/>
    </xf>
    <xf numFmtId="0" fontId="17" fillId="0" borderId="39" xfId="0"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20" xfId="0" applyFont="1" applyBorder="1" applyAlignment="1">
      <alignment horizontal="center" vertical="center"/>
    </xf>
    <xf numFmtId="0" fontId="17" fillId="0" borderId="30" xfId="0" applyFont="1" applyBorder="1" applyAlignment="1">
      <alignment horizontal="center" vertical="center"/>
    </xf>
    <xf numFmtId="0" fontId="17" fillId="0" borderId="21" xfId="0" applyFont="1" applyBorder="1" applyAlignment="1">
      <alignment horizontal="center" vertical="center"/>
    </xf>
    <xf numFmtId="0" fontId="17" fillId="0" borderId="32"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9" borderId="7" xfId="0" applyFont="1" applyFill="1" applyBorder="1" applyAlignment="1">
      <alignment horizontal="left"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6" borderId="1" xfId="0" applyFont="1" applyFill="1" applyBorder="1" applyAlignment="1">
      <alignment horizontal="center" vertical="center"/>
    </xf>
    <xf numFmtId="0" fontId="18" fillId="6" borderId="7" xfId="0" applyFont="1" applyFill="1" applyBorder="1" applyAlignment="1">
      <alignment horizontal="center" vertical="center"/>
    </xf>
    <xf numFmtId="0" fontId="21" fillId="0" borderId="1" xfId="0" applyFont="1" applyBorder="1" applyAlignment="1">
      <alignment horizontal="left" vertical="center" wrapText="1"/>
    </xf>
    <xf numFmtId="176" fontId="18" fillId="6" borderId="1" xfId="0" applyNumberFormat="1"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176" fontId="18" fillId="6" borderId="1" xfId="0" applyNumberFormat="1" applyFont="1" applyFill="1" applyBorder="1" applyAlignment="1">
      <alignment horizontal="left" vertical="center" wrapText="1"/>
    </xf>
    <xf numFmtId="0" fontId="17" fillId="9" borderId="39"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8" fillId="0" borderId="1" xfId="0" applyFont="1" applyBorder="1" applyAlignment="1">
      <alignment horizontal="left" vertical="center" shrinkToFit="1"/>
    </xf>
    <xf numFmtId="0" fontId="18" fillId="3" borderId="1" xfId="0" applyFont="1" applyFill="1" applyBorder="1" applyAlignment="1" applyProtection="1">
      <alignment horizontal="center" vertical="center" shrinkToFit="1"/>
      <protection locked="0"/>
    </xf>
    <xf numFmtId="0" fontId="18" fillId="3" borderId="7" xfId="0" applyFont="1" applyFill="1" applyBorder="1" applyAlignment="1" applyProtection="1">
      <alignment horizontal="center" vertical="center" shrinkToFit="1"/>
      <protection locked="0"/>
    </xf>
    <xf numFmtId="0" fontId="17" fillId="9" borderId="1" xfId="0" applyFont="1" applyFill="1" applyBorder="1" applyAlignment="1">
      <alignment horizontal="center" vertical="center" wrapText="1"/>
    </xf>
    <xf numFmtId="0" fontId="17" fillId="9" borderId="1" xfId="0" applyFont="1" applyFill="1" applyBorder="1" applyAlignment="1">
      <alignment horizontal="center" vertical="center"/>
    </xf>
    <xf numFmtId="176" fontId="21" fillId="4" borderId="1" xfId="0" applyNumberFormat="1" applyFont="1" applyFill="1" applyBorder="1" applyAlignment="1">
      <alignment horizontal="center" vertical="center"/>
    </xf>
    <xf numFmtId="176" fontId="21" fillId="4" borderId="7"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xf>
    <xf numFmtId="176" fontId="21" fillId="4" borderId="10" xfId="0" applyNumberFormat="1" applyFont="1" applyFill="1" applyBorder="1" applyAlignment="1">
      <alignment horizontal="center" vertical="center"/>
    </xf>
    <xf numFmtId="183" fontId="3" fillId="0" borderId="31" xfId="0" applyNumberFormat="1" applyFont="1" applyFill="1" applyBorder="1" applyAlignment="1">
      <alignment horizontal="right" vertical="center"/>
    </xf>
    <xf numFmtId="183" fontId="3" fillId="0" borderId="21" xfId="0" applyNumberFormat="1" applyFont="1" applyFill="1" applyBorder="1" applyAlignment="1">
      <alignment horizontal="right" vertical="center"/>
    </xf>
    <xf numFmtId="183" fontId="3" fillId="0" borderId="34" xfId="0" applyNumberFormat="1" applyFont="1" applyFill="1" applyBorder="1" applyAlignment="1">
      <alignment horizontal="right" vertical="center"/>
    </xf>
    <xf numFmtId="0" fontId="18" fillId="6" borderId="1"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13" fillId="4" borderId="1" xfId="0" applyNumberFormat="1" applyFont="1" applyFill="1" applyBorder="1" applyAlignment="1">
      <alignment horizontal="center" vertical="center"/>
    </xf>
    <xf numFmtId="176" fontId="13" fillId="4" borderId="7" xfId="0" applyNumberFormat="1" applyFont="1" applyFill="1" applyBorder="1" applyAlignment="1">
      <alignment horizontal="center" vertical="center"/>
    </xf>
    <xf numFmtId="0" fontId="17" fillId="9" borderId="1" xfId="0" applyFont="1" applyFill="1" applyBorder="1" applyAlignment="1">
      <alignment horizontal="left" vertical="center" wrapText="1"/>
    </xf>
    <xf numFmtId="0" fontId="31" fillId="8" borderId="23" xfId="0" applyFont="1" applyFill="1" applyBorder="1" applyAlignment="1">
      <alignment horizontal="center" vertical="center"/>
    </xf>
    <xf numFmtId="0" fontId="31" fillId="8" borderId="24" xfId="0" applyFont="1" applyFill="1" applyBorder="1" applyAlignment="1">
      <alignment horizontal="center" vertical="center"/>
    </xf>
    <xf numFmtId="0" fontId="31" fillId="8" borderId="26" xfId="0" applyFont="1" applyFill="1" applyBorder="1" applyAlignment="1">
      <alignment horizontal="center" vertical="center"/>
    </xf>
    <xf numFmtId="0" fontId="31" fillId="8" borderId="27" xfId="0" applyFont="1" applyFill="1" applyBorder="1" applyAlignment="1">
      <alignment horizontal="center" vertical="center"/>
    </xf>
    <xf numFmtId="0" fontId="31" fillId="8" borderId="0" xfId="0" applyFont="1" applyFill="1" applyBorder="1" applyAlignment="1">
      <alignment horizontal="center" vertical="center"/>
    </xf>
    <xf numFmtId="0" fontId="31" fillId="8"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24" xfId="0" applyFont="1" applyFill="1" applyBorder="1" applyAlignment="1">
      <alignment horizontal="center" vertical="center"/>
    </xf>
    <xf numFmtId="0" fontId="17" fillId="9" borderId="4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4" xfId="0" applyFont="1" applyFill="1" applyBorder="1" applyAlignment="1">
      <alignment horizontal="center" vertical="center"/>
    </xf>
    <xf numFmtId="0" fontId="18" fillId="0" borderId="4" xfId="0" applyFont="1" applyBorder="1" applyAlignment="1">
      <alignment horizontal="left" vertical="center" wrapText="1"/>
    </xf>
    <xf numFmtId="0" fontId="18" fillId="3" borderId="4"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31" xfId="0" applyFont="1" applyBorder="1" applyAlignment="1">
      <alignment horizontal="left" vertical="center" wrapText="1"/>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176" fontId="3" fillId="4" borderId="12" xfId="0" applyNumberFormat="1" applyFont="1" applyFill="1" applyBorder="1" applyAlignment="1">
      <alignment horizontal="center" vertical="center"/>
    </xf>
    <xf numFmtId="176" fontId="3" fillId="4" borderId="13" xfId="0" applyNumberFormat="1" applyFont="1" applyFill="1" applyBorder="1" applyAlignment="1">
      <alignment horizontal="center" vertical="center"/>
    </xf>
    <xf numFmtId="176" fontId="3" fillId="4" borderId="28" xfId="0" applyNumberFormat="1" applyFont="1" applyFill="1" applyBorder="1" applyAlignment="1">
      <alignment horizontal="center" vertical="center"/>
    </xf>
    <xf numFmtId="176" fontId="3" fillId="4" borderId="19" xfId="0" applyNumberFormat="1" applyFont="1" applyFill="1" applyBorder="1" applyAlignment="1">
      <alignment horizontal="center" vertical="center"/>
    </xf>
    <xf numFmtId="176" fontId="3" fillId="4" borderId="0" xfId="0" applyNumberFormat="1" applyFont="1" applyFill="1" applyBorder="1" applyAlignment="1">
      <alignment horizontal="center" vertical="center"/>
    </xf>
    <xf numFmtId="176" fontId="3" fillId="4" borderId="22" xfId="0" applyNumberFormat="1" applyFont="1" applyFill="1" applyBorder="1" applyAlignment="1">
      <alignment horizontal="center" vertical="center"/>
    </xf>
    <xf numFmtId="176" fontId="3" fillId="4" borderId="31" xfId="0" applyNumberFormat="1" applyFont="1" applyFill="1" applyBorder="1" applyAlignment="1">
      <alignment horizontal="center" vertical="center"/>
    </xf>
    <xf numFmtId="176" fontId="3" fillId="4" borderId="21" xfId="0" applyNumberFormat="1" applyFont="1" applyFill="1" applyBorder="1" applyAlignment="1">
      <alignment horizontal="center" vertical="center"/>
    </xf>
    <xf numFmtId="176" fontId="3" fillId="4" borderId="34" xfId="0" applyNumberFormat="1" applyFont="1" applyFill="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9" xfId="0" applyFont="1" applyBorder="1" applyAlignment="1">
      <alignment horizontal="left"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9" borderId="1" xfId="0" applyFont="1" applyFill="1" applyBorder="1" applyAlignment="1">
      <alignment horizontal="left" vertical="center" wrapText="1"/>
    </xf>
    <xf numFmtId="0" fontId="19" fillId="9" borderId="9" xfId="0" applyFont="1" applyFill="1" applyBorder="1" applyAlignment="1">
      <alignment horizontal="left" vertical="center" wrapText="1"/>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7" fillId="0" borderId="4" xfId="0" applyFont="1" applyBorder="1" applyAlignment="1">
      <alignment horizontal="left" vertical="center" wrapText="1"/>
    </xf>
    <xf numFmtId="176" fontId="13" fillId="4" borderId="4" xfId="0" applyNumberFormat="1" applyFont="1" applyFill="1" applyBorder="1" applyAlignment="1">
      <alignment horizontal="center" vertical="center"/>
    </xf>
    <xf numFmtId="176" fontId="13" fillId="4" borderId="5"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83" fontId="3" fillId="3" borderId="19" xfId="0" applyNumberFormat="1" applyFont="1" applyFill="1" applyBorder="1" applyAlignment="1" applyProtection="1">
      <alignment horizontal="center" vertical="center"/>
      <protection locked="0"/>
    </xf>
    <xf numFmtId="183" fontId="3" fillId="3" borderId="0" xfId="0" applyNumberFormat="1" applyFont="1" applyFill="1" applyBorder="1" applyAlignment="1" applyProtection="1">
      <alignment horizontal="center" vertical="center"/>
      <protection locked="0"/>
    </xf>
    <xf numFmtId="183" fontId="3" fillId="3" borderId="22" xfId="0" applyNumberFormat="1" applyFont="1" applyFill="1" applyBorder="1" applyAlignment="1" applyProtection="1">
      <alignment horizontal="center" vertical="center"/>
      <protection locked="0"/>
    </xf>
    <xf numFmtId="183" fontId="3" fillId="0" borderId="15" xfId="0" applyNumberFormat="1" applyFont="1" applyFill="1" applyBorder="1" applyAlignment="1">
      <alignment horizontal="right" vertical="center"/>
    </xf>
    <xf numFmtId="183" fontId="3" fillId="0" borderId="16" xfId="0" applyNumberFormat="1" applyFont="1" applyFill="1" applyBorder="1" applyAlignment="1">
      <alignment horizontal="right" vertical="center"/>
    </xf>
    <xf numFmtId="183" fontId="3" fillId="0" borderId="29" xfId="0" applyNumberFormat="1" applyFont="1" applyFill="1" applyBorder="1" applyAlignment="1">
      <alignment horizontal="right" vertical="center"/>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3" fillId="9" borderId="12" xfId="0" applyFont="1" applyFill="1" applyBorder="1" applyAlignment="1">
      <alignment horizontal="left" vertical="center" wrapText="1"/>
    </xf>
    <xf numFmtId="0" fontId="3" fillId="9" borderId="13"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0" xfId="0" applyFont="1" applyFill="1" applyBorder="1" applyAlignment="1">
      <alignment horizontal="left" vertical="center" wrapText="1"/>
    </xf>
    <xf numFmtId="0" fontId="3" fillId="9" borderId="20" xfId="0" applyFont="1" applyFill="1" applyBorder="1" applyAlignment="1">
      <alignment horizontal="left" vertical="center"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17" xfId="0" applyFont="1" applyFill="1" applyBorder="1" applyAlignment="1">
      <alignment horizontal="left" vertical="center" wrapText="1"/>
    </xf>
    <xf numFmtId="176" fontId="3" fillId="4" borderId="15" xfId="0" applyNumberFormat="1" applyFont="1" applyFill="1" applyBorder="1" applyAlignment="1">
      <alignment horizontal="center" vertical="center"/>
    </xf>
    <xf numFmtId="176" fontId="3" fillId="4" borderId="16" xfId="0" applyNumberFormat="1" applyFont="1" applyFill="1" applyBorder="1" applyAlignment="1">
      <alignment horizontal="center" vertical="center"/>
    </xf>
    <xf numFmtId="176" fontId="3" fillId="4" borderId="29" xfId="0" applyNumberFormat="1" applyFont="1" applyFill="1" applyBorder="1" applyAlignment="1">
      <alignment horizontal="center" vertical="center"/>
    </xf>
    <xf numFmtId="176" fontId="3" fillId="4" borderId="4" xfId="0" applyNumberFormat="1" applyFont="1" applyFill="1" applyBorder="1" applyAlignment="1">
      <alignment horizontal="center" vertical="center"/>
    </xf>
    <xf numFmtId="176" fontId="3" fillId="4" borderId="5"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176" fontId="3" fillId="4" borderId="7" xfId="0" applyNumberFormat="1" applyFont="1" applyFill="1" applyBorder="1" applyAlignment="1">
      <alignment horizontal="center" vertical="center"/>
    </xf>
    <xf numFmtId="0" fontId="17"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183" fontId="3" fillId="3" borderId="25" xfId="0" applyNumberFormat="1" applyFont="1" applyFill="1" applyBorder="1" applyAlignment="1" applyProtection="1">
      <alignment horizontal="center" vertical="center"/>
      <protection locked="0"/>
    </xf>
    <xf numFmtId="183" fontId="3" fillId="3" borderId="24" xfId="0" applyNumberFormat="1" applyFont="1" applyFill="1" applyBorder="1" applyAlignment="1" applyProtection="1">
      <alignment horizontal="center" vertical="center"/>
      <protection locked="0"/>
    </xf>
    <xf numFmtId="183" fontId="3" fillId="3" borderId="26" xfId="0" applyNumberFormat="1" applyFont="1" applyFill="1" applyBorder="1" applyAlignment="1" applyProtection="1">
      <alignment horizontal="center" vertical="center"/>
      <protection locked="0"/>
    </xf>
    <xf numFmtId="0" fontId="27" fillId="0" borderId="0" xfId="0" applyFont="1" applyAlignment="1" applyProtection="1">
      <alignment horizontal="center" vertical="center"/>
    </xf>
    <xf numFmtId="0" fontId="27" fillId="0" borderId="74" xfId="0" applyFont="1" applyBorder="1" applyAlignment="1" applyProtection="1">
      <alignment horizontal="center" vertical="center"/>
    </xf>
    <xf numFmtId="0" fontId="27" fillId="0" borderId="75" xfId="0" applyFont="1" applyBorder="1" applyAlignment="1" applyProtection="1">
      <alignment horizontal="center" vertical="center"/>
    </xf>
    <xf numFmtId="0" fontId="24" fillId="0" borderId="0" xfId="0" applyFont="1" applyAlignment="1" applyProtection="1">
      <alignment horizontal="left" vertical="center"/>
      <protection locked="0"/>
    </xf>
    <xf numFmtId="178" fontId="24" fillId="0" borderId="0" xfId="0" applyNumberFormat="1" applyFont="1" applyAlignment="1" applyProtection="1">
      <alignment horizontal="center" vertical="center"/>
    </xf>
    <xf numFmtId="0" fontId="24" fillId="0" borderId="0" xfId="0" applyFont="1" applyAlignment="1" applyProtection="1">
      <alignment horizontal="center" vertical="center"/>
    </xf>
    <xf numFmtId="0" fontId="26" fillId="0" borderId="0" xfId="0" applyFont="1" applyAlignment="1" applyProtection="1">
      <alignment horizontal="center" vertical="center"/>
      <protection locked="0"/>
    </xf>
    <xf numFmtId="0" fontId="24" fillId="0" borderId="0" xfId="0" applyFont="1" applyBorder="1" applyAlignment="1" applyProtection="1">
      <alignment horizontal="left" vertical="center" wrapText="1"/>
    </xf>
    <xf numFmtId="0" fontId="24" fillId="0" borderId="73" xfId="0" applyFont="1" applyBorder="1" applyAlignment="1" applyProtection="1">
      <alignment horizontal="left" vertical="center" wrapText="1"/>
    </xf>
    <xf numFmtId="0" fontId="24" fillId="0" borderId="73" xfId="0" applyFont="1" applyBorder="1" applyAlignment="1" applyProtection="1">
      <alignment horizontal="left" vertical="center"/>
    </xf>
    <xf numFmtId="0" fontId="22" fillId="0" borderId="0" xfId="0" applyFont="1" applyAlignment="1" applyProtection="1">
      <alignment horizontal="center" vertical="center"/>
      <protection locked="0"/>
    </xf>
    <xf numFmtId="0" fontId="3" fillId="0" borderId="7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1" xfId="0" applyFont="1" applyFill="1" applyBorder="1" applyAlignment="1">
      <alignment horizontal="center" vertical="center"/>
    </xf>
  </cellXfs>
  <cellStyles count="3">
    <cellStyle name="ハイパーリンク" xfId="2" builtinId="8"/>
    <cellStyle name="標準" xfId="0" builtinId="0"/>
    <cellStyle name="標準 2" xfId="1"/>
  </cellStyles>
  <dxfs count="3">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計算用!$K$4:$K$11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5CB2-4868-B6B0-2B967D909BAB}"/>
            </c:ext>
          </c:extLst>
        </c:ser>
        <c:ser>
          <c:idx val="1"/>
          <c:order val="1"/>
          <c:tx>
            <c:v>時間２</c:v>
          </c:tx>
          <c:spPr>
            <a:solidFill>
              <a:schemeClr val="bg1">
                <a:lumMod val="50000"/>
              </a:schemeClr>
            </a:solidFill>
            <a:ln>
              <a:solidFill>
                <a:schemeClr val="tx1"/>
              </a:solidFill>
            </a:ln>
            <a:effectLst/>
          </c:spPr>
          <c:invertIfNegative val="0"/>
          <c:val>
            <c:numRef>
              <c:f>計算用!$L$4:$L$11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5CB2-4868-B6B0-2B967D909BAB}"/>
            </c:ext>
          </c:extLst>
        </c:ser>
        <c:ser>
          <c:idx val="2"/>
          <c:order val="2"/>
          <c:tx>
            <c:strRef>
              <c:f>計算用!$M$3</c:f>
              <c:strCache>
                <c:ptCount val="1"/>
                <c:pt idx="0">
                  <c:v>時間３</c:v>
                </c:pt>
              </c:strCache>
            </c:strRef>
          </c:tx>
          <c:spPr>
            <a:noFill/>
            <a:ln>
              <a:solidFill>
                <a:schemeClr val="tx1"/>
              </a:solidFill>
            </a:ln>
            <a:effectLst/>
          </c:spPr>
          <c:invertIfNegative val="0"/>
          <c:val>
            <c:numRef>
              <c:f>計算用!$M$4:$M$11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5CB2-4868-B6B0-2B967D909BA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計算用!$N$4:$N$11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5CB2-4868-B6B0-2B967D909BAB}"/>
            </c:ext>
          </c:extLst>
        </c:ser>
        <c:ser>
          <c:idx val="4"/>
          <c:order val="4"/>
          <c:tx>
            <c:strRef>
              <c:f>計算用!$O$3</c:f>
              <c:strCache>
                <c:ptCount val="1"/>
                <c:pt idx="0">
                  <c:v>時間５</c:v>
                </c:pt>
              </c:strCache>
            </c:strRef>
          </c:tx>
          <c:spPr>
            <a:noFill/>
            <a:ln>
              <a:solidFill>
                <a:schemeClr val="tx1"/>
              </a:solidFill>
            </a:ln>
            <a:effectLst/>
          </c:spPr>
          <c:invertIfNegative val="0"/>
          <c:val>
            <c:numRef>
              <c:f>計算用!$O$4:$O$11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5CB2-4868-B6B0-2B967D909BA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計算用!$P$4:$P$11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5CB2-4868-B6B0-2B967D909BAB}"/>
            </c:ext>
          </c:extLst>
        </c:ser>
        <c:ser>
          <c:idx val="6"/>
          <c:order val="6"/>
          <c:tx>
            <c:strRef>
              <c:f>計算用!$Q$3</c:f>
              <c:strCache>
                <c:ptCount val="1"/>
                <c:pt idx="0">
                  <c:v>時間７</c:v>
                </c:pt>
              </c:strCache>
            </c:strRef>
          </c:tx>
          <c:spPr>
            <a:noFill/>
            <a:ln>
              <a:solidFill>
                <a:schemeClr val="tx1"/>
              </a:solidFill>
            </a:ln>
            <a:effectLst/>
          </c:spPr>
          <c:invertIfNegative val="0"/>
          <c:val>
            <c:numRef>
              <c:f>計算用!$Q$4:$Q$11</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5CB2-4868-B6B0-2B967D909BAB}"/>
            </c:ext>
          </c:extLst>
        </c:ser>
        <c:dLbls>
          <c:showLegendKey val="0"/>
          <c:showVal val="0"/>
          <c:showCatName val="0"/>
          <c:showSerName val="0"/>
          <c:showPercent val="0"/>
          <c:showBubbleSize val="0"/>
        </c:dLbls>
        <c:gapWidth val="18"/>
        <c:overlap val="100"/>
        <c:axId val="216971904"/>
        <c:axId val="217014656"/>
      </c:barChart>
      <c:catAx>
        <c:axId val="216971904"/>
        <c:scaling>
          <c:orientation val="maxMin"/>
        </c:scaling>
        <c:delete val="1"/>
        <c:axPos val="l"/>
        <c:numFmt formatCode="General" sourceLinked="1"/>
        <c:majorTickMark val="none"/>
        <c:minorTickMark val="none"/>
        <c:tickLblPos val="nextTo"/>
        <c:crossAx val="217014656"/>
        <c:crosses val="autoZero"/>
        <c:auto val="1"/>
        <c:lblAlgn val="ctr"/>
        <c:lblOffset val="100"/>
        <c:noMultiLvlLbl val="0"/>
      </c:catAx>
      <c:valAx>
        <c:axId val="217014656"/>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16971904"/>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計算用!$K$12:$K$19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1BF-4DBD-A330-6FA6E0DD3A55}"/>
            </c:ext>
          </c:extLst>
        </c:ser>
        <c:ser>
          <c:idx val="1"/>
          <c:order val="1"/>
          <c:tx>
            <c:v>時間２</c:v>
          </c:tx>
          <c:spPr>
            <a:solidFill>
              <a:schemeClr val="bg1">
                <a:lumMod val="50000"/>
              </a:schemeClr>
            </a:solidFill>
            <a:ln>
              <a:solidFill>
                <a:schemeClr val="tx1"/>
              </a:solidFill>
            </a:ln>
            <a:effectLst/>
          </c:spPr>
          <c:invertIfNegative val="0"/>
          <c:val>
            <c:numRef>
              <c:f>計算用!$L$12:$L$19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1BF-4DBD-A330-6FA6E0DD3A55}"/>
            </c:ext>
          </c:extLst>
        </c:ser>
        <c:ser>
          <c:idx val="2"/>
          <c:order val="2"/>
          <c:tx>
            <c:strRef>
              <c:f>計算用!$M$3</c:f>
              <c:strCache>
                <c:ptCount val="1"/>
                <c:pt idx="0">
                  <c:v>時間３</c:v>
                </c:pt>
              </c:strCache>
            </c:strRef>
          </c:tx>
          <c:spPr>
            <a:noFill/>
            <a:ln>
              <a:solidFill>
                <a:schemeClr val="tx1"/>
              </a:solidFill>
            </a:ln>
            <a:effectLst/>
          </c:spPr>
          <c:invertIfNegative val="0"/>
          <c:val>
            <c:numRef>
              <c:f>計算用!$M$12:$M$19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1BF-4DBD-A330-6FA6E0DD3A55}"/>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計算用!$N$12:$N$19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1BF-4DBD-A330-6FA6E0DD3A55}"/>
            </c:ext>
          </c:extLst>
        </c:ser>
        <c:ser>
          <c:idx val="4"/>
          <c:order val="4"/>
          <c:tx>
            <c:strRef>
              <c:f>計算用!$O$3</c:f>
              <c:strCache>
                <c:ptCount val="1"/>
                <c:pt idx="0">
                  <c:v>時間５</c:v>
                </c:pt>
              </c:strCache>
            </c:strRef>
          </c:tx>
          <c:spPr>
            <a:noFill/>
            <a:ln>
              <a:solidFill>
                <a:schemeClr val="tx1"/>
              </a:solidFill>
            </a:ln>
            <a:effectLst/>
          </c:spPr>
          <c:invertIfNegative val="0"/>
          <c:val>
            <c:numRef>
              <c:f>計算用!$O$12:$O$19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1BF-4DBD-A330-6FA6E0DD3A55}"/>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計算用!$P$12:$P$19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D1BF-4DBD-A330-6FA6E0DD3A55}"/>
            </c:ext>
          </c:extLst>
        </c:ser>
        <c:ser>
          <c:idx val="6"/>
          <c:order val="6"/>
          <c:tx>
            <c:strRef>
              <c:f>計算用!$Q$3</c:f>
              <c:strCache>
                <c:ptCount val="1"/>
                <c:pt idx="0">
                  <c:v>時間７</c:v>
                </c:pt>
              </c:strCache>
            </c:strRef>
          </c:tx>
          <c:spPr>
            <a:noFill/>
            <a:ln>
              <a:solidFill>
                <a:schemeClr val="tx1"/>
              </a:solidFill>
            </a:ln>
            <a:effectLst/>
          </c:spPr>
          <c:invertIfNegative val="0"/>
          <c:val>
            <c:numRef>
              <c:f>計算用!$Q$12:$Q$19</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D1BF-4DBD-A330-6FA6E0DD3A55}"/>
            </c:ext>
          </c:extLst>
        </c:ser>
        <c:dLbls>
          <c:showLegendKey val="0"/>
          <c:showVal val="0"/>
          <c:showCatName val="0"/>
          <c:showSerName val="0"/>
          <c:showPercent val="0"/>
          <c:showBubbleSize val="0"/>
        </c:dLbls>
        <c:gapWidth val="18"/>
        <c:overlap val="100"/>
        <c:axId val="218057728"/>
        <c:axId val="218071808"/>
      </c:barChart>
      <c:catAx>
        <c:axId val="218057728"/>
        <c:scaling>
          <c:orientation val="maxMin"/>
        </c:scaling>
        <c:delete val="1"/>
        <c:axPos val="l"/>
        <c:numFmt formatCode="General" sourceLinked="1"/>
        <c:majorTickMark val="none"/>
        <c:minorTickMark val="none"/>
        <c:tickLblPos val="nextTo"/>
        <c:crossAx val="218071808"/>
        <c:crosses val="autoZero"/>
        <c:auto val="1"/>
        <c:lblAlgn val="ctr"/>
        <c:lblOffset val="100"/>
        <c:noMultiLvlLbl val="0"/>
      </c:catAx>
      <c:valAx>
        <c:axId val="218071808"/>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1805772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計算用!$K$20:$K$27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F86-4B31-90C0-48C5C299AE9F}"/>
            </c:ext>
          </c:extLst>
        </c:ser>
        <c:ser>
          <c:idx val="1"/>
          <c:order val="1"/>
          <c:tx>
            <c:v>時間２</c:v>
          </c:tx>
          <c:spPr>
            <a:solidFill>
              <a:schemeClr val="bg1">
                <a:lumMod val="50000"/>
              </a:schemeClr>
            </a:solidFill>
            <a:ln>
              <a:solidFill>
                <a:schemeClr val="tx1"/>
              </a:solidFill>
            </a:ln>
            <a:effectLst/>
          </c:spPr>
          <c:invertIfNegative val="0"/>
          <c:val>
            <c:numRef>
              <c:f>計算用!$L$20:$L$27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F86-4B31-90C0-48C5C299AE9F}"/>
            </c:ext>
          </c:extLst>
        </c:ser>
        <c:ser>
          <c:idx val="2"/>
          <c:order val="2"/>
          <c:tx>
            <c:strRef>
              <c:f>計算用!$M$3</c:f>
              <c:strCache>
                <c:ptCount val="1"/>
                <c:pt idx="0">
                  <c:v>時間３</c:v>
                </c:pt>
              </c:strCache>
            </c:strRef>
          </c:tx>
          <c:spPr>
            <a:noFill/>
            <a:ln>
              <a:solidFill>
                <a:schemeClr val="tx1"/>
              </a:solidFill>
            </a:ln>
            <a:effectLst/>
          </c:spPr>
          <c:invertIfNegative val="0"/>
          <c:val>
            <c:numRef>
              <c:f>計算用!$M$20:$M$27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F86-4B31-90C0-48C5C299AE9F}"/>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計算用!$N$20:$N$27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F86-4B31-90C0-48C5C299AE9F}"/>
            </c:ext>
          </c:extLst>
        </c:ser>
        <c:ser>
          <c:idx val="4"/>
          <c:order val="4"/>
          <c:tx>
            <c:strRef>
              <c:f>計算用!$O$3</c:f>
              <c:strCache>
                <c:ptCount val="1"/>
                <c:pt idx="0">
                  <c:v>時間５</c:v>
                </c:pt>
              </c:strCache>
            </c:strRef>
          </c:tx>
          <c:spPr>
            <a:noFill/>
            <a:ln>
              <a:solidFill>
                <a:schemeClr val="tx1"/>
              </a:solidFill>
            </a:ln>
            <a:effectLst/>
          </c:spPr>
          <c:invertIfNegative val="0"/>
          <c:val>
            <c:numRef>
              <c:f>計算用!$O$20:$O$27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F86-4B31-90C0-48C5C299AE9F}"/>
            </c:ext>
          </c:extLst>
        </c:ser>
        <c:ser>
          <c:idx val="5"/>
          <c:order val="5"/>
          <c:tx>
            <c:v>時間6</c:v>
          </c:tx>
          <c:spPr>
            <a:solidFill>
              <a:schemeClr val="bg1">
                <a:lumMod val="50000"/>
              </a:schemeClr>
            </a:solidFill>
            <a:ln>
              <a:solidFill>
                <a:schemeClr val="tx1"/>
              </a:solidFill>
            </a:ln>
            <a:effectLst/>
          </c:spPr>
          <c:invertIfNegative val="0"/>
          <c:val>
            <c:numRef>
              <c:f>計算用!$P$20:$P$27</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2F86-4B31-90C0-48C5C299AE9F}"/>
            </c:ext>
          </c:extLst>
        </c:ser>
        <c:ser>
          <c:idx val="6"/>
          <c:order val="6"/>
          <c:tx>
            <c:strRef>
              <c:f>計算用!$Q$3</c:f>
              <c:strCache>
                <c:ptCount val="1"/>
                <c:pt idx="0">
                  <c:v>時間７</c:v>
                </c:pt>
              </c:strCache>
            </c:strRef>
          </c:tx>
          <c:spPr>
            <a:noFill/>
            <a:ln>
              <a:solidFill>
                <a:schemeClr val="tx1"/>
              </a:solidFill>
            </a:ln>
            <a:effectLst/>
          </c:spPr>
          <c:invertIfNegative val="0"/>
          <c:val>
            <c:numRef>
              <c:f>計算用!$Q$20:$Q$27</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2F86-4B31-90C0-48C5C299AE9F}"/>
            </c:ext>
          </c:extLst>
        </c:ser>
        <c:dLbls>
          <c:showLegendKey val="0"/>
          <c:showVal val="0"/>
          <c:showCatName val="0"/>
          <c:showSerName val="0"/>
          <c:showPercent val="0"/>
          <c:showBubbleSize val="0"/>
        </c:dLbls>
        <c:gapWidth val="18"/>
        <c:overlap val="100"/>
        <c:axId val="218111360"/>
        <c:axId val="218121344"/>
      </c:barChart>
      <c:catAx>
        <c:axId val="218111360"/>
        <c:scaling>
          <c:orientation val="maxMin"/>
        </c:scaling>
        <c:delete val="1"/>
        <c:axPos val="l"/>
        <c:numFmt formatCode="General" sourceLinked="1"/>
        <c:majorTickMark val="none"/>
        <c:minorTickMark val="none"/>
        <c:tickLblPos val="nextTo"/>
        <c:crossAx val="218121344"/>
        <c:crosses val="autoZero"/>
        <c:auto val="1"/>
        <c:lblAlgn val="ctr"/>
        <c:lblOffset val="100"/>
        <c:noMultiLvlLbl val="0"/>
      </c:catAx>
      <c:valAx>
        <c:axId val="218121344"/>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18111360"/>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計算用!$K$28:$K$35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EE10-4085-AA09-3B54463121A3}"/>
            </c:ext>
          </c:extLst>
        </c:ser>
        <c:ser>
          <c:idx val="1"/>
          <c:order val="1"/>
          <c:tx>
            <c:v>時間２</c:v>
          </c:tx>
          <c:spPr>
            <a:solidFill>
              <a:schemeClr val="bg1">
                <a:lumMod val="50000"/>
              </a:schemeClr>
            </a:solidFill>
            <a:ln>
              <a:solidFill>
                <a:schemeClr val="tx1"/>
              </a:solidFill>
            </a:ln>
            <a:effectLst/>
          </c:spPr>
          <c:invertIfNegative val="0"/>
          <c:val>
            <c:numRef>
              <c:f>計算用!$L$28:$L$35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EE10-4085-AA09-3B54463121A3}"/>
            </c:ext>
          </c:extLst>
        </c:ser>
        <c:ser>
          <c:idx val="2"/>
          <c:order val="2"/>
          <c:tx>
            <c:strRef>
              <c:f>計算用!$M$3</c:f>
              <c:strCache>
                <c:ptCount val="1"/>
                <c:pt idx="0">
                  <c:v>時間３</c:v>
                </c:pt>
              </c:strCache>
            </c:strRef>
          </c:tx>
          <c:spPr>
            <a:noFill/>
            <a:ln>
              <a:solidFill>
                <a:schemeClr val="tx1"/>
              </a:solidFill>
            </a:ln>
            <a:effectLst/>
          </c:spPr>
          <c:invertIfNegative val="0"/>
          <c:val>
            <c:numRef>
              <c:f>計算用!$M$28:$M$35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EE10-4085-AA09-3B54463121A3}"/>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計算用!$N$28:$N$35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EE10-4085-AA09-3B54463121A3}"/>
            </c:ext>
          </c:extLst>
        </c:ser>
        <c:ser>
          <c:idx val="4"/>
          <c:order val="4"/>
          <c:tx>
            <c:strRef>
              <c:f>計算用!$O$3</c:f>
              <c:strCache>
                <c:ptCount val="1"/>
                <c:pt idx="0">
                  <c:v>時間５</c:v>
                </c:pt>
              </c:strCache>
            </c:strRef>
          </c:tx>
          <c:spPr>
            <a:noFill/>
            <a:ln>
              <a:solidFill>
                <a:schemeClr val="tx1"/>
              </a:solidFill>
            </a:ln>
            <a:effectLst/>
          </c:spPr>
          <c:invertIfNegative val="0"/>
          <c:val>
            <c:numRef>
              <c:f>計算用!$O$28:$O$35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EE10-4085-AA09-3B54463121A3}"/>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計算用!$P$28:$P$35</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EE10-4085-AA09-3B54463121A3}"/>
            </c:ext>
          </c:extLst>
        </c:ser>
        <c:ser>
          <c:idx val="6"/>
          <c:order val="6"/>
          <c:tx>
            <c:strRef>
              <c:f>計算用!$Q$3</c:f>
              <c:strCache>
                <c:ptCount val="1"/>
                <c:pt idx="0">
                  <c:v>時間７</c:v>
                </c:pt>
              </c:strCache>
            </c:strRef>
          </c:tx>
          <c:spPr>
            <a:noFill/>
            <a:ln>
              <a:solidFill>
                <a:schemeClr val="tx1"/>
              </a:solidFill>
            </a:ln>
            <a:effectLst/>
          </c:spPr>
          <c:invertIfNegative val="0"/>
          <c:val>
            <c:numRef>
              <c:f>計算用!$Q$28:$Q$35</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EE10-4085-AA09-3B54463121A3}"/>
            </c:ext>
          </c:extLst>
        </c:ser>
        <c:dLbls>
          <c:showLegendKey val="0"/>
          <c:showVal val="0"/>
          <c:showCatName val="0"/>
          <c:showSerName val="0"/>
          <c:showPercent val="0"/>
          <c:showBubbleSize val="0"/>
        </c:dLbls>
        <c:gapWidth val="18"/>
        <c:overlap val="100"/>
        <c:axId val="217788416"/>
        <c:axId val="217789952"/>
      </c:barChart>
      <c:catAx>
        <c:axId val="217788416"/>
        <c:scaling>
          <c:orientation val="maxMin"/>
        </c:scaling>
        <c:delete val="1"/>
        <c:axPos val="l"/>
        <c:numFmt formatCode="General" sourceLinked="1"/>
        <c:majorTickMark val="none"/>
        <c:minorTickMark val="none"/>
        <c:tickLblPos val="nextTo"/>
        <c:crossAx val="217789952"/>
        <c:crosses val="autoZero"/>
        <c:auto val="1"/>
        <c:lblAlgn val="ctr"/>
        <c:lblOffset val="100"/>
        <c:noMultiLvlLbl val="0"/>
      </c:catAx>
      <c:valAx>
        <c:axId val="21778995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1778841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計算用!$K$36:$K$43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992-4D71-8613-28DA655C7A6B}"/>
            </c:ext>
          </c:extLst>
        </c:ser>
        <c:ser>
          <c:idx val="1"/>
          <c:order val="1"/>
          <c:tx>
            <c:v>時間２</c:v>
          </c:tx>
          <c:spPr>
            <a:solidFill>
              <a:schemeClr val="bg1">
                <a:lumMod val="50000"/>
              </a:schemeClr>
            </a:solidFill>
            <a:ln>
              <a:solidFill>
                <a:schemeClr val="tx1"/>
              </a:solidFill>
            </a:ln>
            <a:effectLst/>
          </c:spPr>
          <c:invertIfNegative val="0"/>
          <c:val>
            <c:numRef>
              <c:f>計算用!$L$36:$L$43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992-4D71-8613-28DA655C7A6B}"/>
            </c:ext>
          </c:extLst>
        </c:ser>
        <c:ser>
          <c:idx val="2"/>
          <c:order val="2"/>
          <c:tx>
            <c:strRef>
              <c:f>計算用!$M$3</c:f>
              <c:strCache>
                <c:ptCount val="1"/>
                <c:pt idx="0">
                  <c:v>時間３</c:v>
                </c:pt>
              </c:strCache>
            </c:strRef>
          </c:tx>
          <c:spPr>
            <a:noFill/>
            <a:ln>
              <a:solidFill>
                <a:schemeClr val="tx1"/>
              </a:solidFill>
            </a:ln>
            <a:effectLst/>
          </c:spPr>
          <c:invertIfNegative val="0"/>
          <c:val>
            <c:numRef>
              <c:f>計算用!$M$36:$M$43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992-4D71-8613-28DA655C7A6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計算用!$N$36:$N$43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992-4D71-8613-28DA655C7A6B}"/>
            </c:ext>
          </c:extLst>
        </c:ser>
        <c:ser>
          <c:idx val="4"/>
          <c:order val="4"/>
          <c:tx>
            <c:strRef>
              <c:f>計算用!$O$3</c:f>
              <c:strCache>
                <c:ptCount val="1"/>
                <c:pt idx="0">
                  <c:v>時間５</c:v>
                </c:pt>
              </c:strCache>
            </c:strRef>
          </c:tx>
          <c:spPr>
            <a:noFill/>
            <a:ln>
              <a:solidFill>
                <a:schemeClr val="tx1"/>
              </a:solidFill>
            </a:ln>
            <a:effectLst/>
          </c:spPr>
          <c:invertIfNegative val="0"/>
          <c:val>
            <c:numRef>
              <c:f>計算用!$O$36:$O$43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992-4D71-8613-28DA655C7A6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計算用!$P$36:$P$43</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D992-4D71-8613-28DA655C7A6B}"/>
            </c:ext>
          </c:extLst>
        </c:ser>
        <c:ser>
          <c:idx val="6"/>
          <c:order val="6"/>
          <c:tx>
            <c:strRef>
              <c:f>計算用!$Q$3</c:f>
              <c:strCache>
                <c:ptCount val="1"/>
                <c:pt idx="0">
                  <c:v>時間７</c:v>
                </c:pt>
              </c:strCache>
            </c:strRef>
          </c:tx>
          <c:spPr>
            <a:noFill/>
            <a:ln>
              <a:solidFill>
                <a:schemeClr val="tx1"/>
              </a:solidFill>
            </a:ln>
            <a:effectLst/>
          </c:spPr>
          <c:invertIfNegative val="0"/>
          <c:val>
            <c:numRef>
              <c:f>計算用!$Q$36:$Q$43</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D992-4D71-8613-28DA655C7A6B}"/>
            </c:ext>
          </c:extLst>
        </c:ser>
        <c:dLbls>
          <c:showLegendKey val="0"/>
          <c:showVal val="0"/>
          <c:showCatName val="0"/>
          <c:showSerName val="0"/>
          <c:showPercent val="0"/>
          <c:showBubbleSize val="0"/>
        </c:dLbls>
        <c:gapWidth val="18"/>
        <c:overlap val="100"/>
        <c:axId val="217913216"/>
        <c:axId val="217914752"/>
      </c:barChart>
      <c:catAx>
        <c:axId val="217913216"/>
        <c:scaling>
          <c:orientation val="maxMin"/>
        </c:scaling>
        <c:delete val="1"/>
        <c:axPos val="l"/>
        <c:numFmt formatCode="General" sourceLinked="1"/>
        <c:majorTickMark val="none"/>
        <c:minorTickMark val="none"/>
        <c:tickLblPos val="nextTo"/>
        <c:crossAx val="217914752"/>
        <c:crosses val="autoZero"/>
        <c:auto val="1"/>
        <c:lblAlgn val="ctr"/>
        <c:lblOffset val="100"/>
        <c:noMultiLvlLbl val="0"/>
      </c:catAx>
      <c:valAx>
        <c:axId val="21791475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1791321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計算用!$K$44:$K$51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06F6-40EF-92B8-A36995323BD2}"/>
            </c:ext>
          </c:extLst>
        </c:ser>
        <c:ser>
          <c:idx val="1"/>
          <c:order val="1"/>
          <c:tx>
            <c:v>時間２</c:v>
          </c:tx>
          <c:spPr>
            <a:solidFill>
              <a:schemeClr val="bg1">
                <a:lumMod val="50000"/>
              </a:schemeClr>
            </a:solidFill>
            <a:ln>
              <a:solidFill>
                <a:schemeClr val="tx1"/>
              </a:solidFill>
            </a:ln>
            <a:effectLst/>
          </c:spPr>
          <c:invertIfNegative val="0"/>
          <c:val>
            <c:numRef>
              <c:f>計算用!$L$44:$L$51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06F6-40EF-92B8-A36995323BD2}"/>
            </c:ext>
          </c:extLst>
        </c:ser>
        <c:ser>
          <c:idx val="2"/>
          <c:order val="2"/>
          <c:tx>
            <c:strRef>
              <c:f>計算用!$M$3</c:f>
              <c:strCache>
                <c:ptCount val="1"/>
                <c:pt idx="0">
                  <c:v>時間３</c:v>
                </c:pt>
              </c:strCache>
            </c:strRef>
          </c:tx>
          <c:spPr>
            <a:noFill/>
            <a:ln>
              <a:solidFill>
                <a:schemeClr val="tx1"/>
              </a:solidFill>
            </a:ln>
            <a:effectLst/>
          </c:spPr>
          <c:invertIfNegative val="0"/>
          <c:val>
            <c:numRef>
              <c:f>計算用!$M$44:$M$51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06F6-40EF-92B8-A36995323BD2}"/>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計算用!$N$44:$N$51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06F6-40EF-92B8-A36995323BD2}"/>
            </c:ext>
          </c:extLst>
        </c:ser>
        <c:ser>
          <c:idx val="4"/>
          <c:order val="4"/>
          <c:tx>
            <c:strRef>
              <c:f>計算用!$O$3</c:f>
              <c:strCache>
                <c:ptCount val="1"/>
                <c:pt idx="0">
                  <c:v>時間５</c:v>
                </c:pt>
              </c:strCache>
            </c:strRef>
          </c:tx>
          <c:spPr>
            <a:noFill/>
            <a:ln>
              <a:solidFill>
                <a:schemeClr val="tx1"/>
              </a:solidFill>
            </a:ln>
            <a:effectLst/>
          </c:spPr>
          <c:invertIfNegative val="0"/>
          <c:val>
            <c:numRef>
              <c:f>計算用!$O$44:$O$51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06F6-40EF-92B8-A36995323BD2}"/>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計算用!$P$44:$P$51</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06F6-40EF-92B8-A36995323BD2}"/>
            </c:ext>
          </c:extLst>
        </c:ser>
        <c:ser>
          <c:idx val="6"/>
          <c:order val="6"/>
          <c:tx>
            <c:strRef>
              <c:f>計算用!$Q$3</c:f>
              <c:strCache>
                <c:ptCount val="1"/>
                <c:pt idx="0">
                  <c:v>時間７</c:v>
                </c:pt>
              </c:strCache>
            </c:strRef>
          </c:tx>
          <c:spPr>
            <a:noFill/>
            <a:ln>
              <a:solidFill>
                <a:schemeClr val="tx1"/>
              </a:solidFill>
            </a:ln>
            <a:effectLst/>
          </c:spPr>
          <c:invertIfNegative val="0"/>
          <c:val>
            <c:numRef>
              <c:f>計算用!$Q$44:$Q$51</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06F6-40EF-92B8-A36995323BD2}"/>
            </c:ext>
          </c:extLst>
        </c:ser>
        <c:dLbls>
          <c:showLegendKey val="0"/>
          <c:showVal val="0"/>
          <c:showCatName val="0"/>
          <c:showSerName val="0"/>
          <c:showPercent val="0"/>
          <c:showBubbleSize val="0"/>
        </c:dLbls>
        <c:gapWidth val="18"/>
        <c:overlap val="100"/>
        <c:axId val="217970944"/>
        <c:axId val="217972736"/>
      </c:barChart>
      <c:catAx>
        <c:axId val="217970944"/>
        <c:scaling>
          <c:orientation val="maxMin"/>
        </c:scaling>
        <c:delete val="1"/>
        <c:axPos val="l"/>
        <c:numFmt formatCode="General" sourceLinked="1"/>
        <c:majorTickMark val="none"/>
        <c:minorTickMark val="none"/>
        <c:tickLblPos val="nextTo"/>
        <c:crossAx val="217972736"/>
        <c:crosses val="autoZero"/>
        <c:auto val="1"/>
        <c:lblAlgn val="ctr"/>
        <c:lblOffset val="100"/>
        <c:noMultiLvlLbl val="0"/>
      </c:catAx>
      <c:valAx>
        <c:axId val="217972736"/>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17970944"/>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計算用!$K$52:$K$59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768-4D8B-9970-8F1C8D1AA624}"/>
            </c:ext>
          </c:extLst>
        </c:ser>
        <c:ser>
          <c:idx val="1"/>
          <c:order val="1"/>
          <c:tx>
            <c:v>時間２</c:v>
          </c:tx>
          <c:spPr>
            <a:solidFill>
              <a:schemeClr val="bg1">
                <a:lumMod val="50000"/>
              </a:schemeClr>
            </a:solidFill>
            <a:ln>
              <a:solidFill>
                <a:schemeClr val="tx1"/>
              </a:solidFill>
            </a:ln>
            <a:effectLst/>
          </c:spPr>
          <c:invertIfNegative val="0"/>
          <c:val>
            <c:numRef>
              <c:f>計算用!$L$52:$L$59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768-4D8B-9970-8F1C8D1AA624}"/>
            </c:ext>
          </c:extLst>
        </c:ser>
        <c:ser>
          <c:idx val="2"/>
          <c:order val="2"/>
          <c:tx>
            <c:strRef>
              <c:f>計算用!$M$3</c:f>
              <c:strCache>
                <c:ptCount val="1"/>
                <c:pt idx="0">
                  <c:v>時間３</c:v>
                </c:pt>
              </c:strCache>
            </c:strRef>
          </c:tx>
          <c:spPr>
            <a:noFill/>
            <a:ln>
              <a:solidFill>
                <a:schemeClr val="tx1"/>
              </a:solidFill>
            </a:ln>
            <a:effectLst/>
          </c:spPr>
          <c:invertIfNegative val="0"/>
          <c:val>
            <c:numRef>
              <c:f>計算用!$M$52:$M$59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768-4D8B-9970-8F1C8D1AA624}"/>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計算用!$N$52:$N$59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768-4D8B-9970-8F1C8D1AA624}"/>
            </c:ext>
          </c:extLst>
        </c:ser>
        <c:ser>
          <c:idx val="4"/>
          <c:order val="4"/>
          <c:tx>
            <c:strRef>
              <c:f>計算用!$O$3</c:f>
              <c:strCache>
                <c:ptCount val="1"/>
                <c:pt idx="0">
                  <c:v>時間５</c:v>
                </c:pt>
              </c:strCache>
            </c:strRef>
          </c:tx>
          <c:spPr>
            <a:noFill/>
            <a:ln>
              <a:solidFill>
                <a:schemeClr val="tx1"/>
              </a:solidFill>
            </a:ln>
            <a:effectLst/>
          </c:spPr>
          <c:invertIfNegative val="0"/>
          <c:val>
            <c:numRef>
              <c:f>計算用!$O$52:$O$59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768-4D8B-9970-8F1C8D1AA624}"/>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計算用!$P$52:$P$59</c:f>
              <c:numCache>
                <c:formatCode>h:mm</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2768-4D8B-9970-8F1C8D1AA624}"/>
            </c:ext>
          </c:extLst>
        </c:ser>
        <c:ser>
          <c:idx val="6"/>
          <c:order val="6"/>
          <c:tx>
            <c:strRef>
              <c:f>計算用!$Q$3</c:f>
              <c:strCache>
                <c:ptCount val="1"/>
                <c:pt idx="0">
                  <c:v>時間７</c:v>
                </c:pt>
              </c:strCache>
            </c:strRef>
          </c:tx>
          <c:spPr>
            <a:noFill/>
            <a:ln>
              <a:solidFill>
                <a:schemeClr val="tx1"/>
              </a:solidFill>
            </a:ln>
            <a:effectLst/>
          </c:spPr>
          <c:invertIfNegative val="0"/>
          <c:val>
            <c:numRef>
              <c:f>計算用!$Q$52:$Q$59</c:f>
              <c:numCache>
                <c:formatCode>h:mm</c:formatCode>
                <c:ptCount val="8"/>
                <c:pt idx="0">
                  <c:v>24</c:v>
                </c:pt>
                <c:pt idx="1">
                  <c:v>24</c:v>
                </c:pt>
                <c:pt idx="2">
                  <c:v>24</c:v>
                </c:pt>
                <c:pt idx="3">
                  <c:v>24</c:v>
                </c:pt>
                <c:pt idx="4">
                  <c:v>24</c:v>
                </c:pt>
                <c:pt idx="5">
                  <c:v>24</c:v>
                </c:pt>
                <c:pt idx="6">
                  <c:v>24</c:v>
                </c:pt>
                <c:pt idx="7">
                  <c:v>24</c:v>
                </c:pt>
              </c:numCache>
            </c:numRef>
          </c:val>
          <c:extLst xmlns:c16r2="http://schemas.microsoft.com/office/drawing/2015/06/chart">
            <c:ext xmlns:c16="http://schemas.microsoft.com/office/drawing/2014/chart" uri="{C3380CC4-5D6E-409C-BE32-E72D297353CC}">
              <c16:uniqueId val="{00000006-2768-4D8B-9970-8F1C8D1AA624}"/>
            </c:ext>
          </c:extLst>
        </c:ser>
        <c:dLbls>
          <c:showLegendKey val="0"/>
          <c:showVal val="0"/>
          <c:showCatName val="0"/>
          <c:showSerName val="0"/>
          <c:showPercent val="0"/>
          <c:showBubbleSize val="0"/>
        </c:dLbls>
        <c:gapWidth val="18"/>
        <c:overlap val="100"/>
        <c:axId val="218031232"/>
        <c:axId val="218032768"/>
      </c:barChart>
      <c:catAx>
        <c:axId val="218031232"/>
        <c:scaling>
          <c:orientation val="maxMin"/>
        </c:scaling>
        <c:delete val="1"/>
        <c:axPos val="l"/>
        <c:numFmt formatCode="General" sourceLinked="1"/>
        <c:majorTickMark val="none"/>
        <c:minorTickMark val="none"/>
        <c:tickLblPos val="nextTo"/>
        <c:crossAx val="218032768"/>
        <c:crosses val="autoZero"/>
        <c:auto val="1"/>
        <c:lblAlgn val="ctr"/>
        <c:lblOffset val="100"/>
        <c:noMultiLvlLbl val="0"/>
      </c:catAx>
      <c:valAx>
        <c:axId val="218032768"/>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18031232"/>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0</xdr:colOff>
      <xdr:row>12</xdr:row>
      <xdr:rowOff>0</xdr:rowOff>
    </xdr:from>
    <xdr:ext cx="184731" cy="264560"/>
    <xdr:sp macro="" textlink="">
      <xdr:nvSpPr>
        <xdr:cNvPr id="2" name="テキスト ボックス 1"/>
        <xdr:cNvSpPr txBox="1"/>
      </xdr:nvSpPr>
      <xdr:spPr>
        <a:xfrm>
          <a:off x="84677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74084</xdr:colOff>
      <xdr:row>13</xdr:row>
      <xdr:rowOff>10583</xdr:rowOff>
    </xdr:from>
    <xdr:to>
      <xdr:col>34</xdr:col>
      <xdr:colOff>0</xdr:colOff>
      <xdr:row>20</xdr:row>
      <xdr:rowOff>140229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74084</xdr:colOff>
      <xdr:row>21</xdr:row>
      <xdr:rowOff>45860</xdr:rowOff>
    </xdr:from>
    <xdr:to>
      <xdr:col>34</xdr:col>
      <xdr:colOff>0</xdr:colOff>
      <xdr:row>28</xdr:row>
      <xdr:rowOff>164923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74084</xdr:colOff>
      <xdr:row>29</xdr:row>
      <xdr:rowOff>59971</xdr:rowOff>
    </xdr:from>
    <xdr:to>
      <xdr:col>34</xdr:col>
      <xdr:colOff>0</xdr:colOff>
      <xdr:row>36</xdr:row>
      <xdr:rowOff>157867</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74084</xdr:colOff>
      <xdr:row>37</xdr:row>
      <xdr:rowOff>52916</xdr:rowOff>
    </xdr:from>
    <xdr:to>
      <xdr:col>34</xdr:col>
      <xdr:colOff>0</xdr:colOff>
      <xdr:row>44</xdr:row>
      <xdr:rowOff>171978</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74084</xdr:colOff>
      <xdr:row>45</xdr:row>
      <xdr:rowOff>45860</xdr:rowOff>
    </xdr:from>
    <xdr:to>
      <xdr:col>34</xdr:col>
      <xdr:colOff>0</xdr:colOff>
      <xdr:row>52</xdr:row>
      <xdr:rowOff>175506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74084</xdr:colOff>
      <xdr:row>53</xdr:row>
      <xdr:rowOff>49388</xdr:rowOff>
    </xdr:from>
    <xdr:to>
      <xdr:col>34</xdr:col>
      <xdr:colOff>0</xdr:colOff>
      <xdr:row>60</xdr:row>
      <xdr:rowOff>147283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74084</xdr:colOff>
      <xdr:row>61</xdr:row>
      <xdr:rowOff>31751</xdr:rowOff>
    </xdr:from>
    <xdr:to>
      <xdr:col>34</xdr:col>
      <xdr:colOff>0</xdr:colOff>
      <xdr:row>69</xdr:row>
      <xdr:rowOff>2646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89858</xdr:colOff>
      <xdr:row>0</xdr:row>
      <xdr:rowOff>0</xdr:rowOff>
    </xdr:from>
    <xdr:ext cx="1790700" cy="359073"/>
    <xdr:sp macro="" textlink="">
      <xdr:nvSpPr>
        <xdr:cNvPr id="10" name="テキスト ボックス 9"/>
        <xdr:cNvSpPr txBox="1"/>
      </xdr:nvSpPr>
      <xdr:spPr>
        <a:xfrm>
          <a:off x="89858" y="0"/>
          <a:ext cx="1790700" cy="359073"/>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t>営業状況等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57524</xdr:colOff>
      <xdr:row>81</xdr:row>
      <xdr:rowOff>91142</xdr:rowOff>
    </xdr:from>
    <xdr:to>
      <xdr:col>36</xdr:col>
      <xdr:colOff>124758</xdr:colOff>
      <xdr:row>84</xdr:row>
      <xdr:rowOff>102348</xdr:rowOff>
    </xdr:to>
    <xdr:sp macro="" textlink="">
      <xdr:nvSpPr>
        <xdr:cNvPr id="2" name="大かっこ 1"/>
        <xdr:cNvSpPr/>
      </xdr:nvSpPr>
      <xdr:spPr>
        <a:xfrm>
          <a:off x="3829424" y="13102292"/>
          <a:ext cx="2467534" cy="525556"/>
        </a:xfrm>
        <a:prstGeom prst="bracketPair">
          <a:avLst>
            <a:gd name="adj" fmla="val 967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25400</xdr:colOff>
      <xdr:row>0</xdr:row>
      <xdr:rowOff>60335</xdr:rowOff>
    </xdr:from>
    <xdr:ext cx="1790700" cy="425822"/>
    <xdr:sp macro="" textlink="">
      <xdr:nvSpPr>
        <xdr:cNvPr id="3" name="テキスト ボックス 2"/>
        <xdr:cNvSpPr txBox="1"/>
      </xdr:nvSpPr>
      <xdr:spPr>
        <a:xfrm>
          <a:off x="25400" y="60335"/>
          <a:ext cx="17907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薬剤師の名簿</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49</xdr:col>
      <xdr:colOff>25400</xdr:colOff>
      <xdr:row>74</xdr:row>
      <xdr:rowOff>12700</xdr:rowOff>
    </xdr:from>
    <xdr:ext cx="381000" cy="325730"/>
    <xdr:sp macro="" textlink="">
      <xdr:nvSpPr>
        <xdr:cNvPr id="2" name="テキスト ボックス 1"/>
        <xdr:cNvSpPr txBox="1"/>
      </xdr:nvSpPr>
      <xdr:spPr>
        <a:xfrm>
          <a:off x="8737600" y="12280900"/>
          <a:ext cx="38100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⑬</a:t>
          </a:r>
        </a:p>
      </xdr:txBody>
    </xdr:sp>
    <xdr:clientData/>
  </xdr:oneCellAnchor>
  <xdr:oneCellAnchor>
    <xdr:from>
      <xdr:col>0</xdr:col>
      <xdr:colOff>38100</xdr:colOff>
      <xdr:row>0</xdr:row>
      <xdr:rowOff>102422</xdr:rowOff>
    </xdr:from>
    <xdr:ext cx="2349500" cy="425822"/>
    <xdr:sp macro="" textlink="">
      <xdr:nvSpPr>
        <xdr:cNvPr id="3" name="テキスト ボックス 2"/>
        <xdr:cNvSpPr txBox="1"/>
      </xdr:nvSpPr>
      <xdr:spPr>
        <a:xfrm>
          <a:off x="38100" y="102422"/>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登録販売者の名簿</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32969</xdr:rowOff>
    </xdr:from>
    <xdr:ext cx="2349500" cy="425822"/>
    <xdr:sp macro="" textlink="">
      <xdr:nvSpPr>
        <xdr:cNvPr id="2" name="テキスト ボックス 1"/>
        <xdr:cNvSpPr txBox="1"/>
      </xdr:nvSpPr>
      <xdr:spPr>
        <a:xfrm>
          <a:off x="38100" y="32969"/>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体制省令チェック</a:t>
          </a:r>
          <a:endParaRPr kumimoji="1" lang="en-US" altLang="ja-JP" sz="2000" b="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xdr:col>
      <xdr:colOff>38099</xdr:colOff>
      <xdr:row>8</xdr:row>
      <xdr:rowOff>19050</xdr:rowOff>
    </xdr:from>
    <xdr:to>
      <xdr:col>15</xdr:col>
      <xdr:colOff>0</xdr:colOff>
      <xdr:row>9</xdr:row>
      <xdr:rowOff>95250</xdr:rowOff>
    </xdr:to>
    <xdr:sp macro="" textlink="">
      <xdr:nvSpPr>
        <xdr:cNvPr id="2" name="大かっこ 1"/>
        <xdr:cNvSpPr/>
      </xdr:nvSpPr>
      <xdr:spPr>
        <a:xfrm>
          <a:off x="1063868" y="1674935"/>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29308</xdr:colOff>
      <xdr:row>7</xdr:row>
      <xdr:rowOff>168520</xdr:rowOff>
    </xdr:from>
    <xdr:ext cx="1099037" cy="359073"/>
    <xdr:sp macro="" textlink="">
      <xdr:nvSpPr>
        <xdr:cNvPr id="4" name="テキスト ボックス 3"/>
        <xdr:cNvSpPr txBox="1"/>
      </xdr:nvSpPr>
      <xdr:spPr>
        <a:xfrm>
          <a:off x="1055077" y="1641232"/>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法人にあっては、主たる事務所の所在地</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twoCellAnchor>
    <xdr:from>
      <xdr:col>7</xdr:col>
      <xdr:colOff>43961</xdr:colOff>
      <xdr:row>12</xdr:row>
      <xdr:rowOff>54220</xdr:rowOff>
    </xdr:from>
    <xdr:to>
      <xdr:col>15</xdr:col>
      <xdr:colOff>5862</xdr:colOff>
      <xdr:row>13</xdr:row>
      <xdr:rowOff>130420</xdr:rowOff>
    </xdr:to>
    <xdr:sp macro="" textlink="">
      <xdr:nvSpPr>
        <xdr:cNvPr id="5" name="大かっこ 4"/>
        <xdr:cNvSpPr/>
      </xdr:nvSpPr>
      <xdr:spPr>
        <a:xfrm>
          <a:off x="1069730" y="2442797"/>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35170</xdr:colOff>
      <xdr:row>12</xdr:row>
      <xdr:rowOff>20517</xdr:rowOff>
    </xdr:from>
    <xdr:ext cx="1099037" cy="359073"/>
    <xdr:sp macro="" textlink="">
      <xdr:nvSpPr>
        <xdr:cNvPr id="6" name="テキスト ボックス 5"/>
        <xdr:cNvSpPr txBox="1"/>
      </xdr:nvSpPr>
      <xdr:spPr>
        <a:xfrm>
          <a:off x="1060939" y="2467709"/>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a:t>
          </a:r>
          <a:r>
            <a:rPr kumimoji="1" lang="ja-JP" altLang="en-US" sz="800">
              <a:solidFill>
                <a:schemeClr val="tx1"/>
              </a:solidFill>
              <a:effectLst/>
              <a:latin typeface="ＭＳ 明朝" panose="02020609040205080304" pitchFamily="17" charset="-128"/>
              <a:ea typeface="ＭＳ 明朝" panose="02020609040205080304" pitchFamily="17" charset="-128"/>
              <a:cs typeface="+mn-cs"/>
            </a:rPr>
            <a:t>名称及び代表者の氏名</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view="pageBreakPreview" topLeftCell="A15" zoomScaleNormal="100" zoomScaleSheetLayoutView="100" workbookViewId="0">
      <selection activeCell="F22" sqref="F22"/>
    </sheetView>
  </sheetViews>
  <sheetFormatPr defaultRowHeight="13.5"/>
  <cols>
    <col min="1" max="1" width="13" style="111" bestFit="1" customWidth="1"/>
    <col min="2" max="2" width="75.25" style="111" customWidth="1"/>
    <col min="3" max="3" width="1.125" style="111" customWidth="1"/>
    <col min="4" max="16384" width="9" style="111"/>
  </cols>
  <sheetData>
    <row r="1" spans="1:2" ht="78.75" customHeight="1">
      <c r="A1" s="193" t="s">
        <v>177</v>
      </c>
      <c r="B1" s="193"/>
    </row>
    <row r="3" spans="1:2" ht="18.75">
      <c r="A3" s="191" t="s">
        <v>161</v>
      </c>
      <c r="B3" s="192"/>
    </row>
    <row r="4" spans="1:2" ht="18.75">
      <c r="A4" s="194" t="s">
        <v>162</v>
      </c>
      <c r="B4" s="195"/>
    </row>
    <row r="5" spans="1:2" ht="18.75">
      <c r="A5" s="196" t="s">
        <v>178</v>
      </c>
      <c r="B5" s="197"/>
    </row>
    <row r="6" spans="1:2" ht="18.75">
      <c r="A6" s="112"/>
      <c r="B6" s="113"/>
    </row>
    <row r="7" spans="1:2" ht="18.75">
      <c r="A7" s="191" t="s">
        <v>163</v>
      </c>
      <c r="B7" s="192"/>
    </row>
    <row r="8" spans="1:2">
      <c r="A8" s="114" t="s">
        <v>128</v>
      </c>
      <c r="B8" s="189" t="s">
        <v>181</v>
      </c>
    </row>
    <row r="9" spans="1:2">
      <c r="A9" s="115"/>
      <c r="B9" s="116" t="s">
        <v>138</v>
      </c>
    </row>
    <row r="10" spans="1:2">
      <c r="A10" s="115"/>
      <c r="B10" s="116" t="s">
        <v>179</v>
      </c>
    </row>
    <row r="11" spans="1:2">
      <c r="A11" s="117"/>
      <c r="B11" s="118"/>
    </row>
    <row r="12" spans="1:2">
      <c r="A12" s="114" t="s">
        <v>129</v>
      </c>
      <c r="B12" s="189" t="s">
        <v>180</v>
      </c>
    </row>
    <row r="13" spans="1:2">
      <c r="A13" s="115"/>
      <c r="B13" s="116" t="s">
        <v>130</v>
      </c>
    </row>
    <row r="14" spans="1:2">
      <c r="A14" s="115"/>
      <c r="B14" s="119"/>
    </row>
    <row r="15" spans="1:2">
      <c r="A15" s="115"/>
      <c r="B15" s="152" t="s">
        <v>135</v>
      </c>
    </row>
    <row r="16" spans="1:2">
      <c r="A16" s="117"/>
      <c r="B16" s="118"/>
    </row>
    <row r="17" spans="1:5">
      <c r="A17" s="114" t="s">
        <v>132</v>
      </c>
      <c r="B17" s="189" t="s">
        <v>168</v>
      </c>
    </row>
    <row r="18" spans="1:5">
      <c r="A18" s="115"/>
      <c r="B18" s="152" t="s">
        <v>135</v>
      </c>
    </row>
    <row r="19" spans="1:5">
      <c r="A19" s="115"/>
      <c r="B19" s="116"/>
    </row>
    <row r="20" spans="1:5">
      <c r="A20" s="114" t="s">
        <v>133</v>
      </c>
      <c r="B20" s="189" t="s">
        <v>167</v>
      </c>
    </row>
    <row r="21" spans="1:5">
      <c r="A21" s="115"/>
      <c r="B21" s="116" t="s">
        <v>134</v>
      </c>
    </row>
    <row r="22" spans="1:5" s="154" customFormat="1" ht="45">
      <c r="A22" s="174"/>
      <c r="B22" s="175" t="s">
        <v>205</v>
      </c>
      <c r="D22" s="155"/>
      <c r="E22" s="155"/>
    </row>
    <row r="23" spans="1:5" s="154" customFormat="1" ht="11.25">
      <c r="A23" s="153"/>
      <c r="B23" s="156"/>
      <c r="D23" s="155"/>
      <c r="E23" s="155"/>
    </row>
    <row r="24" spans="1:5">
      <c r="A24" s="176" t="s">
        <v>165</v>
      </c>
      <c r="B24" s="189" t="s">
        <v>166</v>
      </c>
    </row>
    <row r="25" spans="1:5">
      <c r="A25" s="115"/>
      <c r="B25" s="116" t="s">
        <v>176</v>
      </c>
    </row>
    <row r="26" spans="1:5">
      <c r="A26" s="117"/>
      <c r="B26" s="118"/>
    </row>
  </sheetData>
  <mergeCells count="5">
    <mergeCell ref="A3:B3"/>
    <mergeCell ref="A1:B1"/>
    <mergeCell ref="A7:B7"/>
    <mergeCell ref="A4:B4"/>
    <mergeCell ref="A5:B5"/>
  </mergeCells>
  <phoneticPr fontId="1"/>
  <hyperlinks>
    <hyperlink ref="A8" location="①営業状況等!A1" display="ステップ１"/>
    <hyperlink ref="A12" location="②薬剤師の名簿!A1" display="ステップ２"/>
    <hyperlink ref="A17" location="③登録販売者の名簿!A1" display="ステップ３"/>
    <hyperlink ref="A20" location="④体制省令チェック!A1" display="ステップ４"/>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view="pageBreakPreview" zoomScale="106" zoomScaleNormal="120" zoomScaleSheetLayoutView="106" workbookViewId="0">
      <selection activeCell="D19" sqref="D19"/>
    </sheetView>
  </sheetViews>
  <sheetFormatPr defaultRowHeight="13.5"/>
  <cols>
    <col min="1" max="1" width="1.125" customWidth="1"/>
    <col min="2" max="2" width="3" bestFit="1" customWidth="1"/>
    <col min="3" max="3" width="17.25" customWidth="1"/>
    <col min="4" max="9" width="5.375" customWidth="1"/>
    <col min="10" max="10" width="1.125" customWidth="1"/>
    <col min="11" max="11" width="2" customWidth="1"/>
    <col min="12" max="34" width="2" style="15" customWidth="1"/>
    <col min="35" max="35" width="1.75" customWidth="1"/>
  </cols>
  <sheetData>
    <row r="1" spans="2:40" s="122" customFormat="1" ht="21.75" customHeight="1">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23"/>
      <c r="AJ1" s="123"/>
      <c r="AK1" s="123"/>
      <c r="AL1" s="123"/>
      <c r="AM1" s="123"/>
      <c r="AN1" s="123"/>
    </row>
    <row r="2" spans="2:40" s="122" customFormat="1" ht="19.5" customHeight="1">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24"/>
      <c r="AJ2" s="124"/>
      <c r="AK2" s="124"/>
      <c r="AL2" s="124"/>
      <c r="AM2" s="124"/>
      <c r="AN2" s="124"/>
    </row>
    <row r="3" spans="2:40" ht="14.25" customHeight="1">
      <c r="B3" s="215" t="s">
        <v>75</v>
      </c>
      <c r="C3" s="104" t="s">
        <v>70</v>
      </c>
      <c r="D3" s="217" t="s">
        <v>186</v>
      </c>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9"/>
    </row>
    <row r="4" spans="2:40" ht="13.5" customHeight="1">
      <c r="B4" s="216"/>
      <c r="C4" s="104" t="s">
        <v>71</v>
      </c>
      <c r="D4" s="198" t="s">
        <v>184</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row>
    <row r="5" spans="2:40">
      <c r="B5" s="216"/>
      <c r="C5" s="104" t="s">
        <v>72</v>
      </c>
      <c r="D5" s="198" t="s">
        <v>185</v>
      </c>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row>
    <row r="6" spans="2:40" ht="13.5" customHeight="1">
      <c r="B6" s="216"/>
      <c r="C6" s="105" t="s">
        <v>0</v>
      </c>
      <c r="D6" s="198" t="s">
        <v>139</v>
      </c>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row>
    <row r="7" spans="2:40" ht="13.5" customHeight="1">
      <c r="B7" s="216"/>
      <c r="C7" s="105" t="s">
        <v>73</v>
      </c>
      <c r="D7" s="198" t="s">
        <v>140</v>
      </c>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row>
    <row r="8" spans="2:40" ht="13.5" customHeight="1">
      <c r="B8" s="216"/>
      <c r="C8" s="106" t="s">
        <v>96</v>
      </c>
      <c r="D8" s="198" t="s">
        <v>141</v>
      </c>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row>
    <row r="9" spans="2:40" ht="13.5" customHeight="1">
      <c r="B9" s="216"/>
      <c r="C9" s="212" t="s">
        <v>74</v>
      </c>
      <c r="D9" s="203" t="s">
        <v>182</v>
      </c>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5"/>
    </row>
    <row r="10" spans="2:40" ht="14.25" customHeight="1">
      <c r="B10" s="216"/>
      <c r="C10" s="213"/>
      <c r="D10" s="206"/>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8"/>
    </row>
    <row r="11" spans="2:40">
      <c r="B11" s="216"/>
      <c r="C11" s="214"/>
      <c r="D11" s="209"/>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1"/>
    </row>
    <row r="12" spans="2:40" ht="13.5" customHeight="1" thickBot="1">
      <c r="J12" s="24"/>
      <c r="K12" s="24"/>
      <c r="L12" s="25"/>
      <c r="M12" s="25"/>
      <c r="N12" s="25"/>
      <c r="O12" s="25"/>
      <c r="P12" s="25"/>
      <c r="Q12" s="25"/>
      <c r="R12" s="25"/>
      <c r="S12" s="25"/>
      <c r="T12" s="25"/>
      <c r="U12" s="25"/>
      <c r="V12" s="25"/>
      <c r="W12" s="25"/>
      <c r="X12" s="25"/>
      <c r="Y12" s="25"/>
      <c r="Z12" s="25"/>
      <c r="AA12" s="25"/>
      <c r="AB12" s="25"/>
      <c r="AC12" s="25"/>
      <c r="AD12" s="25"/>
      <c r="AE12" s="25"/>
      <c r="AF12" s="25"/>
      <c r="AG12" s="25"/>
      <c r="AH12" s="25"/>
    </row>
    <row r="13" spans="2:40" ht="13.5" customHeight="1" thickBot="1">
      <c r="B13" s="19"/>
      <c r="C13" s="20"/>
      <c r="D13" s="17" t="s">
        <v>7</v>
      </c>
      <c r="E13" s="22" t="s">
        <v>8</v>
      </c>
      <c r="F13" s="17" t="s">
        <v>9</v>
      </c>
      <c r="G13" s="22" t="s">
        <v>10</v>
      </c>
      <c r="H13" s="21" t="s">
        <v>66</v>
      </c>
      <c r="I13" s="18" t="s">
        <v>67</v>
      </c>
      <c r="J13" s="26"/>
      <c r="K13" s="36">
        <v>0</v>
      </c>
      <c r="L13" s="37">
        <v>1</v>
      </c>
      <c r="M13" s="37">
        <v>2</v>
      </c>
      <c r="N13" s="37">
        <v>3</v>
      </c>
      <c r="O13" s="37">
        <v>4</v>
      </c>
      <c r="P13" s="37">
        <v>5</v>
      </c>
      <c r="Q13" s="37">
        <v>6</v>
      </c>
      <c r="R13" s="37">
        <v>7</v>
      </c>
      <c r="S13" s="37">
        <v>8</v>
      </c>
      <c r="T13" s="37">
        <v>9</v>
      </c>
      <c r="U13" s="37">
        <v>10</v>
      </c>
      <c r="V13" s="37">
        <v>11</v>
      </c>
      <c r="W13" s="37">
        <v>12</v>
      </c>
      <c r="X13" s="37">
        <v>13</v>
      </c>
      <c r="Y13" s="37">
        <v>14</v>
      </c>
      <c r="Z13" s="37">
        <v>15</v>
      </c>
      <c r="AA13" s="37">
        <v>16</v>
      </c>
      <c r="AB13" s="37">
        <v>17</v>
      </c>
      <c r="AC13" s="37">
        <v>18</v>
      </c>
      <c r="AD13" s="37">
        <v>19</v>
      </c>
      <c r="AE13" s="37">
        <v>20</v>
      </c>
      <c r="AF13" s="37">
        <v>21</v>
      </c>
      <c r="AG13" s="37">
        <v>22</v>
      </c>
      <c r="AH13" s="38">
        <v>23</v>
      </c>
    </row>
    <row r="14" spans="2:40" ht="13.5" customHeight="1">
      <c r="B14" s="200" t="s">
        <v>2</v>
      </c>
      <c r="C14" s="96" t="s">
        <v>3</v>
      </c>
      <c r="D14" s="179"/>
      <c r="E14" s="177"/>
      <c r="F14" s="179"/>
      <c r="G14" s="177"/>
      <c r="H14" s="180"/>
      <c r="I14" s="181"/>
      <c r="J14" s="2"/>
      <c r="K14" s="28"/>
      <c r="L14" s="29"/>
      <c r="M14" s="29"/>
      <c r="N14" s="29"/>
      <c r="O14" s="29"/>
      <c r="P14" s="29"/>
      <c r="Q14" s="29"/>
      <c r="R14" s="29"/>
      <c r="S14" s="29"/>
      <c r="T14" s="29"/>
      <c r="U14" s="29"/>
      <c r="V14" s="29"/>
      <c r="W14" s="29"/>
      <c r="X14" s="29"/>
      <c r="Y14" s="29"/>
      <c r="Z14" s="29"/>
      <c r="AA14" s="29"/>
      <c r="AB14" s="29"/>
      <c r="AC14" s="29"/>
      <c r="AD14" s="29"/>
      <c r="AE14" s="29"/>
      <c r="AF14" s="29"/>
      <c r="AG14" s="29"/>
      <c r="AH14" s="30"/>
    </row>
    <row r="15" spans="2:40" ht="13.5" customHeight="1">
      <c r="B15" s="201"/>
      <c r="C15" s="97" t="s">
        <v>1</v>
      </c>
      <c r="D15" s="182"/>
      <c r="E15" s="178"/>
      <c r="F15" s="182"/>
      <c r="G15" s="178"/>
      <c r="H15" s="183"/>
      <c r="I15" s="184"/>
      <c r="J15" s="2"/>
      <c r="K15" s="31"/>
      <c r="L15" s="27"/>
      <c r="M15" s="27"/>
      <c r="N15" s="27"/>
      <c r="O15" s="27"/>
      <c r="P15" s="27"/>
      <c r="Q15" s="27"/>
      <c r="R15" s="27"/>
      <c r="S15" s="27"/>
      <c r="T15" s="27"/>
      <c r="U15" s="27"/>
      <c r="V15" s="27"/>
      <c r="W15" s="27"/>
      <c r="X15" s="27"/>
      <c r="Y15" s="27"/>
      <c r="Z15" s="27"/>
      <c r="AA15" s="27"/>
      <c r="AB15" s="27"/>
      <c r="AC15" s="27"/>
      <c r="AD15" s="27"/>
      <c r="AE15" s="27"/>
      <c r="AF15" s="27"/>
      <c r="AG15" s="27"/>
      <c r="AH15" s="32"/>
    </row>
    <row r="16" spans="2:40" ht="13.5" customHeight="1">
      <c r="B16" s="201"/>
      <c r="C16" s="49" t="s">
        <v>4</v>
      </c>
      <c r="D16" s="182"/>
      <c r="E16" s="178"/>
      <c r="F16" s="182"/>
      <c r="G16" s="178"/>
      <c r="H16" s="183"/>
      <c r="I16" s="184"/>
      <c r="J16" s="2"/>
      <c r="K16" s="31"/>
      <c r="L16" s="27"/>
      <c r="M16" s="27"/>
      <c r="N16" s="27"/>
      <c r="O16" s="27"/>
      <c r="P16" s="27"/>
      <c r="Q16" s="27"/>
      <c r="R16" s="27"/>
      <c r="S16" s="27"/>
      <c r="T16" s="27"/>
      <c r="U16" s="27"/>
      <c r="V16" s="27"/>
      <c r="W16" s="27"/>
      <c r="X16" s="27"/>
      <c r="Y16" s="27"/>
      <c r="Z16" s="27"/>
      <c r="AA16" s="27"/>
      <c r="AB16" s="27"/>
      <c r="AC16" s="27"/>
      <c r="AD16" s="27"/>
      <c r="AE16" s="27"/>
      <c r="AF16" s="27"/>
      <c r="AG16" s="27"/>
      <c r="AH16" s="32"/>
    </row>
    <row r="17" spans="2:35">
      <c r="B17" s="201"/>
      <c r="C17" s="49" t="s">
        <v>0</v>
      </c>
      <c r="D17" s="182"/>
      <c r="E17" s="178"/>
      <c r="F17" s="182"/>
      <c r="G17" s="178"/>
      <c r="H17" s="183"/>
      <c r="I17" s="184"/>
      <c r="J17" s="2"/>
      <c r="K17" s="31"/>
      <c r="L17" s="27"/>
      <c r="M17" s="27"/>
      <c r="N17" s="27"/>
      <c r="O17" s="27"/>
      <c r="P17" s="27"/>
      <c r="Q17" s="27"/>
      <c r="R17" s="27"/>
      <c r="S17" s="27"/>
      <c r="T17" s="27"/>
      <c r="U17" s="27"/>
      <c r="V17" s="27"/>
      <c r="W17" s="27"/>
      <c r="X17" s="27"/>
      <c r="Y17" s="27"/>
      <c r="Z17" s="27"/>
      <c r="AA17" s="27"/>
      <c r="AB17" s="27"/>
      <c r="AC17" s="27"/>
      <c r="AD17" s="27"/>
      <c r="AE17" s="27"/>
      <c r="AF17" s="27"/>
      <c r="AG17" s="27"/>
      <c r="AH17" s="32"/>
    </row>
    <row r="18" spans="2:35" ht="13.5" customHeight="1">
      <c r="B18" s="201"/>
      <c r="C18" s="49" t="s">
        <v>68</v>
      </c>
      <c r="D18" s="182"/>
      <c r="E18" s="178"/>
      <c r="F18" s="182"/>
      <c r="G18" s="178"/>
      <c r="H18" s="183"/>
      <c r="I18" s="184"/>
      <c r="J18" s="2"/>
      <c r="K18" s="31"/>
      <c r="L18" s="27"/>
      <c r="M18" s="27"/>
      <c r="N18" s="27"/>
      <c r="O18" s="27"/>
      <c r="P18" s="27"/>
      <c r="Q18" s="27"/>
      <c r="R18" s="27"/>
      <c r="S18" s="27"/>
      <c r="T18" s="27"/>
      <c r="U18" s="27"/>
      <c r="V18" s="27"/>
      <c r="W18" s="27"/>
      <c r="X18" s="27"/>
      <c r="Y18" s="27"/>
      <c r="Z18" s="27"/>
      <c r="AA18" s="27"/>
      <c r="AB18" s="27"/>
      <c r="AC18" s="27"/>
      <c r="AD18" s="27"/>
      <c r="AE18" s="27"/>
      <c r="AF18" s="27"/>
      <c r="AG18" s="27"/>
      <c r="AH18" s="32"/>
      <c r="AI18" s="16"/>
    </row>
    <row r="19" spans="2:35" ht="14.25" customHeight="1">
      <c r="B19" s="201"/>
      <c r="C19" s="49" t="s">
        <v>96</v>
      </c>
      <c r="D19" s="182"/>
      <c r="E19" s="178"/>
      <c r="F19" s="182"/>
      <c r="G19" s="178"/>
      <c r="H19" s="183"/>
      <c r="I19" s="184"/>
      <c r="J19" s="2"/>
      <c r="K19" s="31"/>
      <c r="L19" s="27"/>
      <c r="M19" s="27"/>
      <c r="N19" s="27"/>
      <c r="O19" s="27"/>
      <c r="P19" s="27"/>
      <c r="Q19" s="27"/>
      <c r="R19" s="27"/>
      <c r="S19" s="27"/>
      <c r="T19" s="27"/>
      <c r="U19" s="27"/>
      <c r="V19" s="27"/>
      <c r="W19" s="27"/>
      <c r="X19" s="27"/>
      <c r="Y19" s="27"/>
      <c r="Z19" s="27"/>
      <c r="AA19" s="27"/>
      <c r="AB19" s="27"/>
      <c r="AC19" s="27"/>
      <c r="AD19" s="27"/>
      <c r="AE19" s="27"/>
      <c r="AF19" s="27"/>
      <c r="AG19" s="27"/>
      <c r="AH19" s="32"/>
    </row>
    <row r="20" spans="2:35" ht="14.25" customHeight="1">
      <c r="B20" s="201"/>
      <c r="C20" s="49" t="s">
        <v>5</v>
      </c>
      <c r="D20" s="182"/>
      <c r="E20" s="178"/>
      <c r="F20" s="182"/>
      <c r="G20" s="178"/>
      <c r="H20" s="183"/>
      <c r="I20" s="184"/>
      <c r="J20" s="2"/>
      <c r="K20" s="31"/>
      <c r="L20" s="27"/>
      <c r="M20" s="27"/>
      <c r="N20" s="27"/>
      <c r="O20" s="27"/>
      <c r="P20" s="27"/>
      <c r="Q20" s="27"/>
      <c r="R20" s="27"/>
      <c r="S20" s="27"/>
      <c r="T20" s="27"/>
      <c r="U20" s="27"/>
      <c r="V20" s="27"/>
      <c r="W20" s="27"/>
      <c r="X20" s="27"/>
      <c r="Y20" s="27"/>
      <c r="Z20" s="27"/>
      <c r="AA20" s="27"/>
      <c r="AB20" s="27"/>
      <c r="AC20" s="27"/>
      <c r="AD20" s="27"/>
      <c r="AE20" s="27"/>
      <c r="AF20" s="27"/>
      <c r="AG20" s="27"/>
      <c r="AH20" s="32"/>
    </row>
    <row r="21" spans="2:35" ht="13.5" customHeight="1" thickBot="1">
      <c r="B21" s="202"/>
      <c r="C21" s="98" t="s">
        <v>6</v>
      </c>
      <c r="D21" s="185"/>
      <c r="E21" s="186"/>
      <c r="F21" s="185"/>
      <c r="G21" s="186"/>
      <c r="H21" s="187"/>
      <c r="I21" s="188"/>
      <c r="J21" s="2"/>
      <c r="K21" s="33"/>
      <c r="L21" s="34"/>
      <c r="M21" s="34"/>
      <c r="N21" s="34"/>
      <c r="O21" s="34"/>
      <c r="P21" s="34"/>
      <c r="Q21" s="34"/>
      <c r="R21" s="34"/>
      <c r="S21" s="34"/>
      <c r="T21" s="34"/>
      <c r="U21" s="34"/>
      <c r="V21" s="34"/>
      <c r="W21" s="34"/>
      <c r="X21" s="34"/>
      <c r="Y21" s="34"/>
      <c r="Z21" s="34"/>
      <c r="AA21" s="34"/>
      <c r="AB21" s="34"/>
      <c r="AC21" s="34"/>
      <c r="AD21" s="34"/>
      <c r="AE21" s="34"/>
      <c r="AF21" s="34"/>
      <c r="AG21" s="34"/>
      <c r="AH21" s="35"/>
    </row>
    <row r="22" spans="2:35" ht="13.5" customHeight="1">
      <c r="B22" s="200" t="s">
        <v>11</v>
      </c>
      <c r="C22" s="99" t="s">
        <v>3</v>
      </c>
      <c r="D22" s="179"/>
      <c r="E22" s="177"/>
      <c r="F22" s="179"/>
      <c r="G22" s="177"/>
      <c r="H22" s="180"/>
      <c r="I22" s="181"/>
      <c r="J22" s="2"/>
      <c r="K22" s="28"/>
      <c r="L22" s="29"/>
      <c r="M22" s="29"/>
      <c r="N22" s="29"/>
      <c r="O22" s="29"/>
      <c r="P22" s="29"/>
      <c r="Q22" s="29"/>
      <c r="R22" s="29"/>
      <c r="S22" s="29"/>
      <c r="T22" s="29"/>
      <c r="U22" s="29"/>
      <c r="V22" s="29"/>
      <c r="W22" s="29"/>
      <c r="X22" s="29"/>
      <c r="Y22" s="29"/>
      <c r="Z22" s="29"/>
      <c r="AA22" s="29"/>
      <c r="AB22" s="29"/>
      <c r="AC22" s="29"/>
      <c r="AD22" s="29"/>
      <c r="AE22" s="29"/>
      <c r="AF22" s="29"/>
      <c r="AG22" s="29"/>
      <c r="AH22" s="30"/>
    </row>
    <row r="23" spans="2:35" ht="13.5" customHeight="1">
      <c r="B23" s="201"/>
      <c r="C23" s="49" t="s">
        <v>1</v>
      </c>
      <c r="D23" s="182"/>
      <c r="E23" s="178"/>
      <c r="F23" s="182"/>
      <c r="G23" s="178"/>
      <c r="H23" s="183"/>
      <c r="I23" s="184"/>
      <c r="J23" s="2"/>
      <c r="K23" s="31"/>
      <c r="L23" s="27"/>
      <c r="M23" s="27"/>
      <c r="N23" s="27"/>
      <c r="O23" s="27"/>
      <c r="P23" s="27"/>
      <c r="Q23" s="27"/>
      <c r="R23" s="27"/>
      <c r="S23" s="27"/>
      <c r="T23" s="27"/>
      <c r="U23" s="27"/>
      <c r="V23" s="27"/>
      <c r="W23" s="27"/>
      <c r="X23" s="27"/>
      <c r="Y23" s="27"/>
      <c r="Z23" s="27"/>
      <c r="AA23" s="27"/>
      <c r="AB23" s="27"/>
      <c r="AC23" s="27"/>
      <c r="AD23" s="27"/>
      <c r="AE23" s="27"/>
      <c r="AF23" s="27"/>
      <c r="AG23" s="27"/>
      <c r="AH23" s="32"/>
    </row>
    <row r="24" spans="2:35" ht="13.5" customHeight="1">
      <c r="B24" s="201"/>
      <c r="C24" s="49" t="s">
        <v>4</v>
      </c>
      <c r="D24" s="182"/>
      <c r="E24" s="178"/>
      <c r="F24" s="182"/>
      <c r="G24" s="178"/>
      <c r="H24" s="183"/>
      <c r="I24" s="184"/>
      <c r="J24" s="2"/>
      <c r="K24" s="31"/>
      <c r="L24" s="27"/>
      <c r="M24" s="27"/>
      <c r="N24" s="27"/>
      <c r="O24" s="27"/>
      <c r="P24" s="27"/>
      <c r="Q24" s="27"/>
      <c r="R24" s="27"/>
      <c r="S24" s="27"/>
      <c r="T24" s="27"/>
      <c r="U24" s="27"/>
      <c r="V24" s="27"/>
      <c r="W24" s="27"/>
      <c r="X24" s="27"/>
      <c r="Y24" s="27"/>
      <c r="Z24" s="27"/>
      <c r="AA24" s="27"/>
      <c r="AB24" s="27"/>
      <c r="AC24" s="27"/>
      <c r="AD24" s="27"/>
      <c r="AE24" s="27"/>
      <c r="AF24" s="27"/>
      <c r="AG24" s="27"/>
      <c r="AH24" s="32"/>
    </row>
    <row r="25" spans="2:35" ht="14.25" customHeight="1">
      <c r="B25" s="201"/>
      <c r="C25" s="49" t="s">
        <v>0</v>
      </c>
      <c r="D25" s="182"/>
      <c r="E25" s="178"/>
      <c r="F25" s="182"/>
      <c r="G25" s="178"/>
      <c r="H25" s="183"/>
      <c r="I25" s="184"/>
      <c r="J25" s="2"/>
      <c r="K25" s="31"/>
      <c r="L25" s="27"/>
      <c r="M25" s="27"/>
      <c r="N25" s="27"/>
      <c r="O25" s="27"/>
      <c r="P25" s="27"/>
      <c r="Q25" s="27"/>
      <c r="R25" s="27"/>
      <c r="S25" s="27"/>
      <c r="T25" s="27"/>
      <c r="U25" s="27"/>
      <c r="V25" s="27"/>
      <c r="W25" s="27"/>
      <c r="X25" s="27"/>
      <c r="Y25" s="27"/>
      <c r="Z25" s="27"/>
      <c r="AA25" s="27"/>
      <c r="AB25" s="27"/>
      <c r="AC25" s="27"/>
      <c r="AD25" s="27"/>
      <c r="AE25" s="27"/>
      <c r="AF25" s="27"/>
      <c r="AG25" s="27"/>
      <c r="AH25" s="32"/>
    </row>
    <row r="26" spans="2:35" ht="14.25" customHeight="1">
      <c r="B26" s="201"/>
      <c r="C26" s="49" t="s">
        <v>68</v>
      </c>
      <c r="D26" s="182"/>
      <c r="E26" s="178"/>
      <c r="F26" s="182"/>
      <c r="G26" s="178"/>
      <c r="H26" s="183"/>
      <c r="I26" s="184"/>
      <c r="J26" s="2"/>
      <c r="K26" s="31"/>
      <c r="L26" s="27"/>
      <c r="M26" s="27"/>
      <c r="N26" s="27"/>
      <c r="O26" s="27"/>
      <c r="P26" s="27"/>
      <c r="Q26" s="27"/>
      <c r="R26" s="27"/>
      <c r="S26" s="27"/>
      <c r="T26" s="27"/>
      <c r="U26" s="27"/>
      <c r="V26" s="27"/>
      <c r="W26" s="27"/>
      <c r="X26" s="27"/>
      <c r="Y26" s="27"/>
      <c r="Z26" s="27"/>
      <c r="AA26" s="27"/>
      <c r="AB26" s="27"/>
      <c r="AC26" s="27"/>
      <c r="AD26" s="27"/>
      <c r="AE26" s="27"/>
      <c r="AF26" s="27"/>
      <c r="AG26" s="27"/>
      <c r="AH26" s="32"/>
    </row>
    <row r="27" spans="2:35" ht="14.25" customHeight="1">
      <c r="B27" s="201"/>
      <c r="C27" s="49" t="s">
        <v>96</v>
      </c>
      <c r="D27" s="182"/>
      <c r="E27" s="178"/>
      <c r="F27" s="182"/>
      <c r="G27" s="178"/>
      <c r="H27" s="183"/>
      <c r="I27" s="184"/>
      <c r="J27" s="2"/>
      <c r="K27" s="31"/>
      <c r="L27" s="27"/>
      <c r="M27" s="27"/>
      <c r="N27" s="27"/>
      <c r="O27" s="27"/>
      <c r="P27" s="27"/>
      <c r="Q27" s="27"/>
      <c r="R27" s="27"/>
      <c r="S27" s="27"/>
      <c r="T27" s="27"/>
      <c r="U27" s="27"/>
      <c r="V27" s="27"/>
      <c r="W27" s="27"/>
      <c r="X27" s="27"/>
      <c r="Y27" s="27"/>
      <c r="Z27" s="27"/>
      <c r="AA27" s="27"/>
      <c r="AB27" s="27"/>
      <c r="AC27" s="27"/>
      <c r="AD27" s="27"/>
      <c r="AE27" s="27"/>
      <c r="AF27" s="27"/>
      <c r="AG27" s="27"/>
      <c r="AH27" s="32"/>
    </row>
    <row r="28" spans="2:35" ht="14.25" customHeight="1">
      <c r="B28" s="201"/>
      <c r="C28" s="49" t="s">
        <v>5</v>
      </c>
      <c r="D28" s="182"/>
      <c r="E28" s="178"/>
      <c r="F28" s="182"/>
      <c r="G28" s="178"/>
      <c r="H28" s="183"/>
      <c r="I28" s="184"/>
      <c r="J28" s="2"/>
      <c r="K28" s="31"/>
      <c r="L28" s="27"/>
      <c r="M28" s="27"/>
      <c r="N28" s="27"/>
      <c r="O28" s="27"/>
      <c r="P28" s="27"/>
      <c r="Q28" s="27"/>
      <c r="R28" s="27"/>
      <c r="S28" s="27"/>
      <c r="T28" s="27"/>
      <c r="U28" s="27"/>
      <c r="V28" s="27"/>
      <c r="W28" s="27"/>
      <c r="X28" s="27"/>
      <c r="Y28" s="27"/>
      <c r="Z28" s="27"/>
      <c r="AA28" s="27"/>
      <c r="AB28" s="27"/>
      <c r="AC28" s="27"/>
      <c r="AD28" s="27"/>
      <c r="AE28" s="27"/>
      <c r="AF28" s="27"/>
      <c r="AG28" s="27"/>
      <c r="AH28" s="32"/>
    </row>
    <row r="29" spans="2:35" ht="13.5" customHeight="1" thickBot="1">
      <c r="B29" s="202"/>
      <c r="C29" s="98" t="s">
        <v>6</v>
      </c>
      <c r="D29" s="185"/>
      <c r="E29" s="186"/>
      <c r="F29" s="185"/>
      <c r="G29" s="186"/>
      <c r="H29" s="187"/>
      <c r="I29" s="188"/>
      <c r="J29" s="2"/>
      <c r="K29" s="33"/>
      <c r="L29" s="34"/>
      <c r="M29" s="34"/>
      <c r="N29" s="34"/>
      <c r="O29" s="34"/>
      <c r="P29" s="34"/>
      <c r="Q29" s="34"/>
      <c r="R29" s="34"/>
      <c r="S29" s="34"/>
      <c r="T29" s="34"/>
      <c r="U29" s="34"/>
      <c r="V29" s="34"/>
      <c r="W29" s="34"/>
      <c r="X29" s="34"/>
      <c r="Y29" s="34"/>
      <c r="Z29" s="34"/>
      <c r="AA29" s="34"/>
      <c r="AB29" s="34"/>
      <c r="AC29" s="34"/>
      <c r="AD29" s="34"/>
      <c r="AE29" s="34"/>
      <c r="AF29" s="34"/>
      <c r="AG29" s="34"/>
      <c r="AH29" s="35"/>
    </row>
    <row r="30" spans="2:35" ht="14.25" customHeight="1">
      <c r="B30" s="200" t="s">
        <v>12</v>
      </c>
      <c r="C30" s="99" t="s">
        <v>3</v>
      </c>
      <c r="D30" s="179"/>
      <c r="E30" s="177"/>
      <c r="F30" s="179"/>
      <c r="G30" s="177"/>
      <c r="H30" s="180"/>
      <c r="I30" s="181"/>
      <c r="J30" s="2"/>
      <c r="K30" s="28"/>
      <c r="L30" s="29"/>
      <c r="M30" s="29"/>
      <c r="N30" s="29"/>
      <c r="O30" s="29"/>
      <c r="P30" s="29"/>
      <c r="Q30" s="29"/>
      <c r="R30" s="29"/>
      <c r="S30" s="29"/>
      <c r="T30" s="29"/>
      <c r="U30" s="29"/>
      <c r="V30" s="29"/>
      <c r="W30" s="29"/>
      <c r="X30" s="29"/>
      <c r="Y30" s="29"/>
      <c r="Z30" s="29"/>
      <c r="AA30" s="29"/>
      <c r="AB30" s="29"/>
      <c r="AC30" s="29"/>
      <c r="AD30" s="29"/>
      <c r="AE30" s="29"/>
      <c r="AF30" s="29"/>
      <c r="AG30" s="29"/>
      <c r="AH30" s="30"/>
    </row>
    <row r="31" spans="2:35" ht="13.5" customHeight="1">
      <c r="B31" s="201"/>
      <c r="C31" s="49" t="s">
        <v>1</v>
      </c>
      <c r="D31" s="182"/>
      <c r="E31" s="178"/>
      <c r="F31" s="182"/>
      <c r="G31" s="178"/>
      <c r="H31" s="183"/>
      <c r="I31" s="184"/>
      <c r="J31" s="2"/>
      <c r="K31" s="31"/>
      <c r="L31" s="27"/>
      <c r="M31" s="27"/>
      <c r="N31" s="27"/>
      <c r="O31" s="27"/>
      <c r="P31" s="27"/>
      <c r="Q31" s="27"/>
      <c r="R31" s="27"/>
      <c r="S31" s="27"/>
      <c r="T31" s="27"/>
      <c r="U31" s="27"/>
      <c r="V31" s="27"/>
      <c r="W31" s="27"/>
      <c r="X31" s="27"/>
      <c r="Y31" s="27"/>
      <c r="Z31" s="27"/>
      <c r="AA31" s="27"/>
      <c r="AB31" s="27"/>
      <c r="AC31" s="27"/>
      <c r="AD31" s="27"/>
      <c r="AE31" s="27"/>
      <c r="AF31" s="27"/>
      <c r="AG31" s="27"/>
      <c r="AH31" s="32"/>
    </row>
    <row r="32" spans="2:35" ht="14.25" customHeight="1">
      <c r="B32" s="201"/>
      <c r="C32" s="49" t="s">
        <v>4</v>
      </c>
      <c r="D32" s="182"/>
      <c r="E32" s="178"/>
      <c r="F32" s="182"/>
      <c r="G32" s="178"/>
      <c r="H32" s="183"/>
      <c r="I32" s="184"/>
      <c r="J32" s="2"/>
      <c r="K32" s="31"/>
      <c r="L32" s="27"/>
      <c r="M32" s="27"/>
      <c r="N32" s="27"/>
      <c r="O32" s="27"/>
      <c r="P32" s="27"/>
      <c r="Q32" s="27"/>
      <c r="R32" s="27"/>
      <c r="S32" s="27"/>
      <c r="T32" s="27"/>
      <c r="U32" s="27"/>
      <c r="V32" s="27"/>
      <c r="W32" s="27"/>
      <c r="X32" s="27"/>
      <c r="Y32" s="27"/>
      <c r="Z32" s="27"/>
      <c r="AA32" s="27"/>
      <c r="AB32" s="27"/>
      <c r="AC32" s="27"/>
      <c r="AD32" s="27"/>
      <c r="AE32" s="27"/>
      <c r="AF32" s="27"/>
      <c r="AG32" s="27"/>
      <c r="AH32" s="32"/>
    </row>
    <row r="33" spans="2:34" ht="14.25" customHeight="1">
      <c r="B33" s="201"/>
      <c r="C33" s="49" t="s">
        <v>0</v>
      </c>
      <c r="D33" s="182"/>
      <c r="E33" s="178"/>
      <c r="F33" s="182"/>
      <c r="G33" s="178"/>
      <c r="H33" s="183"/>
      <c r="I33" s="184"/>
      <c r="J33" s="2"/>
      <c r="K33" s="31"/>
      <c r="L33" s="27"/>
      <c r="M33" s="27"/>
      <c r="N33" s="27"/>
      <c r="O33" s="27"/>
      <c r="P33" s="27"/>
      <c r="Q33" s="27"/>
      <c r="R33" s="27"/>
      <c r="S33" s="27"/>
      <c r="T33" s="27"/>
      <c r="U33" s="27"/>
      <c r="V33" s="27"/>
      <c r="W33" s="27"/>
      <c r="X33" s="27"/>
      <c r="Y33" s="27"/>
      <c r="Z33" s="27"/>
      <c r="AA33" s="27"/>
      <c r="AB33" s="27"/>
      <c r="AC33" s="27"/>
      <c r="AD33" s="27"/>
      <c r="AE33" s="27"/>
      <c r="AF33" s="27"/>
      <c r="AG33" s="27"/>
      <c r="AH33" s="32"/>
    </row>
    <row r="34" spans="2:34" ht="14.25" customHeight="1">
      <c r="B34" s="201"/>
      <c r="C34" s="49" t="s">
        <v>68</v>
      </c>
      <c r="D34" s="182"/>
      <c r="E34" s="178"/>
      <c r="F34" s="182"/>
      <c r="G34" s="178"/>
      <c r="H34" s="183"/>
      <c r="I34" s="184"/>
      <c r="J34" s="2"/>
      <c r="K34" s="31"/>
      <c r="L34" s="27"/>
      <c r="M34" s="27"/>
      <c r="N34" s="27"/>
      <c r="O34" s="27"/>
      <c r="P34" s="27"/>
      <c r="Q34" s="27"/>
      <c r="R34" s="27"/>
      <c r="S34" s="27"/>
      <c r="T34" s="27"/>
      <c r="U34" s="27"/>
      <c r="V34" s="27"/>
      <c r="W34" s="27"/>
      <c r="X34" s="27"/>
      <c r="Y34" s="27"/>
      <c r="Z34" s="27"/>
      <c r="AA34" s="27"/>
      <c r="AB34" s="27"/>
      <c r="AC34" s="27"/>
      <c r="AD34" s="27"/>
      <c r="AE34" s="27"/>
      <c r="AF34" s="27"/>
      <c r="AG34" s="27"/>
      <c r="AH34" s="32"/>
    </row>
    <row r="35" spans="2:34" ht="14.25" customHeight="1">
      <c r="B35" s="201"/>
      <c r="C35" s="49" t="s">
        <v>96</v>
      </c>
      <c r="D35" s="182"/>
      <c r="E35" s="178"/>
      <c r="F35" s="182"/>
      <c r="G35" s="178"/>
      <c r="H35" s="183"/>
      <c r="I35" s="184"/>
      <c r="J35" s="2"/>
      <c r="K35" s="31"/>
      <c r="L35" s="27"/>
      <c r="M35" s="27"/>
      <c r="N35" s="27"/>
      <c r="O35" s="27"/>
      <c r="P35" s="27"/>
      <c r="Q35" s="27"/>
      <c r="R35" s="27"/>
      <c r="S35" s="27"/>
      <c r="T35" s="27"/>
      <c r="U35" s="27"/>
      <c r="V35" s="27"/>
      <c r="W35" s="27"/>
      <c r="X35" s="27"/>
      <c r="Y35" s="27"/>
      <c r="Z35" s="27"/>
      <c r="AA35" s="27"/>
      <c r="AB35" s="27"/>
      <c r="AC35" s="27"/>
      <c r="AD35" s="27"/>
      <c r="AE35" s="27"/>
      <c r="AF35" s="27"/>
      <c r="AG35" s="27"/>
      <c r="AH35" s="32"/>
    </row>
    <row r="36" spans="2:34" ht="14.25" customHeight="1">
      <c r="B36" s="201"/>
      <c r="C36" s="49" t="s">
        <v>5</v>
      </c>
      <c r="D36" s="182"/>
      <c r="E36" s="178"/>
      <c r="F36" s="182"/>
      <c r="G36" s="178"/>
      <c r="H36" s="183"/>
      <c r="I36" s="184"/>
      <c r="J36" s="2"/>
      <c r="K36" s="31"/>
      <c r="L36" s="27"/>
      <c r="M36" s="27"/>
      <c r="N36" s="27"/>
      <c r="O36" s="27"/>
      <c r="P36" s="27"/>
      <c r="Q36" s="27"/>
      <c r="R36" s="27"/>
      <c r="S36" s="27"/>
      <c r="T36" s="27"/>
      <c r="U36" s="27"/>
      <c r="V36" s="27"/>
      <c r="W36" s="27"/>
      <c r="X36" s="27"/>
      <c r="Y36" s="27"/>
      <c r="Z36" s="27"/>
      <c r="AA36" s="27"/>
      <c r="AB36" s="27"/>
      <c r="AC36" s="27"/>
      <c r="AD36" s="27"/>
      <c r="AE36" s="27"/>
      <c r="AF36" s="27"/>
      <c r="AG36" s="27"/>
      <c r="AH36" s="32"/>
    </row>
    <row r="37" spans="2:34" ht="13.5" customHeight="1" thickBot="1">
      <c r="B37" s="202"/>
      <c r="C37" s="98" t="s">
        <v>6</v>
      </c>
      <c r="D37" s="185"/>
      <c r="E37" s="186"/>
      <c r="F37" s="185"/>
      <c r="G37" s="186"/>
      <c r="H37" s="187"/>
      <c r="I37" s="188"/>
      <c r="J37" s="2"/>
      <c r="K37" s="33"/>
      <c r="L37" s="34"/>
      <c r="M37" s="34"/>
      <c r="N37" s="34"/>
      <c r="O37" s="34"/>
      <c r="P37" s="34"/>
      <c r="Q37" s="34"/>
      <c r="R37" s="34"/>
      <c r="S37" s="34"/>
      <c r="T37" s="34"/>
      <c r="U37" s="34"/>
      <c r="V37" s="34"/>
      <c r="W37" s="34"/>
      <c r="X37" s="34"/>
      <c r="Y37" s="34"/>
      <c r="Z37" s="34"/>
      <c r="AA37" s="34"/>
      <c r="AB37" s="34"/>
      <c r="AC37" s="34"/>
      <c r="AD37" s="34"/>
      <c r="AE37" s="34"/>
      <c r="AF37" s="34"/>
      <c r="AG37" s="34"/>
      <c r="AH37" s="35"/>
    </row>
    <row r="38" spans="2:34" ht="13.5" customHeight="1">
      <c r="B38" s="200" t="s">
        <v>13</v>
      </c>
      <c r="C38" s="99" t="s">
        <v>3</v>
      </c>
      <c r="D38" s="179"/>
      <c r="E38" s="177"/>
      <c r="F38" s="179"/>
      <c r="G38" s="177"/>
      <c r="H38" s="180"/>
      <c r="I38" s="181"/>
      <c r="J38" s="2"/>
      <c r="K38" s="28"/>
      <c r="L38" s="29"/>
      <c r="M38" s="29"/>
      <c r="N38" s="29"/>
      <c r="O38" s="29"/>
      <c r="P38" s="29"/>
      <c r="Q38" s="29"/>
      <c r="R38" s="29"/>
      <c r="S38" s="29"/>
      <c r="T38" s="29"/>
      <c r="U38" s="29"/>
      <c r="V38" s="29"/>
      <c r="W38" s="29"/>
      <c r="X38" s="29"/>
      <c r="Y38" s="29"/>
      <c r="Z38" s="29"/>
      <c r="AA38" s="29"/>
      <c r="AB38" s="29"/>
      <c r="AC38" s="29"/>
      <c r="AD38" s="29"/>
      <c r="AE38" s="29"/>
      <c r="AF38" s="29"/>
      <c r="AG38" s="29"/>
      <c r="AH38" s="30"/>
    </row>
    <row r="39" spans="2:34" ht="13.5" customHeight="1">
      <c r="B39" s="201"/>
      <c r="C39" s="49" t="s">
        <v>1</v>
      </c>
      <c r="D39" s="182"/>
      <c r="E39" s="178"/>
      <c r="F39" s="182"/>
      <c r="G39" s="178"/>
      <c r="H39" s="183"/>
      <c r="I39" s="184"/>
      <c r="J39" s="2"/>
      <c r="K39" s="31"/>
      <c r="L39" s="27"/>
      <c r="M39" s="27"/>
      <c r="N39" s="27"/>
      <c r="O39" s="27"/>
      <c r="P39" s="27"/>
      <c r="Q39" s="27"/>
      <c r="R39" s="27"/>
      <c r="S39" s="27"/>
      <c r="T39" s="27"/>
      <c r="U39" s="27"/>
      <c r="V39" s="27"/>
      <c r="W39" s="27"/>
      <c r="X39" s="27"/>
      <c r="Y39" s="27"/>
      <c r="Z39" s="27"/>
      <c r="AA39" s="27"/>
      <c r="AB39" s="27"/>
      <c r="AC39" s="27"/>
      <c r="AD39" s="27"/>
      <c r="AE39" s="27"/>
      <c r="AF39" s="27"/>
      <c r="AG39" s="27"/>
      <c r="AH39" s="32"/>
    </row>
    <row r="40" spans="2:34" ht="14.25" customHeight="1">
      <c r="B40" s="201"/>
      <c r="C40" s="49" t="s">
        <v>4</v>
      </c>
      <c r="D40" s="182"/>
      <c r="E40" s="178"/>
      <c r="F40" s="182"/>
      <c r="G40" s="178"/>
      <c r="H40" s="183"/>
      <c r="I40" s="184"/>
      <c r="J40" s="2"/>
      <c r="K40" s="31"/>
      <c r="L40" s="27"/>
      <c r="M40" s="27"/>
      <c r="N40" s="27"/>
      <c r="O40" s="27"/>
      <c r="P40" s="27"/>
      <c r="Q40" s="27"/>
      <c r="R40" s="27"/>
      <c r="S40" s="27"/>
      <c r="T40" s="27"/>
      <c r="U40" s="27"/>
      <c r="V40" s="27"/>
      <c r="W40" s="27"/>
      <c r="X40" s="27"/>
      <c r="Y40" s="27"/>
      <c r="Z40" s="27"/>
      <c r="AA40" s="27"/>
      <c r="AB40" s="27"/>
      <c r="AC40" s="27"/>
      <c r="AD40" s="27"/>
      <c r="AE40" s="27"/>
      <c r="AF40" s="27"/>
      <c r="AG40" s="27"/>
      <c r="AH40" s="32"/>
    </row>
    <row r="41" spans="2:34" ht="13.5" customHeight="1">
      <c r="B41" s="201"/>
      <c r="C41" s="49" t="s">
        <v>0</v>
      </c>
      <c r="D41" s="182"/>
      <c r="E41" s="178"/>
      <c r="F41" s="182"/>
      <c r="G41" s="178"/>
      <c r="H41" s="183"/>
      <c r="I41" s="184"/>
      <c r="J41" s="2"/>
      <c r="K41" s="31"/>
      <c r="L41" s="27"/>
      <c r="M41" s="27"/>
      <c r="N41" s="27"/>
      <c r="O41" s="27"/>
      <c r="P41" s="27"/>
      <c r="Q41" s="27"/>
      <c r="R41" s="27"/>
      <c r="S41" s="27"/>
      <c r="T41" s="27"/>
      <c r="U41" s="27"/>
      <c r="V41" s="27"/>
      <c r="W41" s="27"/>
      <c r="X41" s="27"/>
      <c r="Y41" s="27"/>
      <c r="Z41" s="27"/>
      <c r="AA41" s="27"/>
      <c r="AB41" s="27"/>
      <c r="AC41" s="27"/>
      <c r="AD41" s="27"/>
      <c r="AE41" s="27"/>
      <c r="AF41" s="27"/>
      <c r="AG41" s="27"/>
      <c r="AH41" s="32"/>
    </row>
    <row r="42" spans="2:34" ht="14.25" customHeight="1">
      <c r="B42" s="201"/>
      <c r="C42" s="49" t="s">
        <v>68</v>
      </c>
      <c r="D42" s="182"/>
      <c r="E42" s="178"/>
      <c r="F42" s="182"/>
      <c r="G42" s="178"/>
      <c r="H42" s="183"/>
      <c r="I42" s="184"/>
      <c r="J42" s="2"/>
      <c r="K42" s="31"/>
      <c r="L42" s="27"/>
      <c r="M42" s="27"/>
      <c r="N42" s="27"/>
      <c r="O42" s="27"/>
      <c r="P42" s="27"/>
      <c r="Q42" s="27"/>
      <c r="R42" s="27"/>
      <c r="S42" s="27"/>
      <c r="T42" s="27"/>
      <c r="U42" s="27"/>
      <c r="V42" s="27"/>
      <c r="W42" s="27"/>
      <c r="X42" s="27"/>
      <c r="Y42" s="27"/>
      <c r="Z42" s="27"/>
      <c r="AA42" s="27"/>
      <c r="AB42" s="27"/>
      <c r="AC42" s="27"/>
      <c r="AD42" s="27"/>
      <c r="AE42" s="27"/>
      <c r="AF42" s="27"/>
      <c r="AG42" s="27"/>
      <c r="AH42" s="32"/>
    </row>
    <row r="43" spans="2:34" ht="14.25" customHeight="1">
      <c r="B43" s="201"/>
      <c r="C43" s="49" t="s">
        <v>96</v>
      </c>
      <c r="D43" s="182"/>
      <c r="E43" s="178"/>
      <c r="F43" s="182"/>
      <c r="G43" s="178"/>
      <c r="H43" s="183"/>
      <c r="I43" s="184"/>
      <c r="J43" s="2"/>
      <c r="K43" s="31"/>
      <c r="L43" s="27"/>
      <c r="M43" s="27"/>
      <c r="N43" s="27"/>
      <c r="O43" s="27"/>
      <c r="P43" s="27"/>
      <c r="Q43" s="27"/>
      <c r="R43" s="27"/>
      <c r="S43" s="27"/>
      <c r="T43" s="27"/>
      <c r="U43" s="27"/>
      <c r="V43" s="27"/>
      <c r="W43" s="27"/>
      <c r="X43" s="27"/>
      <c r="Y43" s="27"/>
      <c r="Z43" s="27"/>
      <c r="AA43" s="27"/>
      <c r="AB43" s="27"/>
      <c r="AC43" s="27"/>
      <c r="AD43" s="27"/>
      <c r="AE43" s="27"/>
      <c r="AF43" s="27"/>
      <c r="AG43" s="27"/>
      <c r="AH43" s="32"/>
    </row>
    <row r="44" spans="2:34" ht="14.25" customHeight="1">
      <c r="B44" s="201"/>
      <c r="C44" s="49" t="s">
        <v>5</v>
      </c>
      <c r="D44" s="182"/>
      <c r="E44" s="178"/>
      <c r="F44" s="182"/>
      <c r="G44" s="178"/>
      <c r="H44" s="183"/>
      <c r="I44" s="184"/>
      <c r="J44" s="2"/>
      <c r="K44" s="31"/>
      <c r="L44" s="27"/>
      <c r="M44" s="27"/>
      <c r="N44" s="27"/>
      <c r="O44" s="27"/>
      <c r="P44" s="27"/>
      <c r="Q44" s="27"/>
      <c r="R44" s="27"/>
      <c r="S44" s="27"/>
      <c r="T44" s="27"/>
      <c r="U44" s="27"/>
      <c r="V44" s="27"/>
      <c r="W44" s="27"/>
      <c r="X44" s="27"/>
      <c r="Y44" s="27"/>
      <c r="Z44" s="27"/>
      <c r="AA44" s="27"/>
      <c r="AB44" s="27"/>
      <c r="AC44" s="27"/>
      <c r="AD44" s="27"/>
      <c r="AE44" s="27"/>
      <c r="AF44" s="27"/>
      <c r="AG44" s="27"/>
      <c r="AH44" s="32"/>
    </row>
    <row r="45" spans="2:34" ht="15" customHeight="1" thickBot="1">
      <c r="B45" s="202"/>
      <c r="C45" s="98" t="s">
        <v>6</v>
      </c>
      <c r="D45" s="185"/>
      <c r="E45" s="186"/>
      <c r="F45" s="185"/>
      <c r="G45" s="186"/>
      <c r="H45" s="187"/>
      <c r="I45" s="188"/>
      <c r="J45" s="2"/>
      <c r="K45" s="33"/>
      <c r="L45" s="34"/>
      <c r="M45" s="34"/>
      <c r="N45" s="34"/>
      <c r="O45" s="34"/>
      <c r="P45" s="34"/>
      <c r="Q45" s="34"/>
      <c r="R45" s="34"/>
      <c r="S45" s="34"/>
      <c r="T45" s="34"/>
      <c r="U45" s="34"/>
      <c r="V45" s="34"/>
      <c r="W45" s="34"/>
      <c r="X45" s="34"/>
      <c r="Y45" s="34"/>
      <c r="Z45" s="34"/>
      <c r="AA45" s="34"/>
      <c r="AB45" s="34"/>
      <c r="AC45" s="34"/>
      <c r="AD45" s="34"/>
      <c r="AE45" s="34"/>
      <c r="AF45" s="34"/>
      <c r="AG45" s="34"/>
      <c r="AH45" s="35"/>
    </row>
    <row r="46" spans="2:34" ht="14.25" customHeight="1">
      <c r="B46" s="200" t="s">
        <v>14</v>
      </c>
      <c r="C46" s="99" t="s">
        <v>3</v>
      </c>
      <c r="D46" s="179"/>
      <c r="E46" s="177"/>
      <c r="F46" s="179"/>
      <c r="G46" s="177"/>
      <c r="H46" s="180"/>
      <c r="I46" s="181"/>
      <c r="J46" s="2"/>
      <c r="K46" s="28"/>
      <c r="L46" s="29"/>
      <c r="M46" s="29"/>
      <c r="N46" s="29"/>
      <c r="O46" s="29"/>
      <c r="P46" s="29"/>
      <c r="Q46" s="29"/>
      <c r="R46" s="29"/>
      <c r="S46" s="29"/>
      <c r="T46" s="29"/>
      <c r="U46" s="29"/>
      <c r="V46" s="29"/>
      <c r="W46" s="29"/>
      <c r="X46" s="29"/>
      <c r="Y46" s="29"/>
      <c r="Z46" s="29"/>
      <c r="AA46" s="29"/>
      <c r="AB46" s="29"/>
      <c r="AC46" s="29"/>
      <c r="AD46" s="29"/>
      <c r="AE46" s="29"/>
      <c r="AF46" s="29"/>
      <c r="AG46" s="29"/>
      <c r="AH46" s="30"/>
    </row>
    <row r="47" spans="2:34" ht="14.25" customHeight="1">
      <c r="B47" s="201"/>
      <c r="C47" s="49" t="s">
        <v>1</v>
      </c>
      <c r="D47" s="182"/>
      <c r="E47" s="178"/>
      <c r="F47" s="182"/>
      <c r="G47" s="178"/>
      <c r="H47" s="183"/>
      <c r="I47" s="184"/>
      <c r="J47" s="2"/>
      <c r="K47" s="31"/>
      <c r="L47" s="27"/>
      <c r="M47" s="27"/>
      <c r="N47" s="27"/>
      <c r="O47" s="27"/>
      <c r="P47" s="27"/>
      <c r="Q47" s="27"/>
      <c r="R47" s="27"/>
      <c r="S47" s="27"/>
      <c r="T47" s="27"/>
      <c r="U47" s="27"/>
      <c r="V47" s="27"/>
      <c r="W47" s="27"/>
      <c r="X47" s="27"/>
      <c r="Y47" s="27"/>
      <c r="Z47" s="27"/>
      <c r="AA47" s="27"/>
      <c r="AB47" s="27"/>
      <c r="AC47" s="27"/>
      <c r="AD47" s="27"/>
      <c r="AE47" s="27"/>
      <c r="AF47" s="27"/>
      <c r="AG47" s="27"/>
      <c r="AH47" s="32"/>
    </row>
    <row r="48" spans="2:34">
      <c r="B48" s="201"/>
      <c r="C48" s="49" t="s">
        <v>4</v>
      </c>
      <c r="D48" s="182"/>
      <c r="E48" s="178"/>
      <c r="F48" s="182"/>
      <c r="G48" s="178"/>
      <c r="H48" s="183"/>
      <c r="I48" s="184"/>
      <c r="J48" s="2"/>
      <c r="K48" s="31"/>
      <c r="L48" s="27"/>
      <c r="M48" s="27"/>
      <c r="N48" s="27"/>
      <c r="O48" s="27"/>
      <c r="P48" s="27"/>
      <c r="Q48" s="27"/>
      <c r="R48" s="27"/>
      <c r="S48" s="27"/>
      <c r="T48" s="27"/>
      <c r="U48" s="27"/>
      <c r="V48" s="27"/>
      <c r="W48" s="27"/>
      <c r="X48" s="27"/>
      <c r="Y48" s="27"/>
      <c r="Z48" s="27"/>
      <c r="AA48" s="27"/>
      <c r="AB48" s="27"/>
      <c r="AC48" s="27"/>
      <c r="AD48" s="27"/>
      <c r="AE48" s="27"/>
      <c r="AF48" s="27"/>
      <c r="AG48" s="27"/>
      <c r="AH48" s="32"/>
    </row>
    <row r="49" spans="2:34" ht="13.5" customHeight="1">
      <c r="B49" s="201"/>
      <c r="C49" s="49" t="s">
        <v>0</v>
      </c>
      <c r="D49" s="182"/>
      <c r="E49" s="178"/>
      <c r="F49" s="182"/>
      <c r="G49" s="178"/>
      <c r="H49" s="183"/>
      <c r="I49" s="184"/>
      <c r="J49" s="2"/>
      <c r="K49" s="31"/>
      <c r="L49" s="27"/>
      <c r="M49" s="27"/>
      <c r="N49" s="27"/>
      <c r="O49" s="27"/>
      <c r="P49" s="27"/>
      <c r="Q49" s="27"/>
      <c r="R49" s="27"/>
      <c r="S49" s="27"/>
      <c r="T49" s="27"/>
      <c r="U49" s="27"/>
      <c r="V49" s="27"/>
      <c r="W49" s="27"/>
      <c r="X49" s="27"/>
      <c r="Y49" s="27"/>
      <c r="Z49" s="27"/>
      <c r="AA49" s="27"/>
      <c r="AB49" s="27"/>
      <c r="AC49" s="27"/>
      <c r="AD49" s="27"/>
      <c r="AE49" s="27"/>
      <c r="AF49" s="27"/>
      <c r="AG49" s="27"/>
      <c r="AH49" s="32"/>
    </row>
    <row r="50" spans="2:34">
      <c r="B50" s="201"/>
      <c r="C50" s="49" t="s">
        <v>68</v>
      </c>
      <c r="D50" s="182"/>
      <c r="E50" s="178"/>
      <c r="F50" s="182"/>
      <c r="G50" s="178"/>
      <c r="H50" s="183"/>
      <c r="I50" s="184"/>
      <c r="J50" s="2"/>
      <c r="K50" s="31"/>
      <c r="L50" s="27"/>
      <c r="M50" s="27"/>
      <c r="N50" s="27"/>
      <c r="O50" s="27"/>
      <c r="P50" s="27"/>
      <c r="Q50" s="27"/>
      <c r="R50" s="27"/>
      <c r="S50" s="27"/>
      <c r="T50" s="27"/>
      <c r="U50" s="27"/>
      <c r="V50" s="27"/>
      <c r="W50" s="27"/>
      <c r="X50" s="27"/>
      <c r="Y50" s="27"/>
      <c r="Z50" s="27"/>
      <c r="AA50" s="27"/>
      <c r="AB50" s="27"/>
      <c r="AC50" s="27"/>
      <c r="AD50" s="27"/>
      <c r="AE50" s="27"/>
      <c r="AF50" s="27"/>
      <c r="AG50" s="27"/>
      <c r="AH50" s="32"/>
    </row>
    <row r="51" spans="2:34">
      <c r="B51" s="201"/>
      <c r="C51" s="49" t="s">
        <v>96</v>
      </c>
      <c r="D51" s="182"/>
      <c r="E51" s="178"/>
      <c r="F51" s="182"/>
      <c r="G51" s="178"/>
      <c r="H51" s="183"/>
      <c r="I51" s="184"/>
      <c r="J51" s="2"/>
      <c r="K51" s="31"/>
      <c r="L51" s="27"/>
      <c r="M51" s="27"/>
      <c r="N51" s="27"/>
      <c r="O51" s="27"/>
      <c r="P51" s="27"/>
      <c r="Q51" s="27"/>
      <c r="R51" s="27"/>
      <c r="S51" s="27"/>
      <c r="T51" s="27"/>
      <c r="U51" s="27"/>
      <c r="V51" s="27"/>
      <c r="W51" s="27"/>
      <c r="X51" s="27"/>
      <c r="Y51" s="27"/>
      <c r="Z51" s="27"/>
      <c r="AA51" s="27"/>
      <c r="AB51" s="27"/>
      <c r="AC51" s="27"/>
      <c r="AD51" s="27"/>
      <c r="AE51" s="27"/>
      <c r="AF51" s="27"/>
      <c r="AG51" s="27"/>
      <c r="AH51" s="32"/>
    </row>
    <row r="52" spans="2:34" ht="14.25" customHeight="1">
      <c r="B52" s="201"/>
      <c r="C52" s="49" t="s">
        <v>5</v>
      </c>
      <c r="D52" s="182"/>
      <c r="E52" s="178"/>
      <c r="F52" s="182"/>
      <c r="G52" s="178"/>
      <c r="H52" s="183"/>
      <c r="I52" s="184"/>
      <c r="J52" s="2"/>
      <c r="K52" s="31"/>
      <c r="L52" s="27"/>
      <c r="M52" s="27"/>
      <c r="N52" s="27"/>
      <c r="O52" s="27"/>
      <c r="P52" s="27"/>
      <c r="Q52" s="27"/>
      <c r="R52" s="27"/>
      <c r="S52" s="27"/>
      <c r="T52" s="27"/>
      <c r="U52" s="27"/>
      <c r="V52" s="27"/>
      <c r="W52" s="27"/>
      <c r="X52" s="27"/>
      <c r="Y52" s="27"/>
      <c r="Z52" s="27"/>
      <c r="AA52" s="27"/>
      <c r="AB52" s="27"/>
      <c r="AC52" s="27"/>
      <c r="AD52" s="27"/>
      <c r="AE52" s="27"/>
      <c r="AF52" s="27"/>
      <c r="AG52" s="27"/>
      <c r="AH52" s="32"/>
    </row>
    <row r="53" spans="2:34" ht="15" customHeight="1" thickBot="1">
      <c r="B53" s="202"/>
      <c r="C53" s="98" t="s">
        <v>6</v>
      </c>
      <c r="D53" s="185"/>
      <c r="E53" s="186"/>
      <c r="F53" s="185"/>
      <c r="G53" s="186"/>
      <c r="H53" s="187"/>
      <c r="I53" s="188"/>
      <c r="J53" s="2"/>
      <c r="K53" s="33"/>
      <c r="L53" s="34"/>
      <c r="M53" s="34"/>
      <c r="N53" s="34"/>
      <c r="O53" s="34"/>
      <c r="P53" s="34"/>
      <c r="Q53" s="34"/>
      <c r="R53" s="34"/>
      <c r="S53" s="34"/>
      <c r="T53" s="34"/>
      <c r="U53" s="34"/>
      <c r="V53" s="34"/>
      <c r="W53" s="34"/>
      <c r="X53" s="34"/>
      <c r="Y53" s="34"/>
      <c r="Z53" s="34"/>
      <c r="AA53" s="34"/>
      <c r="AB53" s="34"/>
      <c r="AC53" s="34"/>
      <c r="AD53" s="34"/>
      <c r="AE53" s="34"/>
      <c r="AF53" s="34"/>
      <c r="AG53" s="34"/>
      <c r="AH53" s="35"/>
    </row>
    <row r="54" spans="2:34" ht="14.25" customHeight="1">
      <c r="B54" s="200" t="s">
        <v>15</v>
      </c>
      <c r="C54" s="99" t="s">
        <v>3</v>
      </c>
      <c r="D54" s="179"/>
      <c r="E54" s="177"/>
      <c r="F54" s="179"/>
      <c r="G54" s="177"/>
      <c r="H54" s="180"/>
      <c r="I54" s="181"/>
      <c r="J54" s="2"/>
      <c r="K54" s="28"/>
      <c r="L54" s="29"/>
      <c r="M54" s="29"/>
      <c r="N54" s="29"/>
      <c r="O54" s="29"/>
      <c r="P54" s="29"/>
      <c r="Q54" s="29"/>
      <c r="R54" s="29"/>
      <c r="S54" s="29"/>
      <c r="T54" s="29"/>
      <c r="U54" s="29"/>
      <c r="V54" s="29"/>
      <c r="W54" s="29"/>
      <c r="X54" s="29"/>
      <c r="Y54" s="29"/>
      <c r="Z54" s="29"/>
      <c r="AA54" s="29"/>
      <c r="AB54" s="29"/>
      <c r="AC54" s="29"/>
      <c r="AD54" s="29"/>
      <c r="AE54" s="29"/>
      <c r="AF54" s="29"/>
      <c r="AG54" s="29"/>
      <c r="AH54" s="30"/>
    </row>
    <row r="55" spans="2:34" ht="14.25" customHeight="1">
      <c r="B55" s="201"/>
      <c r="C55" s="49" t="s">
        <v>1</v>
      </c>
      <c r="D55" s="182"/>
      <c r="E55" s="178"/>
      <c r="F55" s="182"/>
      <c r="G55" s="178"/>
      <c r="H55" s="183"/>
      <c r="I55" s="184"/>
      <c r="J55" s="2"/>
      <c r="K55" s="31"/>
      <c r="L55" s="27"/>
      <c r="M55" s="27"/>
      <c r="N55" s="27"/>
      <c r="O55" s="27"/>
      <c r="P55" s="27"/>
      <c r="Q55" s="27"/>
      <c r="R55" s="27"/>
      <c r="S55" s="27"/>
      <c r="T55" s="27"/>
      <c r="U55" s="27"/>
      <c r="V55" s="27"/>
      <c r="W55" s="27"/>
      <c r="X55" s="27"/>
      <c r="Y55" s="27"/>
      <c r="Z55" s="27"/>
      <c r="AA55" s="27"/>
      <c r="AB55" s="27"/>
      <c r="AC55" s="27"/>
      <c r="AD55" s="27"/>
      <c r="AE55" s="27"/>
      <c r="AF55" s="27"/>
      <c r="AG55" s="27"/>
      <c r="AH55" s="32"/>
    </row>
    <row r="56" spans="2:34" ht="14.25" customHeight="1">
      <c r="B56" s="201"/>
      <c r="C56" s="49" t="s">
        <v>4</v>
      </c>
      <c r="D56" s="182"/>
      <c r="E56" s="178"/>
      <c r="F56" s="182"/>
      <c r="G56" s="178"/>
      <c r="H56" s="183"/>
      <c r="I56" s="184"/>
      <c r="J56" s="2"/>
      <c r="K56" s="31"/>
      <c r="L56" s="27"/>
      <c r="M56" s="27"/>
      <c r="N56" s="27"/>
      <c r="O56" s="27"/>
      <c r="P56" s="27"/>
      <c r="Q56" s="27"/>
      <c r="R56" s="27"/>
      <c r="S56" s="27"/>
      <c r="T56" s="27"/>
      <c r="U56" s="27"/>
      <c r="V56" s="27"/>
      <c r="W56" s="27"/>
      <c r="X56" s="27"/>
      <c r="Y56" s="27"/>
      <c r="Z56" s="27"/>
      <c r="AA56" s="27"/>
      <c r="AB56" s="27"/>
      <c r="AC56" s="27"/>
      <c r="AD56" s="27"/>
      <c r="AE56" s="27"/>
      <c r="AF56" s="27"/>
      <c r="AG56" s="27"/>
      <c r="AH56" s="32"/>
    </row>
    <row r="57" spans="2:34" ht="14.25" customHeight="1">
      <c r="B57" s="201"/>
      <c r="C57" s="49" t="s">
        <v>0</v>
      </c>
      <c r="D57" s="182"/>
      <c r="E57" s="178"/>
      <c r="F57" s="182"/>
      <c r="G57" s="178"/>
      <c r="H57" s="183"/>
      <c r="I57" s="184"/>
      <c r="J57" s="2"/>
      <c r="K57" s="31"/>
      <c r="L57" s="27"/>
      <c r="M57" s="27"/>
      <c r="N57" s="27"/>
      <c r="O57" s="27"/>
      <c r="P57" s="27"/>
      <c r="Q57" s="27"/>
      <c r="R57" s="27"/>
      <c r="S57" s="27"/>
      <c r="T57" s="27"/>
      <c r="U57" s="27"/>
      <c r="V57" s="27"/>
      <c r="W57" s="27"/>
      <c r="X57" s="27"/>
      <c r="Y57" s="27"/>
      <c r="Z57" s="27"/>
      <c r="AA57" s="27"/>
      <c r="AB57" s="27"/>
      <c r="AC57" s="27"/>
      <c r="AD57" s="27"/>
      <c r="AE57" s="27"/>
      <c r="AF57" s="27"/>
      <c r="AG57" s="27"/>
      <c r="AH57" s="32"/>
    </row>
    <row r="58" spans="2:34" ht="15" customHeight="1">
      <c r="B58" s="201"/>
      <c r="C58" s="49" t="s">
        <v>68</v>
      </c>
      <c r="D58" s="182"/>
      <c r="E58" s="178"/>
      <c r="F58" s="182"/>
      <c r="G58" s="178"/>
      <c r="H58" s="183"/>
      <c r="I58" s="184"/>
      <c r="J58" s="2"/>
      <c r="K58" s="31"/>
      <c r="L58" s="27"/>
      <c r="M58" s="27"/>
      <c r="N58" s="27"/>
      <c r="O58" s="27"/>
      <c r="P58" s="27"/>
      <c r="Q58" s="27"/>
      <c r="R58" s="27"/>
      <c r="S58" s="27"/>
      <c r="T58" s="27"/>
      <c r="U58" s="27"/>
      <c r="V58" s="27"/>
      <c r="W58" s="27"/>
      <c r="X58" s="27"/>
      <c r="Y58" s="27"/>
      <c r="Z58" s="27"/>
      <c r="AA58" s="27"/>
      <c r="AB58" s="27"/>
      <c r="AC58" s="27"/>
      <c r="AD58" s="27"/>
      <c r="AE58" s="27"/>
      <c r="AF58" s="27"/>
      <c r="AG58" s="27"/>
      <c r="AH58" s="32"/>
    </row>
    <row r="59" spans="2:34" ht="13.5" customHeight="1">
      <c r="B59" s="201"/>
      <c r="C59" s="49" t="s">
        <v>96</v>
      </c>
      <c r="D59" s="182"/>
      <c r="E59" s="178"/>
      <c r="F59" s="182"/>
      <c r="G59" s="178"/>
      <c r="H59" s="183"/>
      <c r="I59" s="184"/>
      <c r="J59" s="2"/>
      <c r="K59" s="31"/>
      <c r="L59" s="27"/>
      <c r="M59" s="27"/>
      <c r="N59" s="27"/>
      <c r="O59" s="27"/>
      <c r="P59" s="27"/>
      <c r="Q59" s="27"/>
      <c r="R59" s="27"/>
      <c r="S59" s="27"/>
      <c r="T59" s="27"/>
      <c r="U59" s="27"/>
      <c r="V59" s="27"/>
      <c r="W59" s="27"/>
      <c r="X59" s="27"/>
      <c r="Y59" s="27"/>
      <c r="Z59" s="27"/>
      <c r="AA59" s="27"/>
      <c r="AB59" s="27"/>
      <c r="AC59" s="27"/>
      <c r="AD59" s="27"/>
      <c r="AE59" s="27"/>
      <c r="AF59" s="27"/>
      <c r="AG59" s="27"/>
      <c r="AH59" s="32"/>
    </row>
    <row r="60" spans="2:34">
      <c r="B60" s="201"/>
      <c r="C60" s="49" t="s">
        <v>5</v>
      </c>
      <c r="D60" s="182"/>
      <c r="E60" s="178"/>
      <c r="F60" s="182"/>
      <c r="G60" s="178"/>
      <c r="H60" s="183"/>
      <c r="I60" s="184"/>
      <c r="J60" s="2"/>
      <c r="K60" s="31"/>
      <c r="L60" s="27"/>
      <c r="M60" s="27"/>
      <c r="N60" s="27"/>
      <c r="O60" s="27"/>
      <c r="P60" s="27"/>
      <c r="Q60" s="27"/>
      <c r="R60" s="27"/>
      <c r="S60" s="27"/>
      <c r="T60" s="27"/>
      <c r="U60" s="27"/>
      <c r="V60" s="27"/>
      <c r="W60" s="27"/>
      <c r="X60" s="27"/>
      <c r="Y60" s="27"/>
      <c r="Z60" s="27"/>
      <c r="AA60" s="27"/>
      <c r="AB60" s="27"/>
      <c r="AC60" s="27"/>
      <c r="AD60" s="27"/>
      <c r="AE60" s="27"/>
      <c r="AF60" s="27"/>
      <c r="AG60" s="27"/>
      <c r="AH60" s="32"/>
    </row>
    <row r="61" spans="2:34" ht="14.25" customHeight="1" thickBot="1">
      <c r="B61" s="202"/>
      <c r="C61" s="98" t="s">
        <v>6</v>
      </c>
      <c r="D61" s="185"/>
      <c r="E61" s="186"/>
      <c r="F61" s="185"/>
      <c r="G61" s="186"/>
      <c r="H61" s="187"/>
      <c r="I61" s="188"/>
      <c r="J61" s="2"/>
      <c r="K61" s="33"/>
      <c r="L61" s="34"/>
      <c r="M61" s="34"/>
      <c r="N61" s="34"/>
      <c r="O61" s="34"/>
      <c r="P61" s="34"/>
      <c r="Q61" s="34"/>
      <c r="R61" s="34"/>
      <c r="S61" s="34"/>
      <c r="T61" s="34"/>
      <c r="U61" s="34"/>
      <c r="V61" s="34"/>
      <c r="W61" s="34"/>
      <c r="X61" s="34"/>
      <c r="Y61" s="34"/>
      <c r="Z61" s="34"/>
      <c r="AA61" s="34"/>
      <c r="AB61" s="34"/>
      <c r="AC61" s="34"/>
      <c r="AD61" s="34"/>
      <c r="AE61" s="34"/>
      <c r="AF61" s="34"/>
      <c r="AG61" s="34"/>
      <c r="AH61" s="35"/>
    </row>
    <row r="62" spans="2:34">
      <c r="B62" s="200" t="s">
        <v>16</v>
      </c>
      <c r="C62" s="99" t="s">
        <v>3</v>
      </c>
      <c r="D62" s="179"/>
      <c r="E62" s="177"/>
      <c r="F62" s="179"/>
      <c r="G62" s="177"/>
      <c r="H62" s="180"/>
      <c r="I62" s="181"/>
      <c r="J62" s="2"/>
      <c r="K62" s="28"/>
      <c r="L62" s="29"/>
      <c r="M62" s="29"/>
      <c r="N62" s="29"/>
      <c r="O62" s="29"/>
      <c r="P62" s="29"/>
      <c r="Q62" s="29"/>
      <c r="R62" s="29"/>
      <c r="S62" s="29"/>
      <c r="T62" s="29"/>
      <c r="U62" s="29"/>
      <c r="V62" s="29"/>
      <c r="W62" s="29"/>
      <c r="X62" s="29"/>
      <c r="Y62" s="29"/>
      <c r="Z62" s="29"/>
      <c r="AA62" s="29"/>
      <c r="AB62" s="29"/>
      <c r="AC62" s="29"/>
      <c r="AD62" s="29"/>
      <c r="AE62" s="29"/>
      <c r="AF62" s="29"/>
      <c r="AG62" s="29"/>
      <c r="AH62" s="30"/>
    </row>
    <row r="63" spans="2:34" ht="13.5" customHeight="1">
      <c r="B63" s="201"/>
      <c r="C63" s="49" t="s">
        <v>1</v>
      </c>
      <c r="D63" s="182"/>
      <c r="E63" s="178"/>
      <c r="F63" s="182"/>
      <c r="G63" s="178"/>
      <c r="H63" s="183"/>
      <c r="I63" s="184"/>
      <c r="K63" s="31"/>
      <c r="L63" s="27"/>
      <c r="M63" s="27"/>
      <c r="N63" s="27"/>
      <c r="O63" s="27"/>
      <c r="P63" s="27"/>
      <c r="Q63" s="27"/>
      <c r="R63" s="27"/>
      <c r="S63" s="27"/>
      <c r="T63" s="27"/>
      <c r="U63" s="27"/>
      <c r="V63" s="27"/>
      <c r="W63" s="27"/>
      <c r="X63" s="27"/>
      <c r="Y63" s="27"/>
      <c r="Z63" s="27"/>
      <c r="AA63" s="27"/>
      <c r="AB63" s="27"/>
      <c r="AC63" s="27"/>
      <c r="AD63" s="27"/>
      <c r="AE63" s="27"/>
      <c r="AF63" s="27"/>
      <c r="AG63" s="27"/>
      <c r="AH63" s="32"/>
    </row>
    <row r="64" spans="2:34">
      <c r="B64" s="201"/>
      <c r="C64" s="49" t="s">
        <v>4</v>
      </c>
      <c r="D64" s="182"/>
      <c r="E64" s="178"/>
      <c r="F64" s="182"/>
      <c r="G64" s="178"/>
      <c r="H64" s="183"/>
      <c r="I64" s="184"/>
      <c r="J64" s="1"/>
      <c r="K64" s="31"/>
      <c r="L64" s="27"/>
      <c r="M64" s="27"/>
      <c r="N64" s="27"/>
      <c r="O64" s="27"/>
      <c r="P64" s="27"/>
      <c r="Q64" s="27"/>
      <c r="R64" s="27"/>
      <c r="S64" s="27"/>
      <c r="T64" s="27"/>
      <c r="U64" s="27"/>
      <c r="V64" s="27"/>
      <c r="W64" s="27"/>
      <c r="X64" s="27"/>
      <c r="Y64" s="27"/>
      <c r="Z64" s="27"/>
      <c r="AA64" s="27"/>
      <c r="AB64" s="27"/>
      <c r="AC64" s="27"/>
      <c r="AD64" s="27"/>
      <c r="AE64" s="27"/>
      <c r="AF64" s="27"/>
      <c r="AG64" s="27"/>
      <c r="AH64" s="32"/>
    </row>
    <row r="65" spans="2:34">
      <c r="B65" s="201"/>
      <c r="C65" s="49" t="s">
        <v>0</v>
      </c>
      <c r="D65" s="182"/>
      <c r="E65" s="178"/>
      <c r="F65" s="182"/>
      <c r="G65" s="178"/>
      <c r="H65" s="183"/>
      <c r="I65" s="184"/>
      <c r="K65" s="31"/>
      <c r="L65" s="27"/>
      <c r="M65" s="27"/>
      <c r="N65" s="27"/>
      <c r="O65" s="27"/>
      <c r="P65" s="27"/>
      <c r="Q65" s="27"/>
      <c r="R65" s="27"/>
      <c r="S65" s="27"/>
      <c r="T65" s="27"/>
      <c r="U65" s="27"/>
      <c r="V65" s="27"/>
      <c r="W65" s="27"/>
      <c r="X65" s="27"/>
      <c r="Y65" s="27"/>
      <c r="Z65" s="27"/>
      <c r="AA65" s="27"/>
      <c r="AB65" s="27"/>
      <c r="AC65" s="27"/>
      <c r="AD65" s="27"/>
      <c r="AE65" s="27"/>
      <c r="AF65" s="27"/>
      <c r="AG65" s="27"/>
      <c r="AH65" s="32"/>
    </row>
    <row r="66" spans="2:34">
      <c r="B66" s="201"/>
      <c r="C66" s="49" t="s">
        <v>68</v>
      </c>
      <c r="D66" s="182"/>
      <c r="E66" s="178"/>
      <c r="F66" s="182"/>
      <c r="G66" s="178"/>
      <c r="H66" s="183"/>
      <c r="I66" s="184"/>
      <c r="K66" s="31"/>
      <c r="L66" s="27"/>
      <c r="M66" s="27"/>
      <c r="N66" s="27"/>
      <c r="O66" s="27"/>
      <c r="P66" s="27"/>
      <c r="Q66" s="27"/>
      <c r="R66" s="27"/>
      <c r="S66" s="27"/>
      <c r="T66" s="27"/>
      <c r="U66" s="27"/>
      <c r="V66" s="27"/>
      <c r="W66" s="27"/>
      <c r="X66" s="27"/>
      <c r="Y66" s="27"/>
      <c r="Z66" s="27"/>
      <c r="AA66" s="27"/>
      <c r="AB66" s="27"/>
      <c r="AC66" s="27"/>
      <c r="AD66" s="27"/>
      <c r="AE66" s="27"/>
      <c r="AF66" s="27"/>
      <c r="AG66" s="27"/>
      <c r="AH66" s="32"/>
    </row>
    <row r="67" spans="2:34">
      <c r="B67" s="201"/>
      <c r="C67" s="49" t="s">
        <v>96</v>
      </c>
      <c r="D67" s="182"/>
      <c r="E67" s="178"/>
      <c r="F67" s="182"/>
      <c r="G67" s="178"/>
      <c r="H67" s="183"/>
      <c r="I67" s="184"/>
      <c r="K67" s="31"/>
      <c r="L67" s="27"/>
      <c r="M67" s="27"/>
      <c r="N67" s="27"/>
      <c r="O67" s="27"/>
      <c r="P67" s="27"/>
      <c r="Q67" s="27"/>
      <c r="R67" s="27"/>
      <c r="S67" s="27"/>
      <c r="T67" s="27"/>
      <c r="U67" s="27"/>
      <c r="V67" s="27"/>
      <c r="W67" s="27"/>
      <c r="X67" s="27"/>
      <c r="Y67" s="27"/>
      <c r="Z67" s="27"/>
      <c r="AA67" s="27"/>
      <c r="AB67" s="27"/>
      <c r="AC67" s="27"/>
      <c r="AD67" s="27"/>
      <c r="AE67" s="27"/>
      <c r="AF67" s="27"/>
      <c r="AG67" s="27"/>
      <c r="AH67" s="32"/>
    </row>
    <row r="68" spans="2:34">
      <c r="B68" s="201"/>
      <c r="C68" s="49" t="s">
        <v>5</v>
      </c>
      <c r="D68" s="182"/>
      <c r="E68" s="178"/>
      <c r="F68" s="182"/>
      <c r="G68" s="178"/>
      <c r="H68" s="183"/>
      <c r="I68" s="184"/>
      <c r="K68" s="31"/>
      <c r="L68" s="27"/>
      <c r="M68" s="27"/>
      <c r="N68" s="27"/>
      <c r="O68" s="27"/>
      <c r="P68" s="27"/>
      <c r="Q68" s="27"/>
      <c r="R68" s="27"/>
      <c r="S68" s="27"/>
      <c r="T68" s="27"/>
      <c r="U68" s="27"/>
      <c r="V68" s="27"/>
      <c r="W68" s="27"/>
      <c r="X68" s="27"/>
      <c r="Y68" s="27"/>
      <c r="Z68" s="27"/>
      <c r="AA68" s="27"/>
      <c r="AB68" s="27"/>
      <c r="AC68" s="27"/>
      <c r="AD68" s="27"/>
      <c r="AE68" s="27"/>
      <c r="AF68" s="27"/>
      <c r="AG68" s="27"/>
      <c r="AH68" s="32"/>
    </row>
    <row r="69" spans="2:34" ht="14.25" thickBot="1">
      <c r="B69" s="202"/>
      <c r="C69" s="100" t="s">
        <v>6</v>
      </c>
      <c r="D69" s="185"/>
      <c r="E69" s="186"/>
      <c r="F69" s="185"/>
      <c r="G69" s="186"/>
      <c r="H69" s="187"/>
      <c r="I69" s="188"/>
      <c r="K69" s="33"/>
      <c r="L69" s="34"/>
      <c r="M69" s="34"/>
      <c r="N69" s="34"/>
      <c r="O69" s="34"/>
      <c r="P69" s="34"/>
      <c r="Q69" s="34"/>
      <c r="R69" s="34"/>
      <c r="S69" s="34"/>
      <c r="T69" s="34"/>
      <c r="U69" s="34"/>
      <c r="V69" s="34"/>
      <c r="W69" s="34"/>
      <c r="X69" s="34"/>
      <c r="Y69" s="34"/>
      <c r="Z69" s="34"/>
      <c r="AA69" s="34"/>
      <c r="AB69" s="34"/>
      <c r="AC69" s="34"/>
      <c r="AD69" s="34"/>
      <c r="AE69" s="34"/>
      <c r="AF69" s="34"/>
      <c r="AG69" s="34"/>
      <c r="AH69" s="35"/>
    </row>
  </sheetData>
  <sheetProtection selectLockedCells="1"/>
  <mergeCells count="17">
    <mergeCell ref="D7:AH7"/>
    <mergeCell ref="D4:AH4"/>
    <mergeCell ref="B1:AH2"/>
    <mergeCell ref="B62:B69"/>
    <mergeCell ref="B46:B53"/>
    <mergeCell ref="B38:B45"/>
    <mergeCell ref="B30:B37"/>
    <mergeCell ref="B22:B29"/>
    <mergeCell ref="D9:AH11"/>
    <mergeCell ref="C9:C11"/>
    <mergeCell ref="B3:B11"/>
    <mergeCell ref="D3:AH3"/>
    <mergeCell ref="B54:B61"/>
    <mergeCell ref="B14:B21"/>
    <mergeCell ref="D8:AH8"/>
    <mergeCell ref="D5:AH5"/>
    <mergeCell ref="D6:AH6"/>
  </mergeCells>
  <phoneticPr fontId="1"/>
  <pageMargins left="0.70866141732283472" right="0.44" top="0.55118110236220474" bottom="0.45" header="0.31496062992125984" footer="0.21"/>
  <pageSetup paperSize="9" scale="86"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Y209"/>
  <sheetViews>
    <sheetView showGridLines="0" view="pageBreakPreview" topLeftCell="A73" zoomScale="75" zoomScaleNormal="70" zoomScaleSheetLayoutView="75" workbookViewId="0">
      <selection activeCell="B90" sqref="B90:S93"/>
    </sheetView>
  </sheetViews>
  <sheetFormatPr defaultColWidth="2.25" defaultRowHeight="13.5" customHeight="1"/>
  <cols>
    <col min="1" max="47" width="2.25" style="122"/>
    <col min="48" max="56" width="2.25" style="151"/>
    <col min="57" max="16384" width="2.25" style="122"/>
  </cols>
  <sheetData>
    <row r="3" spans="1:103" ht="26.25" customHeight="1"/>
    <row r="4" spans="1:103" ht="13.5" customHeight="1">
      <c r="B4" s="220" t="s">
        <v>17</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row>
    <row r="5" spans="1:103" ht="13.5" customHeight="1">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row>
    <row r="6" spans="1:103" ht="13.5" customHeight="1" thickBot="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123"/>
      <c r="BX6" s="124"/>
      <c r="BY6" s="124"/>
      <c r="BZ6" s="124"/>
      <c r="CA6" s="124"/>
      <c r="CB6" s="124"/>
      <c r="CC6" s="124"/>
      <c r="CD6" s="124"/>
      <c r="CE6" s="124"/>
      <c r="CF6" s="124"/>
      <c r="CG6" s="124"/>
      <c r="CH6" s="124"/>
      <c r="CI6" s="124"/>
      <c r="CJ6" s="124"/>
      <c r="CK6" s="124"/>
      <c r="CL6" s="124"/>
      <c r="CM6" s="124"/>
      <c r="CN6" s="124"/>
      <c r="CO6" s="124"/>
      <c r="CP6" s="124"/>
      <c r="CQ6" s="124"/>
      <c r="CR6" s="124"/>
      <c r="CS6" s="124"/>
      <c r="CT6" s="124"/>
    </row>
    <row r="7" spans="1:103" ht="13.5" customHeight="1">
      <c r="A7" s="125"/>
      <c r="B7" s="222" t="s">
        <v>18</v>
      </c>
      <c r="C7" s="223"/>
      <c r="D7" s="223"/>
      <c r="E7" s="239" t="s">
        <v>19</v>
      </c>
      <c r="F7" s="240"/>
      <c r="G7" s="260" t="s">
        <v>20</v>
      </c>
      <c r="H7" s="260"/>
      <c r="I7" s="260"/>
      <c r="J7" s="260"/>
      <c r="K7" s="260"/>
      <c r="L7" s="260"/>
      <c r="M7" s="260"/>
      <c r="N7" s="260"/>
      <c r="O7" s="260"/>
      <c r="P7" s="260"/>
      <c r="Q7" s="260" t="s">
        <v>21</v>
      </c>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28" t="s">
        <v>91</v>
      </c>
      <c r="AW7" s="228"/>
      <c r="AX7" s="228"/>
      <c r="AY7" s="228"/>
      <c r="AZ7" s="228"/>
      <c r="BA7" s="228"/>
      <c r="BB7" s="228"/>
      <c r="BC7" s="228"/>
      <c r="BD7" s="228"/>
      <c r="BE7" s="230" t="s">
        <v>160</v>
      </c>
      <c r="BF7" s="231"/>
      <c r="BG7" s="231"/>
      <c r="BH7" s="231"/>
      <c r="BI7" s="231"/>
      <c r="BJ7" s="231"/>
      <c r="BK7" s="231"/>
      <c r="BL7" s="231"/>
      <c r="BM7" s="231"/>
      <c r="BN7" s="231"/>
      <c r="BO7" s="231"/>
      <c r="BP7" s="231"/>
      <c r="BQ7" s="231"/>
      <c r="BR7" s="231"/>
      <c r="BS7" s="231"/>
      <c r="BT7" s="231"/>
      <c r="BU7" s="231"/>
      <c r="BV7" s="232"/>
    </row>
    <row r="8" spans="1:103" ht="13.5" customHeight="1">
      <c r="A8" s="125"/>
      <c r="B8" s="224"/>
      <c r="C8" s="225"/>
      <c r="D8" s="225"/>
      <c r="E8" s="241"/>
      <c r="F8" s="242"/>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28"/>
      <c r="AW8" s="228"/>
      <c r="AX8" s="228"/>
      <c r="AY8" s="228"/>
      <c r="AZ8" s="228"/>
      <c r="BA8" s="228"/>
      <c r="BB8" s="228"/>
      <c r="BC8" s="228"/>
      <c r="BD8" s="228"/>
      <c r="BE8" s="233"/>
      <c r="BF8" s="234"/>
      <c r="BG8" s="234"/>
      <c r="BH8" s="234"/>
      <c r="BI8" s="234"/>
      <c r="BJ8" s="234"/>
      <c r="BK8" s="234"/>
      <c r="BL8" s="234"/>
      <c r="BM8" s="234"/>
      <c r="BN8" s="234"/>
      <c r="BO8" s="234"/>
      <c r="BP8" s="234"/>
      <c r="BQ8" s="234"/>
      <c r="BR8" s="234"/>
      <c r="BS8" s="234"/>
      <c r="BT8" s="234"/>
      <c r="BU8" s="234"/>
      <c r="BV8" s="235"/>
    </row>
    <row r="9" spans="1:103" ht="13.5" customHeight="1">
      <c r="A9" s="125"/>
      <c r="B9" s="224"/>
      <c r="C9" s="225"/>
      <c r="D9" s="225"/>
      <c r="E9" s="241"/>
      <c r="F9" s="242"/>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29"/>
      <c r="AW9" s="229"/>
      <c r="AX9" s="229"/>
      <c r="AY9" s="229"/>
      <c r="AZ9" s="229"/>
      <c r="BA9" s="229"/>
      <c r="BB9" s="229"/>
      <c r="BC9" s="229"/>
      <c r="BD9" s="229"/>
      <c r="BE9" s="236"/>
      <c r="BF9" s="237"/>
      <c r="BG9" s="237"/>
      <c r="BH9" s="237"/>
      <c r="BI9" s="237"/>
      <c r="BJ9" s="237"/>
      <c r="BK9" s="237"/>
      <c r="BL9" s="237"/>
      <c r="BM9" s="237"/>
      <c r="BN9" s="238" t="s">
        <v>24</v>
      </c>
      <c r="BO9" s="238"/>
      <c r="BP9" s="238"/>
      <c r="BQ9" s="238"/>
      <c r="BR9" s="238"/>
      <c r="BS9" s="238"/>
      <c r="BT9" s="238"/>
      <c r="BU9" s="238"/>
      <c r="BV9" s="262"/>
    </row>
    <row r="10" spans="1:103" ht="13.5" customHeight="1">
      <c r="A10" s="125"/>
      <c r="B10" s="224"/>
      <c r="C10" s="225"/>
      <c r="D10" s="225"/>
      <c r="E10" s="241"/>
      <c r="F10" s="242"/>
      <c r="G10" s="261" t="s">
        <v>22</v>
      </c>
      <c r="H10" s="261"/>
      <c r="I10" s="261"/>
      <c r="J10" s="261"/>
      <c r="K10" s="261"/>
      <c r="L10" s="261"/>
      <c r="M10" s="261"/>
      <c r="N10" s="261"/>
      <c r="O10" s="261"/>
      <c r="P10" s="261"/>
      <c r="Q10" s="261"/>
      <c r="R10" s="261"/>
      <c r="S10" s="261"/>
      <c r="T10" s="261"/>
      <c r="U10" s="261"/>
      <c r="V10" s="261"/>
      <c r="W10" s="261"/>
      <c r="X10" s="261"/>
      <c r="Y10" s="261"/>
      <c r="Z10" s="261"/>
      <c r="AA10" s="261"/>
      <c r="AB10" s="261"/>
      <c r="AC10" s="261" t="s">
        <v>23</v>
      </c>
      <c r="AD10" s="261"/>
      <c r="AE10" s="261"/>
      <c r="AF10" s="261"/>
      <c r="AG10" s="261"/>
      <c r="AH10" s="261"/>
      <c r="AI10" s="261"/>
      <c r="AJ10" s="261"/>
      <c r="AK10" s="261"/>
      <c r="AL10" s="261"/>
      <c r="AM10" s="261"/>
      <c r="AN10" s="261"/>
      <c r="AO10" s="261"/>
      <c r="AP10" s="261"/>
      <c r="AQ10" s="261"/>
      <c r="AR10" s="261"/>
      <c r="AS10" s="261"/>
      <c r="AT10" s="261"/>
      <c r="AU10" s="261"/>
      <c r="AV10" s="229"/>
      <c r="AW10" s="229"/>
      <c r="AX10" s="229"/>
      <c r="AY10" s="229"/>
      <c r="AZ10" s="229"/>
      <c r="BA10" s="229"/>
      <c r="BB10" s="229"/>
      <c r="BC10" s="229"/>
      <c r="BD10" s="229"/>
      <c r="BE10" s="238"/>
      <c r="BF10" s="238"/>
      <c r="BG10" s="238"/>
      <c r="BH10" s="238"/>
      <c r="BI10" s="238"/>
      <c r="BJ10" s="238"/>
      <c r="BK10" s="238"/>
      <c r="BL10" s="238"/>
      <c r="BM10" s="238"/>
      <c r="BN10" s="238"/>
      <c r="BO10" s="238"/>
      <c r="BP10" s="238"/>
      <c r="BQ10" s="238"/>
      <c r="BR10" s="238"/>
      <c r="BS10" s="238"/>
      <c r="BT10" s="238"/>
      <c r="BU10" s="238"/>
      <c r="BV10" s="262"/>
    </row>
    <row r="11" spans="1:103" ht="13.5" customHeight="1">
      <c r="A11" s="125"/>
      <c r="B11" s="224"/>
      <c r="C11" s="225"/>
      <c r="D11" s="225"/>
      <c r="E11" s="241"/>
      <c r="F11" s="242"/>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45" t="s">
        <v>61</v>
      </c>
      <c r="AW11" s="246"/>
      <c r="AX11" s="246"/>
      <c r="AY11" s="246"/>
      <c r="AZ11" s="247"/>
      <c r="BA11" s="245" t="s">
        <v>62</v>
      </c>
      <c r="BB11" s="246"/>
      <c r="BC11" s="246"/>
      <c r="BD11" s="247"/>
      <c r="BE11" s="251" t="s">
        <v>61</v>
      </c>
      <c r="BF11" s="251"/>
      <c r="BG11" s="251"/>
      <c r="BH11" s="251"/>
      <c r="BI11" s="251"/>
      <c r="BJ11" s="252" t="s">
        <v>62</v>
      </c>
      <c r="BK11" s="253"/>
      <c r="BL11" s="253"/>
      <c r="BM11" s="254"/>
      <c r="BN11" s="252" t="s">
        <v>61</v>
      </c>
      <c r="BO11" s="253"/>
      <c r="BP11" s="253"/>
      <c r="BQ11" s="253"/>
      <c r="BR11" s="254"/>
      <c r="BS11" s="252" t="s">
        <v>62</v>
      </c>
      <c r="BT11" s="253"/>
      <c r="BU11" s="253"/>
      <c r="BV11" s="258"/>
    </row>
    <row r="12" spans="1:103" ht="13.5" customHeight="1">
      <c r="A12" s="125"/>
      <c r="B12" s="224"/>
      <c r="C12" s="225"/>
      <c r="D12" s="225"/>
      <c r="E12" s="243"/>
      <c r="F12" s="244"/>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48"/>
      <c r="AW12" s="249"/>
      <c r="AX12" s="249"/>
      <c r="AY12" s="249"/>
      <c r="AZ12" s="250"/>
      <c r="BA12" s="248"/>
      <c r="BB12" s="249"/>
      <c r="BC12" s="249"/>
      <c r="BD12" s="250"/>
      <c r="BE12" s="251"/>
      <c r="BF12" s="251"/>
      <c r="BG12" s="251"/>
      <c r="BH12" s="251"/>
      <c r="BI12" s="251"/>
      <c r="BJ12" s="255"/>
      <c r="BK12" s="256"/>
      <c r="BL12" s="256"/>
      <c r="BM12" s="257"/>
      <c r="BN12" s="255"/>
      <c r="BO12" s="256"/>
      <c r="BP12" s="256"/>
      <c r="BQ12" s="256"/>
      <c r="BR12" s="257"/>
      <c r="BS12" s="255"/>
      <c r="BT12" s="256"/>
      <c r="BU12" s="256"/>
      <c r="BV12" s="259"/>
    </row>
    <row r="13" spans="1:103" ht="13.5" customHeight="1">
      <c r="A13" s="125"/>
      <c r="B13" s="224"/>
      <c r="C13" s="225"/>
      <c r="D13" s="225"/>
      <c r="E13" s="263" t="s">
        <v>25</v>
      </c>
      <c r="F13" s="264"/>
      <c r="G13" s="269"/>
      <c r="H13" s="270"/>
      <c r="I13" s="270"/>
      <c r="J13" s="270"/>
      <c r="K13" s="270"/>
      <c r="L13" s="270"/>
      <c r="M13" s="270"/>
      <c r="N13" s="270"/>
      <c r="O13" s="270"/>
      <c r="P13" s="271"/>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6"/>
      <c r="AW13" s="277"/>
      <c r="AX13" s="277"/>
      <c r="AY13" s="277"/>
      <c r="AZ13" s="278"/>
      <c r="BA13" s="276"/>
      <c r="BB13" s="277"/>
      <c r="BC13" s="277"/>
      <c r="BD13" s="278"/>
      <c r="BE13" s="276"/>
      <c r="BF13" s="277"/>
      <c r="BG13" s="277"/>
      <c r="BH13" s="277"/>
      <c r="BI13" s="278"/>
      <c r="BJ13" s="285"/>
      <c r="BK13" s="285"/>
      <c r="BL13" s="285"/>
      <c r="BM13" s="285"/>
      <c r="BN13" s="285"/>
      <c r="BO13" s="285"/>
      <c r="BP13" s="285"/>
      <c r="BQ13" s="285"/>
      <c r="BR13" s="285"/>
      <c r="BS13" s="276"/>
      <c r="BT13" s="277"/>
      <c r="BU13" s="277"/>
      <c r="BV13" s="288"/>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row>
    <row r="14" spans="1:103" ht="13.5" customHeight="1">
      <c r="A14" s="125"/>
      <c r="B14" s="224"/>
      <c r="C14" s="225"/>
      <c r="D14" s="225"/>
      <c r="E14" s="265"/>
      <c r="F14" s="266"/>
      <c r="G14" s="272"/>
      <c r="H14" s="273"/>
      <c r="I14" s="273"/>
      <c r="J14" s="273"/>
      <c r="K14" s="273"/>
      <c r="L14" s="273"/>
      <c r="M14" s="273"/>
      <c r="N14" s="273"/>
      <c r="O14" s="273"/>
      <c r="P14" s="274"/>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9"/>
      <c r="AW14" s="280"/>
      <c r="AX14" s="280"/>
      <c r="AY14" s="280"/>
      <c r="AZ14" s="281"/>
      <c r="BA14" s="279"/>
      <c r="BB14" s="280"/>
      <c r="BC14" s="280"/>
      <c r="BD14" s="281"/>
      <c r="BE14" s="279"/>
      <c r="BF14" s="280"/>
      <c r="BG14" s="280"/>
      <c r="BH14" s="280"/>
      <c r="BI14" s="281"/>
      <c r="BJ14" s="286"/>
      <c r="BK14" s="286"/>
      <c r="BL14" s="286"/>
      <c r="BM14" s="286"/>
      <c r="BN14" s="286"/>
      <c r="BO14" s="286"/>
      <c r="BP14" s="286"/>
      <c r="BQ14" s="286"/>
      <c r="BR14" s="286"/>
      <c r="BS14" s="279"/>
      <c r="BT14" s="280"/>
      <c r="BU14" s="280"/>
      <c r="BV14" s="289"/>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row>
    <row r="15" spans="1:103" ht="13.5" customHeight="1">
      <c r="A15" s="125"/>
      <c r="B15" s="224"/>
      <c r="C15" s="225"/>
      <c r="D15" s="225"/>
      <c r="E15" s="265"/>
      <c r="F15" s="266"/>
      <c r="G15" s="291" t="s">
        <v>26</v>
      </c>
      <c r="H15" s="292"/>
      <c r="I15" s="292"/>
      <c r="J15" s="292"/>
      <c r="K15" s="292"/>
      <c r="L15" s="292"/>
      <c r="M15" s="292"/>
      <c r="N15" s="292"/>
      <c r="O15" s="292"/>
      <c r="P15" s="292"/>
      <c r="Q15" s="292"/>
      <c r="R15" s="292"/>
      <c r="S15" s="292"/>
      <c r="T15" s="292"/>
      <c r="U15" s="295"/>
      <c r="V15" s="295"/>
      <c r="W15" s="295"/>
      <c r="X15" s="295"/>
      <c r="Y15" s="295"/>
      <c r="Z15" s="295"/>
      <c r="AA15" s="292" t="s">
        <v>27</v>
      </c>
      <c r="AB15" s="297"/>
      <c r="AC15" s="291" t="s">
        <v>28</v>
      </c>
      <c r="AD15" s="292"/>
      <c r="AE15" s="292"/>
      <c r="AF15" s="292"/>
      <c r="AG15" s="292"/>
      <c r="AH15" s="292"/>
      <c r="AI15" s="292"/>
      <c r="AJ15" s="292"/>
      <c r="AK15" s="299" t="s">
        <v>29</v>
      </c>
      <c r="AL15" s="299"/>
      <c r="AM15" s="299"/>
      <c r="AN15" s="299"/>
      <c r="AO15" s="299"/>
      <c r="AP15" s="299"/>
      <c r="AQ15" s="299"/>
      <c r="AR15" s="299"/>
      <c r="AS15" s="299"/>
      <c r="AT15" s="299"/>
      <c r="AU15" s="300"/>
      <c r="AV15" s="279"/>
      <c r="AW15" s="280"/>
      <c r="AX15" s="280"/>
      <c r="AY15" s="280"/>
      <c r="AZ15" s="281"/>
      <c r="BA15" s="279"/>
      <c r="BB15" s="280"/>
      <c r="BC15" s="280"/>
      <c r="BD15" s="281"/>
      <c r="BE15" s="279"/>
      <c r="BF15" s="280"/>
      <c r="BG15" s="280"/>
      <c r="BH15" s="280"/>
      <c r="BI15" s="281"/>
      <c r="BJ15" s="286"/>
      <c r="BK15" s="286"/>
      <c r="BL15" s="286"/>
      <c r="BM15" s="286"/>
      <c r="BN15" s="286"/>
      <c r="BO15" s="286"/>
      <c r="BP15" s="286"/>
      <c r="BQ15" s="286"/>
      <c r="BR15" s="286"/>
      <c r="BS15" s="279"/>
      <c r="BT15" s="280"/>
      <c r="BU15" s="280"/>
      <c r="BV15" s="289"/>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6"/>
      <c r="CV15" s="126"/>
      <c r="CW15" s="126"/>
      <c r="CX15" s="126"/>
      <c r="CY15" s="126"/>
    </row>
    <row r="16" spans="1:103" ht="13.5" customHeight="1">
      <c r="A16" s="125"/>
      <c r="B16" s="224"/>
      <c r="C16" s="225"/>
      <c r="D16" s="225"/>
      <c r="E16" s="267"/>
      <c r="F16" s="268"/>
      <c r="G16" s="293"/>
      <c r="H16" s="294"/>
      <c r="I16" s="294"/>
      <c r="J16" s="294"/>
      <c r="K16" s="294"/>
      <c r="L16" s="294"/>
      <c r="M16" s="294"/>
      <c r="N16" s="294"/>
      <c r="O16" s="294"/>
      <c r="P16" s="294"/>
      <c r="Q16" s="294"/>
      <c r="R16" s="294"/>
      <c r="S16" s="294"/>
      <c r="T16" s="294"/>
      <c r="U16" s="296"/>
      <c r="V16" s="296"/>
      <c r="W16" s="296"/>
      <c r="X16" s="296"/>
      <c r="Y16" s="296"/>
      <c r="Z16" s="296"/>
      <c r="AA16" s="294"/>
      <c r="AB16" s="298"/>
      <c r="AC16" s="293"/>
      <c r="AD16" s="294"/>
      <c r="AE16" s="294"/>
      <c r="AF16" s="294"/>
      <c r="AG16" s="294"/>
      <c r="AH16" s="294"/>
      <c r="AI16" s="294"/>
      <c r="AJ16" s="294"/>
      <c r="AK16" s="301"/>
      <c r="AL16" s="301"/>
      <c r="AM16" s="301"/>
      <c r="AN16" s="301"/>
      <c r="AO16" s="301"/>
      <c r="AP16" s="301"/>
      <c r="AQ16" s="301"/>
      <c r="AR16" s="301"/>
      <c r="AS16" s="301"/>
      <c r="AT16" s="301"/>
      <c r="AU16" s="302"/>
      <c r="AV16" s="282"/>
      <c r="AW16" s="283"/>
      <c r="AX16" s="283"/>
      <c r="AY16" s="283"/>
      <c r="AZ16" s="284"/>
      <c r="BA16" s="282"/>
      <c r="BB16" s="283"/>
      <c r="BC16" s="283"/>
      <c r="BD16" s="284"/>
      <c r="BE16" s="282"/>
      <c r="BF16" s="283"/>
      <c r="BG16" s="283"/>
      <c r="BH16" s="283"/>
      <c r="BI16" s="284"/>
      <c r="BJ16" s="287"/>
      <c r="BK16" s="287"/>
      <c r="BL16" s="287"/>
      <c r="BM16" s="287"/>
      <c r="BN16" s="287"/>
      <c r="BO16" s="287"/>
      <c r="BP16" s="287"/>
      <c r="BQ16" s="287"/>
      <c r="BR16" s="287"/>
      <c r="BS16" s="282"/>
      <c r="BT16" s="283"/>
      <c r="BU16" s="283"/>
      <c r="BV16" s="290"/>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6"/>
      <c r="CV16" s="126"/>
      <c r="CW16" s="126"/>
      <c r="CX16" s="126"/>
      <c r="CY16" s="126"/>
    </row>
    <row r="17" spans="1:103" ht="13.5" customHeight="1">
      <c r="A17" s="125"/>
      <c r="B17" s="224"/>
      <c r="C17" s="225"/>
      <c r="D17" s="225"/>
      <c r="E17" s="263">
        <v>1</v>
      </c>
      <c r="F17" s="264"/>
      <c r="G17" s="303"/>
      <c r="H17" s="303"/>
      <c r="I17" s="303"/>
      <c r="J17" s="303"/>
      <c r="K17" s="303"/>
      <c r="L17" s="303"/>
      <c r="M17" s="303"/>
      <c r="N17" s="303"/>
      <c r="O17" s="303"/>
      <c r="P17" s="303"/>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6"/>
      <c r="AW17" s="277"/>
      <c r="AX17" s="277"/>
      <c r="AY17" s="277"/>
      <c r="AZ17" s="278"/>
      <c r="BA17" s="276"/>
      <c r="BB17" s="277"/>
      <c r="BC17" s="277"/>
      <c r="BD17" s="278"/>
      <c r="BE17" s="276"/>
      <c r="BF17" s="277"/>
      <c r="BG17" s="277"/>
      <c r="BH17" s="277"/>
      <c r="BI17" s="278"/>
      <c r="BJ17" s="285"/>
      <c r="BK17" s="285"/>
      <c r="BL17" s="285"/>
      <c r="BM17" s="285"/>
      <c r="BN17" s="285"/>
      <c r="BO17" s="285"/>
      <c r="BP17" s="285"/>
      <c r="BQ17" s="285"/>
      <c r="BR17" s="285"/>
      <c r="BS17" s="276"/>
      <c r="BT17" s="277"/>
      <c r="BU17" s="277"/>
      <c r="BV17" s="288"/>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row>
    <row r="18" spans="1:103" ht="13.5" customHeight="1">
      <c r="A18" s="125"/>
      <c r="B18" s="224"/>
      <c r="C18" s="225"/>
      <c r="D18" s="225"/>
      <c r="E18" s="265"/>
      <c r="F18" s="266"/>
      <c r="G18" s="303"/>
      <c r="H18" s="303"/>
      <c r="I18" s="303"/>
      <c r="J18" s="303"/>
      <c r="K18" s="303"/>
      <c r="L18" s="303"/>
      <c r="M18" s="303"/>
      <c r="N18" s="303"/>
      <c r="O18" s="303"/>
      <c r="P18" s="303"/>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9"/>
      <c r="AW18" s="280"/>
      <c r="AX18" s="280"/>
      <c r="AY18" s="280"/>
      <c r="AZ18" s="281"/>
      <c r="BA18" s="279"/>
      <c r="BB18" s="280"/>
      <c r="BC18" s="280"/>
      <c r="BD18" s="281"/>
      <c r="BE18" s="279"/>
      <c r="BF18" s="280"/>
      <c r="BG18" s="280"/>
      <c r="BH18" s="280"/>
      <c r="BI18" s="281"/>
      <c r="BJ18" s="286"/>
      <c r="BK18" s="286"/>
      <c r="BL18" s="286"/>
      <c r="BM18" s="286"/>
      <c r="BN18" s="286"/>
      <c r="BO18" s="286"/>
      <c r="BP18" s="286"/>
      <c r="BQ18" s="286"/>
      <c r="BR18" s="286"/>
      <c r="BS18" s="279"/>
      <c r="BT18" s="280"/>
      <c r="BU18" s="280"/>
      <c r="BV18" s="289"/>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row>
    <row r="19" spans="1:103" ht="13.5" customHeight="1">
      <c r="A19" s="125"/>
      <c r="B19" s="224"/>
      <c r="C19" s="225"/>
      <c r="D19" s="225"/>
      <c r="E19" s="265"/>
      <c r="F19" s="266"/>
      <c r="G19" s="291" t="s">
        <v>26</v>
      </c>
      <c r="H19" s="292"/>
      <c r="I19" s="292"/>
      <c r="J19" s="292"/>
      <c r="K19" s="292"/>
      <c r="L19" s="292"/>
      <c r="M19" s="292"/>
      <c r="N19" s="292"/>
      <c r="O19" s="292"/>
      <c r="P19" s="292"/>
      <c r="Q19" s="292"/>
      <c r="R19" s="292"/>
      <c r="S19" s="292"/>
      <c r="T19" s="292"/>
      <c r="U19" s="295"/>
      <c r="V19" s="295"/>
      <c r="W19" s="295"/>
      <c r="X19" s="295"/>
      <c r="Y19" s="295"/>
      <c r="Z19" s="295"/>
      <c r="AA19" s="292" t="s">
        <v>27</v>
      </c>
      <c r="AB19" s="297"/>
      <c r="AC19" s="291" t="s">
        <v>28</v>
      </c>
      <c r="AD19" s="292"/>
      <c r="AE19" s="292"/>
      <c r="AF19" s="292"/>
      <c r="AG19" s="292"/>
      <c r="AH19" s="292"/>
      <c r="AI19" s="292"/>
      <c r="AJ19" s="292"/>
      <c r="AK19" s="299" t="s">
        <v>29</v>
      </c>
      <c r="AL19" s="299"/>
      <c r="AM19" s="299"/>
      <c r="AN19" s="299"/>
      <c r="AO19" s="299"/>
      <c r="AP19" s="299"/>
      <c r="AQ19" s="299"/>
      <c r="AR19" s="299"/>
      <c r="AS19" s="299"/>
      <c r="AT19" s="299"/>
      <c r="AU19" s="300"/>
      <c r="AV19" s="279"/>
      <c r="AW19" s="280"/>
      <c r="AX19" s="280"/>
      <c r="AY19" s="280"/>
      <c r="AZ19" s="281"/>
      <c r="BA19" s="279"/>
      <c r="BB19" s="280"/>
      <c r="BC19" s="280"/>
      <c r="BD19" s="281"/>
      <c r="BE19" s="279"/>
      <c r="BF19" s="280"/>
      <c r="BG19" s="280"/>
      <c r="BH19" s="280"/>
      <c r="BI19" s="281"/>
      <c r="BJ19" s="286"/>
      <c r="BK19" s="286"/>
      <c r="BL19" s="286"/>
      <c r="BM19" s="286"/>
      <c r="BN19" s="286"/>
      <c r="BO19" s="286"/>
      <c r="BP19" s="286"/>
      <c r="BQ19" s="286"/>
      <c r="BR19" s="286"/>
      <c r="BS19" s="279"/>
      <c r="BT19" s="280"/>
      <c r="BU19" s="280"/>
      <c r="BV19" s="289"/>
      <c r="CO19" s="126"/>
      <c r="CP19" s="126"/>
      <c r="CQ19" s="126"/>
      <c r="CR19" s="126"/>
      <c r="CS19" s="126"/>
      <c r="CT19" s="126"/>
      <c r="CU19" s="126"/>
      <c r="CV19" s="126"/>
      <c r="CW19" s="126"/>
      <c r="CX19" s="126"/>
      <c r="CY19" s="126"/>
    </row>
    <row r="20" spans="1:103" ht="13.5" customHeight="1">
      <c r="A20" s="125"/>
      <c r="B20" s="224"/>
      <c r="C20" s="225"/>
      <c r="D20" s="225"/>
      <c r="E20" s="267"/>
      <c r="F20" s="268"/>
      <c r="G20" s="293"/>
      <c r="H20" s="294"/>
      <c r="I20" s="294"/>
      <c r="J20" s="294"/>
      <c r="K20" s="294"/>
      <c r="L20" s="294"/>
      <c r="M20" s="294"/>
      <c r="N20" s="294"/>
      <c r="O20" s="294"/>
      <c r="P20" s="294"/>
      <c r="Q20" s="294"/>
      <c r="R20" s="294"/>
      <c r="S20" s="294"/>
      <c r="T20" s="294"/>
      <c r="U20" s="296"/>
      <c r="V20" s="296"/>
      <c r="W20" s="296"/>
      <c r="X20" s="296"/>
      <c r="Y20" s="296"/>
      <c r="Z20" s="296"/>
      <c r="AA20" s="294"/>
      <c r="AB20" s="298"/>
      <c r="AC20" s="293"/>
      <c r="AD20" s="294"/>
      <c r="AE20" s="294"/>
      <c r="AF20" s="294"/>
      <c r="AG20" s="294"/>
      <c r="AH20" s="294"/>
      <c r="AI20" s="294"/>
      <c r="AJ20" s="294"/>
      <c r="AK20" s="301"/>
      <c r="AL20" s="301"/>
      <c r="AM20" s="301"/>
      <c r="AN20" s="301"/>
      <c r="AO20" s="301"/>
      <c r="AP20" s="301"/>
      <c r="AQ20" s="301"/>
      <c r="AR20" s="301"/>
      <c r="AS20" s="301"/>
      <c r="AT20" s="301"/>
      <c r="AU20" s="302"/>
      <c r="AV20" s="282"/>
      <c r="AW20" s="283"/>
      <c r="AX20" s="283"/>
      <c r="AY20" s="283"/>
      <c r="AZ20" s="284"/>
      <c r="BA20" s="282"/>
      <c r="BB20" s="283"/>
      <c r="BC20" s="283"/>
      <c r="BD20" s="284"/>
      <c r="BE20" s="282"/>
      <c r="BF20" s="283"/>
      <c r="BG20" s="283"/>
      <c r="BH20" s="283"/>
      <c r="BI20" s="284"/>
      <c r="BJ20" s="287"/>
      <c r="BK20" s="287"/>
      <c r="BL20" s="287"/>
      <c r="BM20" s="287"/>
      <c r="BN20" s="287"/>
      <c r="BO20" s="287"/>
      <c r="BP20" s="287"/>
      <c r="BQ20" s="287"/>
      <c r="BR20" s="287"/>
      <c r="BS20" s="282"/>
      <c r="BT20" s="283"/>
      <c r="BU20" s="283"/>
      <c r="BV20" s="290"/>
    </row>
    <row r="21" spans="1:103" ht="13.5" customHeight="1">
      <c r="A21" s="125"/>
      <c r="B21" s="224"/>
      <c r="C21" s="225"/>
      <c r="D21" s="225"/>
      <c r="E21" s="263">
        <v>2</v>
      </c>
      <c r="F21" s="264"/>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6"/>
      <c r="AW21" s="277"/>
      <c r="AX21" s="277"/>
      <c r="AY21" s="277"/>
      <c r="AZ21" s="278"/>
      <c r="BA21" s="276"/>
      <c r="BB21" s="277"/>
      <c r="BC21" s="277"/>
      <c r="BD21" s="278"/>
      <c r="BE21" s="276"/>
      <c r="BF21" s="277"/>
      <c r="BG21" s="277"/>
      <c r="BH21" s="277"/>
      <c r="BI21" s="278"/>
      <c r="BJ21" s="285"/>
      <c r="BK21" s="285"/>
      <c r="BL21" s="285"/>
      <c r="BM21" s="285"/>
      <c r="BN21" s="285"/>
      <c r="BO21" s="285"/>
      <c r="BP21" s="285"/>
      <c r="BQ21" s="285"/>
      <c r="BR21" s="285"/>
      <c r="BS21" s="276"/>
      <c r="BT21" s="277"/>
      <c r="BU21" s="277"/>
      <c r="BV21" s="288"/>
    </row>
    <row r="22" spans="1:103" ht="13.5" customHeight="1">
      <c r="A22" s="125"/>
      <c r="B22" s="224"/>
      <c r="C22" s="225"/>
      <c r="D22" s="225"/>
      <c r="E22" s="265"/>
      <c r="F22" s="266"/>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9"/>
      <c r="AW22" s="280"/>
      <c r="AX22" s="280"/>
      <c r="AY22" s="280"/>
      <c r="AZ22" s="281"/>
      <c r="BA22" s="279"/>
      <c r="BB22" s="280"/>
      <c r="BC22" s="280"/>
      <c r="BD22" s="281"/>
      <c r="BE22" s="279"/>
      <c r="BF22" s="280"/>
      <c r="BG22" s="280"/>
      <c r="BH22" s="280"/>
      <c r="BI22" s="281"/>
      <c r="BJ22" s="286"/>
      <c r="BK22" s="286"/>
      <c r="BL22" s="286"/>
      <c r="BM22" s="286"/>
      <c r="BN22" s="286"/>
      <c r="BO22" s="286"/>
      <c r="BP22" s="286"/>
      <c r="BQ22" s="286"/>
      <c r="BR22" s="286"/>
      <c r="BS22" s="279"/>
      <c r="BT22" s="280"/>
      <c r="BU22" s="280"/>
      <c r="BV22" s="289"/>
    </row>
    <row r="23" spans="1:103" ht="13.5" customHeight="1">
      <c r="A23" s="125"/>
      <c r="B23" s="224"/>
      <c r="C23" s="225"/>
      <c r="D23" s="225"/>
      <c r="E23" s="265"/>
      <c r="F23" s="266"/>
      <c r="G23" s="291" t="s">
        <v>26</v>
      </c>
      <c r="H23" s="292"/>
      <c r="I23" s="292"/>
      <c r="J23" s="292"/>
      <c r="K23" s="292"/>
      <c r="L23" s="292"/>
      <c r="M23" s="292"/>
      <c r="N23" s="292"/>
      <c r="O23" s="292"/>
      <c r="P23" s="292"/>
      <c r="Q23" s="292"/>
      <c r="R23" s="292"/>
      <c r="S23" s="292"/>
      <c r="T23" s="292"/>
      <c r="U23" s="295"/>
      <c r="V23" s="295"/>
      <c r="W23" s="295"/>
      <c r="X23" s="295"/>
      <c r="Y23" s="295"/>
      <c r="Z23" s="295"/>
      <c r="AA23" s="292" t="s">
        <v>27</v>
      </c>
      <c r="AB23" s="297"/>
      <c r="AC23" s="291" t="s">
        <v>28</v>
      </c>
      <c r="AD23" s="292"/>
      <c r="AE23" s="292"/>
      <c r="AF23" s="292"/>
      <c r="AG23" s="292"/>
      <c r="AH23" s="292"/>
      <c r="AI23" s="292"/>
      <c r="AJ23" s="292"/>
      <c r="AK23" s="299" t="s">
        <v>29</v>
      </c>
      <c r="AL23" s="299"/>
      <c r="AM23" s="299"/>
      <c r="AN23" s="299"/>
      <c r="AO23" s="299"/>
      <c r="AP23" s="299"/>
      <c r="AQ23" s="299"/>
      <c r="AR23" s="299"/>
      <c r="AS23" s="299"/>
      <c r="AT23" s="299"/>
      <c r="AU23" s="300"/>
      <c r="AV23" s="279"/>
      <c r="AW23" s="280"/>
      <c r="AX23" s="280"/>
      <c r="AY23" s="280"/>
      <c r="AZ23" s="281"/>
      <c r="BA23" s="279"/>
      <c r="BB23" s="280"/>
      <c r="BC23" s="280"/>
      <c r="BD23" s="281"/>
      <c r="BE23" s="279"/>
      <c r="BF23" s="280"/>
      <c r="BG23" s="280"/>
      <c r="BH23" s="280"/>
      <c r="BI23" s="281"/>
      <c r="BJ23" s="286"/>
      <c r="BK23" s="286"/>
      <c r="BL23" s="286"/>
      <c r="BM23" s="286"/>
      <c r="BN23" s="286"/>
      <c r="BO23" s="286"/>
      <c r="BP23" s="286"/>
      <c r="BQ23" s="286"/>
      <c r="BR23" s="286"/>
      <c r="BS23" s="279"/>
      <c r="BT23" s="280"/>
      <c r="BU23" s="280"/>
      <c r="BV23" s="289"/>
    </row>
    <row r="24" spans="1:103" ht="13.5" customHeight="1">
      <c r="A24" s="125"/>
      <c r="B24" s="224"/>
      <c r="C24" s="225"/>
      <c r="D24" s="225"/>
      <c r="E24" s="267"/>
      <c r="F24" s="268"/>
      <c r="G24" s="293"/>
      <c r="H24" s="294"/>
      <c r="I24" s="294"/>
      <c r="J24" s="294"/>
      <c r="K24" s="294"/>
      <c r="L24" s="294"/>
      <c r="M24" s="294"/>
      <c r="N24" s="294"/>
      <c r="O24" s="294"/>
      <c r="P24" s="294"/>
      <c r="Q24" s="294"/>
      <c r="R24" s="294"/>
      <c r="S24" s="294"/>
      <c r="T24" s="294"/>
      <c r="U24" s="296"/>
      <c r="V24" s="296"/>
      <c r="W24" s="296"/>
      <c r="X24" s="296"/>
      <c r="Y24" s="296"/>
      <c r="Z24" s="296"/>
      <c r="AA24" s="294"/>
      <c r="AB24" s="298"/>
      <c r="AC24" s="293"/>
      <c r="AD24" s="294"/>
      <c r="AE24" s="294"/>
      <c r="AF24" s="294"/>
      <c r="AG24" s="294"/>
      <c r="AH24" s="294"/>
      <c r="AI24" s="294"/>
      <c r="AJ24" s="294"/>
      <c r="AK24" s="301"/>
      <c r="AL24" s="301"/>
      <c r="AM24" s="301"/>
      <c r="AN24" s="301"/>
      <c r="AO24" s="301"/>
      <c r="AP24" s="301"/>
      <c r="AQ24" s="301"/>
      <c r="AR24" s="301"/>
      <c r="AS24" s="301"/>
      <c r="AT24" s="301"/>
      <c r="AU24" s="302"/>
      <c r="AV24" s="282"/>
      <c r="AW24" s="283"/>
      <c r="AX24" s="283"/>
      <c r="AY24" s="283"/>
      <c r="AZ24" s="284"/>
      <c r="BA24" s="282"/>
      <c r="BB24" s="283"/>
      <c r="BC24" s="283"/>
      <c r="BD24" s="284"/>
      <c r="BE24" s="282"/>
      <c r="BF24" s="283"/>
      <c r="BG24" s="283"/>
      <c r="BH24" s="283"/>
      <c r="BI24" s="284"/>
      <c r="BJ24" s="287"/>
      <c r="BK24" s="287"/>
      <c r="BL24" s="287"/>
      <c r="BM24" s="287"/>
      <c r="BN24" s="287"/>
      <c r="BO24" s="287"/>
      <c r="BP24" s="287"/>
      <c r="BQ24" s="287"/>
      <c r="BR24" s="287"/>
      <c r="BS24" s="282"/>
      <c r="BT24" s="283"/>
      <c r="BU24" s="283"/>
      <c r="BV24" s="290"/>
    </row>
    <row r="25" spans="1:103" ht="13.5" customHeight="1">
      <c r="A25" s="125"/>
      <c r="B25" s="224"/>
      <c r="C25" s="225"/>
      <c r="D25" s="225"/>
      <c r="E25" s="263">
        <v>3</v>
      </c>
      <c r="F25" s="264"/>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6"/>
      <c r="AW25" s="277"/>
      <c r="AX25" s="277"/>
      <c r="AY25" s="277"/>
      <c r="AZ25" s="278"/>
      <c r="BA25" s="276"/>
      <c r="BB25" s="277"/>
      <c r="BC25" s="277"/>
      <c r="BD25" s="278"/>
      <c r="BE25" s="276"/>
      <c r="BF25" s="277"/>
      <c r="BG25" s="277"/>
      <c r="BH25" s="277"/>
      <c r="BI25" s="278"/>
      <c r="BJ25" s="285"/>
      <c r="BK25" s="285"/>
      <c r="BL25" s="285"/>
      <c r="BM25" s="285"/>
      <c r="BN25" s="285"/>
      <c r="BO25" s="285"/>
      <c r="BP25" s="285"/>
      <c r="BQ25" s="285"/>
      <c r="BR25" s="285"/>
      <c r="BS25" s="276"/>
      <c r="BT25" s="277"/>
      <c r="BU25" s="277"/>
      <c r="BV25" s="288"/>
    </row>
    <row r="26" spans="1:103" ht="13.5" customHeight="1">
      <c r="A26" s="125"/>
      <c r="B26" s="224"/>
      <c r="C26" s="225"/>
      <c r="D26" s="225"/>
      <c r="E26" s="265"/>
      <c r="F26" s="266"/>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9"/>
      <c r="AW26" s="280"/>
      <c r="AX26" s="280"/>
      <c r="AY26" s="280"/>
      <c r="AZ26" s="281"/>
      <c r="BA26" s="279"/>
      <c r="BB26" s="280"/>
      <c r="BC26" s="280"/>
      <c r="BD26" s="281"/>
      <c r="BE26" s="279"/>
      <c r="BF26" s="280"/>
      <c r="BG26" s="280"/>
      <c r="BH26" s="280"/>
      <c r="BI26" s="281"/>
      <c r="BJ26" s="286"/>
      <c r="BK26" s="286"/>
      <c r="BL26" s="286"/>
      <c r="BM26" s="286"/>
      <c r="BN26" s="286"/>
      <c r="BO26" s="286"/>
      <c r="BP26" s="286"/>
      <c r="BQ26" s="286"/>
      <c r="BR26" s="286"/>
      <c r="BS26" s="279"/>
      <c r="BT26" s="280"/>
      <c r="BU26" s="280"/>
      <c r="BV26" s="289"/>
    </row>
    <row r="27" spans="1:103" ht="13.5" customHeight="1">
      <c r="A27" s="125"/>
      <c r="B27" s="224"/>
      <c r="C27" s="225"/>
      <c r="D27" s="225"/>
      <c r="E27" s="265"/>
      <c r="F27" s="266"/>
      <c r="G27" s="291" t="s">
        <v>26</v>
      </c>
      <c r="H27" s="292"/>
      <c r="I27" s="292"/>
      <c r="J27" s="292"/>
      <c r="K27" s="292"/>
      <c r="L27" s="292"/>
      <c r="M27" s="292"/>
      <c r="N27" s="292"/>
      <c r="O27" s="292"/>
      <c r="P27" s="292"/>
      <c r="Q27" s="292"/>
      <c r="R27" s="292"/>
      <c r="S27" s="292"/>
      <c r="T27" s="292"/>
      <c r="U27" s="295"/>
      <c r="V27" s="295"/>
      <c r="W27" s="295"/>
      <c r="X27" s="295"/>
      <c r="Y27" s="295"/>
      <c r="Z27" s="295"/>
      <c r="AA27" s="292" t="s">
        <v>27</v>
      </c>
      <c r="AB27" s="297"/>
      <c r="AC27" s="291" t="s">
        <v>28</v>
      </c>
      <c r="AD27" s="292"/>
      <c r="AE27" s="292"/>
      <c r="AF27" s="292"/>
      <c r="AG27" s="292"/>
      <c r="AH27" s="292"/>
      <c r="AI27" s="292"/>
      <c r="AJ27" s="292"/>
      <c r="AK27" s="299" t="s">
        <v>29</v>
      </c>
      <c r="AL27" s="299"/>
      <c r="AM27" s="299"/>
      <c r="AN27" s="299"/>
      <c r="AO27" s="299"/>
      <c r="AP27" s="299"/>
      <c r="AQ27" s="299"/>
      <c r="AR27" s="299"/>
      <c r="AS27" s="299"/>
      <c r="AT27" s="299"/>
      <c r="AU27" s="300"/>
      <c r="AV27" s="279"/>
      <c r="AW27" s="280"/>
      <c r="AX27" s="280"/>
      <c r="AY27" s="280"/>
      <c r="AZ27" s="281"/>
      <c r="BA27" s="279"/>
      <c r="BB27" s="280"/>
      <c r="BC27" s="280"/>
      <c r="BD27" s="281"/>
      <c r="BE27" s="279"/>
      <c r="BF27" s="280"/>
      <c r="BG27" s="280"/>
      <c r="BH27" s="280"/>
      <c r="BI27" s="281"/>
      <c r="BJ27" s="286"/>
      <c r="BK27" s="286"/>
      <c r="BL27" s="286"/>
      <c r="BM27" s="286"/>
      <c r="BN27" s="286"/>
      <c r="BO27" s="286"/>
      <c r="BP27" s="286"/>
      <c r="BQ27" s="286"/>
      <c r="BR27" s="286"/>
      <c r="BS27" s="279"/>
      <c r="BT27" s="280"/>
      <c r="BU27" s="280"/>
      <c r="BV27" s="289"/>
    </row>
    <row r="28" spans="1:103" ht="13.5" customHeight="1">
      <c r="A28" s="125"/>
      <c r="B28" s="224"/>
      <c r="C28" s="225"/>
      <c r="D28" s="225"/>
      <c r="E28" s="267"/>
      <c r="F28" s="268"/>
      <c r="G28" s="293"/>
      <c r="H28" s="294"/>
      <c r="I28" s="294"/>
      <c r="J28" s="294"/>
      <c r="K28" s="294"/>
      <c r="L28" s="294"/>
      <c r="M28" s="294"/>
      <c r="N28" s="294"/>
      <c r="O28" s="294"/>
      <c r="P28" s="294"/>
      <c r="Q28" s="294"/>
      <c r="R28" s="294"/>
      <c r="S28" s="294"/>
      <c r="T28" s="294"/>
      <c r="U28" s="296"/>
      <c r="V28" s="296"/>
      <c r="W28" s="296"/>
      <c r="X28" s="296"/>
      <c r="Y28" s="296"/>
      <c r="Z28" s="296"/>
      <c r="AA28" s="294"/>
      <c r="AB28" s="298"/>
      <c r="AC28" s="293"/>
      <c r="AD28" s="294"/>
      <c r="AE28" s="294"/>
      <c r="AF28" s="294"/>
      <c r="AG28" s="294"/>
      <c r="AH28" s="294"/>
      <c r="AI28" s="294"/>
      <c r="AJ28" s="294"/>
      <c r="AK28" s="301"/>
      <c r="AL28" s="301"/>
      <c r="AM28" s="301"/>
      <c r="AN28" s="301"/>
      <c r="AO28" s="301"/>
      <c r="AP28" s="301"/>
      <c r="AQ28" s="301"/>
      <c r="AR28" s="301"/>
      <c r="AS28" s="301"/>
      <c r="AT28" s="301"/>
      <c r="AU28" s="302"/>
      <c r="AV28" s="282"/>
      <c r="AW28" s="283"/>
      <c r="AX28" s="283"/>
      <c r="AY28" s="283"/>
      <c r="AZ28" s="284"/>
      <c r="BA28" s="282"/>
      <c r="BB28" s="283"/>
      <c r="BC28" s="283"/>
      <c r="BD28" s="284"/>
      <c r="BE28" s="282"/>
      <c r="BF28" s="283"/>
      <c r="BG28" s="283"/>
      <c r="BH28" s="283"/>
      <c r="BI28" s="284"/>
      <c r="BJ28" s="287"/>
      <c r="BK28" s="287"/>
      <c r="BL28" s="287"/>
      <c r="BM28" s="287"/>
      <c r="BN28" s="287"/>
      <c r="BO28" s="287"/>
      <c r="BP28" s="287"/>
      <c r="BQ28" s="287"/>
      <c r="BR28" s="287"/>
      <c r="BS28" s="282"/>
      <c r="BT28" s="283"/>
      <c r="BU28" s="283"/>
      <c r="BV28" s="290"/>
    </row>
    <row r="29" spans="1:103" ht="13.5" customHeight="1">
      <c r="A29" s="125"/>
      <c r="B29" s="224"/>
      <c r="C29" s="225"/>
      <c r="D29" s="225"/>
      <c r="E29" s="263">
        <v>4</v>
      </c>
      <c r="F29" s="264"/>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6"/>
      <c r="AW29" s="277"/>
      <c r="AX29" s="277"/>
      <c r="AY29" s="277"/>
      <c r="AZ29" s="278"/>
      <c r="BA29" s="276"/>
      <c r="BB29" s="277"/>
      <c r="BC29" s="277"/>
      <c r="BD29" s="278"/>
      <c r="BE29" s="276"/>
      <c r="BF29" s="277"/>
      <c r="BG29" s="277"/>
      <c r="BH29" s="277"/>
      <c r="BI29" s="278"/>
      <c r="BJ29" s="285"/>
      <c r="BK29" s="285"/>
      <c r="BL29" s="285"/>
      <c r="BM29" s="285"/>
      <c r="BN29" s="285"/>
      <c r="BO29" s="285"/>
      <c r="BP29" s="285"/>
      <c r="BQ29" s="285"/>
      <c r="BR29" s="285"/>
      <c r="BS29" s="276"/>
      <c r="BT29" s="277"/>
      <c r="BU29" s="277"/>
      <c r="BV29" s="288"/>
    </row>
    <row r="30" spans="1:103" ht="13.5" customHeight="1">
      <c r="A30" s="125"/>
      <c r="B30" s="224"/>
      <c r="C30" s="225"/>
      <c r="D30" s="225"/>
      <c r="E30" s="265"/>
      <c r="F30" s="266"/>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9"/>
      <c r="AW30" s="280"/>
      <c r="AX30" s="280"/>
      <c r="AY30" s="280"/>
      <c r="AZ30" s="281"/>
      <c r="BA30" s="279"/>
      <c r="BB30" s="280"/>
      <c r="BC30" s="280"/>
      <c r="BD30" s="281"/>
      <c r="BE30" s="279"/>
      <c r="BF30" s="280"/>
      <c r="BG30" s="280"/>
      <c r="BH30" s="280"/>
      <c r="BI30" s="281"/>
      <c r="BJ30" s="286"/>
      <c r="BK30" s="286"/>
      <c r="BL30" s="286"/>
      <c r="BM30" s="286"/>
      <c r="BN30" s="286"/>
      <c r="BO30" s="286"/>
      <c r="BP30" s="286"/>
      <c r="BQ30" s="286"/>
      <c r="BR30" s="286"/>
      <c r="BS30" s="279"/>
      <c r="BT30" s="280"/>
      <c r="BU30" s="280"/>
      <c r="BV30" s="289"/>
    </row>
    <row r="31" spans="1:103" ht="13.5" customHeight="1">
      <c r="A31" s="125"/>
      <c r="B31" s="224"/>
      <c r="C31" s="225"/>
      <c r="D31" s="225"/>
      <c r="E31" s="265"/>
      <c r="F31" s="266"/>
      <c r="G31" s="291" t="s">
        <v>26</v>
      </c>
      <c r="H31" s="292"/>
      <c r="I31" s="292"/>
      <c r="J31" s="292"/>
      <c r="K31" s="292"/>
      <c r="L31" s="292"/>
      <c r="M31" s="292"/>
      <c r="N31" s="292"/>
      <c r="O31" s="292"/>
      <c r="P31" s="292"/>
      <c r="Q31" s="292"/>
      <c r="R31" s="292"/>
      <c r="S31" s="292"/>
      <c r="T31" s="292"/>
      <c r="U31" s="295"/>
      <c r="V31" s="295"/>
      <c r="W31" s="295"/>
      <c r="X31" s="295"/>
      <c r="Y31" s="295"/>
      <c r="Z31" s="295"/>
      <c r="AA31" s="292" t="s">
        <v>27</v>
      </c>
      <c r="AB31" s="297"/>
      <c r="AC31" s="291" t="s">
        <v>28</v>
      </c>
      <c r="AD31" s="292"/>
      <c r="AE31" s="292"/>
      <c r="AF31" s="292"/>
      <c r="AG31" s="292"/>
      <c r="AH31" s="292"/>
      <c r="AI31" s="292"/>
      <c r="AJ31" s="292"/>
      <c r="AK31" s="299" t="s">
        <v>29</v>
      </c>
      <c r="AL31" s="299"/>
      <c r="AM31" s="299"/>
      <c r="AN31" s="299"/>
      <c r="AO31" s="299"/>
      <c r="AP31" s="299"/>
      <c r="AQ31" s="299"/>
      <c r="AR31" s="299"/>
      <c r="AS31" s="299"/>
      <c r="AT31" s="299"/>
      <c r="AU31" s="300"/>
      <c r="AV31" s="279"/>
      <c r="AW31" s="280"/>
      <c r="AX31" s="280"/>
      <c r="AY31" s="280"/>
      <c r="AZ31" s="281"/>
      <c r="BA31" s="279"/>
      <c r="BB31" s="280"/>
      <c r="BC31" s="280"/>
      <c r="BD31" s="281"/>
      <c r="BE31" s="279"/>
      <c r="BF31" s="280"/>
      <c r="BG31" s="280"/>
      <c r="BH31" s="280"/>
      <c r="BI31" s="281"/>
      <c r="BJ31" s="286"/>
      <c r="BK31" s="286"/>
      <c r="BL31" s="286"/>
      <c r="BM31" s="286"/>
      <c r="BN31" s="286"/>
      <c r="BO31" s="286"/>
      <c r="BP31" s="286"/>
      <c r="BQ31" s="286"/>
      <c r="BR31" s="286"/>
      <c r="BS31" s="279"/>
      <c r="BT31" s="280"/>
      <c r="BU31" s="280"/>
      <c r="BV31" s="289"/>
    </row>
    <row r="32" spans="1:103" ht="13.5" customHeight="1">
      <c r="A32" s="125"/>
      <c r="B32" s="224"/>
      <c r="C32" s="225"/>
      <c r="D32" s="225"/>
      <c r="E32" s="267"/>
      <c r="F32" s="268"/>
      <c r="G32" s="293"/>
      <c r="H32" s="294"/>
      <c r="I32" s="294"/>
      <c r="J32" s="294"/>
      <c r="K32" s="294"/>
      <c r="L32" s="294"/>
      <c r="M32" s="294"/>
      <c r="N32" s="294"/>
      <c r="O32" s="294"/>
      <c r="P32" s="294"/>
      <c r="Q32" s="294"/>
      <c r="R32" s="294"/>
      <c r="S32" s="294"/>
      <c r="T32" s="294"/>
      <c r="U32" s="296"/>
      <c r="V32" s="296"/>
      <c r="W32" s="296"/>
      <c r="X32" s="296"/>
      <c r="Y32" s="296"/>
      <c r="Z32" s="296"/>
      <c r="AA32" s="294"/>
      <c r="AB32" s="298"/>
      <c r="AC32" s="293"/>
      <c r="AD32" s="294"/>
      <c r="AE32" s="294"/>
      <c r="AF32" s="294"/>
      <c r="AG32" s="294"/>
      <c r="AH32" s="294"/>
      <c r="AI32" s="294"/>
      <c r="AJ32" s="294"/>
      <c r="AK32" s="301"/>
      <c r="AL32" s="301"/>
      <c r="AM32" s="301"/>
      <c r="AN32" s="301"/>
      <c r="AO32" s="301"/>
      <c r="AP32" s="301"/>
      <c r="AQ32" s="301"/>
      <c r="AR32" s="301"/>
      <c r="AS32" s="301"/>
      <c r="AT32" s="301"/>
      <c r="AU32" s="302"/>
      <c r="AV32" s="282"/>
      <c r="AW32" s="283"/>
      <c r="AX32" s="283"/>
      <c r="AY32" s="283"/>
      <c r="AZ32" s="284"/>
      <c r="BA32" s="282"/>
      <c r="BB32" s="283"/>
      <c r="BC32" s="283"/>
      <c r="BD32" s="284"/>
      <c r="BE32" s="282"/>
      <c r="BF32" s="283"/>
      <c r="BG32" s="283"/>
      <c r="BH32" s="283"/>
      <c r="BI32" s="284"/>
      <c r="BJ32" s="287"/>
      <c r="BK32" s="287"/>
      <c r="BL32" s="287"/>
      <c r="BM32" s="287"/>
      <c r="BN32" s="287"/>
      <c r="BO32" s="287"/>
      <c r="BP32" s="287"/>
      <c r="BQ32" s="287"/>
      <c r="BR32" s="287"/>
      <c r="BS32" s="282"/>
      <c r="BT32" s="283"/>
      <c r="BU32" s="283"/>
      <c r="BV32" s="290"/>
    </row>
    <row r="33" spans="1:74" ht="13.5" customHeight="1">
      <c r="A33" s="125"/>
      <c r="B33" s="224"/>
      <c r="C33" s="225"/>
      <c r="D33" s="225"/>
      <c r="E33" s="263">
        <v>5</v>
      </c>
      <c r="F33" s="264"/>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6"/>
      <c r="AW33" s="277"/>
      <c r="AX33" s="277"/>
      <c r="AY33" s="277"/>
      <c r="AZ33" s="278"/>
      <c r="BA33" s="276"/>
      <c r="BB33" s="277"/>
      <c r="BC33" s="277"/>
      <c r="BD33" s="278"/>
      <c r="BE33" s="276"/>
      <c r="BF33" s="277"/>
      <c r="BG33" s="277"/>
      <c r="BH33" s="277"/>
      <c r="BI33" s="278"/>
      <c r="BJ33" s="285"/>
      <c r="BK33" s="285"/>
      <c r="BL33" s="285"/>
      <c r="BM33" s="285"/>
      <c r="BN33" s="285"/>
      <c r="BO33" s="285"/>
      <c r="BP33" s="285"/>
      <c r="BQ33" s="285"/>
      <c r="BR33" s="285"/>
      <c r="BS33" s="276"/>
      <c r="BT33" s="277"/>
      <c r="BU33" s="277"/>
      <c r="BV33" s="288"/>
    </row>
    <row r="34" spans="1:74" ht="13.5" customHeight="1">
      <c r="A34" s="125"/>
      <c r="B34" s="224"/>
      <c r="C34" s="225"/>
      <c r="D34" s="225"/>
      <c r="E34" s="265"/>
      <c r="F34" s="266"/>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9"/>
      <c r="AW34" s="280"/>
      <c r="AX34" s="280"/>
      <c r="AY34" s="280"/>
      <c r="AZ34" s="281"/>
      <c r="BA34" s="279"/>
      <c r="BB34" s="280"/>
      <c r="BC34" s="280"/>
      <c r="BD34" s="281"/>
      <c r="BE34" s="279"/>
      <c r="BF34" s="280"/>
      <c r="BG34" s="280"/>
      <c r="BH34" s="280"/>
      <c r="BI34" s="281"/>
      <c r="BJ34" s="286"/>
      <c r="BK34" s="286"/>
      <c r="BL34" s="286"/>
      <c r="BM34" s="286"/>
      <c r="BN34" s="286"/>
      <c r="BO34" s="286"/>
      <c r="BP34" s="286"/>
      <c r="BQ34" s="286"/>
      <c r="BR34" s="286"/>
      <c r="BS34" s="279"/>
      <c r="BT34" s="280"/>
      <c r="BU34" s="280"/>
      <c r="BV34" s="289"/>
    </row>
    <row r="35" spans="1:74" ht="13.5" customHeight="1">
      <c r="A35" s="125"/>
      <c r="B35" s="224"/>
      <c r="C35" s="225"/>
      <c r="D35" s="225"/>
      <c r="E35" s="265"/>
      <c r="F35" s="266"/>
      <c r="G35" s="291" t="s">
        <v>26</v>
      </c>
      <c r="H35" s="292"/>
      <c r="I35" s="292"/>
      <c r="J35" s="292"/>
      <c r="K35" s="292"/>
      <c r="L35" s="292"/>
      <c r="M35" s="292"/>
      <c r="N35" s="292"/>
      <c r="O35" s="292"/>
      <c r="P35" s="292"/>
      <c r="Q35" s="292"/>
      <c r="R35" s="292"/>
      <c r="S35" s="292"/>
      <c r="T35" s="292"/>
      <c r="U35" s="295"/>
      <c r="V35" s="295"/>
      <c r="W35" s="295"/>
      <c r="X35" s="295"/>
      <c r="Y35" s="295"/>
      <c r="Z35" s="295"/>
      <c r="AA35" s="292" t="s">
        <v>27</v>
      </c>
      <c r="AB35" s="297"/>
      <c r="AC35" s="291" t="s">
        <v>28</v>
      </c>
      <c r="AD35" s="292"/>
      <c r="AE35" s="292"/>
      <c r="AF35" s="292"/>
      <c r="AG35" s="292"/>
      <c r="AH35" s="292"/>
      <c r="AI35" s="292"/>
      <c r="AJ35" s="292"/>
      <c r="AK35" s="299" t="s">
        <v>29</v>
      </c>
      <c r="AL35" s="299"/>
      <c r="AM35" s="299"/>
      <c r="AN35" s="299"/>
      <c r="AO35" s="299"/>
      <c r="AP35" s="299"/>
      <c r="AQ35" s="299"/>
      <c r="AR35" s="299"/>
      <c r="AS35" s="299"/>
      <c r="AT35" s="299"/>
      <c r="AU35" s="300"/>
      <c r="AV35" s="279"/>
      <c r="AW35" s="280"/>
      <c r="AX35" s="280"/>
      <c r="AY35" s="280"/>
      <c r="AZ35" s="281"/>
      <c r="BA35" s="279"/>
      <c r="BB35" s="280"/>
      <c r="BC35" s="280"/>
      <c r="BD35" s="281"/>
      <c r="BE35" s="279"/>
      <c r="BF35" s="280"/>
      <c r="BG35" s="280"/>
      <c r="BH35" s="280"/>
      <c r="BI35" s="281"/>
      <c r="BJ35" s="286"/>
      <c r="BK35" s="286"/>
      <c r="BL35" s="286"/>
      <c r="BM35" s="286"/>
      <c r="BN35" s="286"/>
      <c r="BO35" s="286"/>
      <c r="BP35" s="286"/>
      <c r="BQ35" s="286"/>
      <c r="BR35" s="286"/>
      <c r="BS35" s="279"/>
      <c r="BT35" s="280"/>
      <c r="BU35" s="280"/>
      <c r="BV35" s="289"/>
    </row>
    <row r="36" spans="1:74" ht="13.5" customHeight="1">
      <c r="A36" s="125"/>
      <c r="B36" s="224"/>
      <c r="C36" s="225"/>
      <c r="D36" s="225"/>
      <c r="E36" s="267"/>
      <c r="F36" s="268"/>
      <c r="G36" s="293"/>
      <c r="H36" s="294"/>
      <c r="I36" s="294"/>
      <c r="J36" s="294"/>
      <c r="K36" s="294"/>
      <c r="L36" s="294"/>
      <c r="M36" s="294"/>
      <c r="N36" s="294"/>
      <c r="O36" s="294"/>
      <c r="P36" s="294"/>
      <c r="Q36" s="294"/>
      <c r="R36" s="294"/>
      <c r="S36" s="294"/>
      <c r="T36" s="294"/>
      <c r="U36" s="296"/>
      <c r="V36" s="296"/>
      <c r="W36" s="296"/>
      <c r="X36" s="296"/>
      <c r="Y36" s="296"/>
      <c r="Z36" s="296"/>
      <c r="AA36" s="294"/>
      <c r="AB36" s="298"/>
      <c r="AC36" s="293"/>
      <c r="AD36" s="294"/>
      <c r="AE36" s="294"/>
      <c r="AF36" s="294"/>
      <c r="AG36" s="294"/>
      <c r="AH36" s="294"/>
      <c r="AI36" s="294"/>
      <c r="AJ36" s="294"/>
      <c r="AK36" s="301"/>
      <c r="AL36" s="301"/>
      <c r="AM36" s="301"/>
      <c r="AN36" s="301"/>
      <c r="AO36" s="301"/>
      <c r="AP36" s="301"/>
      <c r="AQ36" s="301"/>
      <c r="AR36" s="301"/>
      <c r="AS36" s="301"/>
      <c r="AT36" s="301"/>
      <c r="AU36" s="302"/>
      <c r="AV36" s="282"/>
      <c r="AW36" s="283"/>
      <c r="AX36" s="283"/>
      <c r="AY36" s="283"/>
      <c r="AZ36" s="284"/>
      <c r="BA36" s="282"/>
      <c r="BB36" s="283"/>
      <c r="BC36" s="283"/>
      <c r="BD36" s="284"/>
      <c r="BE36" s="282"/>
      <c r="BF36" s="283"/>
      <c r="BG36" s="283"/>
      <c r="BH36" s="283"/>
      <c r="BI36" s="284"/>
      <c r="BJ36" s="287"/>
      <c r="BK36" s="287"/>
      <c r="BL36" s="287"/>
      <c r="BM36" s="287"/>
      <c r="BN36" s="287"/>
      <c r="BO36" s="287"/>
      <c r="BP36" s="287"/>
      <c r="BQ36" s="287"/>
      <c r="BR36" s="287"/>
      <c r="BS36" s="282"/>
      <c r="BT36" s="283"/>
      <c r="BU36" s="283"/>
      <c r="BV36" s="290"/>
    </row>
    <row r="37" spans="1:74" ht="13.5" customHeight="1">
      <c r="A37" s="125"/>
      <c r="B37" s="224"/>
      <c r="C37" s="225"/>
      <c r="D37" s="225"/>
      <c r="E37" s="263">
        <v>6</v>
      </c>
      <c r="F37" s="264"/>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6"/>
      <c r="AW37" s="277"/>
      <c r="AX37" s="277"/>
      <c r="AY37" s="277"/>
      <c r="AZ37" s="278"/>
      <c r="BA37" s="276"/>
      <c r="BB37" s="277"/>
      <c r="BC37" s="277"/>
      <c r="BD37" s="278"/>
      <c r="BE37" s="276"/>
      <c r="BF37" s="277"/>
      <c r="BG37" s="277"/>
      <c r="BH37" s="277"/>
      <c r="BI37" s="278"/>
      <c r="BJ37" s="285"/>
      <c r="BK37" s="285"/>
      <c r="BL37" s="285"/>
      <c r="BM37" s="285"/>
      <c r="BN37" s="285"/>
      <c r="BO37" s="285"/>
      <c r="BP37" s="285"/>
      <c r="BQ37" s="285"/>
      <c r="BR37" s="285"/>
      <c r="BS37" s="276"/>
      <c r="BT37" s="277"/>
      <c r="BU37" s="277"/>
      <c r="BV37" s="288"/>
    </row>
    <row r="38" spans="1:74" ht="13.5" customHeight="1">
      <c r="A38" s="125"/>
      <c r="B38" s="224"/>
      <c r="C38" s="225"/>
      <c r="D38" s="225"/>
      <c r="E38" s="265"/>
      <c r="F38" s="266"/>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9"/>
      <c r="AW38" s="280"/>
      <c r="AX38" s="280"/>
      <c r="AY38" s="280"/>
      <c r="AZ38" s="281"/>
      <c r="BA38" s="279"/>
      <c r="BB38" s="280"/>
      <c r="BC38" s="280"/>
      <c r="BD38" s="281"/>
      <c r="BE38" s="279"/>
      <c r="BF38" s="280"/>
      <c r="BG38" s="280"/>
      <c r="BH38" s="280"/>
      <c r="BI38" s="281"/>
      <c r="BJ38" s="286"/>
      <c r="BK38" s="286"/>
      <c r="BL38" s="286"/>
      <c r="BM38" s="286"/>
      <c r="BN38" s="286"/>
      <c r="BO38" s="286"/>
      <c r="BP38" s="286"/>
      <c r="BQ38" s="286"/>
      <c r="BR38" s="286"/>
      <c r="BS38" s="279"/>
      <c r="BT38" s="280"/>
      <c r="BU38" s="280"/>
      <c r="BV38" s="289"/>
    </row>
    <row r="39" spans="1:74" ht="13.5" customHeight="1">
      <c r="A39" s="125"/>
      <c r="B39" s="224"/>
      <c r="C39" s="225"/>
      <c r="D39" s="225"/>
      <c r="E39" s="265"/>
      <c r="F39" s="266"/>
      <c r="G39" s="291" t="s">
        <v>26</v>
      </c>
      <c r="H39" s="292"/>
      <c r="I39" s="292"/>
      <c r="J39" s="292"/>
      <c r="K39" s="292"/>
      <c r="L39" s="292"/>
      <c r="M39" s="292"/>
      <c r="N39" s="292"/>
      <c r="O39" s="292"/>
      <c r="P39" s="292"/>
      <c r="Q39" s="292"/>
      <c r="R39" s="292"/>
      <c r="S39" s="292"/>
      <c r="T39" s="292"/>
      <c r="U39" s="295"/>
      <c r="V39" s="295"/>
      <c r="W39" s="295"/>
      <c r="X39" s="295"/>
      <c r="Y39" s="295"/>
      <c r="Z39" s="295"/>
      <c r="AA39" s="292" t="s">
        <v>27</v>
      </c>
      <c r="AB39" s="297"/>
      <c r="AC39" s="291" t="s">
        <v>28</v>
      </c>
      <c r="AD39" s="292"/>
      <c r="AE39" s="292"/>
      <c r="AF39" s="292"/>
      <c r="AG39" s="292"/>
      <c r="AH39" s="292"/>
      <c r="AI39" s="292"/>
      <c r="AJ39" s="292"/>
      <c r="AK39" s="299" t="s">
        <v>29</v>
      </c>
      <c r="AL39" s="299"/>
      <c r="AM39" s="299"/>
      <c r="AN39" s="299"/>
      <c r="AO39" s="299"/>
      <c r="AP39" s="299"/>
      <c r="AQ39" s="299"/>
      <c r="AR39" s="299"/>
      <c r="AS39" s="299"/>
      <c r="AT39" s="299"/>
      <c r="AU39" s="300"/>
      <c r="AV39" s="279"/>
      <c r="AW39" s="280"/>
      <c r="AX39" s="280"/>
      <c r="AY39" s="280"/>
      <c r="AZ39" s="281"/>
      <c r="BA39" s="279"/>
      <c r="BB39" s="280"/>
      <c r="BC39" s="280"/>
      <c r="BD39" s="281"/>
      <c r="BE39" s="279"/>
      <c r="BF39" s="280"/>
      <c r="BG39" s="280"/>
      <c r="BH39" s="280"/>
      <c r="BI39" s="281"/>
      <c r="BJ39" s="286"/>
      <c r="BK39" s="286"/>
      <c r="BL39" s="286"/>
      <c r="BM39" s="286"/>
      <c r="BN39" s="286"/>
      <c r="BO39" s="286"/>
      <c r="BP39" s="286"/>
      <c r="BQ39" s="286"/>
      <c r="BR39" s="286"/>
      <c r="BS39" s="279"/>
      <c r="BT39" s="280"/>
      <c r="BU39" s="280"/>
      <c r="BV39" s="289"/>
    </row>
    <row r="40" spans="1:74" ht="13.5" customHeight="1">
      <c r="A40" s="125"/>
      <c r="B40" s="224"/>
      <c r="C40" s="225"/>
      <c r="D40" s="225"/>
      <c r="E40" s="267"/>
      <c r="F40" s="268"/>
      <c r="G40" s="293"/>
      <c r="H40" s="294"/>
      <c r="I40" s="294"/>
      <c r="J40" s="294"/>
      <c r="K40" s="294"/>
      <c r="L40" s="294"/>
      <c r="M40" s="294"/>
      <c r="N40" s="294"/>
      <c r="O40" s="294"/>
      <c r="P40" s="294"/>
      <c r="Q40" s="294"/>
      <c r="R40" s="294"/>
      <c r="S40" s="294"/>
      <c r="T40" s="294"/>
      <c r="U40" s="296"/>
      <c r="V40" s="296"/>
      <c r="W40" s="296"/>
      <c r="X40" s="296"/>
      <c r="Y40" s="296"/>
      <c r="Z40" s="296"/>
      <c r="AA40" s="294"/>
      <c r="AB40" s="298"/>
      <c r="AC40" s="293"/>
      <c r="AD40" s="294"/>
      <c r="AE40" s="294"/>
      <c r="AF40" s="294"/>
      <c r="AG40" s="294"/>
      <c r="AH40" s="294"/>
      <c r="AI40" s="294"/>
      <c r="AJ40" s="294"/>
      <c r="AK40" s="301"/>
      <c r="AL40" s="301"/>
      <c r="AM40" s="301"/>
      <c r="AN40" s="301"/>
      <c r="AO40" s="301"/>
      <c r="AP40" s="301"/>
      <c r="AQ40" s="301"/>
      <c r="AR40" s="301"/>
      <c r="AS40" s="301"/>
      <c r="AT40" s="301"/>
      <c r="AU40" s="302"/>
      <c r="AV40" s="282"/>
      <c r="AW40" s="283"/>
      <c r="AX40" s="283"/>
      <c r="AY40" s="283"/>
      <c r="AZ40" s="284"/>
      <c r="BA40" s="282"/>
      <c r="BB40" s="283"/>
      <c r="BC40" s="283"/>
      <c r="BD40" s="284"/>
      <c r="BE40" s="282"/>
      <c r="BF40" s="283"/>
      <c r="BG40" s="283"/>
      <c r="BH40" s="283"/>
      <c r="BI40" s="284"/>
      <c r="BJ40" s="287"/>
      <c r="BK40" s="287"/>
      <c r="BL40" s="287"/>
      <c r="BM40" s="287"/>
      <c r="BN40" s="287"/>
      <c r="BO40" s="287"/>
      <c r="BP40" s="287"/>
      <c r="BQ40" s="287"/>
      <c r="BR40" s="287"/>
      <c r="BS40" s="282"/>
      <c r="BT40" s="283"/>
      <c r="BU40" s="283"/>
      <c r="BV40" s="290"/>
    </row>
    <row r="41" spans="1:74" ht="13.5" customHeight="1">
      <c r="A41" s="125"/>
      <c r="B41" s="224"/>
      <c r="C41" s="225"/>
      <c r="D41" s="225"/>
      <c r="E41" s="263">
        <v>7</v>
      </c>
      <c r="F41" s="264"/>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6"/>
      <c r="AW41" s="277"/>
      <c r="AX41" s="277"/>
      <c r="AY41" s="277"/>
      <c r="AZ41" s="278"/>
      <c r="BA41" s="276"/>
      <c r="BB41" s="277"/>
      <c r="BC41" s="277"/>
      <c r="BD41" s="278"/>
      <c r="BE41" s="276"/>
      <c r="BF41" s="277"/>
      <c r="BG41" s="277"/>
      <c r="BH41" s="277"/>
      <c r="BI41" s="278"/>
      <c r="BJ41" s="285"/>
      <c r="BK41" s="285"/>
      <c r="BL41" s="285"/>
      <c r="BM41" s="285"/>
      <c r="BN41" s="285"/>
      <c r="BO41" s="285"/>
      <c r="BP41" s="285"/>
      <c r="BQ41" s="285"/>
      <c r="BR41" s="285"/>
      <c r="BS41" s="276"/>
      <c r="BT41" s="277"/>
      <c r="BU41" s="277"/>
      <c r="BV41" s="288"/>
    </row>
    <row r="42" spans="1:74" ht="13.5" customHeight="1">
      <c r="A42" s="125"/>
      <c r="B42" s="224"/>
      <c r="C42" s="225"/>
      <c r="D42" s="225"/>
      <c r="E42" s="265"/>
      <c r="F42" s="266"/>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9"/>
      <c r="AW42" s="280"/>
      <c r="AX42" s="280"/>
      <c r="AY42" s="280"/>
      <c r="AZ42" s="281"/>
      <c r="BA42" s="279"/>
      <c r="BB42" s="280"/>
      <c r="BC42" s="280"/>
      <c r="BD42" s="281"/>
      <c r="BE42" s="279"/>
      <c r="BF42" s="280"/>
      <c r="BG42" s="280"/>
      <c r="BH42" s="280"/>
      <c r="BI42" s="281"/>
      <c r="BJ42" s="286"/>
      <c r="BK42" s="286"/>
      <c r="BL42" s="286"/>
      <c r="BM42" s="286"/>
      <c r="BN42" s="286"/>
      <c r="BO42" s="286"/>
      <c r="BP42" s="286"/>
      <c r="BQ42" s="286"/>
      <c r="BR42" s="286"/>
      <c r="BS42" s="279"/>
      <c r="BT42" s="280"/>
      <c r="BU42" s="280"/>
      <c r="BV42" s="289"/>
    </row>
    <row r="43" spans="1:74" ht="13.5" customHeight="1">
      <c r="A43" s="125"/>
      <c r="B43" s="224"/>
      <c r="C43" s="225"/>
      <c r="D43" s="225"/>
      <c r="E43" s="265"/>
      <c r="F43" s="266"/>
      <c r="G43" s="291" t="s">
        <v>26</v>
      </c>
      <c r="H43" s="292"/>
      <c r="I43" s="292"/>
      <c r="J43" s="292"/>
      <c r="K43" s="292"/>
      <c r="L43" s="292"/>
      <c r="M43" s="292"/>
      <c r="N43" s="292"/>
      <c r="O43" s="292"/>
      <c r="P43" s="292"/>
      <c r="Q43" s="292"/>
      <c r="R43" s="292"/>
      <c r="S43" s="292"/>
      <c r="T43" s="292"/>
      <c r="U43" s="295"/>
      <c r="V43" s="295"/>
      <c r="W43" s="295"/>
      <c r="X43" s="295"/>
      <c r="Y43" s="295"/>
      <c r="Z43" s="295"/>
      <c r="AA43" s="292" t="s">
        <v>27</v>
      </c>
      <c r="AB43" s="297"/>
      <c r="AC43" s="291" t="s">
        <v>28</v>
      </c>
      <c r="AD43" s="292"/>
      <c r="AE43" s="292"/>
      <c r="AF43" s="292"/>
      <c r="AG43" s="292"/>
      <c r="AH43" s="292"/>
      <c r="AI43" s="292"/>
      <c r="AJ43" s="292"/>
      <c r="AK43" s="299" t="s">
        <v>29</v>
      </c>
      <c r="AL43" s="299"/>
      <c r="AM43" s="299"/>
      <c r="AN43" s="299"/>
      <c r="AO43" s="299"/>
      <c r="AP43" s="299"/>
      <c r="AQ43" s="299"/>
      <c r="AR43" s="299"/>
      <c r="AS43" s="299"/>
      <c r="AT43" s="299"/>
      <c r="AU43" s="300"/>
      <c r="AV43" s="279"/>
      <c r="AW43" s="280"/>
      <c r="AX43" s="280"/>
      <c r="AY43" s="280"/>
      <c r="AZ43" s="281"/>
      <c r="BA43" s="279"/>
      <c r="BB43" s="280"/>
      <c r="BC43" s="280"/>
      <c r="BD43" s="281"/>
      <c r="BE43" s="279"/>
      <c r="BF43" s="280"/>
      <c r="BG43" s="280"/>
      <c r="BH43" s="280"/>
      <c r="BI43" s="281"/>
      <c r="BJ43" s="286"/>
      <c r="BK43" s="286"/>
      <c r="BL43" s="286"/>
      <c r="BM43" s="286"/>
      <c r="BN43" s="286"/>
      <c r="BO43" s="286"/>
      <c r="BP43" s="286"/>
      <c r="BQ43" s="286"/>
      <c r="BR43" s="286"/>
      <c r="BS43" s="279"/>
      <c r="BT43" s="280"/>
      <c r="BU43" s="280"/>
      <c r="BV43" s="289"/>
    </row>
    <row r="44" spans="1:74" ht="13.5" customHeight="1">
      <c r="A44" s="125"/>
      <c r="B44" s="224"/>
      <c r="C44" s="225"/>
      <c r="D44" s="225"/>
      <c r="E44" s="267"/>
      <c r="F44" s="268"/>
      <c r="G44" s="293"/>
      <c r="H44" s="294"/>
      <c r="I44" s="294"/>
      <c r="J44" s="294"/>
      <c r="K44" s="294"/>
      <c r="L44" s="294"/>
      <c r="M44" s="294"/>
      <c r="N44" s="294"/>
      <c r="O44" s="294"/>
      <c r="P44" s="294"/>
      <c r="Q44" s="294"/>
      <c r="R44" s="294"/>
      <c r="S44" s="294"/>
      <c r="T44" s="294"/>
      <c r="U44" s="296"/>
      <c r="V44" s="296"/>
      <c r="W44" s="296"/>
      <c r="X44" s="296"/>
      <c r="Y44" s="296"/>
      <c r="Z44" s="296"/>
      <c r="AA44" s="294"/>
      <c r="AB44" s="298"/>
      <c r="AC44" s="293"/>
      <c r="AD44" s="294"/>
      <c r="AE44" s="294"/>
      <c r="AF44" s="294"/>
      <c r="AG44" s="294"/>
      <c r="AH44" s="294"/>
      <c r="AI44" s="294"/>
      <c r="AJ44" s="294"/>
      <c r="AK44" s="301"/>
      <c r="AL44" s="301"/>
      <c r="AM44" s="301"/>
      <c r="AN44" s="301"/>
      <c r="AO44" s="301"/>
      <c r="AP44" s="301"/>
      <c r="AQ44" s="301"/>
      <c r="AR44" s="301"/>
      <c r="AS44" s="301"/>
      <c r="AT44" s="301"/>
      <c r="AU44" s="302"/>
      <c r="AV44" s="282"/>
      <c r="AW44" s="283"/>
      <c r="AX44" s="283"/>
      <c r="AY44" s="283"/>
      <c r="AZ44" s="284"/>
      <c r="BA44" s="282"/>
      <c r="BB44" s="283"/>
      <c r="BC44" s="283"/>
      <c r="BD44" s="284"/>
      <c r="BE44" s="282"/>
      <c r="BF44" s="283"/>
      <c r="BG44" s="283"/>
      <c r="BH44" s="283"/>
      <c r="BI44" s="284"/>
      <c r="BJ44" s="287"/>
      <c r="BK44" s="287"/>
      <c r="BL44" s="287"/>
      <c r="BM44" s="287"/>
      <c r="BN44" s="287"/>
      <c r="BO44" s="287"/>
      <c r="BP44" s="287"/>
      <c r="BQ44" s="287"/>
      <c r="BR44" s="287"/>
      <c r="BS44" s="282"/>
      <c r="BT44" s="283"/>
      <c r="BU44" s="283"/>
      <c r="BV44" s="290"/>
    </row>
    <row r="45" spans="1:74" ht="13.5" customHeight="1">
      <c r="A45" s="125"/>
      <c r="B45" s="224"/>
      <c r="C45" s="225"/>
      <c r="D45" s="225"/>
      <c r="E45" s="263">
        <v>8</v>
      </c>
      <c r="F45" s="264"/>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6"/>
      <c r="AW45" s="277"/>
      <c r="AX45" s="277"/>
      <c r="AY45" s="277"/>
      <c r="AZ45" s="278"/>
      <c r="BA45" s="276"/>
      <c r="BB45" s="277"/>
      <c r="BC45" s="277"/>
      <c r="BD45" s="278"/>
      <c r="BE45" s="276"/>
      <c r="BF45" s="277"/>
      <c r="BG45" s="277"/>
      <c r="BH45" s="277"/>
      <c r="BI45" s="278"/>
      <c r="BJ45" s="285"/>
      <c r="BK45" s="285"/>
      <c r="BL45" s="285"/>
      <c r="BM45" s="285"/>
      <c r="BN45" s="285"/>
      <c r="BO45" s="285"/>
      <c r="BP45" s="285"/>
      <c r="BQ45" s="285"/>
      <c r="BR45" s="285"/>
      <c r="BS45" s="276"/>
      <c r="BT45" s="277"/>
      <c r="BU45" s="277"/>
      <c r="BV45" s="288"/>
    </row>
    <row r="46" spans="1:74" ht="13.5" customHeight="1">
      <c r="A46" s="125"/>
      <c r="B46" s="224"/>
      <c r="C46" s="225"/>
      <c r="D46" s="225"/>
      <c r="E46" s="265"/>
      <c r="F46" s="266"/>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9"/>
      <c r="AW46" s="280"/>
      <c r="AX46" s="280"/>
      <c r="AY46" s="280"/>
      <c r="AZ46" s="281"/>
      <c r="BA46" s="279"/>
      <c r="BB46" s="280"/>
      <c r="BC46" s="280"/>
      <c r="BD46" s="281"/>
      <c r="BE46" s="279"/>
      <c r="BF46" s="280"/>
      <c r="BG46" s="280"/>
      <c r="BH46" s="280"/>
      <c r="BI46" s="281"/>
      <c r="BJ46" s="286"/>
      <c r="BK46" s="286"/>
      <c r="BL46" s="286"/>
      <c r="BM46" s="286"/>
      <c r="BN46" s="286"/>
      <c r="BO46" s="286"/>
      <c r="BP46" s="286"/>
      <c r="BQ46" s="286"/>
      <c r="BR46" s="286"/>
      <c r="BS46" s="279"/>
      <c r="BT46" s="280"/>
      <c r="BU46" s="280"/>
      <c r="BV46" s="289"/>
    </row>
    <row r="47" spans="1:74" ht="13.5" customHeight="1">
      <c r="A47" s="125"/>
      <c r="B47" s="224"/>
      <c r="C47" s="225"/>
      <c r="D47" s="225"/>
      <c r="E47" s="265"/>
      <c r="F47" s="266"/>
      <c r="G47" s="291" t="s">
        <v>26</v>
      </c>
      <c r="H47" s="292"/>
      <c r="I47" s="292"/>
      <c r="J47" s="292"/>
      <c r="K47" s="292"/>
      <c r="L47" s="292"/>
      <c r="M47" s="292"/>
      <c r="N47" s="292"/>
      <c r="O47" s="292"/>
      <c r="P47" s="292"/>
      <c r="Q47" s="292"/>
      <c r="R47" s="292"/>
      <c r="S47" s="292"/>
      <c r="T47" s="292"/>
      <c r="U47" s="295"/>
      <c r="V47" s="295"/>
      <c r="W47" s="295"/>
      <c r="X47" s="295"/>
      <c r="Y47" s="295"/>
      <c r="Z47" s="295"/>
      <c r="AA47" s="292" t="s">
        <v>27</v>
      </c>
      <c r="AB47" s="297"/>
      <c r="AC47" s="291" t="s">
        <v>28</v>
      </c>
      <c r="AD47" s="292"/>
      <c r="AE47" s="292"/>
      <c r="AF47" s="292"/>
      <c r="AG47" s="292"/>
      <c r="AH47" s="292"/>
      <c r="AI47" s="292"/>
      <c r="AJ47" s="292"/>
      <c r="AK47" s="299" t="s">
        <v>29</v>
      </c>
      <c r="AL47" s="299"/>
      <c r="AM47" s="299"/>
      <c r="AN47" s="299"/>
      <c r="AO47" s="299"/>
      <c r="AP47" s="299"/>
      <c r="AQ47" s="299"/>
      <c r="AR47" s="299"/>
      <c r="AS47" s="299"/>
      <c r="AT47" s="299"/>
      <c r="AU47" s="300"/>
      <c r="AV47" s="279"/>
      <c r="AW47" s="280"/>
      <c r="AX47" s="280"/>
      <c r="AY47" s="280"/>
      <c r="AZ47" s="281"/>
      <c r="BA47" s="279"/>
      <c r="BB47" s="280"/>
      <c r="BC47" s="280"/>
      <c r="BD47" s="281"/>
      <c r="BE47" s="279"/>
      <c r="BF47" s="280"/>
      <c r="BG47" s="280"/>
      <c r="BH47" s="280"/>
      <c r="BI47" s="281"/>
      <c r="BJ47" s="286"/>
      <c r="BK47" s="286"/>
      <c r="BL47" s="286"/>
      <c r="BM47" s="286"/>
      <c r="BN47" s="286"/>
      <c r="BO47" s="286"/>
      <c r="BP47" s="286"/>
      <c r="BQ47" s="286"/>
      <c r="BR47" s="286"/>
      <c r="BS47" s="279"/>
      <c r="BT47" s="280"/>
      <c r="BU47" s="280"/>
      <c r="BV47" s="289"/>
    </row>
    <row r="48" spans="1:74" ht="13.5" customHeight="1">
      <c r="A48" s="125"/>
      <c r="B48" s="224"/>
      <c r="C48" s="225"/>
      <c r="D48" s="225"/>
      <c r="E48" s="267"/>
      <c r="F48" s="268"/>
      <c r="G48" s="293"/>
      <c r="H48" s="294"/>
      <c r="I48" s="294"/>
      <c r="J48" s="294"/>
      <c r="K48" s="294"/>
      <c r="L48" s="294"/>
      <c r="M48" s="294"/>
      <c r="N48" s="294"/>
      <c r="O48" s="294"/>
      <c r="P48" s="294"/>
      <c r="Q48" s="294"/>
      <c r="R48" s="294"/>
      <c r="S48" s="294"/>
      <c r="T48" s="294"/>
      <c r="U48" s="296"/>
      <c r="V48" s="296"/>
      <c r="W48" s="296"/>
      <c r="X48" s="296"/>
      <c r="Y48" s="296"/>
      <c r="Z48" s="296"/>
      <c r="AA48" s="294"/>
      <c r="AB48" s="298"/>
      <c r="AC48" s="293"/>
      <c r="AD48" s="294"/>
      <c r="AE48" s="294"/>
      <c r="AF48" s="294"/>
      <c r="AG48" s="294"/>
      <c r="AH48" s="294"/>
      <c r="AI48" s="294"/>
      <c r="AJ48" s="294"/>
      <c r="AK48" s="301"/>
      <c r="AL48" s="301"/>
      <c r="AM48" s="301"/>
      <c r="AN48" s="301"/>
      <c r="AO48" s="301"/>
      <c r="AP48" s="301"/>
      <c r="AQ48" s="301"/>
      <c r="AR48" s="301"/>
      <c r="AS48" s="301"/>
      <c r="AT48" s="301"/>
      <c r="AU48" s="302"/>
      <c r="AV48" s="282"/>
      <c r="AW48" s="283"/>
      <c r="AX48" s="283"/>
      <c r="AY48" s="283"/>
      <c r="AZ48" s="284"/>
      <c r="BA48" s="282"/>
      <c r="BB48" s="283"/>
      <c r="BC48" s="283"/>
      <c r="BD48" s="284"/>
      <c r="BE48" s="282"/>
      <c r="BF48" s="283"/>
      <c r="BG48" s="283"/>
      <c r="BH48" s="283"/>
      <c r="BI48" s="284"/>
      <c r="BJ48" s="287"/>
      <c r="BK48" s="287"/>
      <c r="BL48" s="287"/>
      <c r="BM48" s="287"/>
      <c r="BN48" s="287"/>
      <c r="BO48" s="287"/>
      <c r="BP48" s="287"/>
      <c r="BQ48" s="287"/>
      <c r="BR48" s="287"/>
      <c r="BS48" s="282"/>
      <c r="BT48" s="283"/>
      <c r="BU48" s="283"/>
      <c r="BV48" s="290"/>
    </row>
    <row r="49" spans="1:74" ht="13.5" customHeight="1">
      <c r="A49" s="125"/>
      <c r="B49" s="224"/>
      <c r="C49" s="225"/>
      <c r="D49" s="225"/>
      <c r="E49" s="263">
        <v>9</v>
      </c>
      <c r="F49" s="264"/>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6"/>
      <c r="AW49" s="277"/>
      <c r="AX49" s="277"/>
      <c r="AY49" s="277"/>
      <c r="AZ49" s="278"/>
      <c r="BA49" s="276"/>
      <c r="BB49" s="277"/>
      <c r="BC49" s="277"/>
      <c r="BD49" s="278"/>
      <c r="BE49" s="276"/>
      <c r="BF49" s="277"/>
      <c r="BG49" s="277"/>
      <c r="BH49" s="277"/>
      <c r="BI49" s="278"/>
      <c r="BJ49" s="285"/>
      <c r="BK49" s="285"/>
      <c r="BL49" s="285"/>
      <c r="BM49" s="285"/>
      <c r="BN49" s="285"/>
      <c r="BO49" s="285"/>
      <c r="BP49" s="285"/>
      <c r="BQ49" s="285"/>
      <c r="BR49" s="285"/>
      <c r="BS49" s="276"/>
      <c r="BT49" s="277"/>
      <c r="BU49" s="277"/>
      <c r="BV49" s="288"/>
    </row>
    <row r="50" spans="1:74" ht="13.5" customHeight="1">
      <c r="A50" s="125"/>
      <c r="B50" s="224"/>
      <c r="C50" s="225"/>
      <c r="D50" s="225"/>
      <c r="E50" s="265"/>
      <c r="F50" s="266"/>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9"/>
      <c r="AW50" s="280"/>
      <c r="AX50" s="280"/>
      <c r="AY50" s="280"/>
      <c r="AZ50" s="281"/>
      <c r="BA50" s="279"/>
      <c r="BB50" s="280"/>
      <c r="BC50" s="280"/>
      <c r="BD50" s="281"/>
      <c r="BE50" s="279"/>
      <c r="BF50" s="280"/>
      <c r="BG50" s="280"/>
      <c r="BH50" s="280"/>
      <c r="BI50" s="281"/>
      <c r="BJ50" s="286"/>
      <c r="BK50" s="286"/>
      <c r="BL50" s="286"/>
      <c r="BM50" s="286"/>
      <c r="BN50" s="286"/>
      <c r="BO50" s="286"/>
      <c r="BP50" s="286"/>
      <c r="BQ50" s="286"/>
      <c r="BR50" s="286"/>
      <c r="BS50" s="279"/>
      <c r="BT50" s="280"/>
      <c r="BU50" s="280"/>
      <c r="BV50" s="289"/>
    </row>
    <row r="51" spans="1:74" ht="13.5" customHeight="1">
      <c r="A51" s="125"/>
      <c r="B51" s="224"/>
      <c r="C51" s="225"/>
      <c r="D51" s="225"/>
      <c r="E51" s="265"/>
      <c r="F51" s="266"/>
      <c r="G51" s="291" t="s">
        <v>26</v>
      </c>
      <c r="H51" s="292"/>
      <c r="I51" s="292"/>
      <c r="J51" s="292"/>
      <c r="K51" s="292"/>
      <c r="L51" s="292"/>
      <c r="M51" s="292"/>
      <c r="N51" s="292"/>
      <c r="O51" s="292"/>
      <c r="P51" s="292"/>
      <c r="Q51" s="292"/>
      <c r="R51" s="292"/>
      <c r="S51" s="292"/>
      <c r="T51" s="292"/>
      <c r="U51" s="295"/>
      <c r="V51" s="295"/>
      <c r="W51" s="295"/>
      <c r="X51" s="295"/>
      <c r="Y51" s="295"/>
      <c r="Z51" s="295"/>
      <c r="AA51" s="292" t="s">
        <v>27</v>
      </c>
      <c r="AB51" s="297"/>
      <c r="AC51" s="291" t="s">
        <v>28</v>
      </c>
      <c r="AD51" s="292"/>
      <c r="AE51" s="292"/>
      <c r="AF51" s="292"/>
      <c r="AG51" s="292"/>
      <c r="AH51" s="292"/>
      <c r="AI51" s="292"/>
      <c r="AJ51" s="292"/>
      <c r="AK51" s="299" t="s">
        <v>29</v>
      </c>
      <c r="AL51" s="299"/>
      <c r="AM51" s="299"/>
      <c r="AN51" s="299"/>
      <c r="AO51" s="299"/>
      <c r="AP51" s="299"/>
      <c r="AQ51" s="299"/>
      <c r="AR51" s="299"/>
      <c r="AS51" s="299"/>
      <c r="AT51" s="299"/>
      <c r="AU51" s="300"/>
      <c r="AV51" s="279"/>
      <c r="AW51" s="280"/>
      <c r="AX51" s="280"/>
      <c r="AY51" s="280"/>
      <c r="AZ51" s="281"/>
      <c r="BA51" s="279"/>
      <c r="BB51" s="280"/>
      <c r="BC51" s="280"/>
      <c r="BD51" s="281"/>
      <c r="BE51" s="279"/>
      <c r="BF51" s="280"/>
      <c r="BG51" s="280"/>
      <c r="BH51" s="280"/>
      <c r="BI51" s="281"/>
      <c r="BJ51" s="286"/>
      <c r="BK51" s="286"/>
      <c r="BL51" s="286"/>
      <c r="BM51" s="286"/>
      <c r="BN51" s="286"/>
      <c r="BO51" s="286"/>
      <c r="BP51" s="286"/>
      <c r="BQ51" s="286"/>
      <c r="BR51" s="286"/>
      <c r="BS51" s="279"/>
      <c r="BT51" s="280"/>
      <c r="BU51" s="280"/>
      <c r="BV51" s="289"/>
    </row>
    <row r="52" spans="1:74" ht="13.5" customHeight="1">
      <c r="A52" s="125"/>
      <c r="B52" s="224"/>
      <c r="C52" s="225"/>
      <c r="D52" s="225"/>
      <c r="E52" s="267"/>
      <c r="F52" s="268"/>
      <c r="G52" s="293"/>
      <c r="H52" s="294"/>
      <c r="I52" s="294"/>
      <c r="J52" s="294"/>
      <c r="K52" s="294"/>
      <c r="L52" s="294"/>
      <c r="M52" s="294"/>
      <c r="N52" s="294"/>
      <c r="O52" s="294"/>
      <c r="P52" s="294"/>
      <c r="Q52" s="294"/>
      <c r="R52" s="294"/>
      <c r="S52" s="294"/>
      <c r="T52" s="294"/>
      <c r="U52" s="296"/>
      <c r="V52" s="296"/>
      <c r="W52" s="296"/>
      <c r="X52" s="296"/>
      <c r="Y52" s="296"/>
      <c r="Z52" s="296"/>
      <c r="AA52" s="294"/>
      <c r="AB52" s="298"/>
      <c r="AC52" s="293"/>
      <c r="AD52" s="294"/>
      <c r="AE52" s="294"/>
      <c r="AF52" s="294"/>
      <c r="AG52" s="294"/>
      <c r="AH52" s="294"/>
      <c r="AI52" s="294"/>
      <c r="AJ52" s="294"/>
      <c r="AK52" s="301"/>
      <c r="AL52" s="301"/>
      <c r="AM52" s="301"/>
      <c r="AN52" s="301"/>
      <c r="AO52" s="301"/>
      <c r="AP52" s="301"/>
      <c r="AQ52" s="301"/>
      <c r="AR52" s="301"/>
      <c r="AS52" s="301"/>
      <c r="AT52" s="301"/>
      <c r="AU52" s="302"/>
      <c r="AV52" s="282"/>
      <c r="AW52" s="283"/>
      <c r="AX52" s="283"/>
      <c r="AY52" s="283"/>
      <c r="AZ52" s="284"/>
      <c r="BA52" s="282"/>
      <c r="BB52" s="283"/>
      <c r="BC52" s="283"/>
      <c r="BD52" s="284"/>
      <c r="BE52" s="282"/>
      <c r="BF52" s="283"/>
      <c r="BG52" s="283"/>
      <c r="BH52" s="283"/>
      <c r="BI52" s="284"/>
      <c r="BJ52" s="287"/>
      <c r="BK52" s="287"/>
      <c r="BL52" s="287"/>
      <c r="BM52" s="287"/>
      <c r="BN52" s="287"/>
      <c r="BO52" s="287"/>
      <c r="BP52" s="287"/>
      <c r="BQ52" s="287"/>
      <c r="BR52" s="287"/>
      <c r="BS52" s="282"/>
      <c r="BT52" s="283"/>
      <c r="BU52" s="283"/>
      <c r="BV52" s="290"/>
    </row>
    <row r="53" spans="1:74" ht="13.5" customHeight="1">
      <c r="A53" s="125"/>
      <c r="B53" s="224"/>
      <c r="C53" s="225"/>
      <c r="D53" s="225"/>
      <c r="E53" s="263">
        <v>10</v>
      </c>
      <c r="F53" s="264"/>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6"/>
      <c r="AW53" s="277"/>
      <c r="AX53" s="277"/>
      <c r="AY53" s="277"/>
      <c r="AZ53" s="278"/>
      <c r="BA53" s="276"/>
      <c r="BB53" s="277"/>
      <c r="BC53" s="277"/>
      <c r="BD53" s="278"/>
      <c r="BE53" s="276"/>
      <c r="BF53" s="277"/>
      <c r="BG53" s="277"/>
      <c r="BH53" s="277"/>
      <c r="BI53" s="278"/>
      <c r="BJ53" s="285"/>
      <c r="BK53" s="285"/>
      <c r="BL53" s="285"/>
      <c r="BM53" s="285"/>
      <c r="BN53" s="285"/>
      <c r="BO53" s="285"/>
      <c r="BP53" s="285"/>
      <c r="BQ53" s="285"/>
      <c r="BR53" s="285"/>
      <c r="BS53" s="276"/>
      <c r="BT53" s="277"/>
      <c r="BU53" s="277"/>
      <c r="BV53" s="288"/>
    </row>
    <row r="54" spans="1:74" ht="13.5" customHeight="1">
      <c r="A54" s="125"/>
      <c r="B54" s="224"/>
      <c r="C54" s="225"/>
      <c r="D54" s="225"/>
      <c r="E54" s="265"/>
      <c r="F54" s="266"/>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9"/>
      <c r="AW54" s="280"/>
      <c r="AX54" s="280"/>
      <c r="AY54" s="280"/>
      <c r="AZ54" s="281"/>
      <c r="BA54" s="279"/>
      <c r="BB54" s="280"/>
      <c r="BC54" s="280"/>
      <c r="BD54" s="281"/>
      <c r="BE54" s="279"/>
      <c r="BF54" s="280"/>
      <c r="BG54" s="280"/>
      <c r="BH54" s="280"/>
      <c r="BI54" s="281"/>
      <c r="BJ54" s="286"/>
      <c r="BK54" s="286"/>
      <c r="BL54" s="286"/>
      <c r="BM54" s="286"/>
      <c r="BN54" s="286"/>
      <c r="BO54" s="286"/>
      <c r="BP54" s="286"/>
      <c r="BQ54" s="286"/>
      <c r="BR54" s="286"/>
      <c r="BS54" s="279"/>
      <c r="BT54" s="280"/>
      <c r="BU54" s="280"/>
      <c r="BV54" s="289"/>
    </row>
    <row r="55" spans="1:74" ht="13.5" customHeight="1">
      <c r="A55" s="125"/>
      <c r="B55" s="224"/>
      <c r="C55" s="225"/>
      <c r="D55" s="225"/>
      <c r="E55" s="265"/>
      <c r="F55" s="266"/>
      <c r="G55" s="291" t="s">
        <v>26</v>
      </c>
      <c r="H55" s="292"/>
      <c r="I55" s="292"/>
      <c r="J55" s="292"/>
      <c r="K55" s="292"/>
      <c r="L55" s="292"/>
      <c r="M55" s="292"/>
      <c r="N55" s="292"/>
      <c r="O55" s="292"/>
      <c r="P55" s="292"/>
      <c r="Q55" s="292"/>
      <c r="R55" s="292"/>
      <c r="S55" s="292"/>
      <c r="T55" s="292"/>
      <c r="U55" s="295"/>
      <c r="V55" s="295"/>
      <c r="W55" s="295"/>
      <c r="X55" s="295"/>
      <c r="Y55" s="295"/>
      <c r="Z55" s="295"/>
      <c r="AA55" s="292" t="s">
        <v>27</v>
      </c>
      <c r="AB55" s="297"/>
      <c r="AC55" s="291" t="s">
        <v>28</v>
      </c>
      <c r="AD55" s="292"/>
      <c r="AE55" s="292"/>
      <c r="AF55" s="292"/>
      <c r="AG55" s="292"/>
      <c r="AH55" s="292"/>
      <c r="AI55" s="292"/>
      <c r="AJ55" s="292"/>
      <c r="AK55" s="299" t="s">
        <v>29</v>
      </c>
      <c r="AL55" s="299"/>
      <c r="AM55" s="299"/>
      <c r="AN55" s="299"/>
      <c r="AO55" s="299"/>
      <c r="AP55" s="299"/>
      <c r="AQ55" s="299"/>
      <c r="AR55" s="299"/>
      <c r="AS55" s="299"/>
      <c r="AT55" s="299"/>
      <c r="AU55" s="300"/>
      <c r="AV55" s="279"/>
      <c r="AW55" s="280"/>
      <c r="AX55" s="280"/>
      <c r="AY55" s="280"/>
      <c r="AZ55" s="281"/>
      <c r="BA55" s="279"/>
      <c r="BB55" s="280"/>
      <c r="BC55" s="280"/>
      <c r="BD55" s="281"/>
      <c r="BE55" s="279"/>
      <c r="BF55" s="280"/>
      <c r="BG55" s="280"/>
      <c r="BH55" s="280"/>
      <c r="BI55" s="281"/>
      <c r="BJ55" s="286"/>
      <c r="BK55" s="286"/>
      <c r="BL55" s="286"/>
      <c r="BM55" s="286"/>
      <c r="BN55" s="286"/>
      <c r="BO55" s="286"/>
      <c r="BP55" s="286"/>
      <c r="BQ55" s="286"/>
      <c r="BR55" s="286"/>
      <c r="BS55" s="279"/>
      <c r="BT55" s="280"/>
      <c r="BU55" s="280"/>
      <c r="BV55" s="289"/>
    </row>
    <row r="56" spans="1:74" ht="13.5" customHeight="1">
      <c r="A56" s="125"/>
      <c r="B56" s="224"/>
      <c r="C56" s="225"/>
      <c r="D56" s="225"/>
      <c r="E56" s="267"/>
      <c r="F56" s="268"/>
      <c r="G56" s="293"/>
      <c r="H56" s="294"/>
      <c r="I56" s="294"/>
      <c r="J56" s="294"/>
      <c r="K56" s="294"/>
      <c r="L56" s="294"/>
      <c r="M56" s="294"/>
      <c r="N56" s="294"/>
      <c r="O56" s="294"/>
      <c r="P56" s="294"/>
      <c r="Q56" s="294"/>
      <c r="R56" s="294"/>
      <c r="S56" s="294"/>
      <c r="T56" s="294"/>
      <c r="U56" s="296"/>
      <c r="V56" s="296"/>
      <c r="W56" s="296"/>
      <c r="X56" s="296"/>
      <c r="Y56" s="296"/>
      <c r="Z56" s="296"/>
      <c r="AA56" s="294"/>
      <c r="AB56" s="298"/>
      <c r="AC56" s="293"/>
      <c r="AD56" s="294"/>
      <c r="AE56" s="294"/>
      <c r="AF56" s="294"/>
      <c r="AG56" s="294"/>
      <c r="AH56" s="294"/>
      <c r="AI56" s="294"/>
      <c r="AJ56" s="294"/>
      <c r="AK56" s="301"/>
      <c r="AL56" s="301"/>
      <c r="AM56" s="301"/>
      <c r="AN56" s="301"/>
      <c r="AO56" s="301"/>
      <c r="AP56" s="301"/>
      <c r="AQ56" s="301"/>
      <c r="AR56" s="301"/>
      <c r="AS56" s="301"/>
      <c r="AT56" s="301"/>
      <c r="AU56" s="302"/>
      <c r="AV56" s="282"/>
      <c r="AW56" s="283"/>
      <c r="AX56" s="283"/>
      <c r="AY56" s="283"/>
      <c r="AZ56" s="284"/>
      <c r="BA56" s="282"/>
      <c r="BB56" s="283"/>
      <c r="BC56" s="283"/>
      <c r="BD56" s="284"/>
      <c r="BE56" s="282"/>
      <c r="BF56" s="283"/>
      <c r="BG56" s="283"/>
      <c r="BH56" s="283"/>
      <c r="BI56" s="284"/>
      <c r="BJ56" s="287"/>
      <c r="BK56" s="287"/>
      <c r="BL56" s="287"/>
      <c r="BM56" s="287"/>
      <c r="BN56" s="287"/>
      <c r="BO56" s="287"/>
      <c r="BP56" s="287"/>
      <c r="BQ56" s="287"/>
      <c r="BR56" s="287"/>
      <c r="BS56" s="282"/>
      <c r="BT56" s="283"/>
      <c r="BU56" s="283"/>
      <c r="BV56" s="290"/>
    </row>
    <row r="57" spans="1:74" ht="13.5" customHeight="1">
      <c r="A57" s="125"/>
      <c r="B57" s="224"/>
      <c r="C57" s="225"/>
      <c r="D57" s="225"/>
      <c r="E57" s="263">
        <v>11</v>
      </c>
      <c r="F57" s="264"/>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6"/>
      <c r="AW57" s="277"/>
      <c r="AX57" s="277"/>
      <c r="AY57" s="277"/>
      <c r="AZ57" s="278"/>
      <c r="BA57" s="276"/>
      <c r="BB57" s="277"/>
      <c r="BC57" s="277"/>
      <c r="BD57" s="278"/>
      <c r="BE57" s="276"/>
      <c r="BF57" s="277"/>
      <c r="BG57" s="277"/>
      <c r="BH57" s="277"/>
      <c r="BI57" s="278"/>
      <c r="BJ57" s="285"/>
      <c r="BK57" s="285"/>
      <c r="BL57" s="285"/>
      <c r="BM57" s="285"/>
      <c r="BN57" s="285"/>
      <c r="BO57" s="285"/>
      <c r="BP57" s="285"/>
      <c r="BQ57" s="285"/>
      <c r="BR57" s="285"/>
      <c r="BS57" s="276"/>
      <c r="BT57" s="277"/>
      <c r="BU57" s="277"/>
      <c r="BV57" s="288"/>
    </row>
    <row r="58" spans="1:74" ht="13.5" customHeight="1">
      <c r="A58" s="125"/>
      <c r="B58" s="224"/>
      <c r="C58" s="225"/>
      <c r="D58" s="225"/>
      <c r="E58" s="265"/>
      <c r="F58" s="266"/>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9"/>
      <c r="AW58" s="280"/>
      <c r="AX58" s="280"/>
      <c r="AY58" s="280"/>
      <c r="AZ58" s="281"/>
      <c r="BA58" s="279"/>
      <c r="BB58" s="280"/>
      <c r="BC58" s="280"/>
      <c r="BD58" s="281"/>
      <c r="BE58" s="279"/>
      <c r="BF58" s="280"/>
      <c r="BG58" s="280"/>
      <c r="BH58" s="280"/>
      <c r="BI58" s="281"/>
      <c r="BJ58" s="286"/>
      <c r="BK58" s="286"/>
      <c r="BL58" s="286"/>
      <c r="BM58" s="286"/>
      <c r="BN58" s="286"/>
      <c r="BO58" s="286"/>
      <c r="BP58" s="286"/>
      <c r="BQ58" s="286"/>
      <c r="BR58" s="286"/>
      <c r="BS58" s="279"/>
      <c r="BT58" s="280"/>
      <c r="BU58" s="280"/>
      <c r="BV58" s="289"/>
    </row>
    <row r="59" spans="1:74" ht="13.5" customHeight="1">
      <c r="A59" s="125"/>
      <c r="B59" s="224"/>
      <c r="C59" s="225"/>
      <c r="D59" s="225"/>
      <c r="E59" s="265"/>
      <c r="F59" s="266"/>
      <c r="G59" s="291" t="s">
        <v>26</v>
      </c>
      <c r="H59" s="292"/>
      <c r="I59" s="292"/>
      <c r="J59" s="292"/>
      <c r="K59" s="292"/>
      <c r="L59" s="292"/>
      <c r="M59" s="292"/>
      <c r="N59" s="292"/>
      <c r="O59" s="292"/>
      <c r="P59" s="292"/>
      <c r="Q59" s="292"/>
      <c r="R59" s="292"/>
      <c r="S59" s="292"/>
      <c r="T59" s="292"/>
      <c r="U59" s="295"/>
      <c r="V59" s="295"/>
      <c r="W59" s="295"/>
      <c r="X59" s="295"/>
      <c r="Y59" s="295"/>
      <c r="Z59" s="295"/>
      <c r="AA59" s="292" t="s">
        <v>27</v>
      </c>
      <c r="AB59" s="297"/>
      <c r="AC59" s="291" t="s">
        <v>28</v>
      </c>
      <c r="AD59" s="292"/>
      <c r="AE59" s="292"/>
      <c r="AF59" s="292"/>
      <c r="AG59" s="292"/>
      <c r="AH59" s="292"/>
      <c r="AI59" s="292"/>
      <c r="AJ59" s="292"/>
      <c r="AK59" s="299" t="s">
        <v>29</v>
      </c>
      <c r="AL59" s="299"/>
      <c r="AM59" s="299"/>
      <c r="AN59" s="299"/>
      <c r="AO59" s="299"/>
      <c r="AP59" s="299"/>
      <c r="AQ59" s="299"/>
      <c r="AR59" s="299"/>
      <c r="AS59" s="299"/>
      <c r="AT59" s="299"/>
      <c r="AU59" s="300"/>
      <c r="AV59" s="279"/>
      <c r="AW59" s="280"/>
      <c r="AX59" s="280"/>
      <c r="AY59" s="280"/>
      <c r="AZ59" s="281"/>
      <c r="BA59" s="279"/>
      <c r="BB59" s="280"/>
      <c r="BC59" s="280"/>
      <c r="BD59" s="281"/>
      <c r="BE59" s="279"/>
      <c r="BF59" s="280"/>
      <c r="BG59" s="280"/>
      <c r="BH59" s="280"/>
      <c r="BI59" s="281"/>
      <c r="BJ59" s="286"/>
      <c r="BK59" s="286"/>
      <c r="BL59" s="286"/>
      <c r="BM59" s="286"/>
      <c r="BN59" s="286"/>
      <c r="BO59" s="286"/>
      <c r="BP59" s="286"/>
      <c r="BQ59" s="286"/>
      <c r="BR59" s="286"/>
      <c r="BS59" s="279"/>
      <c r="BT59" s="280"/>
      <c r="BU59" s="280"/>
      <c r="BV59" s="289"/>
    </row>
    <row r="60" spans="1:74" ht="13.5" customHeight="1">
      <c r="A60" s="125"/>
      <c r="B60" s="224"/>
      <c r="C60" s="225"/>
      <c r="D60" s="225"/>
      <c r="E60" s="267"/>
      <c r="F60" s="268"/>
      <c r="G60" s="293"/>
      <c r="H60" s="294"/>
      <c r="I60" s="294"/>
      <c r="J60" s="294"/>
      <c r="K60" s="294"/>
      <c r="L60" s="294"/>
      <c r="M60" s="294"/>
      <c r="N60" s="294"/>
      <c r="O60" s="294"/>
      <c r="P60" s="294"/>
      <c r="Q60" s="294"/>
      <c r="R60" s="294"/>
      <c r="S60" s="294"/>
      <c r="T60" s="294"/>
      <c r="U60" s="296"/>
      <c r="V60" s="296"/>
      <c r="W60" s="296"/>
      <c r="X60" s="296"/>
      <c r="Y60" s="296"/>
      <c r="Z60" s="296"/>
      <c r="AA60" s="294"/>
      <c r="AB60" s="298"/>
      <c r="AC60" s="293"/>
      <c r="AD60" s="294"/>
      <c r="AE60" s="294"/>
      <c r="AF60" s="294"/>
      <c r="AG60" s="294"/>
      <c r="AH60" s="294"/>
      <c r="AI60" s="294"/>
      <c r="AJ60" s="294"/>
      <c r="AK60" s="301"/>
      <c r="AL60" s="301"/>
      <c r="AM60" s="301"/>
      <c r="AN60" s="301"/>
      <c r="AO60" s="301"/>
      <c r="AP60" s="301"/>
      <c r="AQ60" s="301"/>
      <c r="AR60" s="301"/>
      <c r="AS60" s="301"/>
      <c r="AT60" s="301"/>
      <c r="AU60" s="302"/>
      <c r="AV60" s="282"/>
      <c r="AW60" s="283"/>
      <c r="AX60" s="283"/>
      <c r="AY60" s="283"/>
      <c r="AZ60" s="284"/>
      <c r="BA60" s="282"/>
      <c r="BB60" s="283"/>
      <c r="BC60" s="283"/>
      <c r="BD60" s="284"/>
      <c r="BE60" s="282"/>
      <c r="BF60" s="283"/>
      <c r="BG60" s="283"/>
      <c r="BH60" s="283"/>
      <c r="BI60" s="284"/>
      <c r="BJ60" s="287"/>
      <c r="BK60" s="287"/>
      <c r="BL60" s="287"/>
      <c r="BM60" s="287"/>
      <c r="BN60" s="287"/>
      <c r="BO60" s="287"/>
      <c r="BP60" s="287"/>
      <c r="BQ60" s="287"/>
      <c r="BR60" s="287"/>
      <c r="BS60" s="282"/>
      <c r="BT60" s="283"/>
      <c r="BU60" s="283"/>
      <c r="BV60" s="290"/>
    </row>
    <row r="61" spans="1:74" ht="13.5" customHeight="1">
      <c r="A61" s="125"/>
      <c r="B61" s="224"/>
      <c r="C61" s="225"/>
      <c r="D61" s="225"/>
      <c r="E61" s="263">
        <v>12</v>
      </c>
      <c r="F61" s="264"/>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6"/>
      <c r="AW61" s="277"/>
      <c r="AX61" s="277"/>
      <c r="AY61" s="277"/>
      <c r="AZ61" s="278"/>
      <c r="BA61" s="276"/>
      <c r="BB61" s="277"/>
      <c r="BC61" s="277"/>
      <c r="BD61" s="278"/>
      <c r="BE61" s="276"/>
      <c r="BF61" s="277"/>
      <c r="BG61" s="277"/>
      <c r="BH61" s="277"/>
      <c r="BI61" s="278"/>
      <c r="BJ61" s="285"/>
      <c r="BK61" s="285"/>
      <c r="BL61" s="285"/>
      <c r="BM61" s="285"/>
      <c r="BN61" s="285"/>
      <c r="BO61" s="285"/>
      <c r="BP61" s="285"/>
      <c r="BQ61" s="285"/>
      <c r="BR61" s="285"/>
      <c r="BS61" s="276"/>
      <c r="BT61" s="277"/>
      <c r="BU61" s="277"/>
      <c r="BV61" s="288"/>
    </row>
    <row r="62" spans="1:74" ht="13.5" customHeight="1">
      <c r="A62" s="125"/>
      <c r="B62" s="224"/>
      <c r="C62" s="225"/>
      <c r="D62" s="225"/>
      <c r="E62" s="265"/>
      <c r="F62" s="266"/>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9"/>
      <c r="AW62" s="280"/>
      <c r="AX62" s="280"/>
      <c r="AY62" s="280"/>
      <c r="AZ62" s="281"/>
      <c r="BA62" s="279"/>
      <c r="BB62" s="280"/>
      <c r="BC62" s="280"/>
      <c r="BD62" s="281"/>
      <c r="BE62" s="279"/>
      <c r="BF62" s="280"/>
      <c r="BG62" s="280"/>
      <c r="BH62" s="280"/>
      <c r="BI62" s="281"/>
      <c r="BJ62" s="286"/>
      <c r="BK62" s="286"/>
      <c r="BL62" s="286"/>
      <c r="BM62" s="286"/>
      <c r="BN62" s="286"/>
      <c r="BO62" s="286"/>
      <c r="BP62" s="286"/>
      <c r="BQ62" s="286"/>
      <c r="BR62" s="286"/>
      <c r="BS62" s="279"/>
      <c r="BT62" s="280"/>
      <c r="BU62" s="280"/>
      <c r="BV62" s="289"/>
    </row>
    <row r="63" spans="1:74" ht="13.5" customHeight="1">
      <c r="A63" s="125"/>
      <c r="B63" s="224"/>
      <c r="C63" s="225"/>
      <c r="D63" s="225"/>
      <c r="E63" s="265"/>
      <c r="F63" s="266"/>
      <c r="G63" s="291" t="s">
        <v>26</v>
      </c>
      <c r="H63" s="292"/>
      <c r="I63" s="292"/>
      <c r="J63" s="292"/>
      <c r="K63" s="292"/>
      <c r="L63" s="292"/>
      <c r="M63" s="292"/>
      <c r="N63" s="292"/>
      <c r="O63" s="292"/>
      <c r="P63" s="292"/>
      <c r="Q63" s="292"/>
      <c r="R63" s="292"/>
      <c r="S63" s="292"/>
      <c r="T63" s="292"/>
      <c r="U63" s="295"/>
      <c r="V63" s="295"/>
      <c r="W63" s="295"/>
      <c r="X63" s="295"/>
      <c r="Y63" s="295"/>
      <c r="Z63" s="295"/>
      <c r="AA63" s="292" t="s">
        <v>27</v>
      </c>
      <c r="AB63" s="297"/>
      <c r="AC63" s="291" t="s">
        <v>28</v>
      </c>
      <c r="AD63" s="292"/>
      <c r="AE63" s="292"/>
      <c r="AF63" s="292"/>
      <c r="AG63" s="292"/>
      <c r="AH63" s="292"/>
      <c r="AI63" s="292"/>
      <c r="AJ63" s="292"/>
      <c r="AK63" s="299" t="s">
        <v>29</v>
      </c>
      <c r="AL63" s="299"/>
      <c r="AM63" s="299"/>
      <c r="AN63" s="299"/>
      <c r="AO63" s="299"/>
      <c r="AP63" s="299"/>
      <c r="AQ63" s="299"/>
      <c r="AR63" s="299"/>
      <c r="AS63" s="299"/>
      <c r="AT63" s="299"/>
      <c r="AU63" s="300"/>
      <c r="AV63" s="279"/>
      <c r="AW63" s="280"/>
      <c r="AX63" s="280"/>
      <c r="AY63" s="280"/>
      <c r="AZ63" s="281"/>
      <c r="BA63" s="279"/>
      <c r="BB63" s="280"/>
      <c r="BC63" s="280"/>
      <c r="BD63" s="281"/>
      <c r="BE63" s="279"/>
      <c r="BF63" s="280"/>
      <c r="BG63" s="280"/>
      <c r="BH63" s="280"/>
      <c r="BI63" s="281"/>
      <c r="BJ63" s="286"/>
      <c r="BK63" s="286"/>
      <c r="BL63" s="286"/>
      <c r="BM63" s="286"/>
      <c r="BN63" s="286"/>
      <c r="BO63" s="286"/>
      <c r="BP63" s="286"/>
      <c r="BQ63" s="286"/>
      <c r="BR63" s="286"/>
      <c r="BS63" s="279"/>
      <c r="BT63" s="280"/>
      <c r="BU63" s="280"/>
      <c r="BV63" s="289"/>
    </row>
    <row r="64" spans="1:74" ht="13.5" customHeight="1">
      <c r="A64" s="125"/>
      <c r="B64" s="224"/>
      <c r="C64" s="225"/>
      <c r="D64" s="225"/>
      <c r="E64" s="267"/>
      <c r="F64" s="268"/>
      <c r="G64" s="293"/>
      <c r="H64" s="294"/>
      <c r="I64" s="294"/>
      <c r="J64" s="294"/>
      <c r="K64" s="294"/>
      <c r="L64" s="294"/>
      <c r="M64" s="294"/>
      <c r="N64" s="294"/>
      <c r="O64" s="294"/>
      <c r="P64" s="294"/>
      <c r="Q64" s="294"/>
      <c r="R64" s="294"/>
      <c r="S64" s="294"/>
      <c r="T64" s="294"/>
      <c r="U64" s="296"/>
      <c r="V64" s="296"/>
      <c r="W64" s="296"/>
      <c r="X64" s="296"/>
      <c r="Y64" s="296"/>
      <c r="Z64" s="296"/>
      <c r="AA64" s="294"/>
      <c r="AB64" s="298"/>
      <c r="AC64" s="293"/>
      <c r="AD64" s="294"/>
      <c r="AE64" s="294"/>
      <c r="AF64" s="294"/>
      <c r="AG64" s="294"/>
      <c r="AH64" s="294"/>
      <c r="AI64" s="294"/>
      <c r="AJ64" s="294"/>
      <c r="AK64" s="301"/>
      <c r="AL64" s="301"/>
      <c r="AM64" s="301"/>
      <c r="AN64" s="301"/>
      <c r="AO64" s="301"/>
      <c r="AP64" s="301"/>
      <c r="AQ64" s="301"/>
      <c r="AR64" s="301"/>
      <c r="AS64" s="301"/>
      <c r="AT64" s="301"/>
      <c r="AU64" s="302"/>
      <c r="AV64" s="282"/>
      <c r="AW64" s="283"/>
      <c r="AX64" s="283"/>
      <c r="AY64" s="283"/>
      <c r="AZ64" s="284"/>
      <c r="BA64" s="282"/>
      <c r="BB64" s="283"/>
      <c r="BC64" s="283"/>
      <c r="BD64" s="284"/>
      <c r="BE64" s="282"/>
      <c r="BF64" s="283"/>
      <c r="BG64" s="283"/>
      <c r="BH64" s="283"/>
      <c r="BI64" s="284"/>
      <c r="BJ64" s="287"/>
      <c r="BK64" s="287"/>
      <c r="BL64" s="287"/>
      <c r="BM64" s="287"/>
      <c r="BN64" s="287"/>
      <c r="BO64" s="287"/>
      <c r="BP64" s="287"/>
      <c r="BQ64" s="287"/>
      <c r="BR64" s="287"/>
      <c r="BS64" s="282"/>
      <c r="BT64" s="283"/>
      <c r="BU64" s="283"/>
      <c r="BV64" s="290"/>
    </row>
    <row r="65" spans="1:96" ht="13.5" customHeight="1">
      <c r="A65" s="125"/>
      <c r="B65" s="224"/>
      <c r="C65" s="225"/>
      <c r="D65" s="225"/>
      <c r="E65" s="263">
        <v>13</v>
      </c>
      <c r="F65" s="264"/>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6"/>
      <c r="AW65" s="277"/>
      <c r="AX65" s="277"/>
      <c r="AY65" s="277"/>
      <c r="AZ65" s="278"/>
      <c r="BA65" s="276"/>
      <c r="BB65" s="277"/>
      <c r="BC65" s="277"/>
      <c r="BD65" s="278"/>
      <c r="BE65" s="276"/>
      <c r="BF65" s="277"/>
      <c r="BG65" s="277"/>
      <c r="BH65" s="277"/>
      <c r="BI65" s="278"/>
      <c r="BJ65" s="285"/>
      <c r="BK65" s="285"/>
      <c r="BL65" s="285"/>
      <c r="BM65" s="285"/>
      <c r="BN65" s="285"/>
      <c r="BO65" s="285"/>
      <c r="BP65" s="285"/>
      <c r="BQ65" s="285"/>
      <c r="BR65" s="285"/>
      <c r="BS65" s="276"/>
      <c r="BT65" s="277"/>
      <c r="BU65" s="277"/>
      <c r="BV65" s="288"/>
    </row>
    <row r="66" spans="1:96" ht="13.5" customHeight="1">
      <c r="A66" s="125"/>
      <c r="B66" s="224"/>
      <c r="C66" s="225"/>
      <c r="D66" s="225"/>
      <c r="E66" s="265"/>
      <c r="F66" s="266"/>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9"/>
      <c r="AW66" s="280"/>
      <c r="AX66" s="280"/>
      <c r="AY66" s="280"/>
      <c r="AZ66" s="281"/>
      <c r="BA66" s="279"/>
      <c r="BB66" s="280"/>
      <c r="BC66" s="280"/>
      <c r="BD66" s="281"/>
      <c r="BE66" s="279"/>
      <c r="BF66" s="280"/>
      <c r="BG66" s="280"/>
      <c r="BH66" s="280"/>
      <c r="BI66" s="281"/>
      <c r="BJ66" s="286"/>
      <c r="BK66" s="286"/>
      <c r="BL66" s="286"/>
      <c r="BM66" s="286"/>
      <c r="BN66" s="286"/>
      <c r="BO66" s="286"/>
      <c r="BP66" s="286"/>
      <c r="BQ66" s="286"/>
      <c r="BR66" s="286"/>
      <c r="BS66" s="279"/>
      <c r="BT66" s="280"/>
      <c r="BU66" s="280"/>
      <c r="BV66" s="289"/>
    </row>
    <row r="67" spans="1:96" ht="13.5" customHeight="1">
      <c r="A67" s="125"/>
      <c r="B67" s="224"/>
      <c r="C67" s="225"/>
      <c r="D67" s="225"/>
      <c r="E67" s="265"/>
      <c r="F67" s="266"/>
      <c r="G67" s="291" t="s">
        <v>26</v>
      </c>
      <c r="H67" s="292"/>
      <c r="I67" s="292"/>
      <c r="J67" s="292"/>
      <c r="K67" s="292"/>
      <c r="L67" s="292"/>
      <c r="M67" s="292"/>
      <c r="N67" s="292"/>
      <c r="O67" s="292"/>
      <c r="P67" s="292"/>
      <c r="Q67" s="292"/>
      <c r="R67" s="292"/>
      <c r="S67" s="292"/>
      <c r="T67" s="292"/>
      <c r="U67" s="295"/>
      <c r="V67" s="295"/>
      <c r="W67" s="295"/>
      <c r="X67" s="295"/>
      <c r="Y67" s="295"/>
      <c r="Z67" s="295"/>
      <c r="AA67" s="292" t="s">
        <v>27</v>
      </c>
      <c r="AB67" s="297"/>
      <c r="AC67" s="291" t="s">
        <v>28</v>
      </c>
      <c r="AD67" s="292"/>
      <c r="AE67" s="292"/>
      <c r="AF67" s="292"/>
      <c r="AG67" s="292"/>
      <c r="AH67" s="292"/>
      <c r="AI67" s="292"/>
      <c r="AJ67" s="292"/>
      <c r="AK67" s="299" t="s">
        <v>29</v>
      </c>
      <c r="AL67" s="299"/>
      <c r="AM67" s="299"/>
      <c r="AN67" s="299"/>
      <c r="AO67" s="299"/>
      <c r="AP67" s="299"/>
      <c r="AQ67" s="299"/>
      <c r="AR67" s="299"/>
      <c r="AS67" s="299"/>
      <c r="AT67" s="299"/>
      <c r="AU67" s="300"/>
      <c r="AV67" s="279"/>
      <c r="AW67" s="280"/>
      <c r="AX67" s="280"/>
      <c r="AY67" s="280"/>
      <c r="AZ67" s="281"/>
      <c r="BA67" s="279"/>
      <c r="BB67" s="280"/>
      <c r="BC67" s="280"/>
      <c r="BD67" s="281"/>
      <c r="BE67" s="279"/>
      <c r="BF67" s="280"/>
      <c r="BG67" s="280"/>
      <c r="BH67" s="280"/>
      <c r="BI67" s="281"/>
      <c r="BJ67" s="286"/>
      <c r="BK67" s="286"/>
      <c r="BL67" s="286"/>
      <c r="BM67" s="286"/>
      <c r="BN67" s="286"/>
      <c r="BO67" s="286"/>
      <c r="BP67" s="286"/>
      <c r="BQ67" s="286"/>
      <c r="BR67" s="286"/>
      <c r="BS67" s="279"/>
      <c r="BT67" s="280"/>
      <c r="BU67" s="280"/>
      <c r="BV67" s="289"/>
    </row>
    <row r="68" spans="1:96" ht="13.5" customHeight="1">
      <c r="A68" s="125"/>
      <c r="B68" s="224"/>
      <c r="C68" s="225"/>
      <c r="D68" s="225"/>
      <c r="E68" s="267"/>
      <c r="F68" s="268"/>
      <c r="G68" s="293"/>
      <c r="H68" s="294"/>
      <c r="I68" s="294"/>
      <c r="J68" s="294"/>
      <c r="K68" s="294"/>
      <c r="L68" s="294"/>
      <c r="M68" s="294"/>
      <c r="N68" s="294"/>
      <c r="O68" s="294"/>
      <c r="P68" s="294"/>
      <c r="Q68" s="294"/>
      <c r="R68" s="294"/>
      <c r="S68" s="294"/>
      <c r="T68" s="294"/>
      <c r="U68" s="296"/>
      <c r="V68" s="296"/>
      <c r="W68" s="296"/>
      <c r="X68" s="296"/>
      <c r="Y68" s="296"/>
      <c r="Z68" s="296"/>
      <c r="AA68" s="294"/>
      <c r="AB68" s="298"/>
      <c r="AC68" s="293"/>
      <c r="AD68" s="294"/>
      <c r="AE68" s="294"/>
      <c r="AF68" s="294"/>
      <c r="AG68" s="294"/>
      <c r="AH68" s="294"/>
      <c r="AI68" s="294"/>
      <c r="AJ68" s="294"/>
      <c r="AK68" s="301"/>
      <c r="AL68" s="301"/>
      <c r="AM68" s="301"/>
      <c r="AN68" s="301"/>
      <c r="AO68" s="301"/>
      <c r="AP68" s="301"/>
      <c r="AQ68" s="301"/>
      <c r="AR68" s="301"/>
      <c r="AS68" s="301"/>
      <c r="AT68" s="301"/>
      <c r="AU68" s="302"/>
      <c r="AV68" s="282"/>
      <c r="AW68" s="283"/>
      <c r="AX68" s="283"/>
      <c r="AY68" s="283"/>
      <c r="AZ68" s="284"/>
      <c r="BA68" s="282"/>
      <c r="BB68" s="283"/>
      <c r="BC68" s="283"/>
      <c r="BD68" s="284"/>
      <c r="BE68" s="282"/>
      <c r="BF68" s="283"/>
      <c r="BG68" s="283"/>
      <c r="BH68" s="283"/>
      <c r="BI68" s="284"/>
      <c r="BJ68" s="287"/>
      <c r="BK68" s="287"/>
      <c r="BL68" s="287"/>
      <c r="BM68" s="287"/>
      <c r="BN68" s="287"/>
      <c r="BO68" s="287"/>
      <c r="BP68" s="287"/>
      <c r="BQ68" s="287"/>
      <c r="BR68" s="287"/>
      <c r="BS68" s="282"/>
      <c r="BT68" s="283"/>
      <c r="BU68" s="283"/>
      <c r="BV68" s="290"/>
    </row>
    <row r="69" spans="1:96" ht="13.5" customHeight="1">
      <c r="A69" s="125"/>
      <c r="B69" s="224"/>
      <c r="C69" s="225"/>
      <c r="D69" s="225"/>
      <c r="E69" s="263">
        <v>14</v>
      </c>
      <c r="F69" s="264"/>
      <c r="G69" s="306"/>
      <c r="H69" s="307"/>
      <c r="I69" s="307"/>
      <c r="J69" s="307"/>
      <c r="K69" s="307"/>
      <c r="L69" s="307"/>
      <c r="M69" s="307"/>
      <c r="N69" s="307"/>
      <c r="O69" s="307"/>
      <c r="P69" s="308"/>
      <c r="Q69" s="306"/>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c r="AP69" s="307"/>
      <c r="AQ69" s="307"/>
      <c r="AR69" s="307"/>
      <c r="AS69" s="307"/>
      <c r="AT69" s="307"/>
      <c r="AU69" s="308"/>
      <c r="AV69" s="276"/>
      <c r="AW69" s="277"/>
      <c r="AX69" s="277"/>
      <c r="AY69" s="277"/>
      <c r="AZ69" s="278"/>
      <c r="BA69" s="276"/>
      <c r="BB69" s="277"/>
      <c r="BC69" s="277"/>
      <c r="BD69" s="278"/>
      <c r="BE69" s="276"/>
      <c r="BF69" s="277"/>
      <c r="BG69" s="277"/>
      <c r="BH69" s="277"/>
      <c r="BI69" s="278"/>
      <c r="BJ69" s="285"/>
      <c r="BK69" s="285"/>
      <c r="BL69" s="285"/>
      <c r="BM69" s="285"/>
      <c r="BN69" s="285"/>
      <c r="BO69" s="285"/>
      <c r="BP69" s="285"/>
      <c r="BQ69" s="285"/>
      <c r="BR69" s="285"/>
      <c r="BS69" s="276"/>
      <c r="BT69" s="277"/>
      <c r="BU69" s="277"/>
      <c r="BV69" s="288"/>
    </row>
    <row r="70" spans="1:96" ht="13.5" customHeight="1">
      <c r="A70" s="125"/>
      <c r="B70" s="224"/>
      <c r="C70" s="225"/>
      <c r="D70" s="225"/>
      <c r="E70" s="265"/>
      <c r="F70" s="266"/>
      <c r="G70" s="309"/>
      <c r="H70" s="310"/>
      <c r="I70" s="310"/>
      <c r="J70" s="310"/>
      <c r="K70" s="310"/>
      <c r="L70" s="310"/>
      <c r="M70" s="310"/>
      <c r="N70" s="310"/>
      <c r="O70" s="310"/>
      <c r="P70" s="311"/>
      <c r="Q70" s="312"/>
      <c r="R70" s="313"/>
      <c r="S70" s="313"/>
      <c r="T70" s="313"/>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c r="AT70" s="313"/>
      <c r="AU70" s="314"/>
      <c r="AV70" s="279"/>
      <c r="AW70" s="280"/>
      <c r="AX70" s="280"/>
      <c r="AY70" s="280"/>
      <c r="AZ70" s="281"/>
      <c r="BA70" s="279"/>
      <c r="BB70" s="280"/>
      <c r="BC70" s="280"/>
      <c r="BD70" s="281"/>
      <c r="BE70" s="279"/>
      <c r="BF70" s="280"/>
      <c r="BG70" s="280"/>
      <c r="BH70" s="280"/>
      <c r="BI70" s="281"/>
      <c r="BJ70" s="286"/>
      <c r="BK70" s="286"/>
      <c r="BL70" s="286"/>
      <c r="BM70" s="286"/>
      <c r="BN70" s="286"/>
      <c r="BO70" s="286"/>
      <c r="BP70" s="286"/>
      <c r="BQ70" s="286"/>
      <c r="BR70" s="286"/>
      <c r="BS70" s="279"/>
      <c r="BT70" s="280"/>
      <c r="BU70" s="280"/>
      <c r="BV70" s="289"/>
    </row>
    <row r="71" spans="1:96" ht="13.5" customHeight="1">
      <c r="A71" s="125"/>
      <c r="B71" s="224"/>
      <c r="C71" s="225"/>
      <c r="D71" s="225"/>
      <c r="E71" s="265"/>
      <c r="F71" s="266"/>
      <c r="G71" s="291" t="s">
        <v>26</v>
      </c>
      <c r="H71" s="292"/>
      <c r="I71" s="292"/>
      <c r="J71" s="292"/>
      <c r="K71" s="292"/>
      <c r="L71" s="292"/>
      <c r="M71" s="292"/>
      <c r="N71" s="292"/>
      <c r="O71" s="292"/>
      <c r="P71" s="292"/>
      <c r="Q71" s="292"/>
      <c r="R71" s="292"/>
      <c r="S71" s="292"/>
      <c r="T71" s="292"/>
      <c r="U71" s="295"/>
      <c r="V71" s="295"/>
      <c r="W71" s="295"/>
      <c r="X71" s="295"/>
      <c r="Y71" s="295"/>
      <c r="Z71" s="295"/>
      <c r="AA71" s="292" t="s">
        <v>27</v>
      </c>
      <c r="AB71" s="297"/>
      <c r="AC71" s="291" t="s">
        <v>28</v>
      </c>
      <c r="AD71" s="292"/>
      <c r="AE71" s="292"/>
      <c r="AF71" s="292"/>
      <c r="AG71" s="292"/>
      <c r="AH71" s="292"/>
      <c r="AI71" s="292"/>
      <c r="AJ71" s="292"/>
      <c r="AK71" s="299" t="s">
        <v>29</v>
      </c>
      <c r="AL71" s="299"/>
      <c r="AM71" s="299"/>
      <c r="AN71" s="299"/>
      <c r="AO71" s="299"/>
      <c r="AP71" s="299"/>
      <c r="AQ71" s="299"/>
      <c r="AR71" s="299"/>
      <c r="AS71" s="299"/>
      <c r="AT71" s="299"/>
      <c r="AU71" s="300"/>
      <c r="AV71" s="279"/>
      <c r="AW71" s="280"/>
      <c r="AX71" s="280"/>
      <c r="AY71" s="280"/>
      <c r="AZ71" s="281"/>
      <c r="BA71" s="279"/>
      <c r="BB71" s="280"/>
      <c r="BC71" s="280"/>
      <c r="BD71" s="281"/>
      <c r="BE71" s="279"/>
      <c r="BF71" s="280"/>
      <c r="BG71" s="280"/>
      <c r="BH71" s="280"/>
      <c r="BI71" s="281"/>
      <c r="BJ71" s="286"/>
      <c r="BK71" s="286"/>
      <c r="BL71" s="286"/>
      <c r="BM71" s="286"/>
      <c r="BN71" s="286"/>
      <c r="BO71" s="286"/>
      <c r="BP71" s="286"/>
      <c r="BQ71" s="286"/>
      <c r="BR71" s="286"/>
      <c r="BS71" s="279"/>
      <c r="BT71" s="280"/>
      <c r="BU71" s="280"/>
      <c r="BV71" s="289"/>
    </row>
    <row r="72" spans="1:96" ht="13.5" customHeight="1" thickBot="1">
      <c r="A72" s="125"/>
      <c r="B72" s="226"/>
      <c r="C72" s="227"/>
      <c r="D72" s="227"/>
      <c r="E72" s="304"/>
      <c r="F72" s="305"/>
      <c r="G72" s="293"/>
      <c r="H72" s="294"/>
      <c r="I72" s="294"/>
      <c r="J72" s="294"/>
      <c r="K72" s="294"/>
      <c r="L72" s="294"/>
      <c r="M72" s="294"/>
      <c r="N72" s="294"/>
      <c r="O72" s="294"/>
      <c r="P72" s="294"/>
      <c r="Q72" s="294"/>
      <c r="R72" s="294"/>
      <c r="S72" s="294"/>
      <c r="T72" s="294"/>
      <c r="U72" s="296"/>
      <c r="V72" s="296"/>
      <c r="W72" s="296"/>
      <c r="X72" s="296"/>
      <c r="Y72" s="296"/>
      <c r="Z72" s="296"/>
      <c r="AA72" s="294"/>
      <c r="AB72" s="298"/>
      <c r="AC72" s="293"/>
      <c r="AD72" s="294"/>
      <c r="AE72" s="294"/>
      <c r="AF72" s="294"/>
      <c r="AG72" s="294"/>
      <c r="AH72" s="294"/>
      <c r="AI72" s="294"/>
      <c r="AJ72" s="294"/>
      <c r="AK72" s="301"/>
      <c r="AL72" s="301"/>
      <c r="AM72" s="301"/>
      <c r="AN72" s="301"/>
      <c r="AO72" s="301"/>
      <c r="AP72" s="301"/>
      <c r="AQ72" s="301"/>
      <c r="AR72" s="301"/>
      <c r="AS72" s="301"/>
      <c r="AT72" s="301"/>
      <c r="AU72" s="302"/>
      <c r="AV72" s="282"/>
      <c r="AW72" s="283"/>
      <c r="AX72" s="283"/>
      <c r="AY72" s="283"/>
      <c r="AZ72" s="284"/>
      <c r="BA72" s="282"/>
      <c r="BB72" s="283"/>
      <c r="BC72" s="283"/>
      <c r="BD72" s="284"/>
      <c r="BE72" s="282"/>
      <c r="BF72" s="283"/>
      <c r="BG72" s="283"/>
      <c r="BH72" s="283"/>
      <c r="BI72" s="284"/>
      <c r="BJ72" s="287"/>
      <c r="BK72" s="287"/>
      <c r="BL72" s="287"/>
      <c r="BM72" s="287"/>
      <c r="BN72" s="287"/>
      <c r="BO72" s="287"/>
      <c r="BP72" s="287"/>
      <c r="BQ72" s="287"/>
      <c r="BR72" s="287"/>
      <c r="BS72" s="282"/>
      <c r="BT72" s="283"/>
      <c r="BU72" s="283"/>
      <c r="BV72" s="290"/>
    </row>
    <row r="73" spans="1:96" ht="11.1" customHeight="1">
      <c r="A73" s="126"/>
      <c r="B73" s="128"/>
      <c r="C73" s="129"/>
      <c r="D73" s="129"/>
      <c r="E73" s="129"/>
      <c r="F73" s="129"/>
      <c r="G73" s="129"/>
      <c r="H73" s="129"/>
      <c r="I73" s="129"/>
      <c r="J73" s="129"/>
      <c r="K73" s="129"/>
      <c r="L73" s="129"/>
      <c r="M73" s="129"/>
      <c r="N73" s="129"/>
      <c r="O73" s="129"/>
      <c r="P73" s="129"/>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30"/>
      <c r="AR73" s="348" t="s">
        <v>30</v>
      </c>
      <c r="AS73" s="348"/>
      <c r="AT73" s="348"/>
      <c r="AU73" s="349"/>
      <c r="AV73" s="291" t="s">
        <v>53</v>
      </c>
      <c r="AW73" s="292"/>
      <c r="AX73" s="131"/>
      <c r="AY73" s="131"/>
      <c r="AZ73" s="131"/>
      <c r="BA73" s="132"/>
      <c r="BB73" s="132"/>
      <c r="BC73" s="132"/>
      <c r="BD73" s="133"/>
      <c r="BE73" s="263" t="s">
        <v>151</v>
      </c>
      <c r="BF73" s="342"/>
      <c r="BG73" s="134"/>
      <c r="BH73" s="134"/>
      <c r="BI73" s="134"/>
      <c r="BJ73" s="135"/>
      <c r="BK73" s="135"/>
      <c r="BL73" s="135"/>
      <c r="BM73" s="136"/>
      <c r="BN73" s="263"/>
      <c r="BO73" s="342"/>
      <c r="BP73" s="137"/>
      <c r="BQ73" s="137"/>
      <c r="BR73" s="137"/>
      <c r="BS73" s="135"/>
      <c r="BT73" s="135"/>
      <c r="BU73" s="135"/>
      <c r="BV73" s="138"/>
    </row>
    <row r="74" spans="1:96" ht="11.1" customHeight="1">
      <c r="A74" s="126"/>
      <c r="B74" s="126"/>
      <c r="C74" s="124"/>
      <c r="D74" s="124"/>
      <c r="E74" s="124"/>
      <c r="F74" s="124"/>
      <c r="G74" s="124"/>
      <c r="H74" s="124"/>
      <c r="I74" s="124"/>
      <c r="J74" s="124"/>
      <c r="K74" s="124"/>
      <c r="L74" s="124"/>
      <c r="M74" s="124"/>
      <c r="N74" s="124"/>
      <c r="O74" s="124"/>
      <c r="P74" s="124"/>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5"/>
      <c r="AR74" s="350"/>
      <c r="AS74" s="350"/>
      <c r="AT74" s="350"/>
      <c r="AU74" s="351"/>
      <c r="AV74" s="353"/>
      <c r="AW74" s="354"/>
      <c r="AX74" s="139"/>
      <c r="AY74" s="139"/>
      <c r="AZ74" s="139"/>
      <c r="BA74" s="140"/>
      <c r="BB74" s="140"/>
      <c r="BC74" s="140"/>
      <c r="BD74" s="141"/>
      <c r="BE74" s="265"/>
      <c r="BF74" s="343"/>
      <c r="BG74" s="142"/>
      <c r="BH74" s="142"/>
      <c r="BI74" s="143"/>
      <c r="BJ74" s="124"/>
      <c r="BK74" s="124"/>
      <c r="BL74" s="124"/>
      <c r="BM74" s="144"/>
      <c r="BN74" s="265"/>
      <c r="BO74" s="343"/>
      <c r="BP74" s="145"/>
      <c r="BQ74" s="145"/>
      <c r="BR74" s="145"/>
      <c r="BS74" s="124"/>
      <c r="BT74" s="124"/>
      <c r="BU74" s="124"/>
      <c r="BV74" s="146"/>
    </row>
    <row r="75" spans="1:96" ht="15.95" customHeight="1">
      <c r="A75" s="126"/>
      <c r="B75" s="126"/>
      <c r="C75" s="124"/>
      <c r="D75" s="124"/>
      <c r="E75" s="124"/>
      <c r="F75" s="124"/>
      <c r="G75" s="124"/>
      <c r="H75" s="124"/>
      <c r="I75" s="124"/>
      <c r="J75" s="124"/>
      <c r="K75" s="124"/>
      <c r="L75" s="124"/>
      <c r="M75" s="124"/>
      <c r="N75" s="124"/>
      <c r="O75" s="124"/>
      <c r="P75" s="124"/>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5"/>
      <c r="AR75" s="350"/>
      <c r="AS75" s="350"/>
      <c r="AT75" s="350"/>
      <c r="AU75" s="351"/>
      <c r="AV75" s="315">
        <f>SUM(AV13:AZ72)+INT(SUM(BA13:BD72)/60)</f>
        <v>0</v>
      </c>
      <c r="AW75" s="316"/>
      <c r="AX75" s="316"/>
      <c r="AY75" s="316"/>
      <c r="AZ75" s="316"/>
      <c r="BA75" s="355">
        <f>MOD(SUM(BA13:BD72),60)</f>
        <v>0</v>
      </c>
      <c r="BB75" s="355"/>
      <c r="BC75" s="355"/>
      <c r="BD75" s="356"/>
      <c r="BE75" s="315">
        <f>SUM(BE13:BI72)+INT(SUM(BJ13:BM72)/60)</f>
        <v>0</v>
      </c>
      <c r="BF75" s="316"/>
      <c r="BG75" s="316"/>
      <c r="BH75" s="316"/>
      <c r="BI75" s="316"/>
      <c r="BJ75" s="355">
        <f>MOD(SUM(BJ13:BM72),60)</f>
        <v>0</v>
      </c>
      <c r="BK75" s="355"/>
      <c r="BL75" s="355"/>
      <c r="BM75" s="356"/>
      <c r="BN75" s="315">
        <f>SUM(BN13:BR72)+INT(SUM(BS13:BV72)/60)</f>
        <v>0</v>
      </c>
      <c r="BO75" s="316"/>
      <c r="BP75" s="316"/>
      <c r="BQ75" s="316"/>
      <c r="BR75" s="316"/>
      <c r="BS75" s="355">
        <f>MOD(SUM(BS13:BV72),60)</f>
        <v>0</v>
      </c>
      <c r="BT75" s="355"/>
      <c r="BU75" s="355"/>
      <c r="BV75" s="359"/>
    </row>
    <row r="76" spans="1:96" ht="15.95" customHeight="1" thickBot="1">
      <c r="A76" s="126"/>
      <c r="B76" s="126"/>
      <c r="C76" s="124"/>
      <c r="D76" s="124"/>
      <c r="E76" s="124"/>
      <c r="F76" s="124"/>
      <c r="G76" s="124"/>
      <c r="H76" s="124"/>
      <c r="I76" s="124"/>
      <c r="J76" s="124"/>
      <c r="K76" s="124"/>
      <c r="L76" s="124"/>
      <c r="M76" s="124"/>
      <c r="N76" s="124"/>
      <c r="O76" s="124"/>
      <c r="P76" s="124"/>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5"/>
      <c r="AR76" s="323"/>
      <c r="AS76" s="323"/>
      <c r="AT76" s="323"/>
      <c r="AU76" s="352"/>
      <c r="AV76" s="317"/>
      <c r="AW76" s="318"/>
      <c r="AX76" s="318"/>
      <c r="AY76" s="318"/>
      <c r="AZ76" s="318"/>
      <c r="BA76" s="357"/>
      <c r="BB76" s="357"/>
      <c r="BC76" s="357"/>
      <c r="BD76" s="358"/>
      <c r="BE76" s="317"/>
      <c r="BF76" s="318"/>
      <c r="BG76" s="318"/>
      <c r="BH76" s="318"/>
      <c r="BI76" s="318"/>
      <c r="BJ76" s="357"/>
      <c r="BK76" s="357"/>
      <c r="BL76" s="357"/>
      <c r="BM76" s="358"/>
      <c r="BN76" s="317"/>
      <c r="BO76" s="318"/>
      <c r="BP76" s="318"/>
      <c r="BQ76" s="318"/>
      <c r="BR76" s="318"/>
      <c r="BS76" s="357"/>
      <c r="BT76" s="357"/>
      <c r="BU76" s="357"/>
      <c r="BV76" s="360"/>
    </row>
    <row r="77" spans="1:96" ht="13.5" customHeight="1" thickBot="1">
      <c r="A77" s="126"/>
      <c r="B77" s="126"/>
      <c r="C77" s="124"/>
      <c r="D77" s="124"/>
      <c r="E77" s="124"/>
      <c r="F77" s="124"/>
      <c r="G77" s="124"/>
      <c r="H77" s="124"/>
      <c r="I77" s="124"/>
      <c r="J77" s="124"/>
      <c r="K77" s="124"/>
      <c r="L77" s="124"/>
      <c r="M77" s="124"/>
      <c r="N77" s="124"/>
      <c r="O77" s="124"/>
      <c r="P77" s="124"/>
      <c r="Q77" s="124"/>
      <c r="R77" s="124"/>
      <c r="S77" s="124"/>
      <c r="T77" s="124"/>
      <c r="U77" s="124"/>
      <c r="V77" s="147"/>
      <c r="W77" s="124"/>
      <c r="X77" s="124"/>
      <c r="Y77" s="124"/>
      <c r="Z77" s="126"/>
      <c r="AA77" s="126"/>
      <c r="AB77" s="126"/>
      <c r="AC77" s="126"/>
      <c r="AD77" s="126"/>
      <c r="AE77" s="126"/>
      <c r="AF77" s="126"/>
      <c r="AG77" s="126"/>
      <c r="AH77" s="126"/>
      <c r="AI77" s="126"/>
      <c r="AJ77" s="126"/>
      <c r="AK77" s="126"/>
      <c r="AL77" s="126"/>
      <c r="AM77" s="126"/>
      <c r="AN77" s="126"/>
      <c r="AO77" s="126"/>
      <c r="AP77" s="126"/>
      <c r="AQ77" s="126"/>
      <c r="AR77" s="148"/>
      <c r="AS77" s="148"/>
      <c r="AT77" s="148"/>
      <c r="AU77" s="148"/>
      <c r="AV77" s="149"/>
      <c r="AW77" s="149"/>
      <c r="AX77" s="149"/>
      <c r="AY77" s="149"/>
      <c r="AZ77" s="149"/>
      <c r="BA77" s="140"/>
      <c r="BB77" s="140"/>
      <c r="BC77" s="140"/>
      <c r="BD77" s="140"/>
      <c r="BE77" s="126"/>
      <c r="BF77" s="126"/>
      <c r="BG77" s="126"/>
      <c r="BH77" s="126"/>
      <c r="BI77" s="126"/>
      <c r="BJ77" s="126"/>
      <c r="BK77" s="126"/>
      <c r="BL77" s="126"/>
      <c r="BM77" s="126"/>
      <c r="BN77" s="126"/>
      <c r="BO77" s="126"/>
      <c r="BP77" s="126"/>
      <c r="BQ77" s="126"/>
      <c r="BR77" s="126"/>
      <c r="BS77" s="126"/>
      <c r="BT77" s="126"/>
      <c r="BU77" s="126"/>
      <c r="BV77" s="126"/>
    </row>
    <row r="78" spans="1:96" ht="13.5" customHeight="1">
      <c r="A78" s="125"/>
      <c r="B78" s="319" t="s">
        <v>131</v>
      </c>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20"/>
      <c r="BB78" s="320"/>
      <c r="BC78" s="320"/>
      <c r="BD78" s="320"/>
      <c r="BE78" s="320"/>
      <c r="BF78" s="320"/>
      <c r="BG78" s="320"/>
      <c r="BH78" s="320"/>
      <c r="BI78" s="320"/>
      <c r="BJ78" s="320"/>
      <c r="BK78" s="320"/>
      <c r="BL78" s="320"/>
      <c r="BM78" s="320"/>
      <c r="BN78" s="320"/>
      <c r="BO78" s="320"/>
      <c r="BP78" s="320"/>
      <c r="BQ78" s="320"/>
      <c r="BR78" s="320"/>
      <c r="BS78" s="320"/>
      <c r="BT78" s="320"/>
      <c r="BU78" s="320"/>
      <c r="BV78" s="321"/>
    </row>
    <row r="79" spans="1:96" ht="13.5" customHeight="1" thickBot="1">
      <c r="A79" s="125"/>
      <c r="B79" s="322"/>
      <c r="C79" s="323"/>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3"/>
      <c r="AZ79" s="323"/>
      <c r="BA79" s="323"/>
      <c r="BB79" s="323"/>
      <c r="BC79" s="323"/>
      <c r="BD79" s="323"/>
      <c r="BE79" s="323"/>
      <c r="BF79" s="323"/>
      <c r="BG79" s="323"/>
      <c r="BH79" s="323"/>
      <c r="BI79" s="323"/>
      <c r="BJ79" s="323"/>
      <c r="BK79" s="323"/>
      <c r="BL79" s="323"/>
      <c r="BM79" s="323"/>
      <c r="BN79" s="323"/>
      <c r="BO79" s="323"/>
      <c r="BP79" s="323"/>
      <c r="BQ79" s="323"/>
      <c r="BR79" s="323"/>
      <c r="BS79" s="323"/>
      <c r="BT79" s="323"/>
      <c r="BU79" s="323"/>
      <c r="BV79" s="324"/>
      <c r="CR79" s="126"/>
    </row>
    <row r="80" spans="1:96" ht="13.5" customHeight="1">
      <c r="A80" s="125"/>
      <c r="B80" s="319" t="s">
        <v>31</v>
      </c>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c r="BN80" s="320"/>
      <c r="BO80" s="320"/>
      <c r="BP80" s="320"/>
      <c r="BQ80" s="320"/>
      <c r="BR80" s="320"/>
      <c r="BS80" s="320"/>
      <c r="BT80" s="320"/>
      <c r="BU80" s="320"/>
      <c r="BV80" s="321"/>
    </row>
    <row r="81" spans="1:77" ht="13.5" customHeight="1">
      <c r="A81" s="125"/>
      <c r="B81" s="325"/>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326"/>
      <c r="AK81" s="326"/>
      <c r="AL81" s="326"/>
      <c r="AM81" s="326"/>
      <c r="AN81" s="326"/>
      <c r="AO81" s="326"/>
      <c r="AP81" s="326"/>
      <c r="AQ81" s="326"/>
      <c r="AR81" s="326"/>
      <c r="AS81" s="326"/>
      <c r="AT81" s="326"/>
      <c r="AU81" s="326"/>
      <c r="AV81" s="326"/>
      <c r="AW81" s="326"/>
      <c r="AX81" s="326"/>
      <c r="AY81" s="326"/>
      <c r="AZ81" s="326"/>
      <c r="BA81" s="326"/>
      <c r="BB81" s="326"/>
      <c r="BC81" s="326"/>
      <c r="BD81" s="326"/>
      <c r="BE81" s="326"/>
      <c r="BF81" s="326"/>
      <c r="BG81" s="326"/>
      <c r="BH81" s="326"/>
      <c r="BI81" s="326"/>
      <c r="BJ81" s="326"/>
      <c r="BK81" s="326"/>
      <c r="BL81" s="326"/>
      <c r="BM81" s="326"/>
      <c r="BN81" s="326"/>
      <c r="BO81" s="326"/>
      <c r="BP81" s="326"/>
      <c r="BQ81" s="326"/>
      <c r="BR81" s="326"/>
      <c r="BS81" s="326"/>
      <c r="BT81" s="326"/>
      <c r="BU81" s="326"/>
      <c r="BV81" s="327"/>
    </row>
    <row r="82" spans="1:77" ht="13.5" customHeight="1">
      <c r="A82" s="125"/>
      <c r="B82" s="328" t="s">
        <v>32</v>
      </c>
      <c r="C82" s="329"/>
      <c r="D82" s="329"/>
      <c r="E82" s="329"/>
      <c r="F82" s="329"/>
      <c r="G82" s="329"/>
      <c r="H82" s="330"/>
      <c r="I82" s="276"/>
      <c r="J82" s="337"/>
      <c r="K82" s="337"/>
      <c r="L82" s="337"/>
      <c r="M82" s="337"/>
      <c r="N82" s="337"/>
      <c r="O82" s="337"/>
      <c r="P82" s="337"/>
      <c r="Q82" s="337"/>
      <c r="R82" s="337"/>
      <c r="S82" s="337"/>
      <c r="T82" s="342" t="s">
        <v>33</v>
      </c>
      <c r="U82" s="342"/>
      <c r="V82" s="342"/>
      <c r="W82" s="342"/>
      <c r="X82" s="345" t="s">
        <v>200</v>
      </c>
      <c r="Y82" s="345"/>
      <c r="Z82" s="345"/>
      <c r="AA82" s="345"/>
      <c r="AB82" s="345"/>
      <c r="AC82" s="345"/>
      <c r="AD82" s="345"/>
      <c r="AE82" s="345"/>
      <c r="AF82" s="345"/>
      <c r="AG82" s="345"/>
      <c r="AH82" s="345"/>
      <c r="AI82" s="345"/>
      <c r="AJ82" s="345"/>
      <c r="AK82" s="361"/>
      <c r="AL82" s="364" t="s">
        <v>201</v>
      </c>
      <c r="AM82" s="365"/>
      <c r="AN82" s="365"/>
      <c r="AO82" s="365"/>
      <c r="AP82" s="365"/>
      <c r="AQ82" s="365"/>
      <c r="AR82" s="365"/>
      <c r="AS82" s="365"/>
      <c r="AT82" s="365"/>
      <c r="AU82" s="365"/>
      <c r="AV82" s="365"/>
      <c r="AW82" s="365"/>
      <c r="AX82" s="365"/>
      <c r="AY82" s="365"/>
      <c r="AZ82" s="365"/>
      <c r="BA82" s="365"/>
      <c r="BB82" s="365"/>
      <c r="BC82" s="365"/>
      <c r="BD82" s="366"/>
      <c r="BE82" s="276"/>
      <c r="BF82" s="337"/>
      <c r="BG82" s="337"/>
      <c r="BH82" s="337"/>
      <c r="BI82" s="337"/>
      <c r="BJ82" s="337"/>
      <c r="BK82" s="337"/>
      <c r="BL82" s="337"/>
      <c r="BM82" s="337"/>
      <c r="BN82" s="337"/>
      <c r="BO82" s="337"/>
      <c r="BP82" s="337"/>
      <c r="BQ82" s="337"/>
      <c r="BR82" s="348" t="s">
        <v>34</v>
      </c>
      <c r="BS82" s="348"/>
      <c r="BT82" s="348"/>
      <c r="BU82" s="348"/>
      <c r="BV82" s="373"/>
      <c r="BY82" s="150"/>
    </row>
    <row r="83" spans="1:77" ht="13.5" customHeight="1">
      <c r="A83" s="125"/>
      <c r="B83" s="331"/>
      <c r="C83" s="332"/>
      <c r="D83" s="332"/>
      <c r="E83" s="332"/>
      <c r="F83" s="332"/>
      <c r="G83" s="332"/>
      <c r="H83" s="333"/>
      <c r="I83" s="338"/>
      <c r="J83" s="339"/>
      <c r="K83" s="339"/>
      <c r="L83" s="339"/>
      <c r="M83" s="339"/>
      <c r="N83" s="339"/>
      <c r="O83" s="339"/>
      <c r="P83" s="339"/>
      <c r="Q83" s="339"/>
      <c r="R83" s="339"/>
      <c r="S83" s="339"/>
      <c r="T83" s="343"/>
      <c r="U83" s="343"/>
      <c r="V83" s="343"/>
      <c r="W83" s="343"/>
      <c r="X83" s="346"/>
      <c r="Y83" s="346"/>
      <c r="Z83" s="346"/>
      <c r="AA83" s="346"/>
      <c r="AB83" s="346"/>
      <c r="AC83" s="346"/>
      <c r="AD83" s="346"/>
      <c r="AE83" s="346"/>
      <c r="AF83" s="346"/>
      <c r="AG83" s="346"/>
      <c r="AH83" s="346"/>
      <c r="AI83" s="346"/>
      <c r="AJ83" s="346"/>
      <c r="AK83" s="362"/>
      <c r="AL83" s="367"/>
      <c r="AM83" s="368"/>
      <c r="AN83" s="368"/>
      <c r="AO83" s="368"/>
      <c r="AP83" s="368"/>
      <c r="AQ83" s="368"/>
      <c r="AR83" s="368"/>
      <c r="AS83" s="368"/>
      <c r="AT83" s="368"/>
      <c r="AU83" s="368"/>
      <c r="AV83" s="368"/>
      <c r="AW83" s="368"/>
      <c r="AX83" s="368"/>
      <c r="AY83" s="368"/>
      <c r="AZ83" s="368"/>
      <c r="BA83" s="368"/>
      <c r="BB83" s="368"/>
      <c r="BC83" s="368"/>
      <c r="BD83" s="369"/>
      <c r="BE83" s="338"/>
      <c r="BF83" s="339"/>
      <c r="BG83" s="339"/>
      <c r="BH83" s="339"/>
      <c r="BI83" s="339"/>
      <c r="BJ83" s="339"/>
      <c r="BK83" s="339"/>
      <c r="BL83" s="339"/>
      <c r="BM83" s="339"/>
      <c r="BN83" s="339"/>
      <c r="BO83" s="339"/>
      <c r="BP83" s="339"/>
      <c r="BQ83" s="339"/>
      <c r="BR83" s="350"/>
      <c r="BS83" s="350"/>
      <c r="BT83" s="350"/>
      <c r="BU83" s="350"/>
      <c r="BV83" s="374"/>
    </row>
    <row r="84" spans="1:77" ht="13.5" customHeight="1">
      <c r="A84" s="125"/>
      <c r="B84" s="331"/>
      <c r="C84" s="332"/>
      <c r="D84" s="332"/>
      <c r="E84" s="332"/>
      <c r="F84" s="332"/>
      <c r="G84" s="332"/>
      <c r="H84" s="333"/>
      <c r="I84" s="338"/>
      <c r="J84" s="339"/>
      <c r="K84" s="339"/>
      <c r="L84" s="339"/>
      <c r="M84" s="339"/>
      <c r="N84" s="339"/>
      <c r="O84" s="339"/>
      <c r="P84" s="339"/>
      <c r="Q84" s="339"/>
      <c r="R84" s="339"/>
      <c r="S84" s="339"/>
      <c r="T84" s="343"/>
      <c r="U84" s="343"/>
      <c r="V84" s="343"/>
      <c r="W84" s="343"/>
      <c r="X84" s="346"/>
      <c r="Y84" s="346"/>
      <c r="Z84" s="346"/>
      <c r="AA84" s="346"/>
      <c r="AB84" s="346"/>
      <c r="AC84" s="346"/>
      <c r="AD84" s="346"/>
      <c r="AE84" s="346"/>
      <c r="AF84" s="346"/>
      <c r="AG84" s="346"/>
      <c r="AH84" s="346"/>
      <c r="AI84" s="346"/>
      <c r="AJ84" s="346"/>
      <c r="AK84" s="362"/>
      <c r="AL84" s="367"/>
      <c r="AM84" s="368"/>
      <c r="AN84" s="368"/>
      <c r="AO84" s="368"/>
      <c r="AP84" s="368"/>
      <c r="AQ84" s="368"/>
      <c r="AR84" s="368"/>
      <c r="AS84" s="368"/>
      <c r="AT84" s="368"/>
      <c r="AU84" s="368"/>
      <c r="AV84" s="368"/>
      <c r="AW84" s="368"/>
      <c r="AX84" s="368"/>
      <c r="AY84" s="368"/>
      <c r="AZ84" s="368"/>
      <c r="BA84" s="368"/>
      <c r="BB84" s="368"/>
      <c r="BC84" s="368"/>
      <c r="BD84" s="369"/>
      <c r="BE84" s="338"/>
      <c r="BF84" s="339"/>
      <c r="BG84" s="339"/>
      <c r="BH84" s="339"/>
      <c r="BI84" s="339"/>
      <c r="BJ84" s="339"/>
      <c r="BK84" s="339"/>
      <c r="BL84" s="339"/>
      <c r="BM84" s="339"/>
      <c r="BN84" s="339"/>
      <c r="BO84" s="339"/>
      <c r="BP84" s="339"/>
      <c r="BQ84" s="339"/>
      <c r="BR84" s="350"/>
      <c r="BS84" s="350"/>
      <c r="BT84" s="350"/>
      <c r="BU84" s="350"/>
      <c r="BV84" s="374"/>
    </row>
    <row r="85" spans="1:77" ht="13.5" customHeight="1">
      <c r="A85" s="125"/>
      <c r="B85" s="334"/>
      <c r="C85" s="335"/>
      <c r="D85" s="335"/>
      <c r="E85" s="335"/>
      <c r="F85" s="335"/>
      <c r="G85" s="335"/>
      <c r="H85" s="336"/>
      <c r="I85" s="340"/>
      <c r="J85" s="341"/>
      <c r="K85" s="341"/>
      <c r="L85" s="341"/>
      <c r="M85" s="341"/>
      <c r="N85" s="341"/>
      <c r="O85" s="341"/>
      <c r="P85" s="341"/>
      <c r="Q85" s="341"/>
      <c r="R85" s="341"/>
      <c r="S85" s="341"/>
      <c r="T85" s="344"/>
      <c r="U85" s="344"/>
      <c r="V85" s="344"/>
      <c r="W85" s="344"/>
      <c r="X85" s="347"/>
      <c r="Y85" s="347"/>
      <c r="Z85" s="347"/>
      <c r="AA85" s="347"/>
      <c r="AB85" s="347"/>
      <c r="AC85" s="347"/>
      <c r="AD85" s="347"/>
      <c r="AE85" s="347"/>
      <c r="AF85" s="347"/>
      <c r="AG85" s="347"/>
      <c r="AH85" s="347"/>
      <c r="AI85" s="347"/>
      <c r="AJ85" s="347"/>
      <c r="AK85" s="363"/>
      <c r="AL85" s="370"/>
      <c r="AM85" s="371"/>
      <c r="AN85" s="371"/>
      <c r="AO85" s="371"/>
      <c r="AP85" s="371"/>
      <c r="AQ85" s="371"/>
      <c r="AR85" s="371"/>
      <c r="AS85" s="371"/>
      <c r="AT85" s="371"/>
      <c r="AU85" s="371"/>
      <c r="AV85" s="371"/>
      <c r="AW85" s="371"/>
      <c r="AX85" s="371"/>
      <c r="AY85" s="371"/>
      <c r="AZ85" s="371"/>
      <c r="BA85" s="371"/>
      <c r="BB85" s="371"/>
      <c r="BC85" s="371"/>
      <c r="BD85" s="372"/>
      <c r="BE85" s="340"/>
      <c r="BF85" s="341"/>
      <c r="BG85" s="341"/>
      <c r="BH85" s="341"/>
      <c r="BI85" s="341"/>
      <c r="BJ85" s="341"/>
      <c r="BK85" s="341"/>
      <c r="BL85" s="341"/>
      <c r="BM85" s="341"/>
      <c r="BN85" s="341"/>
      <c r="BO85" s="341"/>
      <c r="BP85" s="341"/>
      <c r="BQ85" s="341"/>
      <c r="BR85" s="326"/>
      <c r="BS85" s="326"/>
      <c r="BT85" s="326"/>
      <c r="BU85" s="326"/>
      <c r="BV85" s="327"/>
      <c r="BW85" s="126"/>
    </row>
    <row r="86" spans="1:77" ht="13.5" customHeight="1">
      <c r="A86" s="125"/>
      <c r="B86" s="328" t="s">
        <v>35</v>
      </c>
      <c r="C86" s="329"/>
      <c r="D86" s="329"/>
      <c r="E86" s="329"/>
      <c r="F86" s="329"/>
      <c r="G86" s="329"/>
      <c r="H86" s="330"/>
      <c r="I86" s="375" t="str">
        <f>IF(I82="","",IF(I82="新規","新規",I82/BE82))</f>
        <v/>
      </c>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7"/>
      <c r="AH86" s="342" t="s">
        <v>33</v>
      </c>
      <c r="AI86" s="342"/>
      <c r="AJ86" s="342"/>
      <c r="AK86" s="264"/>
      <c r="AL86" s="384" t="s">
        <v>36</v>
      </c>
      <c r="AM86" s="342"/>
      <c r="AN86" s="342"/>
      <c r="AO86" s="342"/>
      <c r="AP86" s="342"/>
      <c r="AQ86" s="342"/>
      <c r="AR86" s="342"/>
      <c r="AS86" s="342"/>
      <c r="AT86" s="342"/>
      <c r="AU86" s="342"/>
      <c r="AV86" s="342"/>
      <c r="AW86" s="342"/>
      <c r="AX86" s="342"/>
      <c r="AY86" s="342"/>
      <c r="AZ86" s="342"/>
      <c r="BA86" s="342"/>
      <c r="BB86" s="342"/>
      <c r="BC86" s="342"/>
      <c r="BD86" s="264"/>
      <c r="BE86" s="276"/>
      <c r="BF86" s="337"/>
      <c r="BG86" s="337"/>
      <c r="BH86" s="337"/>
      <c r="BI86" s="337"/>
      <c r="BJ86" s="337"/>
      <c r="BK86" s="337"/>
      <c r="BL86" s="337"/>
      <c r="BM86" s="337"/>
      <c r="BN86" s="337"/>
      <c r="BO86" s="337"/>
      <c r="BP86" s="337"/>
      <c r="BQ86" s="337"/>
      <c r="BR86" s="348" t="s">
        <v>37</v>
      </c>
      <c r="BS86" s="348"/>
      <c r="BT86" s="348"/>
      <c r="BU86" s="348"/>
      <c r="BV86" s="373"/>
    </row>
    <row r="87" spans="1:77" ht="13.5" customHeight="1">
      <c r="A87" s="125"/>
      <c r="B87" s="331"/>
      <c r="C87" s="332"/>
      <c r="D87" s="332"/>
      <c r="E87" s="332"/>
      <c r="F87" s="332"/>
      <c r="G87" s="332"/>
      <c r="H87" s="333"/>
      <c r="I87" s="378"/>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80"/>
      <c r="AH87" s="343"/>
      <c r="AI87" s="343"/>
      <c r="AJ87" s="343"/>
      <c r="AK87" s="266"/>
      <c r="AL87" s="265"/>
      <c r="AM87" s="343"/>
      <c r="AN87" s="343"/>
      <c r="AO87" s="343"/>
      <c r="AP87" s="343"/>
      <c r="AQ87" s="343"/>
      <c r="AR87" s="343"/>
      <c r="AS87" s="343"/>
      <c r="AT87" s="343"/>
      <c r="AU87" s="343"/>
      <c r="AV87" s="343"/>
      <c r="AW87" s="343"/>
      <c r="AX87" s="343"/>
      <c r="AY87" s="343"/>
      <c r="AZ87" s="343"/>
      <c r="BA87" s="343"/>
      <c r="BB87" s="343"/>
      <c r="BC87" s="343"/>
      <c r="BD87" s="266"/>
      <c r="BE87" s="338"/>
      <c r="BF87" s="339"/>
      <c r="BG87" s="339"/>
      <c r="BH87" s="339"/>
      <c r="BI87" s="339"/>
      <c r="BJ87" s="339"/>
      <c r="BK87" s="339"/>
      <c r="BL87" s="339"/>
      <c r="BM87" s="339"/>
      <c r="BN87" s="339"/>
      <c r="BO87" s="339"/>
      <c r="BP87" s="339"/>
      <c r="BQ87" s="339"/>
      <c r="BR87" s="350"/>
      <c r="BS87" s="350"/>
      <c r="BT87" s="350"/>
      <c r="BU87" s="350"/>
      <c r="BV87" s="374"/>
    </row>
    <row r="88" spans="1:77" ht="13.5" customHeight="1">
      <c r="A88" s="125"/>
      <c r="B88" s="331"/>
      <c r="C88" s="332"/>
      <c r="D88" s="332"/>
      <c r="E88" s="332"/>
      <c r="F88" s="332"/>
      <c r="G88" s="332"/>
      <c r="H88" s="333"/>
      <c r="I88" s="378"/>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80"/>
      <c r="AH88" s="343"/>
      <c r="AI88" s="343"/>
      <c r="AJ88" s="343"/>
      <c r="AK88" s="266"/>
      <c r="AL88" s="265"/>
      <c r="AM88" s="343"/>
      <c r="AN88" s="343"/>
      <c r="AO88" s="343"/>
      <c r="AP88" s="343"/>
      <c r="AQ88" s="343"/>
      <c r="AR88" s="343"/>
      <c r="AS88" s="343"/>
      <c r="AT88" s="343"/>
      <c r="AU88" s="343"/>
      <c r="AV88" s="343"/>
      <c r="AW88" s="343"/>
      <c r="AX88" s="343"/>
      <c r="AY88" s="343"/>
      <c r="AZ88" s="343"/>
      <c r="BA88" s="343"/>
      <c r="BB88" s="343"/>
      <c r="BC88" s="343"/>
      <c r="BD88" s="266"/>
      <c r="BE88" s="338"/>
      <c r="BF88" s="339"/>
      <c r="BG88" s="339"/>
      <c r="BH88" s="339"/>
      <c r="BI88" s="339"/>
      <c r="BJ88" s="339"/>
      <c r="BK88" s="339"/>
      <c r="BL88" s="339"/>
      <c r="BM88" s="339"/>
      <c r="BN88" s="339"/>
      <c r="BO88" s="339"/>
      <c r="BP88" s="339"/>
      <c r="BQ88" s="339"/>
      <c r="BR88" s="350"/>
      <c r="BS88" s="350"/>
      <c r="BT88" s="350"/>
      <c r="BU88" s="350"/>
      <c r="BV88" s="374"/>
    </row>
    <row r="89" spans="1:77" ht="13.5" customHeight="1">
      <c r="A89" s="125"/>
      <c r="B89" s="334"/>
      <c r="C89" s="335"/>
      <c r="D89" s="335"/>
      <c r="E89" s="335"/>
      <c r="F89" s="335"/>
      <c r="G89" s="335"/>
      <c r="H89" s="336"/>
      <c r="I89" s="381"/>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3"/>
      <c r="AH89" s="344"/>
      <c r="AI89" s="344"/>
      <c r="AJ89" s="344"/>
      <c r="AK89" s="268"/>
      <c r="AL89" s="267"/>
      <c r="AM89" s="344"/>
      <c r="AN89" s="344"/>
      <c r="AO89" s="344"/>
      <c r="AP89" s="344"/>
      <c r="AQ89" s="344"/>
      <c r="AR89" s="344"/>
      <c r="AS89" s="344"/>
      <c r="AT89" s="344"/>
      <c r="AU89" s="344"/>
      <c r="AV89" s="344"/>
      <c r="AW89" s="344"/>
      <c r="AX89" s="344"/>
      <c r="AY89" s="344"/>
      <c r="AZ89" s="344"/>
      <c r="BA89" s="344"/>
      <c r="BB89" s="344"/>
      <c r="BC89" s="344"/>
      <c r="BD89" s="268"/>
      <c r="BE89" s="340"/>
      <c r="BF89" s="341"/>
      <c r="BG89" s="341"/>
      <c r="BH89" s="341"/>
      <c r="BI89" s="341"/>
      <c r="BJ89" s="341"/>
      <c r="BK89" s="341"/>
      <c r="BL89" s="341"/>
      <c r="BM89" s="341"/>
      <c r="BN89" s="341"/>
      <c r="BO89" s="341"/>
      <c r="BP89" s="341"/>
      <c r="BQ89" s="341"/>
      <c r="BR89" s="326"/>
      <c r="BS89" s="326"/>
      <c r="BT89" s="326"/>
      <c r="BU89" s="326"/>
      <c r="BV89" s="327"/>
    </row>
    <row r="90" spans="1:77" ht="13.5" customHeight="1">
      <c r="A90" s="125"/>
      <c r="B90" s="415" t="s">
        <v>90</v>
      </c>
      <c r="C90" s="253"/>
      <c r="D90" s="253"/>
      <c r="E90" s="253"/>
      <c r="F90" s="253"/>
      <c r="G90" s="253"/>
      <c r="H90" s="253"/>
      <c r="I90" s="253"/>
      <c r="J90" s="253"/>
      <c r="K90" s="253"/>
      <c r="L90" s="253"/>
      <c r="M90" s="253"/>
      <c r="N90" s="253"/>
      <c r="O90" s="253"/>
      <c r="P90" s="253"/>
      <c r="Q90" s="253"/>
      <c r="R90" s="253"/>
      <c r="S90" s="253"/>
      <c r="T90" s="342" t="s">
        <v>202</v>
      </c>
      <c r="U90" s="342"/>
      <c r="V90" s="342"/>
      <c r="W90" s="264"/>
      <c r="X90" s="385" t="str">
        <f>IF(ISERROR(I86/40),"",IF(ROUNDUP(I86/40,0)=0,"",ROUNDUP(I86/40,0)))</f>
        <v/>
      </c>
      <c r="Y90" s="421"/>
      <c r="Z90" s="421"/>
      <c r="AA90" s="421"/>
      <c r="AB90" s="421"/>
      <c r="AC90" s="421"/>
      <c r="AD90" s="386"/>
      <c r="AE90" s="386"/>
      <c r="AF90" s="386"/>
      <c r="AG90" s="422"/>
      <c r="AH90" s="342" t="s">
        <v>38</v>
      </c>
      <c r="AI90" s="342"/>
      <c r="AJ90" s="342"/>
      <c r="AK90" s="264"/>
      <c r="AL90" s="263" t="s">
        <v>39</v>
      </c>
      <c r="AM90" s="342"/>
      <c r="AN90" s="342"/>
      <c r="AO90" s="342"/>
      <c r="AP90" s="342"/>
      <c r="AQ90" s="342"/>
      <c r="AR90" s="342"/>
      <c r="AS90" s="342"/>
      <c r="AT90" s="342"/>
      <c r="AU90" s="342"/>
      <c r="AV90" s="342"/>
      <c r="AW90" s="342"/>
      <c r="AX90" s="342"/>
      <c r="AY90" s="342"/>
      <c r="AZ90" s="342"/>
      <c r="BA90" s="292" t="s">
        <v>203</v>
      </c>
      <c r="BB90" s="292"/>
      <c r="BC90" s="292"/>
      <c r="BD90" s="297"/>
      <c r="BE90" s="385" t="str">
        <f>IFERROR(IF(AV13/BE86&gt;=1,1,AV13/BE86 )+IF(AV17/BE86&gt;=1,1,AV17/BE86)+IF(AV21/BE86&gt;=1,1,AV21/BE86)+IF(AV25/BE86&gt;=1,1,AV25/BE86)+IF(AV29/BE86&gt;=1,1,AV29/BE86)+IF(AV33/BE86&gt;=1,1,AV33/BE86)+IF(AV37/BE86&gt;=1,1,AV37/BE86)+IF(AV41/BE86&gt;=1,1,AV41/BE86)+IF(AV45/BE86&gt;=1,1,AV45/BE86)+IF(AV49/BE86&gt;=1,1,AV49/BE86)+IF(AV53/BE86&gt;=1,1,AV53/BE86)+IF(AV57/BE86&gt;=1,1,AV57/BE86)+IF(AV61/BE86&gt;=1,1,AV61/BE86)+IF(AV65/BE86&gt;=1,1,AV65/BE86)+IF(AV69/BE86&gt;=1,1,AV69/BE86),"")</f>
        <v/>
      </c>
      <c r="BF90" s="386"/>
      <c r="BG90" s="386"/>
      <c r="BH90" s="386"/>
      <c r="BI90" s="386"/>
      <c r="BJ90" s="386"/>
      <c r="BK90" s="386"/>
      <c r="BL90" s="386"/>
      <c r="BM90" s="386"/>
      <c r="BN90" s="386"/>
      <c r="BO90" s="386"/>
      <c r="BP90" s="386"/>
      <c r="BQ90" s="386"/>
      <c r="BR90" s="348" t="s">
        <v>38</v>
      </c>
      <c r="BS90" s="348"/>
      <c r="BT90" s="348"/>
      <c r="BU90" s="348"/>
      <c r="BV90" s="373"/>
    </row>
    <row r="91" spans="1:77" ht="13.5" customHeight="1">
      <c r="A91" s="125"/>
      <c r="B91" s="416"/>
      <c r="C91" s="417"/>
      <c r="D91" s="417"/>
      <c r="E91" s="417"/>
      <c r="F91" s="417"/>
      <c r="G91" s="417"/>
      <c r="H91" s="417"/>
      <c r="I91" s="417"/>
      <c r="J91" s="417"/>
      <c r="K91" s="417"/>
      <c r="L91" s="417"/>
      <c r="M91" s="417"/>
      <c r="N91" s="417"/>
      <c r="O91" s="417"/>
      <c r="P91" s="417"/>
      <c r="Q91" s="417"/>
      <c r="R91" s="417"/>
      <c r="S91" s="417"/>
      <c r="T91" s="343"/>
      <c r="U91" s="343"/>
      <c r="V91" s="343"/>
      <c r="W91" s="266"/>
      <c r="X91" s="423"/>
      <c r="Y91" s="424"/>
      <c r="Z91" s="424"/>
      <c r="AA91" s="424"/>
      <c r="AB91" s="424"/>
      <c r="AC91" s="424"/>
      <c r="AD91" s="388"/>
      <c r="AE91" s="388"/>
      <c r="AF91" s="388"/>
      <c r="AG91" s="397"/>
      <c r="AH91" s="343"/>
      <c r="AI91" s="343"/>
      <c r="AJ91" s="343"/>
      <c r="AK91" s="266"/>
      <c r="AL91" s="265"/>
      <c r="AM91" s="343"/>
      <c r="AN91" s="343"/>
      <c r="AO91" s="343"/>
      <c r="AP91" s="343"/>
      <c r="AQ91" s="343"/>
      <c r="AR91" s="343"/>
      <c r="AS91" s="343"/>
      <c r="AT91" s="343"/>
      <c r="AU91" s="343"/>
      <c r="AV91" s="343"/>
      <c r="AW91" s="343"/>
      <c r="AX91" s="343"/>
      <c r="AY91" s="343"/>
      <c r="AZ91" s="343"/>
      <c r="BA91" s="354"/>
      <c r="BB91" s="354"/>
      <c r="BC91" s="354"/>
      <c r="BD91" s="427"/>
      <c r="BE91" s="387"/>
      <c r="BF91" s="388"/>
      <c r="BG91" s="388"/>
      <c r="BH91" s="388"/>
      <c r="BI91" s="388"/>
      <c r="BJ91" s="388"/>
      <c r="BK91" s="388"/>
      <c r="BL91" s="388"/>
      <c r="BM91" s="388"/>
      <c r="BN91" s="388"/>
      <c r="BO91" s="388"/>
      <c r="BP91" s="388"/>
      <c r="BQ91" s="388"/>
      <c r="BR91" s="350"/>
      <c r="BS91" s="350"/>
      <c r="BT91" s="350"/>
      <c r="BU91" s="350"/>
      <c r="BV91" s="374"/>
    </row>
    <row r="92" spans="1:77" ht="13.5" customHeight="1">
      <c r="A92" s="125"/>
      <c r="B92" s="416"/>
      <c r="C92" s="417"/>
      <c r="D92" s="417"/>
      <c r="E92" s="417"/>
      <c r="F92" s="417"/>
      <c r="G92" s="417"/>
      <c r="H92" s="417"/>
      <c r="I92" s="417"/>
      <c r="J92" s="417"/>
      <c r="K92" s="417"/>
      <c r="L92" s="417"/>
      <c r="M92" s="417"/>
      <c r="N92" s="417"/>
      <c r="O92" s="417"/>
      <c r="P92" s="417"/>
      <c r="Q92" s="417"/>
      <c r="R92" s="417"/>
      <c r="S92" s="417"/>
      <c r="T92" s="343"/>
      <c r="U92" s="343"/>
      <c r="V92" s="343"/>
      <c r="W92" s="266"/>
      <c r="X92" s="423"/>
      <c r="Y92" s="424"/>
      <c r="Z92" s="424"/>
      <c r="AA92" s="424"/>
      <c r="AB92" s="424"/>
      <c r="AC92" s="424"/>
      <c r="AD92" s="388"/>
      <c r="AE92" s="388"/>
      <c r="AF92" s="388"/>
      <c r="AG92" s="397"/>
      <c r="AH92" s="343"/>
      <c r="AI92" s="343"/>
      <c r="AJ92" s="343"/>
      <c r="AK92" s="266"/>
      <c r="AL92" s="265"/>
      <c r="AM92" s="343"/>
      <c r="AN92" s="343"/>
      <c r="AO92" s="343"/>
      <c r="AP92" s="343"/>
      <c r="AQ92" s="343"/>
      <c r="AR92" s="343"/>
      <c r="AS92" s="343"/>
      <c r="AT92" s="343"/>
      <c r="AU92" s="343"/>
      <c r="AV92" s="343"/>
      <c r="AW92" s="343"/>
      <c r="AX92" s="343"/>
      <c r="AY92" s="343"/>
      <c r="AZ92" s="343"/>
      <c r="BA92" s="354"/>
      <c r="BB92" s="354"/>
      <c r="BC92" s="354"/>
      <c r="BD92" s="427"/>
      <c r="BE92" s="387"/>
      <c r="BF92" s="388"/>
      <c r="BG92" s="388"/>
      <c r="BH92" s="388"/>
      <c r="BI92" s="388"/>
      <c r="BJ92" s="388"/>
      <c r="BK92" s="388"/>
      <c r="BL92" s="388"/>
      <c r="BM92" s="388"/>
      <c r="BN92" s="388"/>
      <c r="BO92" s="388"/>
      <c r="BP92" s="388"/>
      <c r="BQ92" s="388"/>
      <c r="BR92" s="350"/>
      <c r="BS92" s="350"/>
      <c r="BT92" s="350"/>
      <c r="BU92" s="350"/>
      <c r="BV92" s="374"/>
    </row>
    <row r="93" spans="1:77" ht="13.5" customHeight="1" thickBot="1">
      <c r="A93" s="125"/>
      <c r="B93" s="418"/>
      <c r="C93" s="419"/>
      <c r="D93" s="419"/>
      <c r="E93" s="419"/>
      <c r="F93" s="419"/>
      <c r="G93" s="419"/>
      <c r="H93" s="419"/>
      <c r="I93" s="419"/>
      <c r="J93" s="419"/>
      <c r="K93" s="419"/>
      <c r="L93" s="419"/>
      <c r="M93" s="419"/>
      <c r="N93" s="419"/>
      <c r="O93" s="419"/>
      <c r="P93" s="419"/>
      <c r="Q93" s="419"/>
      <c r="R93" s="419"/>
      <c r="S93" s="419"/>
      <c r="T93" s="420"/>
      <c r="U93" s="420"/>
      <c r="V93" s="420"/>
      <c r="W93" s="305"/>
      <c r="X93" s="425"/>
      <c r="Y93" s="426"/>
      <c r="Z93" s="426"/>
      <c r="AA93" s="426"/>
      <c r="AB93" s="426"/>
      <c r="AC93" s="426"/>
      <c r="AD93" s="390"/>
      <c r="AE93" s="390"/>
      <c r="AF93" s="390"/>
      <c r="AG93" s="401"/>
      <c r="AH93" s="420"/>
      <c r="AI93" s="420"/>
      <c r="AJ93" s="420"/>
      <c r="AK93" s="305"/>
      <c r="AL93" s="304"/>
      <c r="AM93" s="420"/>
      <c r="AN93" s="420"/>
      <c r="AO93" s="420"/>
      <c r="AP93" s="420"/>
      <c r="AQ93" s="420"/>
      <c r="AR93" s="420"/>
      <c r="AS93" s="420"/>
      <c r="AT93" s="420"/>
      <c r="AU93" s="420"/>
      <c r="AV93" s="420"/>
      <c r="AW93" s="420"/>
      <c r="AX93" s="420"/>
      <c r="AY93" s="420"/>
      <c r="AZ93" s="420"/>
      <c r="BA93" s="428"/>
      <c r="BB93" s="428"/>
      <c r="BC93" s="428"/>
      <c r="BD93" s="429"/>
      <c r="BE93" s="389"/>
      <c r="BF93" s="390"/>
      <c r="BG93" s="390"/>
      <c r="BH93" s="390"/>
      <c r="BI93" s="390"/>
      <c r="BJ93" s="390"/>
      <c r="BK93" s="390"/>
      <c r="BL93" s="390"/>
      <c r="BM93" s="390"/>
      <c r="BN93" s="390"/>
      <c r="BO93" s="390"/>
      <c r="BP93" s="390"/>
      <c r="BQ93" s="390"/>
      <c r="BR93" s="323"/>
      <c r="BS93" s="323"/>
      <c r="BT93" s="323"/>
      <c r="BU93" s="323"/>
      <c r="BV93" s="324"/>
    </row>
    <row r="94" spans="1:77" ht="13.5" hidden="1" customHeight="1">
      <c r="A94" s="125"/>
      <c r="B94" s="391" t="s">
        <v>44</v>
      </c>
      <c r="C94" s="392"/>
      <c r="D94" s="392"/>
      <c r="E94" s="392"/>
      <c r="F94" s="392"/>
      <c r="G94" s="392"/>
      <c r="H94" s="392"/>
      <c r="I94" s="395" t="s">
        <v>125</v>
      </c>
      <c r="J94" s="396"/>
      <c r="K94" s="396"/>
      <c r="L94" s="396"/>
      <c r="M94" s="396"/>
      <c r="N94" s="396"/>
      <c r="O94" s="396"/>
      <c r="P94" s="396"/>
      <c r="Q94" s="396"/>
      <c r="R94" s="396"/>
      <c r="S94" s="396"/>
      <c r="T94" s="396"/>
      <c r="U94" s="388"/>
      <c r="V94" s="388"/>
      <c r="W94" s="388"/>
      <c r="X94" s="397"/>
      <c r="Y94" s="402" t="s">
        <v>43</v>
      </c>
      <c r="Z94" s="402"/>
      <c r="AA94" s="402"/>
      <c r="AB94" s="402"/>
      <c r="AC94" s="402"/>
      <c r="AD94" s="402"/>
      <c r="AE94" s="402"/>
      <c r="AF94" s="404" t="s">
        <v>41</v>
      </c>
      <c r="AG94" s="388"/>
      <c r="AH94" s="388"/>
      <c r="AI94" s="388"/>
      <c r="AJ94" s="388"/>
      <c r="AK94" s="397"/>
      <c r="AL94" s="405" t="s">
        <v>42</v>
      </c>
      <c r="AM94" s="406"/>
      <c r="AN94" s="406"/>
      <c r="AO94" s="406"/>
      <c r="AP94" s="406"/>
      <c r="AQ94" s="406"/>
      <c r="AR94" s="407"/>
      <c r="AS94" s="395" t="str">
        <f>IFERROR(ROUNDDOWN(BE90/X90,2),"")</f>
        <v/>
      </c>
      <c r="AT94" s="388"/>
      <c r="AU94" s="388"/>
      <c r="AV94" s="388"/>
      <c r="AW94" s="388"/>
      <c r="AX94" s="388"/>
      <c r="AY94" s="388"/>
      <c r="AZ94" s="388"/>
      <c r="BA94" s="388"/>
      <c r="BB94" s="388"/>
      <c r="BC94" s="388"/>
      <c r="BD94" s="397"/>
      <c r="BE94" s="404" t="s">
        <v>40</v>
      </c>
      <c r="BF94" s="388"/>
      <c r="BG94" s="388"/>
      <c r="BH94" s="388"/>
      <c r="BI94" s="388"/>
      <c r="BJ94" s="388"/>
      <c r="BK94" s="388"/>
      <c r="BL94" s="388"/>
      <c r="BM94" s="388"/>
      <c r="BN94" s="388"/>
      <c r="BO94" s="388"/>
      <c r="BP94" s="397"/>
      <c r="BQ94" s="402" t="s">
        <v>41</v>
      </c>
      <c r="BR94" s="402"/>
      <c r="BS94" s="402"/>
      <c r="BT94" s="402"/>
      <c r="BU94" s="402"/>
      <c r="BV94" s="413"/>
    </row>
    <row r="95" spans="1:77" ht="13.5" hidden="1" customHeight="1">
      <c r="A95" s="125"/>
      <c r="B95" s="391"/>
      <c r="C95" s="392"/>
      <c r="D95" s="392"/>
      <c r="E95" s="392"/>
      <c r="F95" s="392"/>
      <c r="G95" s="392"/>
      <c r="H95" s="392"/>
      <c r="I95" s="395"/>
      <c r="J95" s="396"/>
      <c r="K95" s="396"/>
      <c r="L95" s="396"/>
      <c r="M95" s="396"/>
      <c r="N95" s="396"/>
      <c r="O95" s="396"/>
      <c r="P95" s="396"/>
      <c r="Q95" s="396"/>
      <c r="R95" s="396"/>
      <c r="S95" s="396"/>
      <c r="T95" s="396"/>
      <c r="U95" s="398"/>
      <c r="V95" s="398"/>
      <c r="W95" s="398"/>
      <c r="X95" s="397"/>
      <c r="Y95" s="402"/>
      <c r="Z95" s="402"/>
      <c r="AA95" s="402"/>
      <c r="AB95" s="402"/>
      <c r="AC95" s="402"/>
      <c r="AD95" s="402"/>
      <c r="AE95" s="402"/>
      <c r="AF95" s="387"/>
      <c r="AG95" s="398"/>
      <c r="AH95" s="398"/>
      <c r="AI95" s="398"/>
      <c r="AJ95" s="398"/>
      <c r="AK95" s="397"/>
      <c r="AL95" s="408"/>
      <c r="AM95" s="409"/>
      <c r="AN95" s="409"/>
      <c r="AO95" s="409"/>
      <c r="AP95" s="409"/>
      <c r="AQ95" s="409"/>
      <c r="AR95" s="407"/>
      <c r="AS95" s="387"/>
      <c r="AT95" s="398"/>
      <c r="AU95" s="398"/>
      <c r="AV95" s="398"/>
      <c r="AW95" s="398"/>
      <c r="AX95" s="398"/>
      <c r="AY95" s="398"/>
      <c r="AZ95" s="398"/>
      <c r="BA95" s="398"/>
      <c r="BB95" s="398"/>
      <c r="BC95" s="398"/>
      <c r="BD95" s="397"/>
      <c r="BE95" s="387"/>
      <c r="BF95" s="398"/>
      <c r="BG95" s="398"/>
      <c r="BH95" s="398"/>
      <c r="BI95" s="398"/>
      <c r="BJ95" s="398"/>
      <c r="BK95" s="398"/>
      <c r="BL95" s="398"/>
      <c r="BM95" s="398"/>
      <c r="BN95" s="398"/>
      <c r="BO95" s="398"/>
      <c r="BP95" s="397"/>
      <c r="BQ95" s="402"/>
      <c r="BR95" s="402"/>
      <c r="BS95" s="402"/>
      <c r="BT95" s="402"/>
      <c r="BU95" s="402"/>
      <c r="BV95" s="413"/>
    </row>
    <row r="96" spans="1:77" ht="13.5" hidden="1" customHeight="1">
      <c r="A96" s="125"/>
      <c r="B96" s="391"/>
      <c r="C96" s="392"/>
      <c r="D96" s="392"/>
      <c r="E96" s="392"/>
      <c r="F96" s="392"/>
      <c r="G96" s="392"/>
      <c r="H96" s="392"/>
      <c r="I96" s="395"/>
      <c r="J96" s="396"/>
      <c r="K96" s="396"/>
      <c r="L96" s="396"/>
      <c r="M96" s="396"/>
      <c r="N96" s="396"/>
      <c r="O96" s="396"/>
      <c r="P96" s="396"/>
      <c r="Q96" s="396"/>
      <c r="R96" s="396"/>
      <c r="S96" s="396"/>
      <c r="T96" s="396"/>
      <c r="U96" s="398"/>
      <c r="V96" s="398"/>
      <c r="W96" s="398"/>
      <c r="X96" s="397"/>
      <c r="Y96" s="402"/>
      <c r="Z96" s="402"/>
      <c r="AA96" s="402"/>
      <c r="AB96" s="402"/>
      <c r="AC96" s="402"/>
      <c r="AD96" s="402"/>
      <c r="AE96" s="402"/>
      <c r="AF96" s="387"/>
      <c r="AG96" s="398"/>
      <c r="AH96" s="398"/>
      <c r="AI96" s="398"/>
      <c r="AJ96" s="398"/>
      <c r="AK96" s="397"/>
      <c r="AL96" s="408"/>
      <c r="AM96" s="409"/>
      <c r="AN96" s="409"/>
      <c r="AO96" s="409"/>
      <c r="AP96" s="409"/>
      <c r="AQ96" s="409"/>
      <c r="AR96" s="407"/>
      <c r="AS96" s="387"/>
      <c r="AT96" s="398"/>
      <c r="AU96" s="398"/>
      <c r="AV96" s="398"/>
      <c r="AW96" s="398"/>
      <c r="AX96" s="398"/>
      <c r="AY96" s="398"/>
      <c r="AZ96" s="398"/>
      <c r="BA96" s="398"/>
      <c r="BB96" s="398"/>
      <c r="BC96" s="398"/>
      <c r="BD96" s="397"/>
      <c r="BE96" s="387"/>
      <c r="BF96" s="398"/>
      <c r="BG96" s="398"/>
      <c r="BH96" s="398"/>
      <c r="BI96" s="398"/>
      <c r="BJ96" s="398"/>
      <c r="BK96" s="398"/>
      <c r="BL96" s="398"/>
      <c r="BM96" s="398"/>
      <c r="BN96" s="398"/>
      <c r="BO96" s="398"/>
      <c r="BP96" s="397"/>
      <c r="BQ96" s="402"/>
      <c r="BR96" s="402"/>
      <c r="BS96" s="402"/>
      <c r="BT96" s="402"/>
      <c r="BU96" s="402"/>
      <c r="BV96" s="413"/>
    </row>
    <row r="97" spans="1:74" ht="13.5" hidden="1" customHeight="1" thickBot="1">
      <c r="A97" s="125"/>
      <c r="B97" s="393"/>
      <c r="C97" s="394"/>
      <c r="D97" s="394"/>
      <c r="E97" s="394"/>
      <c r="F97" s="394"/>
      <c r="G97" s="394"/>
      <c r="H97" s="394"/>
      <c r="I97" s="399"/>
      <c r="J97" s="400"/>
      <c r="K97" s="400"/>
      <c r="L97" s="400"/>
      <c r="M97" s="400"/>
      <c r="N97" s="400"/>
      <c r="O97" s="400"/>
      <c r="P97" s="400"/>
      <c r="Q97" s="400"/>
      <c r="R97" s="400"/>
      <c r="S97" s="400"/>
      <c r="T97" s="400"/>
      <c r="U97" s="390"/>
      <c r="V97" s="390"/>
      <c r="W97" s="390"/>
      <c r="X97" s="401"/>
      <c r="Y97" s="403"/>
      <c r="Z97" s="403"/>
      <c r="AA97" s="403"/>
      <c r="AB97" s="403"/>
      <c r="AC97" s="403"/>
      <c r="AD97" s="403"/>
      <c r="AE97" s="403"/>
      <c r="AF97" s="389"/>
      <c r="AG97" s="390"/>
      <c r="AH97" s="390"/>
      <c r="AI97" s="390"/>
      <c r="AJ97" s="390"/>
      <c r="AK97" s="401"/>
      <c r="AL97" s="410"/>
      <c r="AM97" s="411"/>
      <c r="AN97" s="411"/>
      <c r="AO97" s="411"/>
      <c r="AP97" s="411"/>
      <c r="AQ97" s="411"/>
      <c r="AR97" s="412"/>
      <c r="AS97" s="389"/>
      <c r="AT97" s="390"/>
      <c r="AU97" s="390"/>
      <c r="AV97" s="390"/>
      <c r="AW97" s="390"/>
      <c r="AX97" s="390"/>
      <c r="AY97" s="390"/>
      <c r="AZ97" s="390"/>
      <c r="BA97" s="390"/>
      <c r="BB97" s="390"/>
      <c r="BC97" s="390"/>
      <c r="BD97" s="401"/>
      <c r="BE97" s="389"/>
      <c r="BF97" s="390"/>
      <c r="BG97" s="390"/>
      <c r="BH97" s="390"/>
      <c r="BI97" s="390"/>
      <c r="BJ97" s="390"/>
      <c r="BK97" s="390"/>
      <c r="BL97" s="390"/>
      <c r="BM97" s="390"/>
      <c r="BN97" s="390"/>
      <c r="BO97" s="390"/>
      <c r="BP97" s="401"/>
      <c r="BQ97" s="403"/>
      <c r="BR97" s="403"/>
      <c r="BS97" s="403"/>
      <c r="BT97" s="403"/>
      <c r="BU97" s="403"/>
      <c r="BV97" s="414"/>
    </row>
    <row r="98" spans="1:74" ht="13.5" customHeight="1">
      <c r="A98" s="126"/>
      <c r="B98" s="147"/>
      <c r="C98" s="147"/>
      <c r="D98" s="147"/>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40"/>
      <c r="AW98" s="140"/>
      <c r="AX98" s="140"/>
      <c r="AY98" s="140"/>
      <c r="AZ98" s="140"/>
      <c r="BA98" s="140"/>
      <c r="BB98" s="140"/>
      <c r="BC98" s="140"/>
      <c r="BD98" s="140"/>
      <c r="BE98" s="126"/>
      <c r="BN98" s="126"/>
    </row>
    <row r="99" spans="1:74" ht="13.5" customHeight="1">
      <c r="A99" s="126"/>
      <c r="B99" s="147"/>
      <c r="C99" s="147"/>
      <c r="D99" s="147"/>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40"/>
      <c r="AW99" s="140"/>
      <c r="AX99" s="140"/>
      <c r="AY99" s="140"/>
      <c r="AZ99" s="140"/>
      <c r="BA99" s="140"/>
      <c r="BB99" s="140"/>
      <c r="BC99" s="140"/>
      <c r="BD99" s="140"/>
      <c r="BE99" s="126"/>
      <c r="BN99" s="126"/>
    </row>
    <row r="100" spans="1:74" ht="13.5" customHeight="1">
      <c r="A100" s="126"/>
      <c r="B100" s="147"/>
      <c r="C100" s="147"/>
      <c r="D100" s="147"/>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40"/>
      <c r="AW100" s="140"/>
      <c r="AX100" s="140"/>
      <c r="AY100" s="140"/>
      <c r="AZ100" s="140"/>
      <c r="BA100" s="140"/>
      <c r="BB100" s="140"/>
      <c r="BC100" s="140"/>
      <c r="BD100" s="140"/>
      <c r="BE100" s="126"/>
      <c r="BN100" s="126"/>
    </row>
    <row r="101" spans="1:74" ht="13.5" customHeight="1">
      <c r="A101" s="126"/>
      <c r="B101" s="147"/>
      <c r="C101" s="147"/>
      <c r="D101" s="147"/>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40"/>
      <c r="AW101" s="140"/>
      <c r="AX101" s="140"/>
      <c r="AY101" s="140"/>
      <c r="AZ101" s="140"/>
      <c r="BA101" s="140"/>
      <c r="BB101" s="140"/>
      <c r="BC101" s="140"/>
      <c r="BD101" s="140"/>
      <c r="BE101" s="126"/>
      <c r="BN101" s="126"/>
    </row>
    <row r="102" spans="1:74" ht="13.5" customHeight="1">
      <c r="A102" s="126"/>
      <c r="W102" s="124"/>
    </row>
    <row r="103" spans="1:74" ht="13.5" customHeight="1">
      <c r="A103" s="126"/>
      <c r="W103" s="124"/>
    </row>
    <row r="104" spans="1:74" ht="13.5" customHeight="1">
      <c r="A104" s="126"/>
      <c r="W104" s="124"/>
      <c r="X104" s="124"/>
      <c r="Y104" s="124"/>
    </row>
    <row r="105" spans="1:74" ht="13.5" customHeight="1">
      <c r="A105" s="126"/>
      <c r="W105" s="124"/>
      <c r="X105" s="124"/>
      <c r="Y105" s="124"/>
    </row>
    <row r="106" spans="1:74" ht="13.5" customHeight="1">
      <c r="A106" s="126"/>
      <c r="B106" s="126"/>
      <c r="C106" s="145"/>
      <c r="D106" s="145"/>
      <c r="E106" s="145"/>
      <c r="F106" s="145"/>
      <c r="G106" s="145"/>
      <c r="H106" s="145"/>
      <c r="I106" s="145"/>
      <c r="J106" s="145"/>
      <c r="K106" s="145"/>
      <c r="L106" s="145"/>
      <c r="M106" s="145"/>
      <c r="N106" s="145"/>
      <c r="O106" s="145"/>
      <c r="P106" s="145"/>
      <c r="Q106" s="145"/>
      <c r="R106" s="145"/>
      <c r="S106" s="145"/>
      <c r="T106" s="145"/>
      <c r="U106" s="145"/>
      <c r="V106" s="145"/>
      <c r="W106" s="124"/>
      <c r="X106" s="124"/>
      <c r="Y106" s="124"/>
    </row>
    <row r="107" spans="1:74" ht="13.5" customHeight="1">
      <c r="A107" s="126"/>
      <c r="B107" s="126"/>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row>
    <row r="108" spans="1:74" ht="13.5" customHeight="1">
      <c r="A108" s="126"/>
      <c r="B108" s="126"/>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row>
    <row r="109" spans="1:74" ht="13.5" customHeight="1">
      <c r="A109" s="126"/>
      <c r="B109" s="126"/>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row>
    <row r="110" spans="1:74" ht="13.5" customHeight="1">
      <c r="A110" s="126"/>
      <c r="B110" s="126"/>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row>
    <row r="111" spans="1:74" ht="13.5" customHeight="1">
      <c r="A111" s="126"/>
      <c r="B111" s="126"/>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row>
    <row r="112" spans="1:74" ht="13.5" customHeight="1">
      <c r="A112" s="126"/>
      <c r="B112" s="126"/>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row>
    <row r="113" spans="1:25" ht="13.5" customHeight="1">
      <c r="A113" s="126"/>
      <c r="B113" s="126"/>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row>
    <row r="114" spans="1:25" ht="13.5" customHeight="1">
      <c r="A114" s="126"/>
      <c r="B114" s="126"/>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row>
    <row r="115" spans="1:25" ht="13.5" customHeight="1">
      <c r="A115" s="126"/>
      <c r="B115" s="126"/>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row>
    <row r="116" spans="1:25" ht="13.5" customHeight="1">
      <c r="A116" s="126"/>
      <c r="B116" s="126"/>
      <c r="C116" s="124"/>
      <c r="D116" s="124"/>
      <c r="E116" s="124"/>
      <c r="F116" s="124"/>
      <c r="G116" s="124"/>
      <c r="H116" s="124"/>
      <c r="I116" s="124"/>
      <c r="J116" s="124"/>
      <c r="K116" s="124"/>
      <c r="L116" s="124"/>
      <c r="M116" s="124"/>
      <c r="N116" s="124"/>
      <c r="O116" s="124"/>
      <c r="P116" s="124"/>
      <c r="Q116" s="124"/>
      <c r="R116" s="124"/>
      <c r="S116" s="124"/>
      <c r="T116" s="124"/>
      <c r="U116" s="124"/>
      <c r="V116" s="124"/>
      <c r="W116" s="145"/>
      <c r="X116" s="145"/>
      <c r="Y116" s="145"/>
    </row>
    <row r="117" spans="1:25" ht="13.5" customHeight="1">
      <c r="A117" s="126"/>
      <c r="B117" s="126"/>
      <c r="C117" s="124"/>
      <c r="D117" s="124"/>
      <c r="E117" s="124"/>
      <c r="F117" s="124"/>
      <c r="G117" s="124"/>
      <c r="H117" s="124"/>
      <c r="I117" s="124"/>
      <c r="J117" s="124"/>
      <c r="K117" s="124"/>
      <c r="L117" s="124"/>
      <c r="M117" s="124"/>
      <c r="N117" s="124"/>
      <c r="O117" s="124"/>
      <c r="P117" s="124"/>
      <c r="Q117" s="124"/>
      <c r="R117" s="124"/>
      <c r="S117" s="124"/>
      <c r="T117" s="124"/>
      <c r="U117" s="124"/>
      <c r="V117" s="124"/>
      <c r="W117" s="145"/>
      <c r="X117" s="145"/>
      <c r="Y117" s="145"/>
    </row>
    <row r="118" spans="1:25" ht="13.5" customHeight="1">
      <c r="A118" s="126"/>
      <c r="B118" s="126"/>
      <c r="C118" s="124"/>
      <c r="D118" s="124"/>
      <c r="E118" s="124"/>
      <c r="F118" s="124"/>
      <c r="G118" s="124"/>
      <c r="H118" s="124"/>
      <c r="I118" s="124"/>
      <c r="J118" s="124"/>
      <c r="K118" s="124"/>
      <c r="L118" s="124"/>
      <c r="M118" s="124"/>
      <c r="N118" s="124"/>
      <c r="O118" s="124"/>
      <c r="P118" s="124"/>
      <c r="Q118" s="124"/>
      <c r="R118" s="124"/>
      <c r="S118" s="124"/>
      <c r="T118" s="124"/>
      <c r="U118" s="124"/>
      <c r="V118" s="124"/>
      <c r="W118" s="145"/>
      <c r="X118" s="145"/>
      <c r="Y118" s="145"/>
    </row>
    <row r="119" spans="1:25" ht="13.5" customHeight="1">
      <c r="A119" s="126"/>
      <c r="B119" s="126"/>
      <c r="C119" s="124"/>
      <c r="D119" s="124"/>
      <c r="E119" s="124"/>
      <c r="F119" s="124"/>
      <c r="G119" s="124"/>
      <c r="H119" s="124"/>
      <c r="I119" s="124"/>
      <c r="J119" s="124"/>
      <c r="K119" s="124"/>
      <c r="L119" s="124"/>
      <c r="M119" s="124"/>
      <c r="N119" s="124"/>
      <c r="O119" s="124"/>
      <c r="P119" s="124"/>
      <c r="Q119" s="124"/>
      <c r="R119" s="124"/>
      <c r="S119" s="124"/>
      <c r="T119" s="124"/>
      <c r="U119" s="124"/>
      <c r="V119" s="124"/>
      <c r="W119" s="145"/>
      <c r="X119" s="145"/>
      <c r="Y119" s="145"/>
    </row>
    <row r="120" spans="1:25" ht="13.5" customHeight="1">
      <c r="A120" s="126"/>
      <c r="B120" s="126"/>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row>
    <row r="121" spans="1:25" ht="13.5" customHeight="1">
      <c r="A121" s="126"/>
      <c r="B121" s="126"/>
      <c r="C121" s="145"/>
      <c r="D121" s="145"/>
      <c r="E121" s="145"/>
      <c r="F121" s="145"/>
      <c r="G121" s="145"/>
      <c r="H121" s="145"/>
      <c r="I121" s="145"/>
      <c r="J121" s="145"/>
      <c r="K121" s="145"/>
      <c r="L121" s="145"/>
      <c r="M121" s="145"/>
      <c r="N121" s="145"/>
      <c r="O121" s="145"/>
      <c r="P121" s="145"/>
      <c r="Q121" s="145"/>
      <c r="R121" s="145"/>
      <c r="S121" s="145"/>
      <c r="T121" s="145"/>
      <c r="U121" s="145"/>
      <c r="V121" s="145"/>
      <c r="W121" s="124"/>
      <c r="X121" s="124"/>
      <c r="Y121" s="124"/>
    </row>
    <row r="122" spans="1:25" ht="13.5" customHeight="1">
      <c r="A122" s="126"/>
      <c r="B122" s="126"/>
      <c r="C122" s="145"/>
      <c r="D122" s="145"/>
      <c r="E122" s="145"/>
      <c r="F122" s="145"/>
      <c r="G122" s="145"/>
      <c r="H122" s="145"/>
      <c r="I122" s="145"/>
      <c r="J122" s="145"/>
      <c r="K122" s="145"/>
      <c r="L122" s="145"/>
      <c r="M122" s="145"/>
      <c r="N122" s="145"/>
      <c r="O122" s="145"/>
      <c r="P122" s="145"/>
      <c r="Q122" s="145"/>
      <c r="R122" s="145"/>
      <c r="S122" s="145"/>
      <c r="T122" s="145"/>
      <c r="U122" s="145"/>
      <c r="V122" s="145"/>
      <c r="W122" s="124"/>
      <c r="X122" s="124"/>
      <c r="Y122" s="124"/>
    </row>
    <row r="123" spans="1:25" ht="13.5" customHeight="1">
      <c r="A123" s="126"/>
      <c r="B123" s="126"/>
      <c r="C123" s="145"/>
      <c r="D123" s="145"/>
      <c r="E123" s="145"/>
      <c r="F123" s="145"/>
      <c r="G123" s="145"/>
      <c r="H123" s="145"/>
      <c r="I123" s="145"/>
      <c r="J123" s="145"/>
      <c r="K123" s="145"/>
      <c r="L123" s="145"/>
      <c r="M123" s="145"/>
      <c r="N123" s="145"/>
      <c r="O123" s="145"/>
      <c r="P123" s="145"/>
      <c r="Q123" s="145"/>
      <c r="R123" s="145"/>
      <c r="S123" s="145"/>
      <c r="T123" s="145"/>
      <c r="U123" s="145"/>
      <c r="V123" s="145"/>
      <c r="W123" s="124"/>
      <c r="X123" s="124"/>
      <c r="Y123" s="124"/>
    </row>
    <row r="124" spans="1:25" ht="13.5" customHeight="1">
      <c r="A124" s="126"/>
      <c r="B124" s="126"/>
      <c r="C124" s="145"/>
      <c r="D124" s="145"/>
      <c r="E124" s="145"/>
      <c r="F124" s="145"/>
      <c r="G124" s="145"/>
      <c r="H124" s="145"/>
      <c r="I124" s="145"/>
      <c r="J124" s="145"/>
      <c r="K124" s="145"/>
      <c r="L124" s="145"/>
      <c r="M124" s="145"/>
      <c r="N124" s="145"/>
      <c r="O124" s="145"/>
      <c r="P124" s="145"/>
      <c r="Q124" s="145"/>
      <c r="R124" s="145"/>
      <c r="S124" s="145"/>
      <c r="T124" s="145"/>
      <c r="U124" s="145"/>
      <c r="V124" s="145"/>
      <c r="W124" s="124"/>
      <c r="X124" s="124"/>
      <c r="Y124" s="124"/>
    </row>
    <row r="125" spans="1:25" ht="13.5" customHeight="1">
      <c r="A125" s="126"/>
      <c r="B125" s="126"/>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row>
    <row r="126" spans="1:25" ht="13.5" customHeight="1">
      <c r="A126" s="126"/>
      <c r="B126" s="126"/>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row>
    <row r="127" spans="1:25" ht="13.5" customHeight="1">
      <c r="A127" s="126"/>
      <c r="B127" s="126"/>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row>
    <row r="128" spans="1:25" ht="13.5" customHeight="1">
      <c r="A128" s="126"/>
      <c r="B128" s="126"/>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row>
    <row r="129" spans="1:25" ht="13.5" customHeight="1">
      <c r="A129" s="126"/>
      <c r="B129" s="126"/>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row>
    <row r="130" spans="1:25" ht="13.5" customHeight="1">
      <c r="A130" s="126"/>
      <c r="B130" s="126"/>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row>
    <row r="131" spans="1:25" ht="13.5" customHeight="1">
      <c r="A131" s="126"/>
      <c r="B131" s="126"/>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row>
    <row r="132" spans="1:25" ht="13.5" customHeight="1">
      <c r="A132" s="126"/>
      <c r="B132" s="126"/>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row>
    <row r="133" spans="1:25" ht="13.5" customHeight="1">
      <c r="A133" s="126"/>
      <c r="B133" s="126"/>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row>
    <row r="134" spans="1:25" ht="13.5" customHeight="1">
      <c r="A134" s="126"/>
      <c r="B134" s="126"/>
      <c r="C134" s="124"/>
      <c r="D134" s="124"/>
      <c r="E134" s="124"/>
      <c r="F134" s="124"/>
      <c r="G134" s="124"/>
      <c r="H134" s="124"/>
      <c r="I134" s="124"/>
      <c r="J134" s="124"/>
      <c r="K134" s="124"/>
      <c r="L134" s="124"/>
      <c r="M134" s="124"/>
      <c r="N134" s="124"/>
      <c r="O134" s="124"/>
      <c r="P134" s="124"/>
      <c r="Q134" s="124"/>
      <c r="R134" s="124"/>
      <c r="S134" s="124"/>
      <c r="T134" s="124"/>
      <c r="U134" s="124"/>
      <c r="V134" s="124"/>
      <c r="W134" s="145"/>
      <c r="X134" s="145"/>
      <c r="Y134" s="145"/>
    </row>
    <row r="135" spans="1:25" ht="13.5" customHeight="1">
      <c r="A135" s="126"/>
      <c r="B135" s="126"/>
      <c r="C135" s="124"/>
      <c r="D135" s="124"/>
      <c r="E135" s="124"/>
      <c r="F135" s="124"/>
      <c r="G135" s="124"/>
      <c r="H135" s="124"/>
      <c r="I135" s="124"/>
      <c r="J135" s="124"/>
      <c r="K135" s="124"/>
      <c r="L135" s="124"/>
      <c r="M135" s="124"/>
      <c r="N135" s="124"/>
      <c r="O135" s="124"/>
      <c r="P135" s="124"/>
      <c r="Q135" s="124"/>
      <c r="R135" s="124"/>
      <c r="S135" s="124"/>
      <c r="T135" s="124"/>
      <c r="U135" s="124"/>
      <c r="V135" s="124"/>
      <c r="W135" s="145"/>
      <c r="X135" s="145"/>
      <c r="Y135" s="145"/>
    </row>
    <row r="136" spans="1:25" ht="13.5" customHeight="1">
      <c r="A136" s="126"/>
      <c r="B136" s="126"/>
      <c r="C136" s="124"/>
      <c r="D136" s="124"/>
      <c r="E136" s="124"/>
      <c r="F136" s="124"/>
      <c r="G136" s="124"/>
      <c r="H136" s="124"/>
      <c r="I136" s="124"/>
      <c r="J136" s="124"/>
      <c r="K136" s="124"/>
      <c r="L136" s="124"/>
      <c r="M136" s="124"/>
      <c r="N136" s="124"/>
      <c r="O136" s="124"/>
      <c r="P136" s="124"/>
      <c r="Q136" s="124"/>
      <c r="R136" s="124"/>
      <c r="S136" s="124"/>
      <c r="T136" s="124"/>
      <c r="U136" s="124"/>
      <c r="V136" s="124"/>
      <c r="W136" s="145"/>
      <c r="X136" s="145"/>
      <c r="Y136" s="145"/>
    </row>
    <row r="137" spans="1:25" ht="13.5" customHeight="1">
      <c r="A137" s="126"/>
      <c r="B137" s="126"/>
      <c r="C137" s="124"/>
      <c r="D137" s="124"/>
      <c r="E137" s="124"/>
      <c r="F137" s="124"/>
      <c r="G137" s="124"/>
      <c r="H137" s="124"/>
      <c r="I137" s="124"/>
      <c r="J137" s="124"/>
      <c r="K137" s="124"/>
      <c r="L137" s="124"/>
      <c r="M137" s="124"/>
      <c r="N137" s="124"/>
      <c r="O137" s="124"/>
      <c r="P137" s="124"/>
      <c r="Q137" s="124"/>
      <c r="R137" s="124"/>
      <c r="S137" s="124"/>
      <c r="T137" s="124"/>
      <c r="U137" s="124"/>
      <c r="V137" s="124"/>
      <c r="W137" s="145"/>
      <c r="X137" s="145"/>
      <c r="Y137" s="145"/>
    </row>
    <row r="138" spans="1:25" ht="13.5" customHeight="1">
      <c r="A138" s="126"/>
      <c r="B138" s="126"/>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row>
    <row r="139" spans="1:25" ht="13.5" customHeight="1">
      <c r="A139" s="126"/>
      <c r="B139" s="126"/>
      <c r="C139" s="145"/>
      <c r="D139" s="145"/>
      <c r="E139" s="145"/>
      <c r="F139" s="145"/>
      <c r="G139" s="145"/>
      <c r="H139" s="145"/>
      <c r="I139" s="145"/>
      <c r="J139" s="145"/>
      <c r="K139" s="145"/>
      <c r="L139" s="145"/>
      <c r="M139" s="145"/>
      <c r="N139" s="145"/>
      <c r="O139" s="145"/>
      <c r="P139" s="145"/>
      <c r="Q139" s="145"/>
      <c r="R139" s="145"/>
      <c r="S139" s="145"/>
      <c r="T139" s="145"/>
      <c r="U139" s="145"/>
      <c r="V139" s="145"/>
      <c r="W139" s="124"/>
      <c r="X139" s="124"/>
      <c r="Y139" s="124"/>
    </row>
    <row r="140" spans="1:25" ht="13.5" customHeight="1">
      <c r="A140" s="126"/>
      <c r="B140" s="126"/>
      <c r="C140" s="145"/>
      <c r="D140" s="145"/>
      <c r="E140" s="145"/>
      <c r="F140" s="145"/>
      <c r="G140" s="145"/>
      <c r="H140" s="145"/>
      <c r="I140" s="145"/>
      <c r="J140" s="145"/>
      <c r="K140" s="145"/>
      <c r="L140" s="145"/>
      <c r="M140" s="145"/>
      <c r="N140" s="145"/>
      <c r="O140" s="145"/>
      <c r="P140" s="145"/>
      <c r="Q140" s="145"/>
      <c r="R140" s="145"/>
      <c r="S140" s="145"/>
      <c r="T140" s="145"/>
      <c r="U140" s="145"/>
      <c r="V140" s="145"/>
      <c r="W140" s="124"/>
      <c r="X140" s="124"/>
      <c r="Y140" s="124"/>
    </row>
    <row r="141" spans="1:25" ht="13.5" customHeight="1">
      <c r="A141" s="126"/>
      <c r="B141" s="126"/>
      <c r="C141" s="145"/>
      <c r="D141" s="145"/>
      <c r="E141" s="145"/>
      <c r="F141" s="145"/>
      <c r="G141" s="145"/>
      <c r="H141" s="145"/>
      <c r="I141" s="145"/>
      <c r="J141" s="145"/>
      <c r="K141" s="145"/>
      <c r="L141" s="145"/>
      <c r="M141" s="145"/>
      <c r="N141" s="145"/>
      <c r="O141" s="145"/>
      <c r="P141" s="145"/>
      <c r="Q141" s="145"/>
      <c r="R141" s="145"/>
      <c r="S141" s="145"/>
      <c r="T141" s="145"/>
      <c r="U141" s="145"/>
      <c r="V141" s="145"/>
      <c r="W141" s="124"/>
      <c r="X141" s="124"/>
      <c r="Y141" s="124"/>
    </row>
    <row r="142" spans="1:25" ht="13.5" customHeight="1">
      <c r="A142" s="126"/>
      <c r="B142" s="126"/>
      <c r="C142" s="145"/>
      <c r="D142" s="145"/>
      <c r="E142" s="145"/>
      <c r="F142" s="145"/>
      <c r="G142" s="145"/>
      <c r="H142" s="145"/>
      <c r="I142" s="145"/>
      <c r="J142" s="145"/>
      <c r="K142" s="145"/>
      <c r="L142" s="145"/>
      <c r="M142" s="145"/>
      <c r="N142" s="145"/>
      <c r="O142" s="145"/>
      <c r="P142" s="145"/>
      <c r="Q142" s="145"/>
      <c r="R142" s="145"/>
      <c r="S142" s="145"/>
      <c r="T142" s="145"/>
      <c r="U142" s="145"/>
      <c r="V142" s="145"/>
      <c r="W142" s="124"/>
      <c r="X142" s="124"/>
      <c r="Y142" s="124"/>
    </row>
    <row r="143" spans="1:25" ht="13.5" customHeight="1">
      <c r="A143" s="126"/>
      <c r="B143" s="126"/>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row>
    <row r="144" spans="1:25" ht="13.5" customHeight="1">
      <c r="A144" s="126"/>
      <c r="B144" s="126"/>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row>
    <row r="145" spans="1:25" ht="13.5" customHeight="1">
      <c r="A145" s="126"/>
      <c r="B145" s="126"/>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row>
    <row r="146" spans="1:25" ht="13.5" customHeight="1">
      <c r="A146" s="126"/>
      <c r="B146" s="126"/>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row>
    <row r="147" spans="1:25" ht="13.5" customHeight="1">
      <c r="A147" s="126"/>
      <c r="B147" s="126"/>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row>
    <row r="148" spans="1:25" ht="13.5" customHeight="1">
      <c r="A148" s="126"/>
      <c r="B148" s="126"/>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row>
    <row r="149" spans="1:25" ht="13.5" customHeight="1">
      <c r="A149" s="126"/>
      <c r="B149" s="126"/>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row>
    <row r="150" spans="1:25" ht="13.5" customHeight="1">
      <c r="A150" s="126"/>
      <c r="B150" s="126"/>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row>
    <row r="151" spans="1:25" ht="13.5" customHeight="1">
      <c r="A151" s="126"/>
      <c r="B151" s="126"/>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row>
    <row r="152" spans="1:25" ht="13.5" customHeight="1">
      <c r="A152" s="126"/>
      <c r="B152" s="126"/>
      <c r="C152" s="124"/>
      <c r="D152" s="124"/>
      <c r="E152" s="124"/>
      <c r="F152" s="124"/>
      <c r="G152" s="124"/>
      <c r="H152" s="124"/>
      <c r="I152" s="124"/>
      <c r="J152" s="124"/>
      <c r="K152" s="124"/>
      <c r="L152" s="124"/>
      <c r="M152" s="124"/>
      <c r="N152" s="124"/>
      <c r="O152" s="124"/>
      <c r="P152" s="124"/>
      <c r="Q152" s="124"/>
      <c r="R152" s="124"/>
      <c r="S152" s="124"/>
      <c r="T152" s="124"/>
      <c r="U152" s="124"/>
      <c r="V152" s="124"/>
      <c r="W152" s="145"/>
      <c r="X152" s="145"/>
      <c r="Y152" s="145"/>
    </row>
    <row r="153" spans="1:25" ht="13.5" customHeight="1">
      <c r="A153" s="126"/>
      <c r="B153" s="126"/>
      <c r="C153" s="124"/>
      <c r="D153" s="124"/>
      <c r="E153" s="124"/>
      <c r="F153" s="124"/>
      <c r="G153" s="124"/>
      <c r="H153" s="124"/>
      <c r="I153" s="124"/>
      <c r="J153" s="124"/>
      <c r="K153" s="124"/>
      <c r="L153" s="124"/>
      <c r="M153" s="124"/>
      <c r="N153" s="124"/>
      <c r="O153" s="124"/>
      <c r="P153" s="124"/>
      <c r="Q153" s="124"/>
      <c r="R153" s="124"/>
      <c r="S153" s="124"/>
      <c r="T153" s="124"/>
      <c r="U153" s="124"/>
      <c r="V153" s="124"/>
      <c r="W153" s="145"/>
      <c r="X153" s="145"/>
      <c r="Y153" s="145"/>
    </row>
    <row r="154" spans="1:25" ht="13.5" customHeight="1">
      <c r="A154" s="126"/>
      <c r="B154" s="126"/>
      <c r="C154" s="124"/>
      <c r="D154" s="124"/>
      <c r="E154" s="124"/>
      <c r="F154" s="124"/>
      <c r="G154" s="124"/>
      <c r="H154" s="124"/>
      <c r="I154" s="124"/>
      <c r="J154" s="124"/>
      <c r="K154" s="124"/>
      <c r="L154" s="124"/>
      <c r="M154" s="124"/>
      <c r="N154" s="124"/>
      <c r="O154" s="124"/>
      <c r="P154" s="124"/>
      <c r="Q154" s="124"/>
      <c r="R154" s="124"/>
      <c r="S154" s="124"/>
      <c r="T154" s="124"/>
      <c r="U154" s="124"/>
      <c r="V154" s="124"/>
      <c r="W154" s="145"/>
      <c r="X154" s="145"/>
      <c r="Y154" s="145"/>
    </row>
    <row r="155" spans="1:25" ht="13.5" customHeight="1">
      <c r="A155" s="126"/>
      <c r="B155" s="126"/>
      <c r="C155" s="124"/>
      <c r="D155" s="124"/>
      <c r="E155" s="124"/>
      <c r="F155" s="124"/>
      <c r="G155" s="124"/>
      <c r="H155" s="124"/>
      <c r="I155" s="124"/>
      <c r="J155" s="124"/>
      <c r="K155" s="124"/>
      <c r="L155" s="124"/>
      <c r="M155" s="124"/>
      <c r="N155" s="124"/>
      <c r="O155" s="124"/>
      <c r="P155" s="124"/>
      <c r="Q155" s="124"/>
      <c r="R155" s="124"/>
      <c r="S155" s="124"/>
      <c r="T155" s="124"/>
      <c r="U155" s="124"/>
      <c r="V155" s="124"/>
      <c r="W155" s="145"/>
      <c r="X155" s="145"/>
      <c r="Y155" s="145"/>
    </row>
    <row r="156" spans="1:25" ht="13.5" customHeight="1">
      <c r="A156" s="126"/>
      <c r="B156" s="126"/>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row>
    <row r="157" spans="1:25" ht="13.5" customHeight="1">
      <c r="A157" s="126"/>
      <c r="B157" s="126"/>
      <c r="C157" s="145"/>
      <c r="D157" s="145"/>
      <c r="E157" s="145"/>
      <c r="F157" s="145"/>
      <c r="G157" s="145"/>
      <c r="H157" s="145"/>
      <c r="I157" s="145"/>
      <c r="J157" s="145"/>
      <c r="K157" s="145"/>
      <c r="L157" s="145"/>
      <c r="M157" s="145"/>
      <c r="N157" s="145"/>
      <c r="O157" s="145"/>
      <c r="P157" s="145"/>
      <c r="Q157" s="145"/>
      <c r="R157" s="145"/>
      <c r="S157" s="145"/>
      <c r="T157" s="145"/>
      <c r="U157" s="145"/>
      <c r="V157" s="145"/>
      <c r="W157" s="124"/>
      <c r="X157" s="124"/>
      <c r="Y157" s="124"/>
    </row>
    <row r="158" spans="1:25" ht="13.5" customHeight="1">
      <c r="A158" s="126"/>
      <c r="B158" s="126"/>
      <c r="C158" s="145"/>
      <c r="D158" s="145"/>
      <c r="E158" s="145"/>
      <c r="F158" s="145"/>
      <c r="G158" s="145"/>
      <c r="H158" s="145"/>
      <c r="I158" s="145"/>
      <c r="J158" s="145"/>
      <c r="K158" s="145"/>
      <c r="L158" s="145"/>
      <c r="M158" s="145"/>
      <c r="N158" s="145"/>
      <c r="O158" s="145"/>
      <c r="P158" s="145"/>
      <c r="Q158" s="145"/>
      <c r="R158" s="145"/>
      <c r="S158" s="145"/>
      <c r="T158" s="145"/>
      <c r="U158" s="145"/>
      <c r="V158" s="145"/>
      <c r="W158" s="124"/>
      <c r="X158" s="124"/>
      <c r="Y158" s="124"/>
    </row>
    <row r="159" spans="1:25" ht="13.5" customHeight="1">
      <c r="A159" s="126"/>
      <c r="B159" s="126"/>
      <c r="C159" s="145"/>
      <c r="D159" s="145"/>
      <c r="E159" s="145"/>
      <c r="F159" s="145"/>
      <c r="G159" s="145"/>
      <c r="H159" s="145"/>
      <c r="I159" s="145"/>
      <c r="J159" s="145"/>
      <c r="K159" s="145"/>
      <c r="L159" s="145"/>
      <c r="M159" s="145"/>
      <c r="N159" s="145"/>
      <c r="O159" s="145"/>
      <c r="P159" s="145"/>
      <c r="Q159" s="145"/>
      <c r="R159" s="145"/>
      <c r="S159" s="145"/>
      <c r="T159" s="145"/>
      <c r="U159" s="145"/>
      <c r="V159" s="145"/>
      <c r="W159" s="124"/>
      <c r="X159" s="124"/>
      <c r="Y159" s="124"/>
    </row>
    <row r="160" spans="1:25" ht="13.5" customHeight="1">
      <c r="A160" s="126"/>
      <c r="B160" s="126"/>
      <c r="C160" s="145"/>
      <c r="D160" s="145"/>
      <c r="E160" s="145"/>
      <c r="F160" s="145"/>
      <c r="G160" s="145"/>
      <c r="H160" s="145"/>
      <c r="I160" s="145"/>
      <c r="J160" s="145"/>
      <c r="K160" s="145"/>
      <c r="L160" s="145"/>
      <c r="M160" s="145"/>
      <c r="N160" s="145"/>
      <c r="O160" s="145"/>
      <c r="P160" s="145"/>
      <c r="Q160" s="145"/>
      <c r="R160" s="145"/>
      <c r="S160" s="145"/>
      <c r="T160" s="145"/>
      <c r="U160" s="145"/>
      <c r="V160" s="145"/>
      <c r="W160" s="124"/>
      <c r="X160" s="124"/>
      <c r="Y160" s="124"/>
    </row>
    <row r="161" spans="1:22" ht="13.5" customHeight="1">
      <c r="A161" s="126"/>
      <c r="B161" s="126"/>
      <c r="C161" s="124"/>
      <c r="D161" s="124"/>
      <c r="E161" s="124"/>
      <c r="F161" s="124"/>
      <c r="G161" s="124"/>
      <c r="H161" s="124"/>
      <c r="I161" s="124"/>
      <c r="J161" s="124"/>
      <c r="K161" s="124"/>
      <c r="L161" s="124"/>
      <c r="M161" s="124"/>
      <c r="N161" s="124"/>
      <c r="O161" s="124"/>
      <c r="P161" s="124"/>
      <c r="Q161" s="124"/>
      <c r="R161" s="124"/>
      <c r="S161" s="124"/>
      <c r="T161" s="124"/>
      <c r="U161" s="124"/>
      <c r="V161" s="124"/>
    </row>
    <row r="162" spans="1:22" ht="13.5" customHeight="1">
      <c r="A162" s="126"/>
      <c r="B162" s="126"/>
      <c r="C162" s="124"/>
      <c r="D162" s="124"/>
      <c r="E162" s="124"/>
      <c r="F162" s="124"/>
      <c r="G162" s="124"/>
      <c r="H162" s="124"/>
      <c r="I162" s="124"/>
      <c r="J162" s="124"/>
      <c r="K162" s="124"/>
      <c r="L162" s="124"/>
      <c r="M162" s="124"/>
      <c r="N162" s="124"/>
      <c r="O162" s="124"/>
      <c r="P162" s="124"/>
      <c r="Q162" s="124"/>
      <c r="R162" s="124"/>
      <c r="S162" s="124"/>
      <c r="T162" s="124"/>
      <c r="U162" s="124"/>
      <c r="V162" s="124"/>
    </row>
    <row r="163" spans="1:22" ht="13.5" customHeight="1">
      <c r="A163" s="126"/>
      <c r="B163" s="126"/>
      <c r="C163" s="124"/>
      <c r="D163" s="124"/>
      <c r="E163" s="124"/>
      <c r="F163" s="124"/>
      <c r="G163" s="124"/>
      <c r="H163" s="124"/>
      <c r="I163" s="124"/>
      <c r="J163" s="124"/>
      <c r="K163" s="124"/>
      <c r="L163" s="124"/>
      <c r="M163" s="124"/>
      <c r="N163" s="124"/>
      <c r="O163" s="124"/>
      <c r="P163" s="124"/>
      <c r="Q163" s="124"/>
      <c r="R163" s="124"/>
      <c r="S163" s="124"/>
      <c r="T163" s="124"/>
      <c r="U163" s="124"/>
      <c r="V163" s="124"/>
    </row>
    <row r="164" spans="1:22" ht="13.5" customHeight="1">
      <c r="A164" s="126"/>
      <c r="B164" s="126"/>
      <c r="C164" s="124"/>
      <c r="D164" s="124"/>
      <c r="E164" s="124"/>
      <c r="F164" s="124"/>
      <c r="G164" s="124"/>
      <c r="H164" s="124"/>
      <c r="I164" s="124"/>
      <c r="J164" s="124"/>
      <c r="K164" s="124"/>
      <c r="L164" s="124"/>
      <c r="M164" s="124"/>
      <c r="N164" s="124"/>
      <c r="O164" s="124"/>
      <c r="P164" s="124"/>
      <c r="Q164" s="124"/>
      <c r="R164" s="124"/>
      <c r="S164" s="124"/>
      <c r="T164" s="124"/>
      <c r="U164" s="124"/>
      <c r="V164" s="124"/>
    </row>
    <row r="165" spans="1:22" ht="13.5" customHeight="1">
      <c r="A165" s="126"/>
      <c r="B165" s="126"/>
      <c r="C165" s="124"/>
      <c r="D165" s="124"/>
      <c r="E165" s="124"/>
      <c r="F165" s="124"/>
      <c r="G165" s="124"/>
      <c r="H165" s="124"/>
      <c r="I165" s="124"/>
      <c r="J165" s="124"/>
      <c r="K165" s="124"/>
      <c r="L165" s="124"/>
      <c r="M165" s="124"/>
      <c r="N165" s="124"/>
      <c r="O165" s="124"/>
      <c r="P165" s="124"/>
      <c r="Q165" s="124"/>
      <c r="R165" s="124"/>
      <c r="S165" s="124"/>
      <c r="T165" s="124"/>
      <c r="U165" s="124"/>
      <c r="V165" s="124"/>
    </row>
    <row r="166" spans="1:22" ht="13.5" customHeight="1">
      <c r="A166" s="126"/>
      <c r="B166" s="126"/>
    </row>
    <row r="167" spans="1:22" ht="13.5" customHeight="1">
      <c r="A167" s="126"/>
      <c r="B167" s="126"/>
    </row>
    <row r="168" spans="1:22" ht="13.5" customHeight="1">
      <c r="A168" s="126"/>
      <c r="B168" s="126"/>
    </row>
    <row r="169" spans="1:22" ht="13.5" customHeight="1">
      <c r="A169" s="126"/>
      <c r="B169" s="126"/>
    </row>
    <row r="170" spans="1:22" ht="13.5" customHeight="1">
      <c r="A170" s="126"/>
      <c r="B170" s="126"/>
    </row>
    <row r="171" spans="1:22" ht="13.5" customHeight="1">
      <c r="A171" s="126"/>
      <c r="B171" s="126"/>
    </row>
    <row r="172" spans="1:22" ht="13.5" customHeight="1">
      <c r="A172" s="126"/>
      <c r="B172" s="126"/>
    </row>
    <row r="173" spans="1:22" ht="13.5" customHeight="1">
      <c r="A173" s="126"/>
      <c r="B173" s="126"/>
    </row>
    <row r="174" spans="1:22" ht="13.5" customHeight="1">
      <c r="A174" s="126"/>
      <c r="B174" s="126"/>
    </row>
    <row r="175" spans="1:22" ht="13.5" customHeight="1">
      <c r="A175" s="126"/>
      <c r="B175" s="126"/>
    </row>
    <row r="176" spans="1:22" ht="13.5" customHeight="1">
      <c r="A176" s="126"/>
      <c r="B176" s="126"/>
    </row>
    <row r="177" spans="1:2" ht="13.5" customHeight="1">
      <c r="A177" s="126"/>
      <c r="B177" s="126"/>
    </row>
    <row r="178" spans="1:2" ht="13.5" customHeight="1">
      <c r="A178" s="126"/>
      <c r="B178" s="126"/>
    </row>
    <row r="179" spans="1:2" ht="13.5" customHeight="1">
      <c r="A179" s="126"/>
      <c r="B179" s="126"/>
    </row>
    <row r="180" spans="1:2" ht="13.5" customHeight="1">
      <c r="A180" s="126"/>
      <c r="B180" s="126"/>
    </row>
    <row r="181" spans="1:2" ht="13.5" customHeight="1">
      <c r="A181" s="126"/>
      <c r="B181" s="126"/>
    </row>
    <row r="182" spans="1:2" ht="13.5" customHeight="1">
      <c r="A182" s="126"/>
      <c r="B182" s="126"/>
    </row>
    <row r="183" spans="1:2" ht="13.5" customHeight="1">
      <c r="A183" s="126"/>
      <c r="B183" s="126"/>
    </row>
    <row r="184" spans="1:2" ht="13.5" customHeight="1">
      <c r="A184" s="126"/>
      <c r="B184" s="126"/>
    </row>
    <row r="185" spans="1:2" ht="13.5" customHeight="1">
      <c r="A185" s="126"/>
      <c r="B185" s="126"/>
    </row>
    <row r="186" spans="1:2" ht="13.5" customHeight="1">
      <c r="A186" s="126"/>
      <c r="B186" s="126"/>
    </row>
    <row r="187" spans="1:2" ht="13.5" customHeight="1">
      <c r="A187" s="126"/>
      <c r="B187" s="126"/>
    </row>
    <row r="188" spans="1:2" ht="13.5" customHeight="1">
      <c r="A188" s="126"/>
      <c r="B188" s="126"/>
    </row>
    <row r="189" spans="1:2" ht="13.5" customHeight="1">
      <c r="A189" s="126"/>
      <c r="B189" s="126"/>
    </row>
    <row r="190" spans="1:2" ht="13.5" customHeight="1">
      <c r="A190" s="126"/>
      <c r="B190" s="126"/>
    </row>
    <row r="191" spans="1:2" ht="13.5" customHeight="1">
      <c r="A191" s="126"/>
      <c r="B191" s="126"/>
    </row>
    <row r="192" spans="1:2" ht="13.5" customHeight="1">
      <c r="A192" s="126"/>
      <c r="B192" s="126"/>
    </row>
    <row r="193" spans="1:12" ht="13.5" customHeight="1">
      <c r="A193" s="126"/>
      <c r="B193" s="126"/>
    </row>
    <row r="194" spans="1:12" ht="13.5" customHeight="1">
      <c r="A194" s="126"/>
      <c r="B194" s="126"/>
    </row>
    <row r="195" spans="1:12" ht="13.5" customHeight="1">
      <c r="A195" s="126"/>
    </row>
    <row r="196" spans="1:12" ht="13.5" customHeight="1">
      <c r="A196" s="126"/>
      <c r="B196" s="126"/>
      <c r="C196" s="126"/>
      <c r="D196" s="126"/>
      <c r="E196" s="126"/>
      <c r="F196" s="126"/>
      <c r="G196" s="126"/>
      <c r="H196" s="126"/>
      <c r="I196" s="126"/>
      <c r="J196" s="126"/>
      <c r="K196" s="126"/>
      <c r="L196" s="126"/>
    </row>
    <row r="197" spans="1:12" ht="13.5" customHeight="1">
      <c r="A197" s="126"/>
    </row>
    <row r="198" spans="1:12" ht="13.5" customHeight="1">
      <c r="A198" s="126"/>
    </row>
    <row r="199" spans="1:12" ht="13.5" customHeight="1">
      <c r="A199" s="126"/>
    </row>
    <row r="200" spans="1:12" ht="13.5" customHeight="1">
      <c r="A200" s="126"/>
    </row>
    <row r="201" spans="1:12" ht="13.5" customHeight="1">
      <c r="A201" s="126"/>
    </row>
    <row r="202" spans="1:12" ht="13.5" customHeight="1">
      <c r="A202" s="126"/>
    </row>
    <row r="203" spans="1:12" ht="13.5" customHeight="1">
      <c r="A203" s="126"/>
    </row>
    <row r="204" spans="1:12" ht="13.5" customHeight="1">
      <c r="A204" s="126"/>
    </row>
    <row r="205" spans="1:12" ht="13.5" customHeight="1">
      <c r="A205" s="126"/>
    </row>
    <row r="206" spans="1:12" ht="13.5" customHeight="1">
      <c r="A206" s="126"/>
    </row>
    <row r="207" spans="1:12" ht="13.5" customHeight="1">
      <c r="A207" s="126"/>
    </row>
    <row r="208" spans="1:12" ht="13.5" customHeight="1">
      <c r="A208" s="126"/>
    </row>
    <row r="209" spans="1:1" ht="13.5" customHeight="1">
      <c r="A209" s="126"/>
    </row>
  </sheetData>
  <sheetProtection formatCells="0" selectLockedCells="1"/>
  <protectedRanges>
    <protectedRange sqref="BE29:BI72 BN29:BR72 I82 BE82 I86 BE86 G29:AZ72 G13:AU28" name="範囲1"/>
    <protectedRange sqref="BE13:BI28 AV13:AZ28" name="範囲1_1"/>
    <protectedRange sqref="BN13:BR28" name="範囲1_2"/>
  </protectedRanges>
  <mergeCells count="270">
    <mergeCell ref="B86:H89"/>
    <mergeCell ref="I86:AG89"/>
    <mergeCell ref="AH86:AK89"/>
    <mergeCell ref="AL86:BD89"/>
    <mergeCell ref="BE86:BQ89"/>
    <mergeCell ref="BR86:BV89"/>
    <mergeCell ref="BE90:BQ93"/>
    <mergeCell ref="BR90:BV93"/>
    <mergeCell ref="B94:H97"/>
    <mergeCell ref="I94:X97"/>
    <mergeCell ref="Y94:AE97"/>
    <mergeCell ref="AF94:AK97"/>
    <mergeCell ref="AL94:AR97"/>
    <mergeCell ref="AS94:BD97"/>
    <mergeCell ref="BE94:BP97"/>
    <mergeCell ref="BQ94:BV97"/>
    <mergeCell ref="B90:S93"/>
    <mergeCell ref="T90:W93"/>
    <mergeCell ref="X90:AG93"/>
    <mergeCell ref="AH90:AK93"/>
    <mergeCell ref="AL90:AZ93"/>
    <mergeCell ref="BA90:BD93"/>
    <mergeCell ref="AV75:AZ76"/>
    <mergeCell ref="BN75:BR76"/>
    <mergeCell ref="B78:BV79"/>
    <mergeCell ref="B80:BV81"/>
    <mergeCell ref="B82:H85"/>
    <mergeCell ref="I82:S85"/>
    <mergeCell ref="T82:V85"/>
    <mergeCell ref="W82:W85"/>
    <mergeCell ref="X82:AJ85"/>
    <mergeCell ref="AR73:AU76"/>
    <mergeCell ref="AV73:AW74"/>
    <mergeCell ref="BN73:BO74"/>
    <mergeCell ref="BA75:BD76"/>
    <mergeCell ref="BE75:BI76"/>
    <mergeCell ref="BJ75:BM76"/>
    <mergeCell ref="BS75:BV76"/>
    <mergeCell ref="AK82:AK85"/>
    <mergeCell ref="AL82:BD85"/>
    <mergeCell ref="BE82:BQ85"/>
    <mergeCell ref="BR82:BV85"/>
    <mergeCell ref="BE73:BF74"/>
    <mergeCell ref="BJ69:BM72"/>
    <mergeCell ref="BN69:BR72"/>
    <mergeCell ref="BS69:BV72"/>
    <mergeCell ref="G71:T72"/>
    <mergeCell ref="U71:Z72"/>
    <mergeCell ref="AA71:AB72"/>
    <mergeCell ref="AC71:AJ72"/>
    <mergeCell ref="AK71:AU72"/>
    <mergeCell ref="E69:F72"/>
    <mergeCell ref="G69:P70"/>
    <mergeCell ref="Q69:AU70"/>
    <mergeCell ref="AV69:AZ72"/>
    <mergeCell ref="BA69:BD72"/>
    <mergeCell ref="BE69:BI72"/>
    <mergeCell ref="BJ65:BM68"/>
    <mergeCell ref="BN65:BR68"/>
    <mergeCell ref="BS65:BV68"/>
    <mergeCell ref="G67:T68"/>
    <mergeCell ref="U67:Z68"/>
    <mergeCell ref="AA67:AB68"/>
    <mergeCell ref="AC67:AJ68"/>
    <mergeCell ref="AK67:AU68"/>
    <mergeCell ref="E65:F68"/>
    <mergeCell ref="G65:P66"/>
    <mergeCell ref="Q65:AU66"/>
    <mergeCell ref="AV65:AZ68"/>
    <mergeCell ref="BA65:BD68"/>
    <mergeCell ref="BE65:BI68"/>
    <mergeCell ref="BJ61:BM64"/>
    <mergeCell ref="BN61:BR64"/>
    <mergeCell ref="BS61:BV64"/>
    <mergeCell ref="G63:T64"/>
    <mergeCell ref="U63:Z64"/>
    <mergeCell ref="AA63:AB64"/>
    <mergeCell ref="AC63:AJ64"/>
    <mergeCell ref="AK63:AU64"/>
    <mergeCell ref="E61:F64"/>
    <mergeCell ref="G61:P62"/>
    <mergeCell ref="Q61:AU62"/>
    <mergeCell ref="AV61:AZ64"/>
    <mergeCell ref="BA61:BD64"/>
    <mergeCell ref="BE61:BI64"/>
    <mergeCell ref="BJ57:BM60"/>
    <mergeCell ref="BN57:BR60"/>
    <mergeCell ref="BS57:BV60"/>
    <mergeCell ref="G59:T60"/>
    <mergeCell ref="U59:Z60"/>
    <mergeCell ref="AA59:AB60"/>
    <mergeCell ref="AC59:AJ60"/>
    <mergeCell ref="AK59:AU60"/>
    <mergeCell ref="E57:F60"/>
    <mergeCell ref="G57:P58"/>
    <mergeCell ref="Q57:AU58"/>
    <mergeCell ref="AV57:AZ60"/>
    <mergeCell ref="BA57:BD60"/>
    <mergeCell ref="BE57:BI60"/>
    <mergeCell ref="BJ53:BM56"/>
    <mergeCell ref="BN53:BR56"/>
    <mergeCell ref="BS53:BV56"/>
    <mergeCell ref="G55:T56"/>
    <mergeCell ref="U55:Z56"/>
    <mergeCell ref="AA55:AB56"/>
    <mergeCell ref="AC55:AJ56"/>
    <mergeCell ref="AK55:AU56"/>
    <mergeCell ref="E53:F56"/>
    <mergeCell ref="G53:P54"/>
    <mergeCell ref="Q53:AU54"/>
    <mergeCell ref="AV53:AZ56"/>
    <mergeCell ref="BA53:BD56"/>
    <mergeCell ref="BE53:BI56"/>
    <mergeCell ref="BJ49:BM52"/>
    <mergeCell ref="BN49:BR52"/>
    <mergeCell ref="BS49:BV52"/>
    <mergeCell ref="G51:T52"/>
    <mergeCell ref="U51:Z52"/>
    <mergeCell ref="AA51:AB52"/>
    <mergeCell ref="AC51:AJ52"/>
    <mergeCell ref="AK51:AU52"/>
    <mergeCell ref="E49:F52"/>
    <mergeCell ref="G49:P50"/>
    <mergeCell ref="Q49:AU50"/>
    <mergeCell ref="AV49:AZ52"/>
    <mergeCell ref="BA49:BD52"/>
    <mergeCell ref="BE49:BI52"/>
    <mergeCell ref="BJ45:BM48"/>
    <mergeCell ref="BN45:BR48"/>
    <mergeCell ref="BS45:BV48"/>
    <mergeCell ref="G47:T48"/>
    <mergeCell ref="U47:Z48"/>
    <mergeCell ref="AA47:AB48"/>
    <mergeCell ref="AC47:AJ48"/>
    <mergeCell ref="AK47:AU48"/>
    <mergeCell ref="E45:F48"/>
    <mergeCell ref="G45:P46"/>
    <mergeCell ref="Q45:AU46"/>
    <mergeCell ref="AV45:AZ48"/>
    <mergeCell ref="BA45:BD48"/>
    <mergeCell ref="BE45:BI48"/>
    <mergeCell ref="BJ41:BM44"/>
    <mergeCell ref="BN41:BR44"/>
    <mergeCell ref="BS41:BV44"/>
    <mergeCell ref="G43:T44"/>
    <mergeCell ref="U43:Z44"/>
    <mergeCell ref="AA43:AB44"/>
    <mergeCell ref="AC43:AJ44"/>
    <mergeCell ref="AK43:AU44"/>
    <mergeCell ref="E41:F44"/>
    <mergeCell ref="G41:P42"/>
    <mergeCell ref="Q41:AU42"/>
    <mergeCell ref="AV41:AZ44"/>
    <mergeCell ref="BA41:BD44"/>
    <mergeCell ref="BE41:BI44"/>
    <mergeCell ref="BJ37:BM40"/>
    <mergeCell ref="BN37:BR40"/>
    <mergeCell ref="BS37:BV40"/>
    <mergeCell ref="G39:T40"/>
    <mergeCell ref="U39:Z40"/>
    <mergeCell ref="AA39:AB40"/>
    <mergeCell ref="AC39:AJ40"/>
    <mergeCell ref="AK39:AU40"/>
    <mergeCell ref="E37:F40"/>
    <mergeCell ref="G37:P38"/>
    <mergeCell ref="Q37:AU38"/>
    <mergeCell ref="AV37:AZ40"/>
    <mergeCell ref="BA37:BD40"/>
    <mergeCell ref="BE37:BI40"/>
    <mergeCell ref="E29:F32"/>
    <mergeCell ref="G29:P30"/>
    <mergeCell ref="Q29:AU30"/>
    <mergeCell ref="AV29:AZ32"/>
    <mergeCell ref="BA29:BD32"/>
    <mergeCell ref="BE29:BI32"/>
    <mergeCell ref="BJ33:BM36"/>
    <mergeCell ref="BN33:BR36"/>
    <mergeCell ref="BS33:BV36"/>
    <mergeCell ref="G35:T36"/>
    <mergeCell ref="U35:Z36"/>
    <mergeCell ref="AA35:AB36"/>
    <mergeCell ref="AC35:AJ36"/>
    <mergeCell ref="AK35:AU36"/>
    <mergeCell ref="E33:F36"/>
    <mergeCell ref="G33:P34"/>
    <mergeCell ref="Q33:AU34"/>
    <mergeCell ref="AV33:AZ36"/>
    <mergeCell ref="BA33:BD36"/>
    <mergeCell ref="BE33:BI36"/>
    <mergeCell ref="BJ25:BM28"/>
    <mergeCell ref="BN25:BR28"/>
    <mergeCell ref="BS25:BV28"/>
    <mergeCell ref="G27:T28"/>
    <mergeCell ref="U27:Z28"/>
    <mergeCell ref="AA27:AB28"/>
    <mergeCell ref="AC27:AJ28"/>
    <mergeCell ref="AK27:AU28"/>
    <mergeCell ref="BJ29:BM32"/>
    <mergeCell ref="BN29:BR32"/>
    <mergeCell ref="BS29:BV32"/>
    <mergeCell ref="G31:T32"/>
    <mergeCell ref="U31:Z32"/>
    <mergeCell ref="AA31:AB32"/>
    <mergeCell ref="AC31:AJ32"/>
    <mergeCell ref="AK31:AU32"/>
    <mergeCell ref="E25:F28"/>
    <mergeCell ref="G25:P26"/>
    <mergeCell ref="Q25:AU26"/>
    <mergeCell ref="AV25:AZ28"/>
    <mergeCell ref="BA25:BD28"/>
    <mergeCell ref="AV21:AZ24"/>
    <mergeCell ref="BA21:BD24"/>
    <mergeCell ref="BE21:BI24"/>
    <mergeCell ref="BE25:BI28"/>
    <mergeCell ref="BJ21:BM24"/>
    <mergeCell ref="BN21:BR24"/>
    <mergeCell ref="BS21:BV24"/>
    <mergeCell ref="AA19:AB20"/>
    <mergeCell ref="AC19:AJ20"/>
    <mergeCell ref="AK19:AU20"/>
    <mergeCell ref="E21:F24"/>
    <mergeCell ref="G21:P22"/>
    <mergeCell ref="Q21:AU22"/>
    <mergeCell ref="G23:T24"/>
    <mergeCell ref="U23:Z24"/>
    <mergeCell ref="AA23:AB24"/>
    <mergeCell ref="AC23:AJ24"/>
    <mergeCell ref="AV17:AZ20"/>
    <mergeCell ref="BA17:BD20"/>
    <mergeCell ref="BE17:BI20"/>
    <mergeCell ref="BJ17:BM20"/>
    <mergeCell ref="BN17:BR20"/>
    <mergeCell ref="BS17:BV20"/>
    <mergeCell ref="AK23:AU24"/>
    <mergeCell ref="BS13:BV16"/>
    <mergeCell ref="AC10:AU12"/>
    <mergeCell ref="G15:T16"/>
    <mergeCell ref="U15:Z16"/>
    <mergeCell ref="AA15:AB16"/>
    <mergeCell ref="AC15:AJ16"/>
    <mergeCell ref="AK15:AU16"/>
    <mergeCell ref="E17:F20"/>
    <mergeCell ref="G17:P18"/>
    <mergeCell ref="Q17:AU18"/>
    <mergeCell ref="G19:T20"/>
    <mergeCell ref="U19:Z20"/>
    <mergeCell ref="B4:BV6"/>
    <mergeCell ref="B7:D72"/>
    <mergeCell ref="AV7:BD10"/>
    <mergeCell ref="BE7:BV8"/>
    <mergeCell ref="BE9:BM10"/>
    <mergeCell ref="E7:F12"/>
    <mergeCell ref="AV11:AZ12"/>
    <mergeCell ref="BA11:BD12"/>
    <mergeCell ref="BE11:BI12"/>
    <mergeCell ref="BJ11:BM12"/>
    <mergeCell ref="BN11:BR12"/>
    <mergeCell ref="BS11:BV12"/>
    <mergeCell ref="G7:P9"/>
    <mergeCell ref="Q7:AU9"/>
    <mergeCell ref="G10:AB12"/>
    <mergeCell ref="BN9:BV10"/>
    <mergeCell ref="E13:F16"/>
    <mergeCell ref="G13:P14"/>
    <mergeCell ref="Q13:AU14"/>
    <mergeCell ref="AV13:AZ16"/>
    <mergeCell ref="BA13:BD16"/>
    <mergeCell ref="BE13:BI16"/>
    <mergeCell ref="BJ13:BM16"/>
    <mergeCell ref="BN13:BR16"/>
  </mergeCells>
  <phoneticPr fontId="1"/>
  <dataValidations count="4">
    <dataValidation type="decimal" allowBlank="1" showInputMessage="1" errorTitle="薬剤師の勤務時間数" error="32以上の数値を入力してください" sqref="BE86:BQ89">
      <formula1>0</formula1>
      <formula2>168</formula2>
    </dataValidation>
    <dataValidation sqref="BE82:BQ85"/>
    <dataValidation type="whole" allowBlank="1" showInputMessage="1" showErrorMessage="1" sqref="AV13:BV72">
      <formula1>0</formula1>
      <formula2>200</formula2>
    </dataValidation>
    <dataValidation sqref="I82:S85"/>
  </dataValidations>
  <pageMargins left="0.35433070866141736" right="0.39370078740157483" top="0.66" bottom="0.39370078740157483" header="1.04" footer="0.51181102362204722"/>
  <pageSetup paperSize="9" scale="58" orientation="portrait" r:id="rId1"/>
  <headerFooter alignWithMargins="0">
    <oddFooter>&amp;C&amp;16 ３／４</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90"/>
  <sheetViews>
    <sheetView showGridLines="0" view="pageBreakPreview" zoomScale="75" zoomScaleNormal="85" zoomScaleSheetLayoutView="75" workbookViewId="0">
      <selection activeCell="G15" sqref="G15:P16"/>
    </sheetView>
  </sheetViews>
  <sheetFormatPr defaultColWidth="2.25" defaultRowHeight="13.5" customHeight="1"/>
  <cols>
    <col min="1" max="16384" width="2.25" style="3"/>
  </cols>
  <sheetData>
    <row r="1" spans="1:100" s="5" customFormat="1" ht="13.5" customHeight="1"/>
    <row r="2" spans="1:100" s="5" customFormat="1" ht="13.5" customHeight="1"/>
    <row r="3" spans="1:100" s="5" customFormat="1" ht="13.5" customHeight="1"/>
    <row r="4" spans="1:100" s="5" customFormat="1" ht="13.5" customHeight="1"/>
    <row r="5" spans="1:100" s="5" customFormat="1" ht="13.5" customHeight="1"/>
    <row r="6" spans="1:100" s="5" customFormat="1" ht="17.25">
      <c r="B6" s="468" t="s">
        <v>45</v>
      </c>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69"/>
      <c r="BP6" s="7"/>
      <c r="BQ6" s="7"/>
      <c r="BR6" s="7"/>
      <c r="BS6" s="7"/>
      <c r="BT6" s="7"/>
      <c r="BU6" s="7"/>
      <c r="BV6" s="7"/>
      <c r="BW6" s="7"/>
      <c r="BX6" s="7"/>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row>
    <row r="7" spans="1:100" s="5" customFormat="1" ht="13.5" customHeight="1">
      <c r="B7" s="469"/>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c r="AV7" s="469"/>
      <c r="AW7" s="469"/>
      <c r="AX7" s="469"/>
      <c r="AY7" s="469"/>
      <c r="AZ7" s="469"/>
      <c r="BA7" s="469"/>
      <c r="BB7" s="469"/>
      <c r="BC7" s="469"/>
      <c r="BD7" s="469"/>
      <c r="BE7" s="469"/>
      <c r="BF7" s="469"/>
      <c r="BG7" s="469"/>
      <c r="BH7" s="469"/>
      <c r="BI7" s="469"/>
      <c r="BJ7" s="469"/>
      <c r="BK7" s="469"/>
      <c r="BL7" s="469"/>
      <c r="BM7" s="469"/>
      <c r="BN7" s="469"/>
      <c r="BO7" s="469"/>
      <c r="BP7" s="7"/>
      <c r="BQ7" s="7"/>
      <c r="BR7" s="7"/>
      <c r="BS7" s="7"/>
      <c r="BT7" s="7"/>
      <c r="BU7" s="7"/>
      <c r="BV7" s="7"/>
      <c r="BW7" s="7"/>
      <c r="BX7" s="7"/>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row>
    <row r="8" spans="1:100" s="5" customFormat="1" ht="13.5" customHeight="1" thickBot="1">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470"/>
      <c r="AX8" s="470"/>
      <c r="AY8" s="470"/>
      <c r="AZ8" s="470"/>
      <c r="BA8" s="470"/>
      <c r="BB8" s="470"/>
      <c r="BC8" s="470"/>
      <c r="BD8" s="470"/>
      <c r="BE8" s="470"/>
      <c r="BF8" s="470"/>
      <c r="BG8" s="470"/>
      <c r="BH8" s="470"/>
      <c r="BI8" s="470"/>
      <c r="BJ8" s="470"/>
      <c r="BK8" s="470"/>
      <c r="BL8" s="470"/>
      <c r="BM8" s="470"/>
      <c r="BN8" s="470"/>
      <c r="BO8" s="470"/>
      <c r="BP8" s="7"/>
      <c r="BQ8" s="7"/>
      <c r="BR8" s="7"/>
      <c r="BS8" s="7"/>
      <c r="BT8" s="7"/>
      <c r="BU8" s="7"/>
      <c r="BV8" s="7"/>
      <c r="BW8" s="7"/>
      <c r="BX8" s="7"/>
      <c r="BY8" s="190"/>
      <c r="BZ8" s="4"/>
      <c r="CA8" s="4"/>
      <c r="CB8" s="4"/>
      <c r="CC8" s="4"/>
      <c r="CD8" s="4"/>
      <c r="CE8" s="4"/>
      <c r="CF8" s="4"/>
      <c r="CG8" s="4"/>
      <c r="CH8" s="4"/>
      <c r="CI8" s="4"/>
      <c r="CJ8" s="4"/>
      <c r="CK8" s="4"/>
      <c r="CL8" s="4"/>
      <c r="CM8" s="4"/>
      <c r="CN8" s="4"/>
      <c r="CO8" s="4"/>
      <c r="CP8" s="4"/>
      <c r="CQ8" s="4"/>
      <c r="CR8" s="4"/>
      <c r="CS8" s="4"/>
      <c r="CT8" s="4"/>
      <c r="CU8" s="4"/>
      <c r="CV8" s="4"/>
    </row>
    <row r="9" spans="1:100" ht="13.5" customHeight="1">
      <c r="A9" s="5"/>
      <c r="B9" s="471" t="s">
        <v>46</v>
      </c>
      <c r="C9" s="472"/>
      <c r="D9" s="472"/>
      <c r="E9" s="439" t="s">
        <v>19</v>
      </c>
      <c r="F9" s="440"/>
      <c r="G9" s="430" t="s">
        <v>20</v>
      </c>
      <c r="H9" s="431"/>
      <c r="I9" s="431"/>
      <c r="J9" s="431"/>
      <c r="K9" s="431"/>
      <c r="L9" s="431"/>
      <c r="M9" s="431"/>
      <c r="N9" s="431"/>
      <c r="O9" s="431"/>
      <c r="P9" s="432"/>
      <c r="Q9" s="431" t="s">
        <v>21</v>
      </c>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2"/>
      <c r="AV9" s="439" t="s">
        <v>54</v>
      </c>
      <c r="AW9" s="440"/>
      <c r="AX9" s="477" t="s">
        <v>47</v>
      </c>
      <c r="AY9" s="477"/>
      <c r="AZ9" s="477"/>
      <c r="BA9" s="477"/>
      <c r="BB9" s="477"/>
      <c r="BC9" s="477"/>
      <c r="BD9" s="477"/>
      <c r="BE9" s="477"/>
      <c r="BF9" s="477"/>
      <c r="BG9" s="477"/>
      <c r="BH9" s="477"/>
      <c r="BI9" s="477"/>
      <c r="BJ9" s="477"/>
      <c r="BK9" s="477"/>
      <c r="BL9" s="477"/>
      <c r="BM9" s="477"/>
      <c r="BN9" s="477"/>
      <c r="BO9" s="478"/>
      <c r="BP9" s="5"/>
      <c r="BQ9" s="5"/>
    </row>
    <row r="10" spans="1:100" ht="13.5" customHeight="1">
      <c r="A10" s="5"/>
      <c r="B10" s="473"/>
      <c r="C10" s="474"/>
      <c r="D10" s="474"/>
      <c r="E10" s="441"/>
      <c r="F10" s="442"/>
      <c r="G10" s="433"/>
      <c r="H10" s="434"/>
      <c r="I10" s="434"/>
      <c r="J10" s="434"/>
      <c r="K10" s="434"/>
      <c r="L10" s="434"/>
      <c r="M10" s="434"/>
      <c r="N10" s="434"/>
      <c r="O10" s="434"/>
      <c r="P10" s="435"/>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5"/>
      <c r="AV10" s="441"/>
      <c r="AW10" s="442"/>
      <c r="AX10" s="479"/>
      <c r="AY10" s="479"/>
      <c r="AZ10" s="479"/>
      <c r="BA10" s="479"/>
      <c r="BB10" s="479"/>
      <c r="BC10" s="479"/>
      <c r="BD10" s="479"/>
      <c r="BE10" s="479"/>
      <c r="BF10" s="479"/>
      <c r="BG10" s="480"/>
      <c r="BH10" s="480"/>
      <c r="BI10" s="480"/>
      <c r="BJ10" s="480"/>
      <c r="BK10" s="480"/>
      <c r="BL10" s="480"/>
      <c r="BM10" s="480"/>
      <c r="BN10" s="480"/>
      <c r="BO10" s="481"/>
      <c r="BP10" s="5"/>
      <c r="BQ10" s="5"/>
    </row>
    <row r="11" spans="1:100" ht="13.5" customHeight="1">
      <c r="A11" s="5"/>
      <c r="B11" s="473"/>
      <c r="C11" s="474"/>
      <c r="D11" s="474"/>
      <c r="E11" s="441"/>
      <c r="F11" s="442"/>
      <c r="G11" s="436"/>
      <c r="H11" s="437"/>
      <c r="I11" s="437"/>
      <c r="J11" s="437"/>
      <c r="K11" s="437"/>
      <c r="L11" s="437"/>
      <c r="M11" s="437"/>
      <c r="N11" s="437"/>
      <c r="O11" s="437"/>
      <c r="P11" s="438"/>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8"/>
      <c r="AV11" s="441"/>
      <c r="AW11" s="442"/>
      <c r="AX11" s="454"/>
      <c r="AY11" s="455"/>
      <c r="AZ11" s="455"/>
      <c r="BA11" s="455"/>
      <c r="BB11" s="455"/>
      <c r="BC11" s="455"/>
      <c r="BD11" s="455"/>
      <c r="BE11" s="455"/>
      <c r="BF11" s="456"/>
      <c r="BG11" s="448" t="s">
        <v>24</v>
      </c>
      <c r="BH11" s="449"/>
      <c r="BI11" s="449"/>
      <c r="BJ11" s="449"/>
      <c r="BK11" s="449"/>
      <c r="BL11" s="449"/>
      <c r="BM11" s="449"/>
      <c r="BN11" s="449"/>
      <c r="BO11" s="450"/>
      <c r="BP11" s="5"/>
      <c r="BQ11" s="5"/>
    </row>
    <row r="12" spans="1:100" ht="13.5" customHeight="1">
      <c r="A12" s="5"/>
      <c r="B12" s="473"/>
      <c r="C12" s="474"/>
      <c r="D12" s="474"/>
      <c r="E12" s="441"/>
      <c r="F12" s="442"/>
      <c r="G12" s="445" t="s">
        <v>48</v>
      </c>
      <c r="H12" s="446"/>
      <c r="I12" s="446"/>
      <c r="J12" s="446"/>
      <c r="K12" s="446"/>
      <c r="L12" s="446"/>
      <c r="M12" s="446"/>
      <c r="N12" s="446"/>
      <c r="O12" s="446"/>
      <c r="P12" s="446"/>
      <c r="Q12" s="446"/>
      <c r="R12" s="446"/>
      <c r="S12" s="446"/>
      <c r="T12" s="446"/>
      <c r="U12" s="446"/>
      <c r="V12" s="446"/>
      <c r="W12" s="446"/>
      <c r="X12" s="446"/>
      <c r="Y12" s="446"/>
      <c r="Z12" s="446"/>
      <c r="AA12" s="446"/>
      <c r="AB12" s="447"/>
      <c r="AC12" s="445" t="s">
        <v>23</v>
      </c>
      <c r="AD12" s="446"/>
      <c r="AE12" s="446"/>
      <c r="AF12" s="446"/>
      <c r="AG12" s="446"/>
      <c r="AH12" s="446"/>
      <c r="AI12" s="446"/>
      <c r="AJ12" s="446"/>
      <c r="AK12" s="446"/>
      <c r="AL12" s="446"/>
      <c r="AM12" s="446"/>
      <c r="AN12" s="446"/>
      <c r="AO12" s="446"/>
      <c r="AP12" s="446"/>
      <c r="AQ12" s="446"/>
      <c r="AR12" s="446"/>
      <c r="AS12" s="446"/>
      <c r="AT12" s="446"/>
      <c r="AU12" s="447"/>
      <c r="AV12" s="441"/>
      <c r="AW12" s="442"/>
      <c r="AX12" s="457"/>
      <c r="AY12" s="458"/>
      <c r="AZ12" s="458"/>
      <c r="BA12" s="458"/>
      <c r="BB12" s="458"/>
      <c r="BC12" s="458"/>
      <c r="BD12" s="458"/>
      <c r="BE12" s="458"/>
      <c r="BF12" s="459"/>
      <c r="BG12" s="451"/>
      <c r="BH12" s="452"/>
      <c r="BI12" s="452"/>
      <c r="BJ12" s="452"/>
      <c r="BK12" s="452"/>
      <c r="BL12" s="452"/>
      <c r="BM12" s="452"/>
      <c r="BN12" s="452"/>
      <c r="BO12" s="453"/>
      <c r="BP12" s="5"/>
      <c r="BQ12" s="5"/>
      <c r="BR12" s="5"/>
      <c r="BS12" s="5"/>
      <c r="BT12" s="5"/>
      <c r="BU12" s="5"/>
      <c r="BV12" s="5"/>
      <c r="BW12" s="5"/>
    </row>
    <row r="13" spans="1:100" ht="13.5" customHeight="1">
      <c r="A13" s="5"/>
      <c r="B13" s="473"/>
      <c r="C13" s="474"/>
      <c r="D13" s="474"/>
      <c r="E13" s="441"/>
      <c r="F13" s="442"/>
      <c r="G13" s="433"/>
      <c r="H13" s="434"/>
      <c r="I13" s="434"/>
      <c r="J13" s="434"/>
      <c r="K13" s="434"/>
      <c r="L13" s="434"/>
      <c r="M13" s="434"/>
      <c r="N13" s="434"/>
      <c r="O13" s="434"/>
      <c r="P13" s="434"/>
      <c r="Q13" s="434"/>
      <c r="R13" s="434"/>
      <c r="S13" s="434"/>
      <c r="T13" s="434"/>
      <c r="U13" s="434"/>
      <c r="V13" s="434"/>
      <c r="W13" s="434"/>
      <c r="X13" s="434"/>
      <c r="Y13" s="434"/>
      <c r="Z13" s="434"/>
      <c r="AA13" s="434"/>
      <c r="AB13" s="435"/>
      <c r="AC13" s="433"/>
      <c r="AD13" s="434"/>
      <c r="AE13" s="434"/>
      <c r="AF13" s="434"/>
      <c r="AG13" s="434"/>
      <c r="AH13" s="434"/>
      <c r="AI13" s="434"/>
      <c r="AJ13" s="434"/>
      <c r="AK13" s="434"/>
      <c r="AL13" s="434"/>
      <c r="AM13" s="434"/>
      <c r="AN13" s="434"/>
      <c r="AO13" s="434"/>
      <c r="AP13" s="434"/>
      <c r="AQ13" s="434"/>
      <c r="AR13" s="434"/>
      <c r="AS13" s="434"/>
      <c r="AT13" s="434"/>
      <c r="AU13" s="435"/>
      <c r="AV13" s="441"/>
      <c r="AW13" s="442"/>
      <c r="AX13" s="460" t="s">
        <v>61</v>
      </c>
      <c r="AY13" s="461"/>
      <c r="AZ13" s="461"/>
      <c r="BA13" s="461"/>
      <c r="BB13" s="462"/>
      <c r="BC13" s="460" t="s">
        <v>62</v>
      </c>
      <c r="BD13" s="461"/>
      <c r="BE13" s="461"/>
      <c r="BF13" s="462"/>
      <c r="BG13" s="460" t="s">
        <v>61</v>
      </c>
      <c r="BH13" s="461"/>
      <c r="BI13" s="461"/>
      <c r="BJ13" s="461"/>
      <c r="BK13" s="462"/>
      <c r="BL13" s="460" t="s">
        <v>62</v>
      </c>
      <c r="BM13" s="461"/>
      <c r="BN13" s="461"/>
      <c r="BO13" s="466"/>
      <c r="BP13" s="5"/>
      <c r="BQ13" s="5"/>
      <c r="BR13" s="5"/>
      <c r="BS13" s="5"/>
      <c r="BT13" s="5"/>
      <c r="BU13" s="5"/>
      <c r="BV13" s="5"/>
      <c r="BW13" s="5"/>
    </row>
    <row r="14" spans="1:100" ht="13.5" customHeight="1">
      <c r="A14" s="5"/>
      <c r="B14" s="473"/>
      <c r="C14" s="474"/>
      <c r="D14" s="474"/>
      <c r="E14" s="443"/>
      <c r="F14" s="444"/>
      <c r="G14" s="436"/>
      <c r="H14" s="437"/>
      <c r="I14" s="437"/>
      <c r="J14" s="437"/>
      <c r="K14" s="437"/>
      <c r="L14" s="437"/>
      <c r="M14" s="437"/>
      <c r="N14" s="437"/>
      <c r="O14" s="437"/>
      <c r="P14" s="437"/>
      <c r="Q14" s="437"/>
      <c r="R14" s="437"/>
      <c r="S14" s="437"/>
      <c r="T14" s="437"/>
      <c r="U14" s="437"/>
      <c r="V14" s="437"/>
      <c r="W14" s="437"/>
      <c r="X14" s="437"/>
      <c r="Y14" s="437"/>
      <c r="Z14" s="437"/>
      <c r="AA14" s="437"/>
      <c r="AB14" s="438"/>
      <c r="AC14" s="436"/>
      <c r="AD14" s="437"/>
      <c r="AE14" s="437"/>
      <c r="AF14" s="437"/>
      <c r="AG14" s="437"/>
      <c r="AH14" s="437"/>
      <c r="AI14" s="437"/>
      <c r="AJ14" s="437"/>
      <c r="AK14" s="437"/>
      <c r="AL14" s="437"/>
      <c r="AM14" s="437"/>
      <c r="AN14" s="437"/>
      <c r="AO14" s="437"/>
      <c r="AP14" s="437"/>
      <c r="AQ14" s="437"/>
      <c r="AR14" s="437"/>
      <c r="AS14" s="437"/>
      <c r="AT14" s="437"/>
      <c r="AU14" s="438"/>
      <c r="AV14" s="443"/>
      <c r="AW14" s="444"/>
      <c r="AX14" s="463"/>
      <c r="AY14" s="464"/>
      <c r="AZ14" s="464"/>
      <c r="BA14" s="464"/>
      <c r="BB14" s="465"/>
      <c r="BC14" s="463"/>
      <c r="BD14" s="464"/>
      <c r="BE14" s="464"/>
      <c r="BF14" s="465"/>
      <c r="BG14" s="463"/>
      <c r="BH14" s="464"/>
      <c r="BI14" s="464"/>
      <c r="BJ14" s="464"/>
      <c r="BK14" s="465"/>
      <c r="BL14" s="463"/>
      <c r="BM14" s="464"/>
      <c r="BN14" s="464"/>
      <c r="BO14" s="467"/>
      <c r="BP14" s="5"/>
      <c r="BQ14" s="5"/>
      <c r="BR14" s="5"/>
      <c r="BS14" s="5"/>
      <c r="BT14" s="5"/>
      <c r="BU14" s="5"/>
      <c r="BV14" s="5"/>
      <c r="BW14" s="5"/>
    </row>
    <row r="15" spans="1:100" ht="13.5" customHeight="1">
      <c r="A15" s="5"/>
      <c r="B15" s="473"/>
      <c r="C15" s="474"/>
      <c r="D15" s="474"/>
      <c r="E15" s="445" t="s">
        <v>25</v>
      </c>
      <c r="F15" s="447"/>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482"/>
      <c r="AW15" s="483"/>
      <c r="AX15" s="276"/>
      <c r="AY15" s="277"/>
      <c r="AZ15" s="277"/>
      <c r="BA15" s="277"/>
      <c r="BB15" s="278"/>
      <c r="BC15" s="285"/>
      <c r="BD15" s="285"/>
      <c r="BE15" s="285"/>
      <c r="BF15" s="285"/>
      <c r="BG15" s="285"/>
      <c r="BH15" s="285"/>
      <c r="BI15" s="285"/>
      <c r="BJ15" s="285"/>
      <c r="BK15" s="285"/>
      <c r="BL15" s="276"/>
      <c r="BM15" s="277"/>
      <c r="BN15" s="277"/>
      <c r="BO15" s="288"/>
      <c r="BP15" s="5"/>
      <c r="BQ15" s="5"/>
      <c r="BR15" s="5"/>
      <c r="BS15" s="5"/>
      <c r="BT15" s="5"/>
      <c r="BU15" s="5"/>
      <c r="BV15" s="5"/>
      <c r="BW15" s="5"/>
    </row>
    <row r="16" spans="1:100" ht="13.5" customHeight="1">
      <c r="A16" s="5"/>
      <c r="B16" s="473"/>
      <c r="C16" s="474"/>
      <c r="D16" s="474"/>
      <c r="E16" s="433"/>
      <c r="F16" s="43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484"/>
      <c r="AW16" s="485"/>
      <c r="AX16" s="279"/>
      <c r="AY16" s="280"/>
      <c r="AZ16" s="280"/>
      <c r="BA16" s="280"/>
      <c r="BB16" s="281"/>
      <c r="BC16" s="286"/>
      <c r="BD16" s="286"/>
      <c r="BE16" s="286"/>
      <c r="BF16" s="286"/>
      <c r="BG16" s="286"/>
      <c r="BH16" s="286"/>
      <c r="BI16" s="286"/>
      <c r="BJ16" s="286"/>
      <c r="BK16" s="286"/>
      <c r="BL16" s="279"/>
      <c r="BM16" s="280"/>
      <c r="BN16" s="280"/>
      <c r="BO16" s="289"/>
      <c r="BP16" s="5"/>
      <c r="BQ16" s="4"/>
      <c r="BR16" s="4"/>
      <c r="BS16" s="4"/>
      <c r="BT16" s="4"/>
      <c r="BU16" s="4"/>
      <c r="BV16" s="4"/>
      <c r="BW16" s="4"/>
      <c r="BX16" s="4"/>
      <c r="BY16" s="4"/>
      <c r="BZ16" s="4"/>
      <c r="CA16" s="4"/>
      <c r="CB16" s="4"/>
      <c r="CC16" s="4"/>
      <c r="CD16" s="4"/>
      <c r="CE16" s="4"/>
      <c r="CF16" s="4"/>
      <c r="CG16" s="4"/>
      <c r="CH16" s="4"/>
      <c r="CI16" s="4"/>
      <c r="CJ16" s="4"/>
      <c r="CK16" s="4"/>
      <c r="CL16" s="4"/>
      <c r="CM16" s="4"/>
    </row>
    <row r="17" spans="1:91" ht="13.5" customHeight="1">
      <c r="A17" s="5"/>
      <c r="B17" s="473"/>
      <c r="C17" s="474"/>
      <c r="D17" s="474"/>
      <c r="E17" s="433"/>
      <c r="F17" s="435"/>
      <c r="G17" s="488" t="s">
        <v>49</v>
      </c>
      <c r="H17" s="489"/>
      <c r="I17" s="489"/>
      <c r="J17" s="489"/>
      <c r="K17" s="489"/>
      <c r="L17" s="489"/>
      <c r="M17" s="489"/>
      <c r="N17" s="489"/>
      <c r="O17" s="489"/>
      <c r="P17" s="489"/>
      <c r="Q17" s="489"/>
      <c r="R17" s="489"/>
      <c r="S17" s="492"/>
      <c r="T17" s="492"/>
      <c r="U17" s="489" t="s">
        <v>50</v>
      </c>
      <c r="V17" s="492"/>
      <c r="W17" s="492"/>
      <c r="X17" s="489" t="s">
        <v>50</v>
      </c>
      <c r="Y17" s="492"/>
      <c r="Z17" s="492"/>
      <c r="AA17" s="492"/>
      <c r="AB17" s="494"/>
      <c r="AC17" s="496" t="s">
        <v>28</v>
      </c>
      <c r="AD17" s="497"/>
      <c r="AE17" s="497"/>
      <c r="AF17" s="497"/>
      <c r="AG17" s="497"/>
      <c r="AH17" s="497"/>
      <c r="AI17" s="497"/>
      <c r="AJ17" s="497"/>
      <c r="AK17" s="500" t="s">
        <v>51</v>
      </c>
      <c r="AL17" s="500"/>
      <c r="AM17" s="500"/>
      <c r="AN17" s="500"/>
      <c r="AO17" s="500"/>
      <c r="AP17" s="500"/>
      <c r="AQ17" s="500"/>
      <c r="AR17" s="500"/>
      <c r="AS17" s="500"/>
      <c r="AT17" s="500"/>
      <c r="AU17" s="501"/>
      <c r="AV17" s="484"/>
      <c r="AW17" s="485"/>
      <c r="AX17" s="279"/>
      <c r="AY17" s="280"/>
      <c r="AZ17" s="280"/>
      <c r="BA17" s="280"/>
      <c r="BB17" s="281"/>
      <c r="BC17" s="286"/>
      <c r="BD17" s="286"/>
      <c r="BE17" s="286"/>
      <c r="BF17" s="286"/>
      <c r="BG17" s="286"/>
      <c r="BH17" s="286"/>
      <c r="BI17" s="286"/>
      <c r="BJ17" s="286"/>
      <c r="BK17" s="286"/>
      <c r="BL17" s="279"/>
      <c r="BM17" s="280"/>
      <c r="BN17" s="280"/>
      <c r="BO17" s="289"/>
      <c r="BP17" s="5"/>
      <c r="BQ17" s="8"/>
      <c r="BR17" s="8"/>
      <c r="BS17" s="8"/>
      <c r="BT17" s="8"/>
      <c r="BU17" s="8"/>
      <c r="BV17" s="8"/>
      <c r="BW17" s="8"/>
      <c r="BX17" s="8"/>
      <c r="BY17" s="8"/>
      <c r="BZ17" s="8"/>
      <c r="CA17" s="8"/>
      <c r="CB17" s="8"/>
      <c r="CC17" s="8"/>
      <c r="CD17" s="8"/>
      <c r="CE17" s="8"/>
      <c r="CF17" s="8"/>
      <c r="CG17" s="8"/>
      <c r="CH17" s="8"/>
      <c r="CI17" s="8"/>
      <c r="CJ17" s="8"/>
      <c r="CK17" s="8"/>
      <c r="CL17" s="8"/>
      <c r="CM17" s="4"/>
    </row>
    <row r="18" spans="1:91" ht="13.5" customHeight="1">
      <c r="A18" s="5"/>
      <c r="B18" s="473"/>
      <c r="C18" s="474"/>
      <c r="D18" s="474"/>
      <c r="E18" s="436"/>
      <c r="F18" s="438"/>
      <c r="G18" s="490"/>
      <c r="H18" s="491"/>
      <c r="I18" s="491"/>
      <c r="J18" s="491"/>
      <c r="K18" s="491"/>
      <c r="L18" s="491"/>
      <c r="M18" s="491"/>
      <c r="N18" s="491"/>
      <c r="O18" s="491"/>
      <c r="P18" s="491"/>
      <c r="Q18" s="491"/>
      <c r="R18" s="491"/>
      <c r="S18" s="493"/>
      <c r="T18" s="493"/>
      <c r="U18" s="491"/>
      <c r="V18" s="493"/>
      <c r="W18" s="493"/>
      <c r="X18" s="491"/>
      <c r="Y18" s="493"/>
      <c r="Z18" s="493"/>
      <c r="AA18" s="493"/>
      <c r="AB18" s="495"/>
      <c r="AC18" s="498"/>
      <c r="AD18" s="499"/>
      <c r="AE18" s="499"/>
      <c r="AF18" s="499"/>
      <c r="AG18" s="499"/>
      <c r="AH18" s="499"/>
      <c r="AI18" s="499"/>
      <c r="AJ18" s="499"/>
      <c r="AK18" s="502"/>
      <c r="AL18" s="502"/>
      <c r="AM18" s="502"/>
      <c r="AN18" s="502"/>
      <c r="AO18" s="502"/>
      <c r="AP18" s="502"/>
      <c r="AQ18" s="502"/>
      <c r="AR18" s="502"/>
      <c r="AS18" s="502"/>
      <c r="AT18" s="502"/>
      <c r="AU18" s="503"/>
      <c r="AV18" s="486"/>
      <c r="AW18" s="487"/>
      <c r="AX18" s="282"/>
      <c r="AY18" s="283"/>
      <c r="AZ18" s="283"/>
      <c r="BA18" s="283"/>
      <c r="BB18" s="284"/>
      <c r="BC18" s="287"/>
      <c r="BD18" s="287"/>
      <c r="BE18" s="287"/>
      <c r="BF18" s="287"/>
      <c r="BG18" s="287"/>
      <c r="BH18" s="287"/>
      <c r="BI18" s="287"/>
      <c r="BJ18" s="287"/>
      <c r="BK18" s="287"/>
      <c r="BL18" s="282"/>
      <c r="BM18" s="283"/>
      <c r="BN18" s="283"/>
      <c r="BO18" s="290"/>
      <c r="BP18" s="5"/>
      <c r="BQ18" s="8"/>
      <c r="BR18" s="8"/>
      <c r="BS18" s="8"/>
      <c r="BT18" s="8"/>
      <c r="BU18" s="8"/>
      <c r="BV18" s="8"/>
      <c r="BW18" s="8"/>
      <c r="BX18" s="8"/>
      <c r="BY18" s="8"/>
      <c r="BZ18" s="8"/>
      <c r="CA18" s="8"/>
      <c r="CB18" s="8"/>
      <c r="CC18" s="8"/>
      <c r="CD18" s="8"/>
      <c r="CE18" s="8"/>
      <c r="CF18" s="8"/>
      <c r="CG18" s="8"/>
      <c r="CH18" s="8"/>
      <c r="CI18" s="8"/>
      <c r="CJ18" s="8"/>
      <c r="CK18" s="8"/>
      <c r="CL18" s="8"/>
      <c r="CM18" s="4"/>
    </row>
    <row r="19" spans="1:91" ht="13.5" customHeight="1">
      <c r="A19" s="5"/>
      <c r="B19" s="473"/>
      <c r="C19" s="474"/>
      <c r="D19" s="474"/>
      <c r="E19" s="445">
        <v>1</v>
      </c>
      <c r="F19" s="447"/>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482"/>
      <c r="AW19" s="483"/>
      <c r="AX19" s="276"/>
      <c r="AY19" s="277"/>
      <c r="AZ19" s="277"/>
      <c r="BA19" s="277"/>
      <c r="BB19" s="278"/>
      <c r="BC19" s="285"/>
      <c r="BD19" s="285"/>
      <c r="BE19" s="285"/>
      <c r="BF19" s="285"/>
      <c r="BG19" s="504"/>
      <c r="BH19" s="504"/>
      <c r="BI19" s="504"/>
      <c r="BJ19" s="504"/>
      <c r="BK19" s="504"/>
      <c r="BL19" s="276"/>
      <c r="BM19" s="277"/>
      <c r="BN19" s="277"/>
      <c r="BO19" s="288"/>
      <c r="BP19" s="5"/>
      <c r="BQ19" s="4"/>
      <c r="BR19" s="4"/>
      <c r="BS19" s="4"/>
      <c r="BT19" s="4"/>
      <c r="BU19" s="4"/>
      <c r="BV19" s="4"/>
      <c r="BW19" s="4"/>
      <c r="BX19" s="4"/>
      <c r="BY19" s="4"/>
      <c r="BZ19" s="4"/>
      <c r="CA19" s="4"/>
      <c r="CB19" s="4"/>
      <c r="CC19" s="4"/>
      <c r="CD19" s="4"/>
      <c r="CE19" s="4"/>
      <c r="CF19" s="4"/>
      <c r="CG19" s="4"/>
      <c r="CH19" s="4"/>
      <c r="CI19" s="4"/>
      <c r="CJ19" s="4"/>
      <c r="CK19" s="4"/>
      <c r="CL19" s="4"/>
      <c r="CM19" s="4"/>
    </row>
    <row r="20" spans="1:91" ht="13.5" customHeight="1">
      <c r="A20" s="5"/>
      <c r="B20" s="473"/>
      <c r="C20" s="474"/>
      <c r="D20" s="474"/>
      <c r="E20" s="433"/>
      <c r="F20" s="43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484"/>
      <c r="AW20" s="485"/>
      <c r="AX20" s="279"/>
      <c r="AY20" s="280"/>
      <c r="AZ20" s="280"/>
      <c r="BA20" s="280"/>
      <c r="BB20" s="281"/>
      <c r="BC20" s="286"/>
      <c r="BD20" s="286"/>
      <c r="BE20" s="286"/>
      <c r="BF20" s="286"/>
      <c r="BG20" s="505"/>
      <c r="BH20" s="505"/>
      <c r="BI20" s="505"/>
      <c r="BJ20" s="505"/>
      <c r="BK20" s="505"/>
      <c r="BL20" s="279"/>
      <c r="BM20" s="280"/>
      <c r="BN20" s="280"/>
      <c r="BO20" s="289"/>
      <c r="BP20" s="5"/>
      <c r="BQ20" s="4"/>
      <c r="BR20" s="4"/>
      <c r="BS20" s="4"/>
      <c r="BT20" s="4"/>
      <c r="BU20" s="4"/>
      <c r="BV20" s="4"/>
      <c r="BW20" s="4"/>
      <c r="BX20" s="4"/>
      <c r="BY20" s="4"/>
      <c r="BZ20" s="4"/>
      <c r="CA20" s="4"/>
      <c r="CB20" s="4"/>
      <c r="CC20" s="4"/>
      <c r="CD20" s="4"/>
      <c r="CE20" s="4"/>
      <c r="CF20" s="4"/>
      <c r="CG20" s="4"/>
      <c r="CH20" s="4"/>
      <c r="CI20" s="4"/>
      <c r="CJ20" s="4"/>
      <c r="CK20" s="4"/>
      <c r="CL20" s="4"/>
      <c r="CM20" s="4"/>
    </row>
    <row r="21" spans="1:91" ht="13.5" customHeight="1">
      <c r="A21" s="5"/>
      <c r="B21" s="473"/>
      <c r="C21" s="474"/>
      <c r="D21" s="474"/>
      <c r="E21" s="433"/>
      <c r="F21" s="435"/>
      <c r="G21" s="488" t="s">
        <v>49</v>
      </c>
      <c r="H21" s="489"/>
      <c r="I21" s="489"/>
      <c r="J21" s="489"/>
      <c r="K21" s="489"/>
      <c r="L21" s="489"/>
      <c r="M21" s="489"/>
      <c r="N21" s="489"/>
      <c r="O21" s="489"/>
      <c r="P21" s="489"/>
      <c r="Q21" s="489"/>
      <c r="R21" s="489"/>
      <c r="S21" s="492"/>
      <c r="T21" s="492"/>
      <c r="U21" s="489" t="s">
        <v>50</v>
      </c>
      <c r="V21" s="492"/>
      <c r="W21" s="492"/>
      <c r="X21" s="489" t="s">
        <v>50</v>
      </c>
      <c r="Y21" s="492"/>
      <c r="Z21" s="492"/>
      <c r="AA21" s="492"/>
      <c r="AB21" s="494"/>
      <c r="AC21" s="496" t="s">
        <v>28</v>
      </c>
      <c r="AD21" s="497"/>
      <c r="AE21" s="497"/>
      <c r="AF21" s="497"/>
      <c r="AG21" s="497"/>
      <c r="AH21" s="497"/>
      <c r="AI21" s="497"/>
      <c r="AJ21" s="497"/>
      <c r="AK21" s="500" t="s">
        <v>51</v>
      </c>
      <c r="AL21" s="500"/>
      <c r="AM21" s="500"/>
      <c r="AN21" s="500"/>
      <c r="AO21" s="500"/>
      <c r="AP21" s="500"/>
      <c r="AQ21" s="500"/>
      <c r="AR21" s="500"/>
      <c r="AS21" s="500"/>
      <c r="AT21" s="500"/>
      <c r="AU21" s="501"/>
      <c r="AV21" s="484"/>
      <c r="AW21" s="485"/>
      <c r="AX21" s="279"/>
      <c r="AY21" s="280"/>
      <c r="AZ21" s="280"/>
      <c r="BA21" s="280"/>
      <c r="BB21" s="281"/>
      <c r="BC21" s="286"/>
      <c r="BD21" s="286"/>
      <c r="BE21" s="286"/>
      <c r="BF21" s="286"/>
      <c r="BG21" s="505"/>
      <c r="BH21" s="505"/>
      <c r="BI21" s="505"/>
      <c r="BJ21" s="505"/>
      <c r="BK21" s="505"/>
      <c r="BL21" s="279"/>
      <c r="BM21" s="280"/>
      <c r="BN21" s="280"/>
      <c r="BO21" s="289"/>
      <c r="BP21" s="5"/>
      <c r="BQ21" s="5"/>
      <c r="BR21" s="4"/>
      <c r="BS21" s="4"/>
      <c r="BT21" s="4"/>
      <c r="BU21" s="4"/>
      <c r="BV21" s="4"/>
      <c r="BW21" s="4"/>
      <c r="BX21" s="4"/>
      <c r="BY21" s="4"/>
      <c r="BZ21" s="4"/>
      <c r="CA21" s="4"/>
      <c r="CB21" s="4"/>
      <c r="CC21" s="4"/>
      <c r="CD21" s="4"/>
      <c r="CE21" s="4"/>
      <c r="CF21" s="4"/>
      <c r="CG21" s="4"/>
      <c r="CH21" s="4"/>
      <c r="CI21" s="4"/>
      <c r="CJ21" s="4"/>
      <c r="CK21" s="4"/>
      <c r="CL21" s="4"/>
      <c r="CM21" s="4"/>
    </row>
    <row r="22" spans="1:91" ht="13.5" customHeight="1">
      <c r="A22" s="5"/>
      <c r="B22" s="473"/>
      <c r="C22" s="474"/>
      <c r="D22" s="474"/>
      <c r="E22" s="436"/>
      <c r="F22" s="438"/>
      <c r="G22" s="490"/>
      <c r="H22" s="491"/>
      <c r="I22" s="491"/>
      <c r="J22" s="491"/>
      <c r="K22" s="491"/>
      <c r="L22" s="491"/>
      <c r="M22" s="491"/>
      <c r="N22" s="491"/>
      <c r="O22" s="491"/>
      <c r="P22" s="491"/>
      <c r="Q22" s="491"/>
      <c r="R22" s="491"/>
      <c r="S22" s="493"/>
      <c r="T22" s="493"/>
      <c r="U22" s="491"/>
      <c r="V22" s="493"/>
      <c r="W22" s="493"/>
      <c r="X22" s="491"/>
      <c r="Y22" s="493"/>
      <c r="Z22" s="493"/>
      <c r="AA22" s="493"/>
      <c r="AB22" s="495"/>
      <c r="AC22" s="498"/>
      <c r="AD22" s="499"/>
      <c r="AE22" s="499"/>
      <c r="AF22" s="499"/>
      <c r="AG22" s="499"/>
      <c r="AH22" s="499"/>
      <c r="AI22" s="499"/>
      <c r="AJ22" s="499"/>
      <c r="AK22" s="502"/>
      <c r="AL22" s="502"/>
      <c r="AM22" s="502"/>
      <c r="AN22" s="502"/>
      <c r="AO22" s="502"/>
      <c r="AP22" s="502"/>
      <c r="AQ22" s="502"/>
      <c r="AR22" s="502"/>
      <c r="AS22" s="502"/>
      <c r="AT22" s="502"/>
      <c r="AU22" s="503"/>
      <c r="AV22" s="486"/>
      <c r="AW22" s="487"/>
      <c r="AX22" s="282"/>
      <c r="AY22" s="283"/>
      <c r="AZ22" s="283"/>
      <c r="BA22" s="283"/>
      <c r="BB22" s="284"/>
      <c r="BC22" s="287"/>
      <c r="BD22" s="287"/>
      <c r="BE22" s="287"/>
      <c r="BF22" s="287"/>
      <c r="BG22" s="506"/>
      <c r="BH22" s="506"/>
      <c r="BI22" s="506"/>
      <c r="BJ22" s="506"/>
      <c r="BK22" s="506"/>
      <c r="BL22" s="282"/>
      <c r="BM22" s="283"/>
      <c r="BN22" s="283"/>
      <c r="BO22" s="290"/>
      <c r="BP22" s="5"/>
      <c r="BQ22" s="5"/>
      <c r="BR22" s="5"/>
      <c r="BS22" s="5"/>
      <c r="BT22" s="5"/>
      <c r="BU22" s="5"/>
      <c r="BV22" s="5"/>
      <c r="BW22" s="5"/>
    </row>
    <row r="23" spans="1:91" ht="13.5" customHeight="1">
      <c r="A23" s="5"/>
      <c r="B23" s="473"/>
      <c r="C23" s="474"/>
      <c r="D23" s="474"/>
      <c r="E23" s="445">
        <v>2</v>
      </c>
      <c r="F23" s="447"/>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482"/>
      <c r="AW23" s="483"/>
      <c r="AX23" s="276"/>
      <c r="AY23" s="277"/>
      <c r="AZ23" s="277"/>
      <c r="BA23" s="277"/>
      <c r="BB23" s="278"/>
      <c r="BC23" s="285"/>
      <c r="BD23" s="285"/>
      <c r="BE23" s="285"/>
      <c r="BF23" s="285"/>
      <c r="BG23" s="285"/>
      <c r="BH23" s="285"/>
      <c r="BI23" s="285"/>
      <c r="BJ23" s="285"/>
      <c r="BK23" s="285"/>
      <c r="BL23" s="276"/>
      <c r="BM23" s="277"/>
      <c r="BN23" s="277"/>
      <c r="BO23" s="288"/>
      <c r="BP23" s="5"/>
      <c r="BQ23" s="5"/>
      <c r="BR23" s="5"/>
      <c r="BS23" s="5"/>
      <c r="BT23" s="5"/>
      <c r="BU23" s="5"/>
      <c r="BV23" s="5"/>
      <c r="BW23" s="5"/>
    </row>
    <row r="24" spans="1:91" ht="13.5" customHeight="1">
      <c r="A24" s="5"/>
      <c r="B24" s="473"/>
      <c r="C24" s="474"/>
      <c r="D24" s="474"/>
      <c r="E24" s="433"/>
      <c r="F24" s="43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484"/>
      <c r="AW24" s="485"/>
      <c r="AX24" s="279"/>
      <c r="AY24" s="280"/>
      <c r="AZ24" s="280"/>
      <c r="BA24" s="280"/>
      <c r="BB24" s="281"/>
      <c r="BC24" s="286"/>
      <c r="BD24" s="286"/>
      <c r="BE24" s="286"/>
      <c r="BF24" s="286"/>
      <c r="BG24" s="286"/>
      <c r="BH24" s="286"/>
      <c r="BI24" s="286"/>
      <c r="BJ24" s="286"/>
      <c r="BK24" s="286"/>
      <c r="BL24" s="279"/>
      <c r="BM24" s="280"/>
      <c r="BN24" s="280"/>
      <c r="BO24" s="289"/>
      <c r="BP24" s="5"/>
      <c r="BQ24" s="5"/>
      <c r="BR24" s="5"/>
      <c r="BS24" s="5"/>
      <c r="BT24" s="5"/>
      <c r="BU24" s="5"/>
      <c r="BV24" s="5"/>
      <c r="BW24" s="5"/>
    </row>
    <row r="25" spans="1:91" ht="13.5" customHeight="1">
      <c r="A25" s="5"/>
      <c r="B25" s="473"/>
      <c r="C25" s="474"/>
      <c r="D25" s="474"/>
      <c r="E25" s="433"/>
      <c r="F25" s="435"/>
      <c r="G25" s="488" t="s">
        <v>49</v>
      </c>
      <c r="H25" s="489"/>
      <c r="I25" s="489"/>
      <c r="J25" s="489"/>
      <c r="K25" s="489"/>
      <c r="L25" s="489"/>
      <c r="M25" s="489"/>
      <c r="N25" s="489"/>
      <c r="O25" s="489"/>
      <c r="P25" s="489"/>
      <c r="Q25" s="489"/>
      <c r="R25" s="489"/>
      <c r="S25" s="492"/>
      <c r="T25" s="492"/>
      <c r="U25" s="489" t="s">
        <v>50</v>
      </c>
      <c r="V25" s="492"/>
      <c r="W25" s="492"/>
      <c r="X25" s="489" t="s">
        <v>50</v>
      </c>
      <c r="Y25" s="492"/>
      <c r="Z25" s="492"/>
      <c r="AA25" s="492"/>
      <c r="AB25" s="494"/>
      <c r="AC25" s="496" t="s">
        <v>28</v>
      </c>
      <c r="AD25" s="497"/>
      <c r="AE25" s="497"/>
      <c r="AF25" s="497"/>
      <c r="AG25" s="497"/>
      <c r="AH25" s="497"/>
      <c r="AI25" s="497"/>
      <c r="AJ25" s="497"/>
      <c r="AK25" s="500" t="s">
        <v>51</v>
      </c>
      <c r="AL25" s="500"/>
      <c r="AM25" s="500"/>
      <c r="AN25" s="500"/>
      <c r="AO25" s="500"/>
      <c r="AP25" s="500"/>
      <c r="AQ25" s="500"/>
      <c r="AR25" s="500"/>
      <c r="AS25" s="500"/>
      <c r="AT25" s="500"/>
      <c r="AU25" s="501"/>
      <c r="AV25" s="484"/>
      <c r="AW25" s="485"/>
      <c r="AX25" s="279"/>
      <c r="AY25" s="280"/>
      <c r="AZ25" s="280"/>
      <c r="BA25" s="280"/>
      <c r="BB25" s="281"/>
      <c r="BC25" s="286"/>
      <c r="BD25" s="286"/>
      <c r="BE25" s="286"/>
      <c r="BF25" s="286"/>
      <c r="BG25" s="286"/>
      <c r="BH25" s="286"/>
      <c r="BI25" s="286"/>
      <c r="BJ25" s="286"/>
      <c r="BK25" s="286"/>
      <c r="BL25" s="279"/>
      <c r="BM25" s="280"/>
      <c r="BN25" s="280"/>
      <c r="BO25" s="289"/>
      <c r="BP25" s="5"/>
      <c r="BQ25" s="5"/>
      <c r="BR25" s="5"/>
      <c r="BS25" s="5"/>
      <c r="BT25" s="5"/>
      <c r="BU25" s="5"/>
      <c r="BV25" s="5"/>
      <c r="BW25" s="5"/>
    </row>
    <row r="26" spans="1:91" ht="13.5" customHeight="1">
      <c r="A26" s="5"/>
      <c r="B26" s="473"/>
      <c r="C26" s="474"/>
      <c r="D26" s="474"/>
      <c r="E26" s="436"/>
      <c r="F26" s="438"/>
      <c r="G26" s="490"/>
      <c r="H26" s="491"/>
      <c r="I26" s="491"/>
      <c r="J26" s="491"/>
      <c r="K26" s="491"/>
      <c r="L26" s="491"/>
      <c r="M26" s="491"/>
      <c r="N26" s="491"/>
      <c r="O26" s="491"/>
      <c r="P26" s="491"/>
      <c r="Q26" s="491"/>
      <c r="R26" s="491"/>
      <c r="S26" s="493"/>
      <c r="T26" s="493"/>
      <c r="U26" s="491"/>
      <c r="V26" s="493"/>
      <c r="W26" s="493"/>
      <c r="X26" s="491"/>
      <c r="Y26" s="493"/>
      <c r="Z26" s="493"/>
      <c r="AA26" s="493"/>
      <c r="AB26" s="495"/>
      <c r="AC26" s="498"/>
      <c r="AD26" s="499"/>
      <c r="AE26" s="499"/>
      <c r="AF26" s="499"/>
      <c r="AG26" s="499"/>
      <c r="AH26" s="499"/>
      <c r="AI26" s="499"/>
      <c r="AJ26" s="499"/>
      <c r="AK26" s="502"/>
      <c r="AL26" s="502"/>
      <c r="AM26" s="502"/>
      <c r="AN26" s="502"/>
      <c r="AO26" s="502"/>
      <c r="AP26" s="502"/>
      <c r="AQ26" s="502"/>
      <c r="AR26" s="502"/>
      <c r="AS26" s="502"/>
      <c r="AT26" s="502"/>
      <c r="AU26" s="503"/>
      <c r="AV26" s="486"/>
      <c r="AW26" s="487"/>
      <c r="AX26" s="282"/>
      <c r="AY26" s="283"/>
      <c r="AZ26" s="283"/>
      <c r="BA26" s="283"/>
      <c r="BB26" s="284"/>
      <c r="BC26" s="287"/>
      <c r="BD26" s="287"/>
      <c r="BE26" s="287"/>
      <c r="BF26" s="287"/>
      <c r="BG26" s="287"/>
      <c r="BH26" s="287"/>
      <c r="BI26" s="287"/>
      <c r="BJ26" s="287"/>
      <c r="BK26" s="287"/>
      <c r="BL26" s="282"/>
      <c r="BM26" s="283"/>
      <c r="BN26" s="283"/>
      <c r="BO26" s="290"/>
      <c r="BP26" s="5"/>
      <c r="BQ26" s="5"/>
      <c r="BR26" s="5"/>
      <c r="BS26" s="5"/>
      <c r="BT26" s="5"/>
      <c r="BU26" s="5"/>
      <c r="BV26" s="5"/>
      <c r="BW26" s="5"/>
    </row>
    <row r="27" spans="1:91" ht="13.5" customHeight="1">
      <c r="A27" s="5"/>
      <c r="B27" s="473"/>
      <c r="C27" s="474"/>
      <c r="D27" s="474"/>
      <c r="E27" s="445">
        <v>3</v>
      </c>
      <c r="F27" s="447"/>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482"/>
      <c r="AW27" s="483"/>
      <c r="AX27" s="276"/>
      <c r="AY27" s="277"/>
      <c r="AZ27" s="277"/>
      <c r="BA27" s="277"/>
      <c r="BB27" s="278"/>
      <c r="BC27" s="285"/>
      <c r="BD27" s="285"/>
      <c r="BE27" s="285"/>
      <c r="BF27" s="285"/>
      <c r="BG27" s="285"/>
      <c r="BH27" s="285"/>
      <c r="BI27" s="285"/>
      <c r="BJ27" s="285"/>
      <c r="BK27" s="285"/>
      <c r="BL27" s="276"/>
      <c r="BM27" s="277"/>
      <c r="BN27" s="277"/>
      <c r="BO27" s="288"/>
      <c r="BP27" s="5"/>
      <c r="BQ27" s="5"/>
      <c r="BR27" s="5"/>
      <c r="BS27" s="5"/>
      <c r="BT27" s="5"/>
      <c r="BU27" s="5"/>
      <c r="BV27" s="5"/>
      <c r="BW27" s="5"/>
    </row>
    <row r="28" spans="1:91" ht="13.5" customHeight="1">
      <c r="A28" s="5"/>
      <c r="B28" s="473"/>
      <c r="C28" s="474"/>
      <c r="D28" s="474"/>
      <c r="E28" s="433"/>
      <c r="F28" s="43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484"/>
      <c r="AW28" s="485"/>
      <c r="AX28" s="279"/>
      <c r="AY28" s="280"/>
      <c r="AZ28" s="280"/>
      <c r="BA28" s="280"/>
      <c r="BB28" s="281"/>
      <c r="BC28" s="286"/>
      <c r="BD28" s="286"/>
      <c r="BE28" s="286"/>
      <c r="BF28" s="286"/>
      <c r="BG28" s="286"/>
      <c r="BH28" s="286"/>
      <c r="BI28" s="286"/>
      <c r="BJ28" s="286"/>
      <c r="BK28" s="286"/>
      <c r="BL28" s="279"/>
      <c r="BM28" s="280"/>
      <c r="BN28" s="280"/>
      <c r="BO28" s="289"/>
      <c r="BP28" s="5"/>
      <c r="BQ28" s="5"/>
      <c r="BR28" s="5"/>
      <c r="BS28" s="5"/>
      <c r="BT28" s="5"/>
      <c r="BU28" s="5"/>
      <c r="BV28" s="5"/>
      <c r="BW28" s="5"/>
    </row>
    <row r="29" spans="1:91" ht="13.5" customHeight="1">
      <c r="A29" s="5"/>
      <c r="B29" s="473"/>
      <c r="C29" s="474"/>
      <c r="D29" s="474"/>
      <c r="E29" s="433"/>
      <c r="F29" s="435"/>
      <c r="G29" s="488" t="s">
        <v>49</v>
      </c>
      <c r="H29" s="489"/>
      <c r="I29" s="489"/>
      <c r="J29" s="489"/>
      <c r="K29" s="489"/>
      <c r="L29" s="489"/>
      <c r="M29" s="489"/>
      <c r="N29" s="489"/>
      <c r="O29" s="489"/>
      <c r="P29" s="489"/>
      <c r="Q29" s="489"/>
      <c r="R29" s="489"/>
      <c r="S29" s="492"/>
      <c r="T29" s="492"/>
      <c r="U29" s="489" t="s">
        <v>50</v>
      </c>
      <c r="V29" s="492"/>
      <c r="W29" s="492"/>
      <c r="X29" s="489" t="s">
        <v>50</v>
      </c>
      <c r="Y29" s="492"/>
      <c r="Z29" s="492"/>
      <c r="AA29" s="492"/>
      <c r="AB29" s="494"/>
      <c r="AC29" s="496" t="s">
        <v>28</v>
      </c>
      <c r="AD29" s="497"/>
      <c r="AE29" s="497"/>
      <c r="AF29" s="497"/>
      <c r="AG29" s="497"/>
      <c r="AH29" s="497"/>
      <c r="AI29" s="497"/>
      <c r="AJ29" s="497"/>
      <c r="AK29" s="500" t="s">
        <v>51</v>
      </c>
      <c r="AL29" s="500"/>
      <c r="AM29" s="500"/>
      <c r="AN29" s="500"/>
      <c r="AO29" s="500"/>
      <c r="AP29" s="500"/>
      <c r="AQ29" s="500"/>
      <c r="AR29" s="500"/>
      <c r="AS29" s="500"/>
      <c r="AT29" s="500"/>
      <c r="AU29" s="501"/>
      <c r="AV29" s="484"/>
      <c r="AW29" s="485"/>
      <c r="AX29" s="279"/>
      <c r="AY29" s="280"/>
      <c r="AZ29" s="280"/>
      <c r="BA29" s="280"/>
      <c r="BB29" s="281"/>
      <c r="BC29" s="286"/>
      <c r="BD29" s="286"/>
      <c r="BE29" s="286"/>
      <c r="BF29" s="286"/>
      <c r="BG29" s="286"/>
      <c r="BH29" s="286"/>
      <c r="BI29" s="286"/>
      <c r="BJ29" s="286"/>
      <c r="BK29" s="286"/>
      <c r="BL29" s="279"/>
      <c r="BM29" s="280"/>
      <c r="BN29" s="280"/>
      <c r="BO29" s="289"/>
      <c r="BP29" s="5"/>
      <c r="BQ29" s="5"/>
      <c r="BR29" s="5"/>
      <c r="BS29" s="5"/>
      <c r="BT29" s="5"/>
      <c r="BU29" s="5"/>
      <c r="BV29" s="5"/>
      <c r="BW29" s="5"/>
    </row>
    <row r="30" spans="1:91" ht="13.5" customHeight="1">
      <c r="A30" s="5"/>
      <c r="B30" s="473"/>
      <c r="C30" s="474"/>
      <c r="D30" s="474"/>
      <c r="E30" s="436"/>
      <c r="F30" s="438"/>
      <c r="G30" s="490"/>
      <c r="H30" s="491"/>
      <c r="I30" s="491"/>
      <c r="J30" s="491"/>
      <c r="K30" s="491"/>
      <c r="L30" s="491"/>
      <c r="M30" s="491"/>
      <c r="N30" s="491"/>
      <c r="O30" s="491"/>
      <c r="P30" s="491"/>
      <c r="Q30" s="491"/>
      <c r="R30" s="491"/>
      <c r="S30" s="493"/>
      <c r="T30" s="493"/>
      <c r="U30" s="491"/>
      <c r="V30" s="493"/>
      <c r="W30" s="493"/>
      <c r="X30" s="491"/>
      <c r="Y30" s="493"/>
      <c r="Z30" s="493"/>
      <c r="AA30" s="493"/>
      <c r="AB30" s="495"/>
      <c r="AC30" s="498"/>
      <c r="AD30" s="499"/>
      <c r="AE30" s="499"/>
      <c r="AF30" s="499"/>
      <c r="AG30" s="499"/>
      <c r="AH30" s="499"/>
      <c r="AI30" s="499"/>
      <c r="AJ30" s="499"/>
      <c r="AK30" s="502"/>
      <c r="AL30" s="502"/>
      <c r="AM30" s="502"/>
      <c r="AN30" s="502"/>
      <c r="AO30" s="502"/>
      <c r="AP30" s="502"/>
      <c r="AQ30" s="502"/>
      <c r="AR30" s="502"/>
      <c r="AS30" s="502"/>
      <c r="AT30" s="502"/>
      <c r="AU30" s="503"/>
      <c r="AV30" s="486"/>
      <c r="AW30" s="487"/>
      <c r="AX30" s="282"/>
      <c r="AY30" s="283"/>
      <c r="AZ30" s="283"/>
      <c r="BA30" s="283"/>
      <c r="BB30" s="284"/>
      <c r="BC30" s="287"/>
      <c r="BD30" s="287"/>
      <c r="BE30" s="287"/>
      <c r="BF30" s="287"/>
      <c r="BG30" s="287"/>
      <c r="BH30" s="287"/>
      <c r="BI30" s="287"/>
      <c r="BJ30" s="287"/>
      <c r="BK30" s="287"/>
      <c r="BL30" s="282"/>
      <c r="BM30" s="283"/>
      <c r="BN30" s="283"/>
      <c r="BO30" s="290"/>
      <c r="BP30" s="5"/>
      <c r="BQ30" s="5"/>
      <c r="BR30" s="5"/>
      <c r="BS30" s="5"/>
      <c r="BT30" s="5"/>
      <c r="BU30" s="5"/>
      <c r="BV30" s="5"/>
      <c r="BW30" s="5"/>
    </row>
    <row r="31" spans="1:91" ht="13.5" customHeight="1">
      <c r="A31" s="5"/>
      <c r="B31" s="473"/>
      <c r="C31" s="474"/>
      <c r="D31" s="474"/>
      <c r="E31" s="445">
        <v>4</v>
      </c>
      <c r="F31" s="447"/>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482"/>
      <c r="AW31" s="483"/>
      <c r="AX31" s="276"/>
      <c r="AY31" s="277"/>
      <c r="AZ31" s="277"/>
      <c r="BA31" s="277"/>
      <c r="BB31" s="278"/>
      <c r="BC31" s="285"/>
      <c r="BD31" s="285"/>
      <c r="BE31" s="285"/>
      <c r="BF31" s="285"/>
      <c r="BG31" s="285"/>
      <c r="BH31" s="285"/>
      <c r="BI31" s="285"/>
      <c r="BJ31" s="285"/>
      <c r="BK31" s="285"/>
      <c r="BL31" s="276"/>
      <c r="BM31" s="277"/>
      <c r="BN31" s="277"/>
      <c r="BO31" s="288"/>
      <c r="BP31" s="5"/>
      <c r="BQ31" s="5"/>
      <c r="BR31" s="5"/>
      <c r="BS31" s="5"/>
      <c r="BT31" s="5"/>
      <c r="BU31" s="5"/>
      <c r="BV31" s="5"/>
      <c r="BW31" s="5"/>
    </row>
    <row r="32" spans="1:91" ht="13.5" customHeight="1">
      <c r="A32" s="5"/>
      <c r="B32" s="473"/>
      <c r="C32" s="474"/>
      <c r="D32" s="474"/>
      <c r="E32" s="433"/>
      <c r="F32" s="43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484"/>
      <c r="AW32" s="485"/>
      <c r="AX32" s="279"/>
      <c r="AY32" s="280"/>
      <c r="AZ32" s="280"/>
      <c r="BA32" s="280"/>
      <c r="BB32" s="281"/>
      <c r="BC32" s="286"/>
      <c r="BD32" s="286"/>
      <c r="BE32" s="286"/>
      <c r="BF32" s="286"/>
      <c r="BG32" s="286"/>
      <c r="BH32" s="286"/>
      <c r="BI32" s="286"/>
      <c r="BJ32" s="286"/>
      <c r="BK32" s="286"/>
      <c r="BL32" s="279"/>
      <c r="BM32" s="280"/>
      <c r="BN32" s="280"/>
      <c r="BO32" s="289"/>
      <c r="BP32" s="5"/>
      <c r="BQ32" s="5"/>
      <c r="BR32" s="5"/>
      <c r="BS32" s="5"/>
      <c r="BT32" s="5"/>
      <c r="BU32" s="5"/>
      <c r="BV32" s="5"/>
      <c r="BW32" s="5"/>
    </row>
    <row r="33" spans="1:75" ht="13.5" customHeight="1">
      <c r="A33" s="5"/>
      <c r="B33" s="473"/>
      <c r="C33" s="474"/>
      <c r="D33" s="474"/>
      <c r="E33" s="433"/>
      <c r="F33" s="435"/>
      <c r="G33" s="488" t="s">
        <v>49</v>
      </c>
      <c r="H33" s="489"/>
      <c r="I33" s="489"/>
      <c r="J33" s="489"/>
      <c r="K33" s="489"/>
      <c r="L33" s="489"/>
      <c r="M33" s="489"/>
      <c r="N33" s="489"/>
      <c r="O33" s="489"/>
      <c r="P33" s="489"/>
      <c r="Q33" s="489"/>
      <c r="R33" s="489"/>
      <c r="S33" s="492"/>
      <c r="T33" s="492"/>
      <c r="U33" s="489" t="s">
        <v>50</v>
      </c>
      <c r="V33" s="492"/>
      <c r="W33" s="492"/>
      <c r="X33" s="489" t="s">
        <v>50</v>
      </c>
      <c r="Y33" s="492"/>
      <c r="Z33" s="492"/>
      <c r="AA33" s="492"/>
      <c r="AB33" s="494"/>
      <c r="AC33" s="496" t="s">
        <v>28</v>
      </c>
      <c r="AD33" s="497"/>
      <c r="AE33" s="497"/>
      <c r="AF33" s="497"/>
      <c r="AG33" s="497"/>
      <c r="AH33" s="497"/>
      <c r="AI33" s="497"/>
      <c r="AJ33" s="497"/>
      <c r="AK33" s="500" t="s">
        <v>51</v>
      </c>
      <c r="AL33" s="500"/>
      <c r="AM33" s="500"/>
      <c r="AN33" s="500"/>
      <c r="AO33" s="500"/>
      <c r="AP33" s="500"/>
      <c r="AQ33" s="500"/>
      <c r="AR33" s="500"/>
      <c r="AS33" s="500"/>
      <c r="AT33" s="500"/>
      <c r="AU33" s="501"/>
      <c r="AV33" s="484"/>
      <c r="AW33" s="485"/>
      <c r="AX33" s="279"/>
      <c r="AY33" s="280"/>
      <c r="AZ33" s="280"/>
      <c r="BA33" s="280"/>
      <c r="BB33" s="281"/>
      <c r="BC33" s="286"/>
      <c r="BD33" s="286"/>
      <c r="BE33" s="286"/>
      <c r="BF33" s="286"/>
      <c r="BG33" s="286"/>
      <c r="BH33" s="286"/>
      <c r="BI33" s="286"/>
      <c r="BJ33" s="286"/>
      <c r="BK33" s="286"/>
      <c r="BL33" s="279"/>
      <c r="BM33" s="280"/>
      <c r="BN33" s="280"/>
      <c r="BO33" s="289"/>
      <c r="BP33" s="5"/>
      <c r="BQ33" s="5"/>
      <c r="BR33" s="5"/>
      <c r="BS33" s="5"/>
      <c r="BT33" s="5"/>
      <c r="BU33" s="5"/>
      <c r="BV33" s="5"/>
      <c r="BW33" s="5"/>
    </row>
    <row r="34" spans="1:75" ht="13.5" customHeight="1">
      <c r="A34" s="5"/>
      <c r="B34" s="473"/>
      <c r="C34" s="474"/>
      <c r="D34" s="474"/>
      <c r="E34" s="436"/>
      <c r="F34" s="438"/>
      <c r="G34" s="490"/>
      <c r="H34" s="491"/>
      <c r="I34" s="491"/>
      <c r="J34" s="491"/>
      <c r="K34" s="491"/>
      <c r="L34" s="491"/>
      <c r="M34" s="491"/>
      <c r="N34" s="491"/>
      <c r="O34" s="491"/>
      <c r="P34" s="491"/>
      <c r="Q34" s="491"/>
      <c r="R34" s="491"/>
      <c r="S34" s="493"/>
      <c r="T34" s="493"/>
      <c r="U34" s="491"/>
      <c r="V34" s="493"/>
      <c r="W34" s="493"/>
      <c r="X34" s="491"/>
      <c r="Y34" s="493"/>
      <c r="Z34" s="493"/>
      <c r="AA34" s="493"/>
      <c r="AB34" s="495"/>
      <c r="AC34" s="498"/>
      <c r="AD34" s="499"/>
      <c r="AE34" s="499"/>
      <c r="AF34" s="499"/>
      <c r="AG34" s="499"/>
      <c r="AH34" s="499"/>
      <c r="AI34" s="499"/>
      <c r="AJ34" s="499"/>
      <c r="AK34" s="502"/>
      <c r="AL34" s="502"/>
      <c r="AM34" s="502"/>
      <c r="AN34" s="502"/>
      <c r="AO34" s="502"/>
      <c r="AP34" s="502"/>
      <c r="AQ34" s="502"/>
      <c r="AR34" s="502"/>
      <c r="AS34" s="502"/>
      <c r="AT34" s="502"/>
      <c r="AU34" s="503"/>
      <c r="AV34" s="486"/>
      <c r="AW34" s="487"/>
      <c r="AX34" s="282"/>
      <c r="AY34" s="283"/>
      <c r="AZ34" s="283"/>
      <c r="BA34" s="283"/>
      <c r="BB34" s="284"/>
      <c r="BC34" s="287"/>
      <c r="BD34" s="287"/>
      <c r="BE34" s="287"/>
      <c r="BF34" s="287"/>
      <c r="BG34" s="287"/>
      <c r="BH34" s="287"/>
      <c r="BI34" s="287"/>
      <c r="BJ34" s="287"/>
      <c r="BK34" s="287"/>
      <c r="BL34" s="282"/>
      <c r="BM34" s="283"/>
      <c r="BN34" s="283"/>
      <c r="BO34" s="290"/>
      <c r="BP34" s="5"/>
      <c r="BQ34" s="5"/>
      <c r="BR34" s="5"/>
      <c r="BS34" s="5"/>
      <c r="BT34" s="5"/>
      <c r="BU34" s="5"/>
      <c r="BV34" s="5"/>
      <c r="BW34" s="5"/>
    </row>
    <row r="35" spans="1:75" ht="13.5" customHeight="1">
      <c r="A35" s="5"/>
      <c r="B35" s="473"/>
      <c r="C35" s="474"/>
      <c r="D35" s="474"/>
      <c r="E35" s="445">
        <v>5</v>
      </c>
      <c r="F35" s="447"/>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482"/>
      <c r="AW35" s="483"/>
      <c r="AX35" s="276"/>
      <c r="AY35" s="277"/>
      <c r="AZ35" s="277"/>
      <c r="BA35" s="277"/>
      <c r="BB35" s="278"/>
      <c r="BC35" s="285"/>
      <c r="BD35" s="285"/>
      <c r="BE35" s="285"/>
      <c r="BF35" s="285"/>
      <c r="BG35" s="285"/>
      <c r="BH35" s="285"/>
      <c r="BI35" s="285"/>
      <c r="BJ35" s="285"/>
      <c r="BK35" s="285"/>
      <c r="BL35" s="276"/>
      <c r="BM35" s="277"/>
      <c r="BN35" s="277"/>
      <c r="BO35" s="288"/>
      <c r="BP35" s="5"/>
      <c r="BQ35" s="5"/>
      <c r="BR35" s="5"/>
      <c r="BS35" s="5"/>
      <c r="BT35" s="5"/>
      <c r="BU35" s="5"/>
      <c r="BV35" s="5"/>
      <c r="BW35" s="5"/>
    </row>
    <row r="36" spans="1:75" ht="13.5" customHeight="1">
      <c r="A36" s="5"/>
      <c r="B36" s="473"/>
      <c r="C36" s="474"/>
      <c r="D36" s="474"/>
      <c r="E36" s="433"/>
      <c r="F36" s="43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484"/>
      <c r="AW36" s="485"/>
      <c r="AX36" s="279"/>
      <c r="AY36" s="280"/>
      <c r="AZ36" s="280"/>
      <c r="BA36" s="280"/>
      <c r="BB36" s="281"/>
      <c r="BC36" s="286"/>
      <c r="BD36" s="286"/>
      <c r="BE36" s="286"/>
      <c r="BF36" s="286"/>
      <c r="BG36" s="286"/>
      <c r="BH36" s="286"/>
      <c r="BI36" s="286"/>
      <c r="BJ36" s="286"/>
      <c r="BK36" s="286"/>
      <c r="BL36" s="279"/>
      <c r="BM36" s="280"/>
      <c r="BN36" s="280"/>
      <c r="BO36" s="289"/>
      <c r="BP36" s="5"/>
      <c r="BQ36" s="5"/>
      <c r="BR36" s="5"/>
      <c r="BS36" s="5"/>
      <c r="BT36" s="5"/>
      <c r="BU36" s="5"/>
      <c r="BV36" s="5"/>
      <c r="BW36" s="5"/>
    </row>
    <row r="37" spans="1:75" ht="13.5" customHeight="1">
      <c r="A37" s="5"/>
      <c r="B37" s="473"/>
      <c r="C37" s="474"/>
      <c r="D37" s="474"/>
      <c r="E37" s="433"/>
      <c r="F37" s="435"/>
      <c r="G37" s="488" t="s">
        <v>49</v>
      </c>
      <c r="H37" s="489"/>
      <c r="I37" s="489"/>
      <c r="J37" s="489"/>
      <c r="K37" s="489"/>
      <c r="L37" s="489"/>
      <c r="M37" s="489"/>
      <c r="N37" s="489"/>
      <c r="O37" s="489"/>
      <c r="P37" s="489"/>
      <c r="Q37" s="489"/>
      <c r="R37" s="489"/>
      <c r="S37" s="492"/>
      <c r="T37" s="492"/>
      <c r="U37" s="489" t="s">
        <v>50</v>
      </c>
      <c r="V37" s="492"/>
      <c r="W37" s="492"/>
      <c r="X37" s="489" t="s">
        <v>50</v>
      </c>
      <c r="Y37" s="492"/>
      <c r="Z37" s="492"/>
      <c r="AA37" s="492"/>
      <c r="AB37" s="494"/>
      <c r="AC37" s="496" t="s">
        <v>28</v>
      </c>
      <c r="AD37" s="497"/>
      <c r="AE37" s="497"/>
      <c r="AF37" s="497"/>
      <c r="AG37" s="497"/>
      <c r="AH37" s="497"/>
      <c r="AI37" s="497"/>
      <c r="AJ37" s="497"/>
      <c r="AK37" s="500" t="s">
        <v>51</v>
      </c>
      <c r="AL37" s="500"/>
      <c r="AM37" s="500"/>
      <c r="AN37" s="500"/>
      <c r="AO37" s="500"/>
      <c r="AP37" s="500"/>
      <c r="AQ37" s="500"/>
      <c r="AR37" s="500"/>
      <c r="AS37" s="500"/>
      <c r="AT37" s="500"/>
      <c r="AU37" s="501"/>
      <c r="AV37" s="484"/>
      <c r="AW37" s="485"/>
      <c r="AX37" s="279"/>
      <c r="AY37" s="280"/>
      <c r="AZ37" s="280"/>
      <c r="BA37" s="280"/>
      <c r="BB37" s="281"/>
      <c r="BC37" s="286"/>
      <c r="BD37" s="286"/>
      <c r="BE37" s="286"/>
      <c r="BF37" s="286"/>
      <c r="BG37" s="286"/>
      <c r="BH37" s="286"/>
      <c r="BI37" s="286"/>
      <c r="BJ37" s="286"/>
      <c r="BK37" s="286"/>
      <c r="BL37" s="279"/>
      <c r="BM37" s="280"/>
      <c r="BN37" s="280"/>
      <c r="BO37" s="289"/>
      <c r="BP37" s="5"/>
      <c r="BQ37" s="5"/>
      <c r="BR37" s="5"/>
      <c r="BS37" s="5"/>
      <c r="BT37" s="5"/>
      <c r="BU37" s="5"/>
      <c r="BV37" s="5"/>
      <c r="BW37" s="5"/>
    </row>
    <row r="38" spans="1:75" ht="13.5" customHeight="1">
      <c r="A38" s="5"/>
      <c r="B38" s="473"/>
      <c r="C38" s="474"/>
      <c r="D38" s="474"/>
      <c r="E38" s="436"/>
      <c r="F38" s="438"/>
      <c r="G38" s="490"/>
      <c r="H38" s="491"/>
      <c r="I38" s="491"/>
      <c r="J38" s="491"/>
      <c r="K38" s="491"/>
      <c r="L38" s="491"/>
      <c r="M38" s="491"/>
      <c r="N38" s="491"/>
      <c r="O38" s="491"/>
      <c r="P38" s="491"/>
      <c r="Q38" s="491"/>
      <c r="R38" s="491"/>
      <c r="S38" s="493"/>
      <c r="T38" s="493"/>
      <c r="U38" s="491"/>
      <c r="V38" s="493"/>
      <c r="W38" s="493"/>
      <c r="X38" s="491"/>
      <c r="Y38" s="493"/>
      <c r="Z38" s="493"/>
      <c r="AA38" s="493"/>
      <c r="AB38" s="495"/>
      <c r="AC38" s="498"/>
      <c r="AD38" s="499"/>
      <c r="AE38" s="499"/>
      <c r="AF38" s="499"/>
      <c r="AG38" s="499"/>
      <c r="AH38" s="499"/>
      <c r="AI38" s="499"/>
      <c r="AJ38" s="499"/>
      <c r="AK38" s="502"/>
      <c r="AL38" s="502"/>
      <c r="AM38" s="502"/>
      <c r="AN38" s="502"/>
      <c r="AO38" s="502"/>
      <c r="AP38" s="502"/>
      <c r="AQ38" s="502"/>
      <c r="AR38" s="502"/>
      <c r="AS38" s="502"/>
      <c r="AT38" s="502"/>
      <c r="AU38" s="503"/>
      <c r="AV38" s="486"/>
      <c r="AW38" s="487"/>
      <c r="AX38" s="282"/>
      <c r="AY38" s="283"/>
      <c r="AZ38" s="283"/>
      <c r="BA38" s="283"/>
      <c r="BB38" s="284"/>
      <c r="BC38" s="287"/>
      <c r="BD38" s="287"/>
      <c r="BE38" s="287"/>
      <c r="BF38" s="287"/>
      <c r="BG38" s="287"/>
      <c r="BH38" s="287"/>
      <c r="BI38" s="287"/>
      <c r="BJ38" s="287"/>
      <c r="BK38" s="287"/>
      <c r="BL38" s="282"/>
      <c r="BM38" s="283"/>
      <c r="BN38" s="283"/>
      <c r="BO38" s="290"/>
      <c r="BP38" s="5"/>
      <c r="BQ38" s="5"/>
      <c r="BR38" s="5"/>
      <c r="BS38" s="5"/>
      <c r="BT38" s="5"/>
      <c r="BU38" s="5"/>
      <c r="BV38" s="5"/>
      <c r="BW38" s="5"/>
    </row>
    <row r="39" spans="1:75" ht="13.5" customHeight="1">
      <c r="A39" s="5"/>
      <c r="B39" s="473"/>
      <c r="C39" s="474"/>
      <c r="D39" s="474"/>
      <c r="E39" s="445">
        <v>6</v>
      </c>
      <c r="F39" s="447"/>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482"/>
      <c r="AW39" s="483"/>
      <c r="AX39" s="276"/>
      <c r="AY39" s="277"/>
      <c r="AZ39" s="277"/>
      <c r="BA39" s="277"/>
      <c r="BB39" s="278"/>
      <c r="BC39" s="285"/>
      <c r="BD39" s="285"/>
      <c r="BE39" s="285"/>
      <c r="BF39" s="285"/>
      <c r="BG39" s="285"/>
      <c r="BH39" s="285"/>
      <c r="BI39" s="285"/>
      <c r="BJ39" s="285"/>
      <c r="BK39" s="285"/>
      <c r="BL39" s="276"/>
      <c r="BM39" s="277"/>
      <c r="BN39" s="277"/>
      <c r="BO39" s="288"/>
      <c r="BP39" s="5"/>
      <c r="BQ39" s="5"/>
      <c r="BR39" s="5"/>
      <c r="BS39" s="5"/>
      <c r="BT39" s="5"/>
      <c r="BU39" s="5"/>
      <c r="BV39" s="5"/>
      <c r="BW39" s="5"/>
    </row>
    <row r="40" spans="1:75" ht="13.5" customHeight="1">
      <c r="A40" s="5"/>
      <c r="B40" s="473"/>
      <c r="C40" s="474"/>
      <c r="D40" s="474"/>
      <c r="E40" s="433"/>
      <c r="F40" s="43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484"/>
      <c r="AW40" s="485"/>
      <c r="AX40" s="279"/>
      <c r="AY40" s="280"/>
      <c r="AZ40" s="280"/>
      <c r="BA40" s="280"/>
      <c r="BB40" s="281"/>
      <c r="BC40" s="286"/>
      <c r="BD40" s="286"/>
      <c r="BE40" s="286"/>
      <c r="BF40" s="286"/>
      <c r="BG40" s="286"/>
      <c r="BH40" s="286"/>
      <c r="BI40" s="286"/>
      <c r="BJ40" s="286"/>
      <c r="BK40" s="286"/>
      <c r="BL40" s="279"/>
      <c r="BM40" s="280"/>
      <c r="BN40" s="280"/>
      <c r="BO40" s="289"/>
    </row>
    <row r="41" spans="1:75" ht="13.5" customHeight="1">
      <c r="A41" s="5"/>
      <c r="B41" s="473"/>
      <c r="C41" s="474"/>
      <c r="D41" s="474"/>
      <c r="E41" s="433"/>
      <c r="F41" s="435"/>
      <c r="G41" s="488" t="s">
        <v>49</v>
      </c>
      <c r="H41" s="489"/>
      <c r="I41" s="489"/>
      <c r="J41" s="489"/>
      <c r="K41" s="489"/>
      <c r="L41" s="489"/>
      <c r="M41" s="489"/>
      <c r="N41" s="489"/>
      <c r="O41" s="489"/>
      <c r="P41" s="489"/>
      <c r="Q41" s="489"/>
      <c r="R41" s="489"/>
      <c r="S41" s="492"/>
      <c r="T41" s="492"/>
      <c r="U41" s="489" t="s">
        <v>50</v>
      </c>
      <c r="V41" s="492"/>
      <c r="W41" s="492"/>
      <c r="X41" s="489" t="s">
        <v>50</v>
      </c>
      <c r="Y41" s="492"/>
      <c r="Z41" s="492"/>
      <c r="AA41" s="492"/>
      <c r="AB41" s="494"/>
      <c r="AC41" s="496" t="s">
        <v>28</v>
      </c>
      <c r="AD41" s="497"/>
      <c r="AE41" s="497"/>
      <c r="AF41" s="497"/>
      <c r="AG41" s="497"/>
      <c r="AH41" s="497"/>
      <c r="AI41" s="497"/>
      <c r="AJ41" s="497"/>
      <c r="AK41" s="500" t="s">
        <v>51</v>
      </c>
      <c r="AL41" s="500"/>
      <c r="AM41" s="500"/>
      <c r="AN41" s="500"/>
      <c r="AO41" s="500"/>
      <c r="AP41" s="500"/>
      <c r="AQ41" s="500"/>
      <c r="AR41" s="500"/>
      <c r="AS41" s="500"/>
      <c r="AT41" s="500"/>
      <c r="AU41" s="501"/>
      <c r="AV41" s="484"/>
      <c r="AW41" s="485"/>
      <c r="AX41" s="279"/>
      <c r="AY41" s="280"/>
      <c r="AZ41" s="280"/>
      <c r="BA41" s="280"/>
      <c r="BB41" s="281"/>
      <c r="BC41" s="286"/>
      <c r="BD41" s="286"/>
      <c r="BE41" s="286"/>
      <c r="BF41" s="286"/>
      <c r="BG41" s="286"/>
      <c r="BH41" s="286"/>
      <c r="BI41" s="286"/>
      <c r="BJ41" s="286"/>
      <c r="BK41" s="286"/>
      <c r="BL41" s="279"/>
      <c r="BM41" s="280"/>
      <c r="BN41" s="280"/>
      <c r="BO41" s="289"/>
    </row>
    <row r="42" spans="1:75" ht="13.5" customHeight="1">
      <c r="A42" s="5"/>
      <c r="B42" s="473"/>
      <c r="C42" s="474"/>
      <c r="D42" s="474"/>
      <c r="E42" s="436"/>
      <c r="F42" s="438"/>
      <c r="G42" s="490"/>
      <c r="H42" s="491"/>
      <c r="I42" s="491"/>
      <c r="J42" s="491"/>
      <c r="K42" s="491"/>
      <c r="L42" s="491"/>
      <c r="M42" s="491"/>
      <c r="N42" s="491"/>
      <c r="O42" s="491"/>
      <c r="P42" s="491"/>
      <c r="Q42" s="491"/>
      <c r="R42" s="491"/>
      <c r="S42" s="493"/>
      <c r="T42" s="493"/>
      <c r="U42" s="491"/>
      <c r="V42" s="493"/>
      <c r="W42" s="493"/>
      <c r="X42" s="491"/>
      <c r="Y42" s="493"/>
      <c r="Z42" s="493"/>
      <c r="AA42" s="493"/>
      <c r="AB42" s="495"/>
      <c r="AC42" s="498"/>
      <c r="AD42" s="499"/>
      <c r="AE42" s="499"/>
      <c r="AF42" s="499"/>
      <c r="AG42" s="499"/>
      <c r="AH42" s="499"/>
      <c r="AI42" s="499"/>
      <c r="AJ42" s="499"/>
      <c r="AK42" s="502"/>
      <c r="AL42" s="502"/>
      <c r="AM42" s="502"/>
      <c r="AN42" s="502"/>
      <c r="AO42" s="502"/>
      <c r="AP42" s="502"/>
      <c r="AQ42" s="502"/>
      <c r="AR42" s="502"/>
      <c r="AS42" s="502"/>
      <c r="AT42" s="502"/>
      <c r="AU42" s="503"/>
      <c r="AV42" s="486"/>
      <c r="AW42" s="487"/>
      <c r="AX42" s="282"/>
      <c r="AY42" s="283"/>
      <c r="AZ42" s="283"/>
      <c r="BA42" s="283"/>
      <c r="BB42" s="284"/>
      <c r="BC42" s="287"/>
      <c r="BD42" s="287"/>
      <c r="BE42" s="287"/>
      <c r="BF42" s="287"/>
      <c r="BG42" s="287"/>
      <c r="BH42" s="287"/>
      <c r="BI42" s="287"/>
      <c r="BJ42" s="287"/>
      <c r="BK42" s="287"/>
      <c r="BL42" s="282"/>
      <c r="BM42" s="283"/>
      <c r="BN42" s="283"/>
      <c r="BO42" s="290"/>
    </row>
    <row r="43" spans="1:75" ht="13.5" customHeight="1">
      <c r="A43" s="5"/>
      <c r="B43" s="473"/>
      <c r="C43" s="474"/>
      <c r="D43" s="474"/>
      <c r="E43" s="445">
        <v>7</v>
      </c>
      <c r="F43" s="447"/>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482"/>
      <c r="AW43" s="483"/>
      <c r="AX43" s="276"/>
      <c r="AY43" s="277"/>
      <c r="AZ43" s="277"/>
      <c r="BA43" s="277"/>
      <c r="BB43" s="278"/>
      <c r="BC43" s="285"/>
      <c r="BD43" s="285"/>
      <c r="BE43" s="285"/>
      <c r="BF43" s="285"/>
      <c r="BG43" s="285"/>
      <c r="BH43" s="285"/>
      <c r="BI43" s="285"/>
      <c r="BJ43" s="285"/>
      <c r="BK43" s="285"/>
      <c r="BL43" s="276"/>
      <c r="BM43" s="277"/>
      <c r="BN43" s="277"/>
      <c r="BO43" s="288"/>
    </row>
    <row r="44" spans="1:75" ht="13.5" customHeight="1">
      <c r="A44" s="5"/>
      <c r="B44" s="473"/>
      <c r="C44" s="474"/>
      <c r="D44" s="474"/>
      <c r="E44" s="433"/>
      <c r="F44" s="43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484"/>
      <c r="AW44" s="485"/>
      <c r="AX44" s="279"/>
      <c r="AY44" s="280"/>
      <c r="AZ44" s="280"/>
      <c r="BA44" s="280"/>
      <c r="BB44" s="281"/>
      <c r="BC44" s="286"/>
      <c r="BD44" s="286"/>
      <c r="BE44" s="286"/>
      <c r="BF44" s="286"/>
      <c r="BG44" s="286"/>
      <c r="BH44" s="286"/>
      <c r="BI44" s="286"/>
      <c r="BJ44" s="286"/>
      <c r="BK44" s="286"/>
      <c r="BL44" s="279"/>
      <c r="BM44" s="280"/>
      <c r="BN44" s="280"/>
      <c r="BO44" s="289"/>
    </row>
    <row r="45" spans="1:75" ht="13.5" customHeight="1">
      <c r="A45" s="5"/>
      <c r="B45" s="473"/>
      <c r="C45" s="474"/>
      <c r="D45" s="474"/>
      <c r="E45" s="433"/>
      <c r="F45" s="435"/>
      <c r="G45" s="488" t="s">
        <v>49</v>
      </c>
      <c r="H45" s="489"/>
      <c r="I45" s="489"/>
      <c r="J45" s="489"/>
      <c r="K45" s="489"/>
      <c r="L45" s="489"/>
      <c r="M45" s="489"/>
      <c r="N45" s="489"/>
      <c r="O45" s="489"/>
      <c r="P45" s="489"/>
      <c r="Q45" s="489"/>
      <c r="R45" s="489"/>
      <c r="S45" s="492"/>
      <c r="T45" s="492"/>
      <c r="U45" s="489" t="s">
        <v>50</v>
      </c>
      <c r="V45" s="492"/>
      <c r="W45" s="492"/>
      <c r="X45" s="489" t="s">
        <v>50</v>
      </c>
      <c r="Y45" s="492"/>
      <c r="Z45" s="492"/>
      <c r="AA45" s="492"/>
      <c r="AB45" s="494"/>
      <c r="AC45" s="496" t="s">
        <v>28</v>
      </c>
      <c r="AD45" s="497"/>
      <c r="AE45" s="497"/>
      <c r="AF45" s="497"/>
      <c r="AG45" s="497"/>
      <c r="AH45" s="497"/>
      <c r="AI45" s="497"/>
      <c r="AJ45" s="497"/>
      <c r="AK45" s="500" t="s">
        <v>51</v>
      </c>
      <c r="AL45" s="500"/>
      <c r="AM45" s="500"/>
      <c r="AN45" s="500"/>
      <c r="AO45" s="500"/>
      <c r="AP45" s="500"/>
      <c r="AQ45" s="500"/>
      <c r="AR45" s="500"/>
      <c r="AS45" s="500"/>
      <c r="AT45" s="500"/>
      <c r="AU45" s="501"/>
      <c r="AV45" s="484"/>
      <c r="AW45" s="485"/>
      <c r="AX45" s="279"/>
      <c r="AY45" s="280"/>
      <c r="AZ45" s="280"/>
      <c r="BA45" s="280"/>
      <c r="BB45" s="281"/>
      <c r="BC45" s="286"/>
      <c r="BD45" s="286"/>
      <c r="BE45" s="286"/>
      <c r="BF45" s="286"/>
      <c r="BG45" s="286"/>
      <c r="BH45" s="286"/>
      <c r="BI45" s="286"/>
      <c r="BJ45" s="286"/>
      <c r="BK45" s="286"/>
      <c r="BL45" s="279"/>
      <c r="BM45" s="280"/>
      <c r="BN45" s="280"/>
      <c r="BO45" s="289"/>
    </row>
    <row r="46" spans="1:75" ht="13.5" customHeight="1">
      <c r="A46" s="5"/>
      <c r="B46" s="473"/>
      <c r="C46" s="474"/>
      <c r="D46" s="474"/>
      <c r="E46" s="436"/>
      <c r="F46" s="438"/>
      <c r="G46" s="490"/>
      <c r="H46" s="491"/>
      <c r="I46" s="491"/>
      <c r="J46" s="491"/>
      <c r="K46" s="491"/>
      <c r="L46" s="491"/>
      <c r="M46" s="491"/>
      <c r="N46" s="491"/>
      <c r="O46" s="491"/>
      <c r="P46" s="491"/>
      <c r="Q46" s="491"/>
      <c r="R46" s="491"/>
      <c r="S46" s="493"/>
      <c r="T46" s="493"/>
      <c r="U46" s="491"/>
      <c r="V46" s="493"/>
      <c r="W46" s="493"/>
      <c r="X46" s="491"/>
      <c r="Y46" s="493"/>
      <c r="Z46" s="493"/>
      <c r="AA46" s="493"/>
      <c r="AB46" s="495"/>
      <c r="AC46" s="498"/>
      <c r="AD46" s="499"/>
      <c r="AE46" s="499"/>
      <c r="AF46" s="499"/>
      <c r="AG46" s="499"/>
      <c r="AH46" s="499"/>
      <c r="AI46" s="499"/>
      <c r="AJ46" s="499"/>
      <c r="AK46" s="502"/>
      <c r="AL46" s="502"/>
      <c r="AM46" s="502"/>
      <c r="AN46" s="502"/>
      <c r="AO46" s="502"/>
      <c r="AP46" s="502"/>
      <c r="AQ46" s="502"/>
      <c r="AR46" s="502"/>
      <c r="AS46" s="502"/>
      <c r="AT46" s="502"/>
      <c r="AU46" s="503"/>
      <c r="AV46" s="486"/>
      <c r="AW46" s="487"/>
      <c r="AX46" s="282"/>
      <c r="AY46" s="283"/>
      <c r="AZ46" s="283"/>
      <c r="BA46" s="283"/>
      <c r="BB46" s="284"/>
      <c r="BC46" s="287"/>
      <c r="BD46" s="287"/>
      <c r="BE46" s="287"/>
      <c r="BF46" s="287"/>
      <c r="BG46" s="287"/>
      <c r="BH46" s="287"/>
      <c r="BI46" s="287"/>
      <c r="BJ46" s="287"/>
      <c r="BK46" s="287"/>
      <c r="BL46" s="282"/>
      <c r="BM46" s="283"/>
      <c r="BN46" s="283"/>
      <c r="BO46" s="290"/>
    </row>
    <row r="47" spans="1:75" ht="13.5" customHeight="1">
      <c r="A47" s="5"/>
      <c r="B47" s="473"/>
      <c r="C47" s="474"/>
      <c r="D47" s="474"/>
      <c r="E47" s="445">
        <v>8</v>
      </c>
      <c r="F47" s="447"/>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482"/>
      <c r="AW47" s="483"/>
      <c r="AX47" s="276"/>
      <c r="AY47" s="277"/>
      <c r="AZ47" s="277"/>
      <c r="BA47" s="277"/>
      <c r="BB47" s="278"/>
      <c r="BC47" s="285"/>
      <c r="BD47" s="285"/>
      <c r="BE47" s="285"/>
      <c r="BF47" s="285"/>
      <c r="BG47" s="285"/>
      <c r="BH47" s="285"/>
      <c r="BI47" s="285"/>
      <c r="BJ47" s="285"/>
      <c r="BK47" s="285"/>
      <c r="BL47" s="276"/>
      <c r="BM47" s="277"/>
      <c r="BN47" s="277"/>
      <c r="BO47" s="288"/>
    </row>
    <row r="48" spans="1:75" ht="13.5" customHeight="1">
      <c r="A48" s="5"/>
      <c r="B48" s="473"/>
      <c r="C48" s="474"/>
      <c r="D48" s="474"/>
      <c r="E48" s="433"/>
      <c r="F48" s="43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484"/>
      <c r="AW48" s="485"/>
      <c r="AX48" s="279"/>
      <c r="AY48" s="280"/>
      <c r="AZ48" s="280"/>
      <c r="BA48" s="280"/>
      <c r="BB48" s="281"/>
      <c r="BC48" s="286"/>
      <c r="BD48" s="286"/>
      <c r="BE48" s="286"/>
      <c r="BF48" s="286"/>
      <c r="BG48" s="286"/>
      <c r="BH48" s="286"/>
      <c r="BI48" s="286"/>
      <c r="BJ48" s="286"/>
      <c r="BK48" s="286"/>
      <c r="BL48" s="279"/>
      <c r="BM48" s="280"/>
      <c r="BN48" s="280"/>
      <c r="BO48" s="289"/>
    </row>
    <row r="49" spans="1:67" ht="13.5" customHeight="1">
      <c r="A49" s="5"/>
      <c r="B49" s="473"/>
      <c r="C49" s="474"/>
      <c r="D49" s="474"/>
      <c r="E49" s="433"/>
      <c r="F49" s="435"/>
      <c r="G49" s="488" t="s">
        <v>49</v>
      </c>
      <c r="H49" s="489"/>
      <c r="I49" s="489"/>
      <c r="J49" s="489"/>
      <c r="K49" s="489"/>
      <c r="L49" s="489"/>
      <c r="M49" s="489"/>
      <c r="N49" s="489"/>
      <c r="O49" s="489"/>
      <c r="P49" s="489"/>
      <c r="Q49" s="489"/>
      <c r="R49" s="489"/>
      <c r="S49" s="492"/>
      <c r="T49" s="492"/>
      <c r="U49" s="489" t="s">
        <v>50</v>
      </c>
      <c r="V49" s="492"/>
      <c r="W49" s="492"/>
      <c r="X49" s="489" t="s">
        <v>50</v>
      </c>
      <c r="Y49" s="492"/>
      <c r="Z49" s="492"/>
      <c r="AA49" s="492"/>
      <c r="AB49" s="494"/>
      <c r="AC49" s="496" t="s">
        <v>28</v>
      </c>
      <c r="AD49" s="497"/>
      <c r="AE49" s="497"/>
      <c r="AF49" s="497"/>
      <c r="AG49" s="497"/>
      <c r="AH49" s="497"/>
      <c r="AI49" s="497"/>
      <c r="AJ49" s="497"/>
      <c r="AK49" s="500" t="s">
        <v>51</v>
      </c>
      <c r="AL49" s="500"/>
      <c r="AM49" s="500"/>
      <c r="AN49" s="500"/>
      <c r="AO49" s="500"/>
      <c r="AP49" s="500"/>
      <c r="AQ49" s="500"/>
      <c r="AR49" s="500"/>
      <c r="AS49" s="500"/>
      <c r="AT49" s="500"/>
      <c r="AU49" s="501"/>
      <c r="AV49" s="484"/>
      <c r="AW49" s="485"/>
      <c r="AX49" s="279"/>
      <c r="AY49" s="280"/>
      <c r="AZ49" s="280"/>
      <c r="BA49" s="280"/>
      <c r="BB49" s="281"/>
      <c r="BC49" s="286"/>
      <c r="BD49" s="286"/>
      <c r="BE49" s="286"/>
      <c r="BF49" s="286"/>
      <c r="BG49" s="286"/>
      <c r="BH49" s="286"/>
      <c r="BI49" s="286"/>
      <c r="BJ49" s="286"/>
      <c r="BK49" s="286"/>
      <c r="BL49" s="279"/>
      <c r="BM49" s="280"/>
      <c r="BN49" s="280"/>
      <c r="BO49" s="289"/>
    </row>
    <row r="50" spans="1:67" ht="13.5" customHeight="1">
      <c r="A50" s="5"/>
      <c r="B50" s="473"/>
      <c r="C50" s="474"/>
      <c r="D50" s="474"/>
      <c r="E50" s="436"/>
      <c r="F50" s="438"/>
      <c r="G50" s="490"/>
      <c r="H50" s="491"/>
      <c r="I50" s="491"/>
      <c r="J50" s="491"/>
      <c r="K50" s="491"/>
      <c r="L50" s="491"/>
      <c r="M50" s="491"/>
      <c r="N50" s="491"/>
      <c r="O50" s="491"/>
      <c r="P50" s="491"/>
      <c r="Q50" s="491"/>
      <c r="R50" s="491"/>
      <c r="S50" s="493"/>
      <c r="T50" s="493"/>
      <c r="U50" s="491"/>
      <c r="V50" s="493"/>
      <c r="W50" s="493"/>
      <c r="X50" s="491"/>
      <c r="Y50" s="493"/>
      <c r="Z50" s="493"/>
      <c r="AA50" s="493"/>
      <c r="AB50" s="495"/>
      <c r="AC50" s="498"/>
      <c r="AD50" s="499"/>
      <c r="AE50" s="499"/>
      <c r="AF50" s="499"/>
      <c r="AG50" s="499"/>
      <c r="AH50" s="499"/>
      <c r="AI50" s="499"/>
      <c r="AJ50" s="499"/>
      <c r="AK50" s="502"/>
      <c r="AL50" s="502"/>
      <c r="AM50" s="502"/>
      <c r="AN50" s="502"/>
      <c r="AO50" s="502"/>
      <c r="AP50" s="502"/>
      <c r="AQ50" s="502"/>
      <c r="AR50" s="502"/>
      <c r="AS50" s="502"/>
      <c r="AT50" s="502"/>
      <c r="AU50" s="503"/>
      <c r="AV50" s="486"/>
      <c r="AW50" s="487"/>
      <c r="AX50" s="282"/>
      <c r="AY50" s="283"/>
      <c r="AZ50" s="283"/>
      <c r="BA50" s="283"/>
      <c r="BB50" s="284"/>
      <c r="BC50" s="287"/>
      <c r="BD50" s="287"/>
      <c r="BE50" s="287"/>
      <c r="BF50" s="287"/>
      <c r="BG50" s="287"/>
      <c r="BH50" s="287"/>
      <c r="BI50" s="287"/>
      <c r="BJ50" s="287"/>
      <c r="BK50" s="287"/>
      <c r="BL50" s="282"/>
      <c r="BM50" s="283"/>
      <c r="BN50" s="283"/>
      <c r="BO50" s="290"/>
    </row>
    <row r="51" spans="1:67" ht="13.5" customHeight="1">
      <c r="A51" s="5"/>
      <c r="B51" s="473"/>
      <c r="C51" s="474"/>
      <c r="D51" s="474"/>
      <c r="E51" s="445">
        <v>9</v>
      </c>
      <c r="F51" s="447"/>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482"/>
      <c r="AW51" s="483"/>
      <c r="AX51" s="276"/>
      <c r="AY51" s="277"/>
      <c r="AZ51" s="277"/>
      <c r="BA51" s="277"/>
      <c r="BB51" s="278"/>
      <c r="BC51" s="285"/>
      <c r="BD51" s="285"/>
      <c r="BE51" s="285"/>
      <c r="BF51" s="285"/>
      <c r="BG51" s="285"/>
      <c r="BH51" s="285"/>
      <c r="BI51" s="285"/>
      <c r="BJ51" s="285"/>
      <c r="BK51" s="285"/>
      <c r="BL51" s="276"/>
      <c r="BM51" s="277"/>
      <c r="BN51" s="277"/>
      <c r="BO51" s="288"/>
    </row>
    <row r="52" spans="1:67" ht="13.5" customHeight="1">
      <c r="A52" s="5"/>
      <c r="B52" s="473"/>
      <c r="C52" s="474"/>
      <c r="D52" s="474"/>
      <c r="E52" s="433"/>
      <c r="F52" s="43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484"/>
      <c r="AW52" s="485"/>
      <c r="AX52" s="279"/>
      <c r="AY52" s="280"/>
      <c r="AZ52" s="280"/>
      <c r="BA52" s="280"/>
      <c r="BB52" s="281"/>
      <c r="BC52" s="286"/>
      <c r="BD52" s="286"/>
      <c r="BE52" s="286"/>
      <c r="BF52" s="286"/>
      <c r="BG52" s="286"/>
      <c r="BH52" s="286"/>
      <c r="BI52" s="286"/>
      <c r="BJ52" s="286"/>
      <c r="BK52" s="286"/>
      <c r="BL52" s="279"/>
      <c r="BM52" s="280"/>
      <c r="BN52" s="280"/>
      <c r="BO52" s="289"/>
    </row>
    <row r="53" spans="1:67" ht="13.5" customHeight="1">
      <c r="A53" s="5"/>
      <c r="B53" s="473"/>
      <c r="C53" s="474"/>
      <c r="D53" s="474"/>
      <c r="E53" s="433"/>
      <c r="F53" s="435"/>
      <c r="G53" s="488" t="s">
        <v>49</v>
      </c>
      <c r="H53" s="489"/>
      <c r="I53" s="489"/>
      <c r="J53" s="489"/>
      <c r="K53" s="489"/>
      <c r="L53" s="489"/>
      <c r="M53" s="489"/>
      <c r="N53" s="489"/>
      <c r="O53" s="489"/>
      <c r="P53" s="489"/>
      <c r="Q53" s="489"/>
      <c r="R53" s="489"/>
      <c r="S53" s="492"/>
      <c r="T53" s="492"/>
      <c r="U53" s="489" t="s">
        <v>50</v>
      </c>
      <c r="V53" s="492"/>
      <c r="W53" s="492"/>
      <c r="X53" s="489" t="s">
        <v>50</v>
      </c>
      <c r="Y53" s="492"/>
      <c r="Z53" s="492"/>
      <c r="AA53" s="492"/>
      <c r="AB53" s="494"/>
      <c r="AC53" s="496" t="s">
        <v>28</v>
      </c>
      <c r="AD53" s="497"/>
      <c r="AE53" s="497"/>
      <c r="AF53" s="497"/>
      <c r="AG53" s="497"/>
      <c r="AH53" s="497"/>
      <c r="AI53" s="497"/>
      <c r="AJ53" s="497"/>
      <c r="AK53" s="500" t="s">
        <v>51</v>
      </c>
      <c r="AL53" s="500"/>
      <c r="AM53" s="500"/>
      <c r="AN53" s="500"/>
      <c r="AO53" s="500"/>
      <c r="AP53" s="500"/>
      <c r="AQ53" s="500"/>
      <c r="AR53" s="500"/>
      <c r="AS53" s="500"/>
      <c r="AT53" s="500"/>
      <c r="AU53" s="501"/>
      <c r="AV53" s="484"/>
      <c r="AW53" s="485"/>
      <c r="AX53" s="279"/>
      <c r="AY53" s="280"/>
      <c r="AZ53" s="280"/>
      <c r="BA53" s="280"/>
      <c r="BB53" s="281"/>
      <c r="BC53" s="286"/>
      <c r="BD53" s="286"/>
      <c r="BE53" s="286"/>
      <c r="BF53" s="286"/>
      <c r="BG53" s="286"/>
      <c r="BH53" s="286"/>
      <c r="BI53" s="286"/>
      <c r="BJ53" s="286"/>
      <c r="BK53" s="286"/>
      <c r="BL53" s="279"/>
      <c r="BM53" s="280"/>
      <c r="BN53" s="280"/>
      <c r="BO53" s="289"/>
    </row>
    <row r="54" spans="1:67" ht="13.5" customHeight="1">
      <c r="A54" s="5"/>
      <c r="B54" s="473"/>
      <c r="C54" s="474"/>
      <c r="D54" s="474"/>
      <c r="E54" s="436"/>
      <c r="F54" s="438"/>
      <c r="G54" s="490"/>
      <c r="H54" s="491"/>
      <c r="I54" s="491"/>
      <c r="J54" s="491"/>
      <c r="K54" s="491"/>
      <c r="L54" s="491"/>
      <c r="M54" s="491"/>
      <c r="N54" s="491"/>
      <c r="O54" s="491"/>
      <c r="P54" s="491"/>
      <c r="Q54" s="491"/>
      <c r="R54" s="491"/>
      <c r="S54" s="493"/>
      <c r="T54" s="493"/>
      <c r="U54" s="491"/>
      <c r="V54" s="493"/>
      <c r="W54" s="493"/>
      <c r="X54" s="491"/>
      <c r="Y54" s="493"/>
      <c r="Z54" s="493"/>
      <c r="AA54" s="493"/>
      <c r="AB54" s="495"/>
      <c r="AC54" s="498"/>
      <c r="AD54" s="499"/>
      <c r="AE54" s="499"/>
      <c r="AF54" s="499"/>
      <c r="AG54" s="499"/>
      <c r="AH54" s="499"/>
      <c r="AI54" s="499"/>
      <c r="AJ54" s="499"/>
      <c r="AK54" s="502"/>
      <c r="AL54" s="502"/>
      <c r="AM54" s="502"/>
      <c r="AN54" s="502"/>
      <c r="AO54" s="502"/>
      <c r="AP54" s="502"/>
      <c r="AQ54" s="502"/>
      <c r="AR54" s="502"/>
      <c r="AS54" s="502"/>
      <c r="AT54" s="502"/>
      <c r="AU54" s="503"/>
      <c r="AV54" s="486"/>
      <c r="AW54" s="487"/>
      <c r="AX54" s="282"/>
      <c r="AY54" s="283"/>
      <c r="AZ54" s="283"/>
      <c r="BA54" s="283"/>
      <c r="BB54" s="284"/>
      <c r="BC54" s="287"/>
      <c r="BD54" s="287"/>
      <c r="BE54" s="287"/>
      <c r="BF54" s="287"/>
      <c r="BG54" s="287"/>
      <c r="BH54" s="287"/>
      <c r="BI54" s="287"/>
      <c r="BJ54" s="287"/>
      <c r="BK54" s="287"/>
      <c r="BL54" s="282"/>
      <c r="BM54" s="283"/>
      <c r="BN54" s="283"/>
      <c r="BO54" s="290"/>
    </row>
    <row r="55" spans="1:67" ht="13.5" customHeight="1">
      <c r="A55" s="5"/>
      <c r="B55" s="473"/>
      <c r="C55" s="474"/>
      <c r="D55" s="474"/>
      <c r="E55" s="445">
        <v>10</v>
      </c>
      <c r="F55" s="447"/>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482"/>
      <c r="AW55" s="483"/>
      <c r="AX55" s="276"/>
      <c r="AY55" s="277"/>
      <c r="AZ55" s="277"/>
      <c r="BA55" s="277"/>
      <c r="BB55" s="278"/>
      <c r="BC55" s="285"/>
      <c r="BD55" s="285"/>
      <c r="BE55" s="285"/>
      <c r="BF55" s="285"/>
      <c r="BG55" s="285"/>
      <c r="BH55" s="285"/>
      <c r="BI55" s="285"/>
      <c r="BJ55" s="285"/>
      <c r="BK55" s="285"/>
      <c r="BL55" s="276"/>
      <c r="BM55" s="277"/>
      <c r="BN55" s="277"/>
      <c r="BO55" s="288"/>
    </row>
    <row r="56" spans="1:67" ht="13.5" customHeight="1">
      <c r="A56" s="5"/>
      <c r="B56" s="473"/>
      <c r="C56" s="474"/>
      <c r="D56" s="474"/>
      <c r="E56" s="433"/>
      <c r="F56" s="43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484"/>
      <c r="AW56" s="485"/>
      <c r="AX56" s="279"/>
      <c r="AY56" s="280"/>
      <c r="AZ56" s="280"/>
      <c r="BA56" s="280"/>
      <c r="BB56" s="281"/>
      <c r="BC56" s="286"/>
      <c r="BD56" s="286"/>
      <c r="BE56" s="286"/>
      <c r="BF56" s="286"/>
      <c r="BG56" s="286"/>
      <c r="BH56" s="286"/>
      <c r="BI56" s="286"/>
      <c r="BJ56" s="286"/>
      <c r="BK56" s="286"/>
      <c r="BL56" s="279"/>
      <c r="BM56" s="280"/>
      <c r="BN56" s="280"/>
      <c r="BO56" s="289"/>
    </row>
    <row r="57" spans="1:67" ht="13.5" customHeight="1">
      <c r="A57" s="5"/>
      <c r="B57" s="473"/>
      <c r="C57" s="474"/>
      <c r="D57" s="474"/>
      <c r="E57" s="433"/>
      <c r="F57" s="435"/>
      <c r="G57" s="488" t="s">
        <v>49</v>
      </c>
      <c r="H57" s="489"/>
      <c r="I57" s="489"/>
      <c r="J57" s="489"/>
      <c r="K57" s="489"/>
      <c r="L57" s="489"/>
      <c r="M57" s="489"/>
      <c r="N57" s="489"/>
      <c r="O57" s="489"/>
      <c r="P57" s="489"/>
      <c r="Q57" s="489"/>
      <c r="R57" s="489"/>
      <c r="S57" s="492"/>
      <c r="T57" s="492"/>
      <c r="U57" s="489" t="s">
        <v>50</v>
      </c>
      <c r="V57" s="492"/>
      <c r="W57" s="492"/>
      <c r="X57" s="489" t="s">
        <v>50</v>
      </c>
      <c r="Y57" s="492"/>
      <c r="Z57" s="492"/>
      <c r="AA57" s="492"/>
      <c r="AB57" s="494"/>
      <c r="AC57" s="496" t="s">
        <v>28</v>
      </c>
      <c r="AD57" s="497"/>
      <c r="AE57" s="497"/>
      <c r="AF57" s="497"/>
      <c r="AG57" s="497"/>
      <c r="AH57" s="497"/>
      <c r="AI57" s="497"/>
      <c r="AJ57" s="497"/>
      <c r="AK57" s="500" t="s">
        <v>51</v>
      </c>
      <c r="AL57" s="500"/>
      <c r="AM57" s="500"/>
      <c r="AN57" s="500"/>
      <c r="AO57" s="500"/>
      <c r="AP57" s="500"/>
      <c r="AQ57" s="500"/>
      <c r="AR57" s="500"/>
      <c r="AS57" s="500"/>
      <c r="AT57" s="500"/>
      <c r="AU57" s="501"/>
      <c r="AV57" s="484"/>
      <c r="AW57" s="485"/>
      <c r="AX57" s="279"/>
      <c r="AY57" s="280"/>
      <c r="AZ57" s="280"/>
      <c r="BA57" s="280"/>
      <c r="BB57" s="281"/>
      <c r="BC57" s="286"/>
      <c r="BD57" s="286"/>
      <c r="BE57" s="286"/>
      <c r="BF57" s="286"/>
      <c r="BG57" s="286"/>
      <c r="BH57" s="286"/>
      <c r="BI57" s="286"/>
      <c r="BJ57" s="286"/>
      <c r="BK57" s="286"/>
      <c r="BL57" s="279"/>
      <c r="BM57" s="280"/>
      <c r="BN57" s="280"/>
      <c r="BO57" s="289"/>
    </row>
    <row r="58" spans="1:67" ht="13.5" customHeight="1">
      <c r="A58" s="5"/>
      <c r="B58" s="473"/>
      <c r="C58" s="474"/>
      <c r="D58" s="474"/>
      <c r="E58" s="436"/>
      <c r="F58" s="438"/>
      <c r="G58" s="490"/>
      <c r="H58" s="491"/>
      <c r="I58" s="491"/>
      <c r="J58" s="491"/>
      <c r="K58" s="491"/>
      <c r="L58" s="491"/>
      <c r="M58" s="491"/>
      <c r="N58" s="491"/>
      <c r="O58" s="491"/>
      <c r="P58" s="491"/>
      <c r="Q58" s="491"/>
      <c r="R58" s="491"/>
      <c r="S58" s="493"/>
      <c r="T58" s="493"/>
      <c r="U58" s="491"/>
      <c r="V58" s="493"/>
      <c r="W58" s="493"/>
      <c r="X58" s="491"/>
      <c r="Y58" s="493"/>
      <c r="Z58" s="493"/>
      <c r="AA58" s="493"/>
      <c r="AB58" s="495"/>
      <c r="AC58" s="498"/>
      <c r="AD58" s="499"/>
      <c r="AE58" s="499"/>
      <c r="AF58" s="499"/>
      <c r="AG58" s="499"/>
      <c r="AH58" s="499"/>
      <c r="AI58" s="499"/>
      <c r="AJ58" s="499"/>
      <c r="AK58" s="502"/>
      <c r="AL58" s="502"/>
      <c r="AM58" s="502"/>
      <c r="AN58" s="502"/>
      <c r="AO58" s="502"/>
      <c r="AP58" s="502"/>
      <c r="AQ58" s="502"/>
      <c r="AR58" s="502"/>
      <c r="AS58" s="502"/>
      <c r="AT58" s="502"/>
      <c r="AU58" s="503"/>
      <c r="AV58" s="486"/>
      <c r="AW58" s="487"/>
      <c r="AX58" s="282"/>
      <c r="AY58" s="283"/>
      <c r="AZ58" s="283"/>
      <c r="BA58" s="283"/>
      <c r="BB58" s="284"/>
      <c r="BC58" s="287"/>
      <c r="BD58" s="287"/>
      <c r="BE58" s="287"/>
      <c r="BF58" s="287"/>
      <c r="BG58" s="287"/>
      <c r="BH58" s="287"/>
      <c r="BI58" s="287"/>
      <c r="BJ58" s="287"/>
      <c r="BK58" s="287"/>
      <c r="BL58" s="282"/>
      <c r="BM58" s="283"/>
      <c r="BN58" s="283"/>
      <c r="BO58" s="290"/>
    </row>
    <row r="59" spans="1:67" ht="13.5" customHeight="1">
      <c r="A59" s="5"/>
      <c r="B59" s="473"/>
      <c r="C59" s="474"/>
      <c r="D59" s="474"/>
      <c r="E59" s="445">
        <v>11</v>
      </c>
      <c r="F59" s="447"/>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482"/>
      <c r="AW59" s="483"/>
      <c r="AX59" s="276"/>
      <c r="AY59" s="277"/>
      <c r="AZ59" s="277"/>
      <c r="BA59" s="277"/>
      <c r="BB59" s="278"/>
      <c r="BC59" s="285"/>
      <c r="BD59" s="285"/>
      <c r="BE59" s="285"/>
      <c r="BF59" s="285"/>
      <c r="BG59" s="285"/>
      <c r="BH59" s="285"/>
      <c r="BI59" s="285"/>
      <c r="BJ59" s="285"/>
      <c r="BK59" s="285"/>
      <c r="BL59" s="276"/>
      <c r="BM59" s="277"/>
      <c r="BN59" s="277"/>
      <c r="BO59" s="288"/>
    </row>
    <row r="60" spans="1:67" ht="13.5" customHeight="1">
      <c r="A60" s="5"/>
      <c r="B60" s="473"/>
      <c r="C60" s="474"/>
      <c r="D60" s="474"/>
      <c r="E60" s="433"/>
      <c r="F60" s="43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484"/>
      <c r="AW60" s="485"/>
      <c r="AX60" s="279"/>
      <c r="AY60" s="280"/>
      <c r="AZ60" s="280"/>
      <c r="BA60" s="280"/>
      <c r="BB60" s="281"/>
      <c r="BC60" s="286"/>
      <c r="BD60" s="286"/>
      <c r="BE60" s="286"/>
      <c r="BF60" s="286"/>
      <c r="BG60" s="286"/>
      <c r="BH60" s="286"/>
      <c r="BI60" s="286"/>
      <c r="BJ60" s="286"/>
      <c r="BK60" s="286"/>
      <c r="BL60" s="279"/>
      <c r="BM60" s="280"/>
      <c r="BN60" s="280"/>
      <c r="BO60" s="289"/>
    </row>
    <row r="61" spans="1:67" ht="13.5" customHeight="1">
      <c r="A61" s="5"/>
      <c r="B61" s="473"/>
      <c r="C61" s="474"/>
      <c r="D61" s="474"/>
      <c r="E61" s="433"/>
      <c r="F61" s="435"/>
      <c r="G61" s="488" t="s">
        <v>49</v>
      </c>
      <c r="H61" s="489"/>
      <c r="I61" s="489"/>
      <c r="J61" s="489"/>
      <c r="K61" s="489"/>
      <c r="L61" s="489"/>
      <c r="M61" s="489"/>
      <c r="N61" s="489"/>
      <c r="O61" s="489"/>
      <c r="P61" s="489"/>
      <c r="Q61" s="489"/>
      <c r="R61" s="489"/>
      <c r="S61" s="492"/>
      <c r="T61" s="492"/>
      <c r="U61" s="489" t="s">
        <v>50</v>
      </c>
      <c r="V61" s="492"/>
      <c r="W61" s="492"/>
      <c r="X61" s="489" t="s">
        <v>50</v>
      </c>
      <c r="Y61" s="492"/>
      <c r="Z61" s="492"/>
      <c r="AA61" s="492"/>
      <c r="AB61" s="494"/>
      <c r="AC61" s="496" t="s">
        <v>28</v>
      </c>
      <c r="AD61" s="497"/>
      <c r="AE61" s="497"/>
      <c r="AF61" s="497"/>
      <c r="AG61" s="497"/>
      <c r="AH61" s="497"/>
      <c r="AI61" s="497"/>
      <c r="AJ61" s="497"/>
      <c r="AK61" s="500" t="s">
        <v>51</v>
      </c>
      <c r="AL61" s="500"/>
      <c r="AM61" s="500"/>
      <c r="AN61" s="500"/>
      <c r="AO61" s="500"/>
      <c r="AP61" s="500"/>
      <c r="AQ61" s="500"/>
      <c r="AR61" s="500"/>
      <c r="AS61" s="500"/>
      <c r="AT61" s="500"/>
      <c r="AU61" s="501"/>
      <c r="AV61" s="484"/>
      <c r="AW61" s="485"/>
      <c r="AX61" s="279"/>
      <c r="AY61" s="280"/>
      <c r="AZ61" s="280"/>
      <c r="BA61" s="280"/>
      <c r="BB61" s="281"/>
      <c r="BC61" s="286"/>
      <c r="BD61" s="286"/>
      <c r="BE61" s="286"/>
      <c r="BF61" s="286"/>
      <c r="BG61" s="286"/>
      <c r="BH61" s="286"/>
      <c r="BI61" s="286"/>
      <c r="BJ61" s="286"/>
      <c r="BK61" s="286"/>
      <c r="BL61" s="279"/>
      <c r="BM61" s="280"/>
      <c r="BN61" s="280"/>
      <c r="BO61" s="289"/>
    </row>
    <row r="62" spans="1:67" ht="13.5" customHeight="1">
      <c r="A62" s="5"/>
      <c r="B62" s="473"/>
      <c r="C62" s="474"/>
      <c r="D62" s="474"/>
      <c r="E62" s="436"/>
      <c r="F62" s="438"/>
      <c r="G62" s="490"/>
      <c r="H62" s="491"/>
      <c r="I62" s="491"/>
      <c r="J62" s="491"/>
      <c r="K62" s="491"/>
      <c r="L62" s="491"/>
      <c r="M62" s="491"/>
      <c r="N62" s="491"/>
      <c r="O62" s="491"/>
      <c r="P62" s="491"/>
      <c r="Q62" s="491"/>
      <c r="R62" s="491"/>
      <c r="S62" s="493"/>
      <c r="T62" s="493"/>
      <c r="U62" s="491"/>
      <c r="V62" s="493"/>
      <c r="W62" s="493"/>
      <c r="X62" s="491"/>
      <c r="Y62" s="493"/>
      <c r="Z62" s="493"/>
      <c r="AA62" s="493"/>
      <c r="AB62" s="495"/>
      <c r="AC62" s="498"/>
      <c r="AD62" s="499"/>
      <c r="AE62" s="499"/>
      <c r="AF62" s="499"/>
      <c r="AG62" s="499"/>
      <c r="AH62" s="499"/>
      <c r="AI62" s="499"/>
      <c r="AJ62" s="499"/>
      <c r="AK62" s="502"/>
      <c r="AL62" s="502"/>
      <c r="AM62" s="502"/>
      <c r="AN62" s="502"/>
      <c r="AO62" s="502"/>
      <c r="AP62" s="502"/>
      <c r="AQ62" s="502"/>
      <c r="AR62" s="502"/>
      <c r="AS62" s="502"/>
      <c r="AT62" s="502"/>
      <c r="AU62" s="503"/>
      <c r="AV62" s="486"/>
      <c r="AW62" s="487"/>
      <c r="AX62" s="282"/>
      <c r="AY62" s="283"/>
      <c r="AZ62" s="283"/>
      <c r="BA62" s="283"/>
      <c r="BB62" s="284"/>
      <c r="BC62" s="287"/>
      <c r="BD62" s="287"/>
      <c r="BE62" s="287"/>
      <c r="BF62" s="287"/>
      <c r="BG62" s="287"/>
      <c r="BH62" s="287"/>
      <c r="BI62" s="287"/>
      <c r="BJ62" s="287"/>
      <c r="BK62" s="287"/>
      <c r="BL62" s="282"/>
      <c r="BM62" s="283"/>
      <c r="BN62" s="283"/>
      <c r="BO62" s="290"/>
    </row>
    <row r="63" spans="1:67" ht="13.5" customHeight="1">
      <c r="A63" s="5"/>
      <c r="B63" s="473"/>
      <c r="C63" s="474"/>
      <c r="D63" s="474"/>
      <c r="E63" s="445">
        <v>12</v>
      </c>
      <c r="F63" s="447"/>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482"/>
      <c r="AW63" s="483"/>
      <c r="AX63" s="276"/>
      <c r="AY63" s="277"/>
      <c r="AZ63" s="277"/>
      <c r="BA63" s="277"/>
      <c r="BB63" s="278"/>
      <c r="BC63" s="285"/>
      <c r="BD63" s="285"/>
      <c r="BE63" s="285"/>
      <c r="BF63" s="285"/>
      <c r="BG63" s="285"/>
      <c r="BH63" s="285"/>
      <c r="BI63" s="285"/>
      <c r="BJ63" s="285"/>
      <c r="BK63" s="285"/>
      <c r="BL63" s="276"/>
      <c r="BM63" s="277"/>
      <c r="BN63" s="277"/>
      <c r="BO63" s="288"/>
    </row>
    <row r="64" spans="1:67" ht="13.5" customHeight="1">
      <c r="A64" s="5"/>
      <c r="B64" s="473"/>
      <c r="C64" s="474"/>
      <c r="D64" s="474"/>
      <c r="E64" s="433"/>
      <c r="F64" s="43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275"/>
      <c r="AU64" s="275"/>
      <c r="AV64" s="484"/>
      <c r="AW64" s="485"/>
      <c r="AX64" s="279"/>
      <c r="AY64" s="280"/>
      <c r="AZ64" s="280"/>
      <c r="BA64" s="280"/>
      <c r="BB64" s="281"/>
      <c r="BC64" s="286"/>
      <c r="BD64" s="286"/>
      <c r="BE64" s="286"/>
      <c r="BF64" s="286"/>
      <c r="BG64" s="286"/>
      <c r="BH64" s="286"/>
      <c r="BI64" s="286"/>
      <c r="BJ64" s="286"/>
      <c r="BK64" s="286"/>
      <c r="BL64" s="279"/>
      <c r="BM64" s="280"/>
      <c r="BN64" s="280"/>
      <c r="BO64" s="289"/>
    </row>
    <row r="65" spans="1:75" ht="13.5" customHeight="1">
      <c r="A65" s="5"/>
      <c r="B65" s="473"/>
      <c r="C65" s="474"/>
      <c r="D65" s="474"/>
      <c r="E65" s="433"/>
      <c r="F65" s="435"/>
      <c r="G65" s="488" t="s">
        <v>49</v>
      </c>
      <c r="H65" s="489"/>
      <c r="I65" s="489"/>
      <c r="J65" s="489"/>
      <c r="K65" s="489"/>
      <c r="L65" s="489"/>
      <c r="M65" s="489"/>
      <c r="N65" s="489"/>
      <c r="O65" s="489"/>
      <c r="P65" s="489"/>
      <c r="Q65" s="489"/>
      <c r="R65" s="489"/>
      <c r="S65" s="492"/>
      <c r="T65" s="492"/>
      <c r="U65" s="489" t="s">
        <v>50</v>
      </c>
      <c r="V65" s="492"/>
      <c r="W65" s="492"/>
      <c r="X65" s="489" t="s">
        <v>50</v>
      </c>
      <c r="Y65" s="492"/>
      <c r="Z65" s="492"/>
      <c r="AA65" s="492"/>
      <c r="AB65" s="494"/>
      <c r="AC65" s="496" t="s">
        <v>28</v>
      </c>
      <c r="AD65" s="497"/>
      <c r="AE65" s="497"/>
      <c r="AF65" s="497"/>
      <c r="AG65" s="497"/>
      <c r="AH65" s="497"/>
      <c r="AI65" s="497"/>
      <c r="AJ65" s="497"/>
      <c r="AK65" s="500" t="s">
        <v>51</v>
      </c>
      <c r="AL65" s="500"/>
      <c r="AM65" s="500"/>
      <c r="AN65" s="500"/>
      <c r="AO65" s="500"/>
      <c r="AP65" s="500"/>
      <c r="AQ65" s="500"/>
      <c r="AR65" s="500"/>
      <c r="AS65" s="500"/>
      <c r="AT65" s="500"/>
      <c r="AU65" s="501"/>
      <c r="AV65" s="484"/>
      <c r="AW65" s="485"/>
      <c r="AX65" s="279"/>
      <c r="AY65" s="280"/>
      <c r="AZ65" s="280"/>
      <c r="BA65" s="280"/>
      <c r="BB65" s="281"/>
      <c r="BC65" s="286"/>
      <c r="BD65" s="286"/>
      <c r="BE65" s="286"/>
      <c r="BF65" s="286"/>
      <c r="BG65" s="286"/>
      <c r="BH65" s="286"/>
      <c r="BI65" s="286"/>
      <c r="BJ65" s="286"/>
      <c r="BK65" s="286"/>
      <c r="BL65" s="279"/>
      <c r="BM65" s="280"/>
      <c r="BN65" s="280"/>
      <c r="BO65" s="289"/>
    </row>
    <row r="66" spans="1:75" ht="13.5" customHeight="1">
      <c r="A66" s="5"/>
      <c r="B66" s="473"/>
      <c r="C66" s="474"/>
      <c r="D66" s="474"/>
      <c r="E66" s="436"/>
      <c r="F66" s="438"/>
      <c r="G66" s="490"/>
      <c r="H66" s="491"/>
      <c r="I66" s="491"/>
      <c r="J66" s="491"/>
      <c r="K66" s="491"/>
      <c r="L66" s="491"/>
      <c r="M66" s="491"/>
      <c r="N66" s="491"/>
      <c r="O66" s="491"/>
      <c r="P66" s="491"/>
      <c r="Q66" s="491"/>
      <c r="R66" s="491"/>
      <c r="S66" s="493"/>
      <c r="T66" s="493"/>
      <c r="U66" s="491"/>
      <c r="V66" s="493"/>
      <c r="W66" s="493"/>
      <c r="X66" s="491"/>
      <c r="Y66" s="493"/>
      <c r="Z66" s="493"/>
      <c r="AA66" s="493"/>
      <c r="AB66" s="495"/>
      <c r="AC66" s="498"/>
      <c r="AD66" s="499"/>
      <c r="AE66" s="499"/>
      <c r="AF66" s="499"/>
      <c r="AG66" s="499"/>
      <c r="AH66" s="499"/>
      <c r="AI66" s="499"/>
      <c r="AJ66" s="499"/>
      <c r="AK66" s="502"/>
      <c r="AL66" s="502"/>
      <c r="AM66" s="502"/>
      <c r="AN66" s="502"/>
      <c r="AO66" s="502"/>
      <c r="AP66" s="502"/>
      <c r="AQ66" s="502"/>
      <c r="AR66" s="502"/>
      <c r="AS66" s="502"/>
      <c r="AT66" s="502"/>
      <c r="AU66" s="503"/>
      <c r="AV66" s="486"/>
      <c r="AW66" s="487"/>
      <c r="AX66" s="282"/>
      <c r="AY66" s="283"/>
      <c r="AZ66" s="283"/>
      <c r="BA66" s="283"/>
      <c r="BB66" s="284"/>
      <c r="BC66" s="287"/>
      <c r="BD66" s="287"/>
      <c r="BE66" s="287"/>
      <c r="BF66" s="287"/>
      <c r="BG66" s="287"/>
      <c r="BH66" s="287"/>
      <c r="BI66" s="287"/>
      <c r="BJ66" s="287"/>
      <c r="BK66" s="287"/>
      <c r="BL66" s="282"/>
      <c r="BM66" s="283"/>
      <c r="BN66" s="283"/>
      <c r="BO66" s="290"/>
    </row>
    <row r="67" spans="1:75" ht="13.5" customHeight="1">
      <c r="A67" s="5"/>
      <c r="B67" s="473"/>
      <c r="C67" s="474"/>
      <c r="D67" s="474"/>
      <c r="E67" s="445">
        <v>13</v>
      </c>
      <c r="F67" s="447"/>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c r="AU67" s="275"/>
      <c r="AV67" s="482"/>
      <c r="AW67" s="483"/>
      <c r="AX67" s="276"/>
      <c r="AY67" s="277"/>
      <c r="AZ67" s="277"/>
      <c r="BA67" s="277"/>
      <c r="BB67" s="278"/>
      <c r="BC67" s="285"/>
      <c r="BD67" s="285"/>
      <c r="BE67" s="285"/>
      <c r="BF67" s="285"/>
      <c r="BG67" s="285"/>
      <c r="BH67" s="285"/>
      <c r="BI67" s="285"/>
      <c r="BJ67" s="285"/>
      <c r="BK67" s="285"/>
      <c r="BL67" s="276"/>
      <c r="BM67" s="277"/>
      <c r="BN67" s="277"/>
      <c r="BO67" s="288"/>
    </row>
    <row r="68" spans="1:75" ht="13.5" customHeight="1">
      <c r="A68" s="5"/>
      <c r="B68" s="473"/>
      <c r="C68" s="474"/>
      <c r="D68" s="474"/>
      <c r="E68" s="433"/>
      <c r="F68" s="43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484"/>
      <c r="AW68" s="485"/>
      <c r="AX68" s="279"/>
      <c r="AY68" s="280"/>
      <c r="AZ68" s="280"/>
      <c r="BA68" s="280"/>
      <c r="BB68" s="281"/>
      <c r="BC68" s="286"/>
      <c r="BD68" s="286"/>
      <c r="BE68" s="286"/>
      <c r="BF68" s="286"/>
      <c r="BG68" s="286"/>
      <c r="BH68" s="286"/>
      <c r="BI68" s="286"/>
      <c r="BJ68" s="286"/>
      <c r="BK68" s="286"/>
      <c r="BL68" s="279"/>
      <c r="BM68" s="280"/>
      <c r="BN68" s="280"/>
      <c r="BO68" s="289"/>
    </row>
    <row r="69" spans="1:75" ht="13.5" customHeight="1">
      <c r="A69" s="5"/>
      <c r="B69" s="473"/>
      <c r="C69" s="474"/>
      <c r="D69" s="474"/>
      <c r="E69" s="433"/>
      <c r="F69" s="435"/>
      <c r="G69" s="488" t="s">
        <v>49</v>
      </c>
      <c r="H69" s="489"/>
      <c r="I69" s="489"/>
      <c r="J69" s="489"/>
      <c r="K69" s="489"/>
      <c r="L69" s="489"/>
      <c r="M69" s="489"/>
      <c r="N69" s="489"/>
      <c r="O69" s="489"/>
      <c r="P69" s="489"/>
      <c r="Q69" s="489"/>
      <c r="R69" s="489"/>
      <c r="S69" s="492"/>
      <c r="T69" s="492"/>
      <c r="U69" s="489" t="s">
        <v>50</v>
      </c>
      <c r="V69" s="492"/>
      <c r="W69" s="492"/>
      <c r="X69" s="489" t="s">
        <v>50</v>
      </c>
      <c r="Y69" s="492"/>
      <c r="Z69" s="492"/>
      <c r="AA69" s="492"/>
      <c r="AB69" s="494"/>
      <c r="AC69" s="496" t="s">
        <v>28</v>
      </c>
      <c r="AD69" s="497"/>
      <c r="AE69" s="497"/>
      <c r="AF69" s="497"/>
      <c r="AG69" s="497"/>
      <c r="AH69" s="497"/>
      <c r="AI69" s="497"/>
      <c r="AJ69" s="497"/>
      <c r="AK69" s="500" t="s">
        <v>51</v>
      </c>
      <c r="AL69" s="500"/>
      <c r="AM69" s="500"/>
      <c r="AN69" s="500"/>
      <c r="AO69" s="500"/>
      <c r="AP69" s="500"/>
      <c r="AQ69" s="500"/>
      <c r="AR69" s="500"/>
      <c r="AS69" s="500"/>
      <c r="AT69" s="500"/>
      <c r="AU69" s="501"/>
      <c r="AV69" s="484"/>
      <c r="AW69" s="485"/>
      <c r="AX69" s="279"/>
      <c r="AY69" s="280"/>
      <c r="AZ69" s="280"/>
      <c r="BA69" s="280"/>
      <c r="BB69" s="281"/>
      <c r="BC69" s="286"/>
      <c r="BD69" s="286"/>
      <c r="BE69" s="286"/>
      <c r="BF69" s="286"/>
      <c r="BG69" s="286"/>
      <c r="BH69" s="286"/>
      <c r="BI69" s="286"/>
      <c r="BJ69" s="286"/>
      <c r="BK69" s="286"/>
      <c r="BL69" s="279"/>
      <c r="BM69" s="280"/>
      <c r="BN69" s="280"/>
      <c r="BO69" s="289"/>
    </row>
    <row r="70" spans="1:75" ht="13.5" customHeight="1">
      <c r="A70" s="5"/>
      <c r="B70" s="473"/>
      <c r="C70" s="474"/>
      <c r="D70" s="474"/>
      <c r="E70" s="436"/>
      <c r="F70" s="438"/>
      <c r="G70" s="490"/>
      <c r="H70" s="491"/>
      <c r="I70" s="491"/>
      <c r="J70" s="491"/>
      <c r="K70" s="491"/>
      <c r="L70" s="491"/>
      <c r="M70" s="491"/>
      <c r="N70" s="491"/>
      <c r="O70" s="491"/>
      <c r="P70" s="491"/>
      <c r="Q70" s="491"/>
      <c r="R70" s="491"/>
      <c r="S70" s="493"/>
      <c r="T70" s="493"/>
      <c r="U70" s="491"/>
      <c r="V70" s="493"/>
      <c r="W70" s="493"/>
      <c r="X70" s="491"/>
      <c r="Y70" s="493"/>
      <c r="Z70" s="493"/>
      <c r="AA70" s="493"/>
      <c r="AB70" s="495"/>
      <c r="AC70" s="498"/>
      <c r="AD70" s="499"/>
      <c r="AE70" s="499"/>
      <c r="AF70" s="499"/>
      <c r="AG70" s="499"/>
      <c r="AH70" s="499"/>
      <c r="AI70" s="499"/>
      <c r="AJ70" s="499"/>
      <c r="AK70" s="502"/>
      <c r="AL70" s="502"/>
      <c r="AM70" s="502"/>
      <c r="AN70" s="502"/>
      <c r="AO70" s="502"/>
      <c r="AP70" s="502"/>
      <c r="AQ70" s="502"/>
      <c r="AR70" s="502"/>
      <c r="AS70" s="502"/>
      <c r="AT70" s="502"/>
      <c r="AU70" s="503"/>
      <c r="AV70" s="486"/>
      <c r="AW70" s="487"/>
      <c r="AX70" s="282"/>
      <c r="AY70" s="283"/>
      <c r="AZ70" s="283"/>
      <c r="BA70" s="283"/>
      <c r="BB70" s="284"/>
      <c r="BC70" s="287"/>
      <c r="BD70" s="287"/>
      <c r="BE70" s="287"/>
      <c r="BF70" s="287"/>
      <c r="BG70" s="287"/>
      <c r="BH70" s="287"/>
      <c r="BI70" s="287"/>
      <c r="BJ70" s="287"/>
      <c r="BK70" s="287"/>
      <c r="BL70" s="282"/>
      <c r="BM70" s="283"/>
      <c r="BN70" s="283"/>
      <c r="BO70" s="290"/>
    </row>
    <row r="71" spans="1:75" ht="13.5" customHeight="1">
      <c r="A71" s="5"/>
      <c r="B71" s="473"/>
      <c r="C71" s="474"/>
      <c r="D71" s="474"/>
      <c r="E71" s="445">
        <v>14</v>
      </c>
      <c r="F71" s="447"/>
      <c r="G71" s="306"/>
      <c r="H71" s="307"/>
      <c r="I71" s="307"/>
      <c r="J71" s="307"/>
      <c r="K71" s="307"/>
      <c r="L71" s="307"/>
      <c r="M71" s="307"/>
      <c r="N71" s="307"/>
      <c r="O71" s="307"/>
      <c r="P71" s="308"/>
      <c r="Q71" s="306"/>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7"/>
      <c r="AR71" s="307"/>
      <c r="AS71" s="307"/>
      <c r="AT71" s="307"/>
      <c r="AU71" s="308"/>
      <c r="AV71" s="482"/>
      <c r="AW71" s="483"/>
      <c r="AX71" s="276"/>
      <c r="AY71" s="277"/>
      <c r="AZ71" s="277"/>
      <c r="BA71" s="277"/>
      <c r="BB71" s="278"/>
      <c r="BC71" s="285"/>
      <c r="BD71" s="285"/>
      <c r="BE71" s="285"/>
      <c r="BF71" s="285"/>
      <c r="BG71" s="285"/>
      <c r="BH71" s="285"/>
      <c r="BI71" s="285"/>
      <c r="BJ71" s="285"/>
      <c r="BK71" s="285"/>
      <c r="BL71" s="276"/>
      <c r="BM71" s="277"/>
      <c r="BN71" s="277"/>
      <c r="BO71" s="288"/>
    </row>
    <row r="72" spans="1:75" ht="13.5" customHeight="1">
      <c r="A72" s="5"/>
      <c r="B72" s="473"/>
      <c r="C72" s="474"/>
      <c r="D72" s="474"/>
      <c r="E72" s="433"/>
      <c r="F72" s="435"/>
      <c r="G72" s="309"/>
      <c r="H72" s="310"/>
      <c r="I72" s="310"/>
      <c r="J72" s="310"/>
      <c r="K72" s="310"/>
      <c r="L72" s="310"/>
      <c r="M72" s="310"/>
      <c r="N72" s="310"/>
      <c r="O72" s="310"/>
      <c r="P72" s="311"/>
      <c r="Q72" s="312"/>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4"/>
      <c r="AV72" s="484"/>
      <c r="AW72" s="485"/>
      <c r="AX72" s="279"/>
      <c r="AY72" s="280"/>
      <c r="AZ72" s="280"/>
      <c r="BA72" s="280"/>
      <c r="BB72" s="281"/>
      <c r="BC72" s="286"/>
      <c r="BD72" s="286"/>
      <c r="BE72" s="286"/>
      <c r="BF72" s="286"/>
      <c r="BG72" s="286"/>
      <c r="BH72" s="286"/>
      <c r="BI72" s="286"/>
      <c r="BJ72" s="286"/>
      <c r="BK72" s="286"/>
      <c r="BL72" s="279"/>
      <c r="BM72" s="280"/>
      <c r="BN72" s="280"/>
      <c r="BO72" s="289"/>
    </row>
    <row r="73" spans="1:75" ht="13.5" customHeight="1">
      <c r="A73" s="5"/>
      <c r="B73" s="473"/>
      <c r="C73" s="474"/>
      <c r="D73" s="474"/>
      <c r="E73" s="433"/>
      <c r="F73" s="435"/>
      <c r="G73" s="488" t="s">
        <v>49</v>
      </c>
      <c r="H73" s="489"/>
      <c r="I73" s="489"/>
      <c r="J73" s="489"/>
      <c r="K73" s="489"/>
      <c r="L73" s="489"/>
      <c r="M73" s="489"/>
      <c r="N73" s="489"/>
      <c r="O73" s="489"/>
      <c r="P73" s="489"/>
      <c r="Q73" s="489"/>
      <c r="R73" s="489"/>
      <c r="S73" s="492"/>
      <c r="T73" s="492"/>
      <c r="U73" s="489" t="s">
        <v>50</v>
      </c>
      <c r="V73" s="492"/>
      <c r="W73" s="492"/>
      <c r="X73" s="489" t="s">
        <v>50</v>
      </c>
      <c r="Y73" s="492"/>
      <c r="Z73" s="492"/>
      <c r="AA73" s="492"/>
      <c r="AB73" s="494"/>
      <c r="AC73" s="496" t="s">
        <v>28</v>
      </c>
      <c r="AD73" s="497"/>
      <c r="AE73" s="497"/>
      <c r="AF73" s="497"/>
      <c r="AG73" s="497"/>
      <c r="AH73" s="497"/>
      <c r="AI73" s="497"/>
      <c r="AJ73" s="497"/>
      <c r="AK73" s="500" t="s">
        <v>51</v>
      </c>
      <c r="AL73" s="500"/>
      <c r="AM73" s="500"/>
      <c r="AN73" s="500"/>
      <c r="AO73" s="500"/>
      <c r="AP73" s="500"/>
      <c r="AQ73" s="500"/>
      <c r="AR73" s="500"/>
      <c r="AS73" s="500"/>
      <c r="AT73" s="500"/>
      <c r="AU73" s="501"/>
      <c r="AV73" s="484"/>
      <c r="AW73" s="485"/>
      <c r="AX73" s="279"/>
      <c r="AY73" s="280"/>
      <c r="AZ73" s="280"/>
      <c r="BA73" s="280"/>
      <c r="BB73" s="281"/>
      <c r="BC73" s="286"/>
      <c r="BD73" s="286"/>
      <c r="BE73" s="286"/>
      <c r="BF73" s="286"/>
      <c r="BG73" s="286"/>
      <c r="BH73" s="286"/>
      <c r="BI73" s="286"/>
      <c r="BJ73" s="286"/>
      <c r="BK73" s="286"/>
      <c r="BL73" s="279"/>
      <c r="BM73" s="280"/>
      <c r="BN73" s="280"/>
      <c r="BO73" s="289"/>
    </row>
    <row r="74" spans="1:75" ht="13.5" customHeight="1" thickBot="1">
      <c r="A74" s="5"/>
      <c r="B74" s="475"/>
      <c r="C74" s="476"/>
      <c r="D74" s="476"/>
      <c r="E74" s="507"/>
      <c r="F74" s="508"/>
      <c r="G74" s="541"/>
      <c r="H74" s="542"/>
      <c r="I74" s="542"/>
      <c r="J74" s="542"/>
      <c r="K74" s="542"/>
      <c r="L74" s="542"/>
      <c r="M74" s="542"/>
      <c r="N74" s="542"/>
      <c r="O74" s="542"/>
      <c r="P74" s="542"/>
      <c r="Q74" s="542"/>
      <c r="R74" s="542"/>
      <c r="S74" s="543"/>
      <c r="T74" s="543"/>
      <c r="U74" s="542"/>
      <c r="V74" s="543"/>
      <c r="W74" s="543"/>
      <c r="X74" s="542"/>
      <c r="Y74" s="543"/>
      <c r="Z74" s="543"/>
      <c r="AA74" s="543"/>
      <c r="AB74" s="544"/>
      <c r="AC74" s="545"/>
      <c r="AD74" s="546"/>
      <c r="AE74" s="546"/>
      <c r="AF74" s="546"/>
      <c r="AG74" s="546"/>
      <c r="AH74" s="546"/>
      <c r="AI74" s="546"/>
      <c r="AJ74" s="546"/>
      <c r="AK74" s="547"/>
      <c r="AL74" s="547"/>
      <c r="AM74" s="547"/>
      <c r="AN74" s="547"/>
      <c r="AO74" s="547"/>
      <c r="AP74" s="547"/>
      <c r="AQ74" s="547"/>
      <c r="AR74" s="547"/>
      <c r="AS74" s="547"/>
      <c r="AT74" s="547"/>
      <c r="AU74" s="548"/>
      <c r="AV74" s="486"/>
      <c r="AW74" s="487"/>
      <c r="AX74" s="509"/>
      <c r="AY74" s="510"/>
      <c r="AZ74" s="510"/>
      <c r="BA74" s="510"/>
      <c r="BB74" s="511"/>
      <c r="BC74" s="512"/>
      <c r="BD74" s="512"/>
      <c r="BE74" s="512"/>
      <c r="BF74" s="512"/>
      <c r="BG74" s="512"/>
      <c r="BH74" s="512"/>
      <c r="BI74" s="512"/>
      <c r="BJ74" s="512"/>
      <c r="BK74" s="512"/>
      <c r="BL74" s="509"/>
      <c r="BM74" s="510"/>
      <c r="BN74" s="510"/>
      <c r="BO74" s="540"/>
    </row>
    <row r="75" spans="1:75" ht="13.5" customHeight="1">
      <c r="A75" s="5"/>
      <c r="B75" s="5"/>
      <c r="C75" s="4"/>
      <c r="D75" s="4"/>
      <c r="E75" s="4"/>
      <c r="F75" s="4"/>
      <c r="G75" s="4"/>
      <c r="H75" s="4"/>
      <c r="I75" s="4"/>
      <c r="J75" s="4"/>
      <c r="K75" s="4"/>
      <c r="L75" s="4"/>
      <c r="M75" s="4"/>
      <c r="N75" s="4"/>
      <c r="O75" s="4"/>
      <c r="P75" s="4"/>
      <c r="Q75" s="5"/>
      <c r="R75" s="5"/>
      <c r="S75" s="5"/>
      <c r="T75" s="5"/>
      <c r="U75" s="5"/>
      <c r="V75" s="5"/>
      <c r="W75" s="5"/>
      <c r="X75" s="5"/>
      <c r="Y75" s="5"/>
      <c r="Z75" s="5"/>
      <c r="AA75" s="5"/>
      <c r="AB75" s="5"/>
      <c r="AC75" s="5"/>
      <c r="AD75" s="5"/>
      <c r="AE75" s="5"/>
      <c r="AF75" s="5"/>
      <c r="AG75" s="5"/>
      <c r="AH75" s="5"/>
      <c r="AI75" s="5"/>
      <c r="AJ75" s="5"/>
      <c r="AK75" s="5"/>
      <c r="AL75" s="5"/>
      <c r="AM75" s="5"/>
      <c r="AN75" s="12"/>
      <c r="AO75" s="12"/>
      <c r="AP75" s="12"/>
      <c r="AQ75" s="12"/>
      <c r="AR75" s="513" t="s">
        <v>52</v>
      </c>
      <c r="AS75" s="514"/>
      <c r="AT75" s="514"/>
      <c r="AU75" s="515"/>
      <c r="AV75" s="549"/>
      <c r="AW75" s="550"/>
      <c r="AX75" s="519">
        <f>SUMIF(AV15:AW74,"",AX15:BB74)+INT(SUMIF(AV15:AW74,"",BC15:BF74)/60)</f>
        <v>0</v>
      </c>
      <c r="AY75" s="520"/>
      <c r="AZ75" s="520"/>
      <c r="BA75" s="520"/>
      <c r="BB75" s="521"/>
      <c r="BC75" s="528">
        <f>MOD(SUMIF(AV15:AW74,"",BC15:BF74),60)</f>
        <v>0</v>
      </c>
      <c r="BD75" s="528"/>
      <c r="BE75" s="528"/>
      <c r="BF75" s="528"/>
      <c r="BG75" s="530"/>
      <c r="BH75" s="531"/>
      <c r="BI75" s="9"/>
      <c r="BJ75" s="10"/>
      <c r="BK75" s="11"/>
      <c r="BL75" s="120"/>
      <c r="BM75" s="120"/>
      <c r="BN75" s="120"/>
      <c r="BO75" s="121"/>
    </row>
    <row r="76" spans="1:75" ht="13.5" customHeight="1">
      <c r="A76" s="5"/>
      <c r="B76" s="5"/>
      <c r="C76" s="4"/>
      <c r="D76" s="4"/>
      <c r="E76" s="4"/>
      <c r="F76" s="4"/>
      <c r="G76" s="4"/>
      <c r="H76" s="4"/>
      <c r="I76" s="4"/>
      <c r="J76" s="4"/>
      <c r="K76" s="4"/>
      <c r="L76" s="4"/>
      <c r="M76" s="4"/>
      <c r="N76" s="4"/>
      <c r="O76" s="4"/>
      <c r="P76" s="4"/>
      <c r="Q76" s="5"/>
      <c r="R76" s="5"/>
      <c r="S76" s="5"/>
      <c r="T76" s="5"/>
      <c r="U76" s="5"/>
      <c r="V76" s="5"/>
      <c r="W76" s="5"/>
      <c r="X76" s="5"/>
      <c r="Y76" s="5"/>
      <c r="Z76" s="5"/>
      <c r="AA76" s="5"/>
      <c r="AB76" s="5"/>
      <c r="AC76" s="5"/>
      <c r="AD76" s="5"/>
      <c r="AE76" s="5"/>
      <c r="AF76" s="5"/>
      <c r="AG76" s="5"/>
      <c r="AH76" s="5"/>
      <c r="AI76" s="5"/>
      <c r="AJ76" s="5"/>
      <c r="AK76" s="5"/>
      <c r="AL76" s="5"/>
      <c r="AM76" s="5"/>
      <c r="AN76" s="12"/>
      <c r="AO76" s="12"/>
      <c r="AP76" s="12"/>
      <c r="AQ76" s="12"/>
      <c r="AR76" s="513"/>
      <c r="AS76" s="514"/>
      <c r="AT76" s="514"/>
      <c r="AU76" s="515"/>
      <c r="AV76" s="551"/>
      <c r="AW76" s="552"/>
      <c r="AX76" s="522"/>
      <c r="AY76" s="523"/>
      <c r="AZ76" s="523"/>
      <c r="BA76" s="523"/>
      <c r="BB76" s="524"/>
      <c r="BC76" s="528"/>
      <c r="BD76" s="528"/>
      <c r="BE76" s="528"/>
      <c r="BF76" s="528"/>
      <c r="BG76" s="532"/>
      <c r="BH76" s="533"/>
      <c r="BI76" s="13"/>
      <c r="BJ76" s="13"/>
      <c r="BK76" s="14"/>
      <c r="BL76" s="120"/>
      <c r="BM76" s="120"/>
      <c r="BN76" s="120"/>
      <c r="BO76" s="121"/>
    </row>
    <row r="77" spans="1:75" ht="13.5" customHeight="1">
      <c r="A77" s="5"/>
      <c r="B77" s="5"/>
      <c r="C77" s="4"/>
      <c r="D77" s="4"/>
      <c r="E77" s="4"/>
      <c r="F77" s="4"/>
      <c r="G77" s="4"/>
      <c r="H77" s="4"/>
      <c r="I77" s="4"/>
      <c r="J77" s="4"/>
      <c r="K77" s="4"/>
      <c r="L77" s="4"/>
      <c r="M77" s="4"/>
      <c r="N77" s="4"/>
      <c r="O77" s="4"/>
      <c r="P77" s="4"/>
      <c r="Q77" s="5"/>
      <c r="R77" s="5"/>
      <c r="S77" s="5"/>
      <c r="T77" s="5"/>
      <c r="U77" s="5"/>
      <c r="V77" s="5"/>
      <c r="W77" s="5"/>
      <c r="X77" s="5"/>
      <c r="Y77" s="5"/>
      <c r="Z77" s="5"/>
      <c r="AA77" s="5"/>
      <c r="AB77" s="5"/>
      <c r="AC77" s="5"/>
      <c r="AD77" s="5"/>
      <c r="AE77" s="5"/>
      <c r="AF77" s="5"/>
      <c r="AG77" s="5"/>
      <c r="AH77" s="5"/>
      <c r="AI77" s="5"/>
      <c r="AJ77" s="5"/>
      <c r="AK77" s="5"/>
      <c r="AL77" s="5"/>
      <c r="AM77" s="5"/>
      <c r="AN77" s="12"/>
      <c r="AO77" s="12"/>
      <c r="AP77" s="12"/>
      <c r="AQ77" s="12"/>
      <c r="AR77" s="513"/>
      <c r="AS77" s="514"/>
      <c r="AT77" s="514"/>
      <c r="AU77" s="515"/>
      <c r="AV77" s="551"/>
      <c r="AW77" s="552"/>
      <c r="AX77" s="522"/>
      <c r="AY77" s="523"/>
      <c r="AZ77" s="523"/>
      <c r="BA77" s="523"/>
      <c r="BB77" s="524"/>
      <c r="BC77" s="528"/>
      <c r="BD77" s="528"/>
      <c r="BE77" s="528"/>
      <c r="BF77" s="528"/>
      <c r="BG77" s="534">
        <f>SUMIF(AV15:AW74,"",BG15:BK74)+INT(SUMIF(AV15:AW74,"",BL15:BO74)/60)</f>
        <v>0</v>
      </c>
      <c r="BH77" s="535"/>
      <c r="BI77" s="535"/>
      <c r="BJ77" s="535"/>
      <c r="BK77" s="536"/>
      <c r="BL77" s="555">
        <f>MOD(SUMIF(AV15:AW74,"",BL15:BO74),60)</f>
        <v>0</v>
      </c>
      <c r="BM77" s="556"/>
      <c r="BN77" s="556"/>
      <c r="BO77" s="557"/>
    </row>
    <row r="78" spans="1:75" ht="13.5" customHeight="1" thickBot="1">
      <c r="A78" s="5"/>
      <c r="B78" s="5"/>
      <c r="C78" s="4"/>
      <c r="D78" s="4"/>
      <c r="E78" s="4"/>
      <c r="F78" s="4"/>
      <c r="G78" s="4"/>
      <c r="H78" s="4"/>
      <c r="I78" s="4"/>
      <c r="J78" s="4"/>
      <c r="K78" s="4"/>
      <c r="L78" s="4"/>
      <c r="M78" s="4"/>
      <c r="N78" s="4"/>
      <c r="O78" s="4"/>
      <c r="P78" s="4"/>
      <c r="Q78" s="5"/>
      <c r="R78" s="5"/>
      <c r="S78" s="5"/>
      <c r="T78" s="5"/>
      <c r="U78" s="5"/>
      <c r="V78" s="5"/>
      <c r="W78" s="5"/>
      <c r="X78" s="5"/>
      <c r="Y78" s="5"/>
      <c r="Z78" s="5"/>
      <c r="AA78" s="5"/>
      <c r="AB78" s="5"/>
      <c r="AC78" s="5"/>
      <c r="AD78" s="5"/>
      <c r="AE78" s="5"/>
      <c r="AF78" s="5"/>
      <c r="AG78" s="5"/>
      <c r="AH78" s="5"/>
      <c r="AI78" s="5"/>
      <c r="AJ78" s="5"/>
      <c r="AK78" s="5"/>
      <c r="AL78" s="5"/>
      <c r="AM78" s="5"/>
      <c r="AN78" s="12"/>
      <c r="AO78" s="12"/>
      <c r="AP78" s="12"/>
      <c r="AQ78" s="12"/>
      <c r="AR78" s="516"/>
      <c r="AS78" s="517"/>
      <c r="AT78" s="517"/>
      <c r="AU78" s="518"/>
      <c r="AV78" s="553"/>
      <c r="AW78" s="554"/>
      <c r="AX78" s="525"/>
      <c r="AY78" s="526"/>
      <c r="AZ78" s="526"/>
      <c r="BA78" s="526"/>
      <c r="BB78" s="527"/>
      <c r="BC78" s="529"/>
      <c r="BD78" s="529"/>
      <c r="BE78" s="529"/>
      <c r="BF78" s="529"/>
      <c r="BG78" s="537"/>
      <c r="BH78" s="538"/>
      <c r="BI78" s="538"/>
      <c r="BJ78" s="538"/>
      <c r="BK78" s="539"/>
      <c r="BL78" s="558"/>
      <c r="BM78" s="559"/>
      <c r="BN78" s="559"/>
      <c r="BO78" s="560"/>
    </row>
    <row r="79" spans="1:75" ht="13.5" customHeight="1">
      <c r="A79" s="5"/>
      <c r="B79" s="6"/>
      <c r="C79" s="6"/>
      <c r="D79" s="6"/>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row>
    <row r="80" spans="1:75" ht="13.5" customHeight="1">
      <c r="A80" s="5"/>
      <c r="B80" s="6"/>
      <c r="C80" s="6"/>
      <c r="D80" s="6"/>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row>
    <row r="81" spans="1:75" ht="13.5" customHeight="1">
      <c r="A81" s="5"/>
      <c r="B81" s="6"/>
      <c r="C81" s="6"/>
      <c r="D81" s="6"/>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row>
    <row r="82" spans="1:75" ht="13.5" customHeight="1">
      <c r="A82" s="5"/>
      <c r="B82" s="6"/>
      <c r="C82" s="6"/>
      <c r="D82" s="6"/>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row>
    <row r="83" spans="1:75" ht="13.5" customHeight="1">
      <c r="A83" s="5"/>
      <c r="B83" s="5"/>
      <c r="C83" s="4"/>
      <c r="D83" s="4"/>
      <c r="E83" s="4"/>
      <c r="F83" s="4"/>
      <c r="G83" s="4"/>
      <c r="H83" s="4"/>
      <c r="I83" s="4"/>
      <c r="J83" s="4"/>
      <c r="K83" s="4"/>
      <c r="L83" s="4"/>
      <c r="M83" s="4"/>
      <c r="N83" s="4"/>
      <c r="O83" s="4"/>
      <c r="P83" s="4"/>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row>
    <row r="84" spans="1:75" ht="13.5" customHeight="1">
      <c r="A84" s="5"/>
      <c r="B84" s="5"/>
      <c r="C84" s="4"/>
      <c r="D84" s="4"/>
      <c r="E84" s="4"/>
      <c r="F84" s="4"/>
      <c r="G84" s="4"/>
      <c r="H84" s="4"/>
      <c r="I84" s="4"/>
      <c r="J84" s="4"/>
      <c r="K84" s="4"/>
      <c r="L84" s="4"/>
      <c r="M84" s="4"/>
      <c r="N84" s="4"/>
      <c r="O84" s="4"/>
      <c r="P84" s="4"/>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row>
    <row r="85" spans="1:75" ht="13.5" customHeight="1">
      <c r="A85" s="5"/>
      <c r="B85" s="5"/>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row>
    <row r="86" spans="1:75" ht="13.5" customHeight="1">
      <c r="A86" s="5"/>
      <c r="B86" s="5"/>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row>
    <row r="87" spans="1:75" ht="13.5" customHeight="1">
      <c r="A87" s="5"/>
      <c r="B87" s="5"/>
      <c r="C87" s="110"/>
      <c r="D87" s="110"/>
      <c r="E87" s="110"/>
      <c r="F87" s="110"/>
      <c r="G87" s="110"/>
      <c r="H87" s="110"/>
      <c r="I87" s="110"/>
      <c r="J87" s="110"/>
      <c r="K87" s="110"/>
      <c r="L87" s="110"/>
      <c r="M87" s="110"/>
      <c r="N87" s="110"/>
      <c r="O87" s="110"/>
      <c r="P87" s="110"/>
      <c r="Q87" s="110"/>
      <c r="R87" s="110"/>
      <c r="S87" s="110"/>
      <c r="T87" s="110"/>
      <c r="U87" s="110"/>
      <c r="V87" s="110"/>
      <c r="W87" s="110"/>
      <c r="X87" s="110"/>
      <c r="Y87" s="110"/>
    </row>
    <row r="88" spans="1:75" ht="13.5" customHeight="1">
      <c r="A88" s="5"/>
      <c r="B88" s="5"/>
      <c r="C88" s="4"/>
      <c r="D88" s="4"/>
      <c r="E88" s="4"/>
      <c r="F88" s="4"/>
      <c r="G88" s="4"/>
      <c r="H88" s="4"/>
      <c r="I88" s="4"/>
      <c r="J88" s="4"/>
      <c r="K88" s="4"/>
      <c r="L88" s="4"/>
      <c r="M88" s="4"/>
      <c r="N88" s="4"/>
      <c r="O88" s="4"/>
      <c r="P88" s="4"/>
      <c r="Q88" s="4"/>
      <c r="R88" s="4"/>
      <c r="S88" s="4"/>
      <c r="T88" s="4"/>
      <c r="U88" s="4"/>
      <c r="V88" s="4"/>
      <c r="W88" s="4"/>
      <c r="X88" s="4"/>
      <c r="Y88" s="4"/>
    </row>
    <row r="89" spans="1:75" ht="13.5" customHeight="1">
      <c r="A89" s="5"/>
      <c r="B89" s="5"/>
      <c r="C89" s="4"/>
      <c r="D89" s="4"/>
      <c r="E89" s="4"/>
      <c r="F89" s="4"/>
      <c r="G89" s="4"/>
      <c r="H89" s="4"/>
      <c r="I89" s="4"/>
      <c r="J89" s="4"/>
      <c r="K89" s="4"/>
      <c r="L89" s="4"/>
      <c r="M89" s="4"/>
      <c r="N89" s="4"/>
      <c r="O89" s="4"/>
      <c r="P89" s="4"/>
      <c r="Q89" s="4"/>
      <c r="R89" s="4"/>
      <c r="S89" s="4"/>
      <c r="T89" s="4"/>
      <c r="U89" s="4"/>
      <c r="V89" s="4"/>
      <c r="W89" s="4"/>
      <c r="X89" s="4"/>
      <c r="Y89" s="4"/>
    </row>
    <row r="90" spans="1:75" ht="13.5" customHeight="1">
      <c r="A90" s="5"/>
      <c r="B90" s="5"/>
      <c r="C90" s="4"/>
      <c r="D90" s="4"/>
      <c r="E90" s="4"/>
      <c r="F90" s="4"/>
      <c r="G90" s="4"/>
      <c r="H90" s="4"/>
      <c r="I90" s="4"/>
      <c r="J90" s="4"/>
      <c r="K90" s="4"/>
      <c r="L90" s="4"/>
      <c r="M90" s="4"/>
      <c r="N90" s="4"/>
      <c r="O90" s="4"/>
      <c r="P90" s="4"/>
      <c r="Q90" s="4"/>
      <c r="R90" s="4"/>
      <c r="S90" s="4"/>
      <c r="T90" s="4"/>
      <c r="U90" s="4"/>
      <c r="V90" s="4"/>
      <c r="W90" s="4"/>
      <c r="X90" s="4"/>
      <c r="Y90" s="4"/>
    </row>
    <row r="91" spans="1:75" ht="13.5" customHeight="1">
      <c r="A91" s="5"/>
      <c r="B91" s="5"/>
      <c r="C91" s="4"/>
      <c r="D91" s="4"/>
      <c r="E91" s="4"/>
      <c r="F91" s="4"/>
      <c r="G91" s="4"/>
      <c r="H91" s="4"/>
      <c r="I91" s="4"/>
      <c r="J91" s="4"/>
      <c r="K91" s="4"/>
      <c r="L91" s="4"/>
      <c r="M91" s="4"/>
      <c r="N91" s="4"/>
      <c r="O91" s="4"/>
      <c r="P91" s="4"/>
      <c r="Q91" s="4"/>
      <c r="R91" s="4"/>
      <c r="S91" s="4"/>
      <c r="T91" s="4"/>
      <c r="U91" s="4"/>
      <c r="V91" s="4"/>
      <c r="W91" s="4"/>
      <c r="X91" s="4"/>
      <c r="Y91" s="4"/>
    </row>
    <row r="92" spans="1:75" ht="13.5" customHeight="1">
      <c r="A92" s="5"/>
      <c r="B92" s="5"/>
      <c r="C92" s="4"/>
      <c r="D92" s="4"/>
      <c r="E92" s="4"/>
      <c r="F92" s="4"/>
      <c r="G92" s="4"/>
      <c r="H92" s="4"/>
      <c r="I92" s="4"/>
      <c r="J92" s="4"/>
      <c r="K92" s="4"/>
      <c r="L92" s="4"/>
      <c r="M92" s="4"/>
      <c r="N92" s="4"/>
      <c r="O92" s="4"/>
      <c r="P92" s="4"/>
      <c r="Q92" s="4"/>
      <c r="R92" s="4"/>
      <c r="S92" s="4"/>
      <c r="T92" s="4"/>
      <c r="U92" s="4"/>
      <c r="V92" s="4"/>
      <c r="W92" s="4"/>
      <c r="X92" s="4"/>
      <c r="Y92" s="4"/>
    </row>
    <row r="93" spans="1:75" ht="13.5" customHeight="1">
      <c r="A93" s="5"/>
      <c r="B93" s="5"/>
      <c r="C93" s="4"/>
      <c r="D93" s="4"/>
      <c r="E93" s="4"/>
      <c r="F93" s="4"/>
      <c r="G93" s="4"/>
      <c r="H93" s="4"/>
      <c r="I93" s="4"/>
      <c r="J93" s="4"/>
      <c r="K93" s="4"/>
      <c r="L93" s="4"/>
      <c r="M93" s="4"/>
      <c r="N93" s="4"/>
      <c r="O93" s="4"/>
      <c r="P93" s="4"/>
      <c r="Q93" s="4"/>
      <c r="R93" s="4"/>
      <c r="S93" s="4"/>
      <c r="T93" s="4"/>
      <c r="U93" s="4"/>
      <c r="V93" s="4"/>
      <c r="W93" s="4"/>
      <c r="X93" s="4"/>
      <c r="Y93" s="4"/>
    </row>
    <row r="94" spans="1:75" ht="13.5" customHeight="1">
      <c r="A94" s="5"/>
      <c r="B94" s="5"/>
      <c r="C94" s="4"/>
      <c r="D94" s="4"/>
      <c r="E94" s="4"/>
      <c r="F94" s="4"/>
      <c r="G94" s="4"/>
      <c r="H94" s="4"/>
      <c r="I94" s="4"/>
      <c r="J94" s="4"/>
      <c r="K94" s="4"/>
      <c r="L94" s="4"/>
      <c r="M94" s="4"/>
      <c r="N94" s="4"/>
      <c r="O94" s="4"/>
      <c r="P94" s="4"/>
      <c r="Q94" s="4"/>
      <c r="R94" s="4"/>
      <c r="S94" s="4"/>
      <c r="T94" s="4"/>
      <c r="U94" s="4"/>
      <c r="V94" s="4"/>
      <c r="W94" s="4"/>
      <c r="X94" s="4"/>
      <c r="Y94" s="4"/>
    </row>
    <row r="95" spans="1:75" ht="13.5" customHeight="1">
      <c r="A95" s="5"/>
      <c r="B95" s="5"/>
      <c r="C95" s="4"/>
      <c r="D95" s="4"/>
      <c r="E95" s="4"/>
      <c r="F95" s="4"/>
      <c r="G95" s="4"/>
      <c r="H95" s="4"/>
      <c r="I95" s="4"/>
      <c r="J95" s="4"/>
      <c r="K95" s="4"/>
      <c r="L95" s="4"/>
      <c r="M95" s="4"/>
      <c r="N95" s="4"/>
      <c r="O95" s="4"/>
      <c r="P95" s="4"/>
      <c r="Q95" s="4"/>
      <c r="R95" s="4"/>
      <c r="S95" s="4"/>
      <c r="T95" s="4"/>
      <c r="U95" s="4"/>
      <c r="V95" s="4"/>
      <c r="W95" s="4"/>
      <c r="X95" s="4"/>
      <c r="Y95" s="4"/>
    </row>
    <row r="96" spans="1:75" ht="13.5" customHeight="1">
      <c r="A96" s="5"/>
      <c r="B96" s="5"/>
      <c r="C96" s="4"/>
      <c r="D96" s="4"/>
      <c r="E96" s="4"/>
      <c r="F96" s="4"/>
      <c r="G96" s="4"/>
      <c r="H96" s="4"/>
      <c r="I96" s="4"/>
      <c r="J96" s="4"/>
      <c r="K96" s="4"/>
      <c r="L96" s="4"/>
      <c r="M96" s="4"/>
      <c r="N96" s="4"/>
      <c r="O96" s="4"/>
      <c r="P96" s="4"/>
      <c r="Q96" s="4"/>
      <c r="R96" s="4"/>
      <c r="S96" s="4"/>
      <c r="T96" s="4"/>
      <c r="U96" s="4"/>
      <c r="V96" s="4"/>
      <c r="W96" s="4"/>
      <c r="X96" s="4"/>
      <c r="Y96" s="4"/>
    </row>
    <row r="97" spans="1:25" ht="13.5" customHeight="1">
      <c r="A97" s="5"/>
      <c r="B97" s="5"/>
      <c r="C97" s="4"/>
      <c r="D97" s="4"/>
      <c r="E97" s="4"/>
      <c r="F97" s="4"/>
      <c r="G97" s="4"/>
      <c r="H97" s="4"/>
      <c r="I97" s="4"/>
      <c r="J97" s="4"/>
      <c r="K97" s="4"/>
      <c r="L97" s="4"/>
      <c r="M97" s="4"/>
      <c r="N97" s="4"/>
      <c r="O97" s="4"/>
      <c r="P97" s="4"/>
      <c r="Q97" s="4"/>
      <c r="R97" s="4"/>
      <c r="S97" s="4"/>
      <c r="T97" s="4"/>
      <c r="U97" s="4"/>
      <c r="V97" s="4"/>
      <c r="W97" s="4"/>
      <c r="X97" s="4"/>
      <c r="Y97" s="4"/>
    </row>
    <row r="98" spans="1:25" ht="13.5" customHeight="1">
      <c r="A98" s="5"/>
      <c r="B98" s="5"/>
      <c r="C98" s="4"/>
      <c r="D98" s="4"/>
      <c r="E98" s="4"/>
      <c r="F98" s="4"/>
      <c r="G98" s="4"/>
      <c r="H98" s="4"/>
      <c r="I98" s="4"/>
      <c r="J98" s="4"/>
      <c r="K98" s="4"/>
      <c r="L98" s="4"/>
      <c r="M98" s="4"/>
      <c r="N98" s="4"/>
      <c r="O98" s="4"/>
      <c r="P98" s="4"/>
      <c r="Q98" s="4"/>
      <c r="R98" s="4"/>
      <c r="S98" s="4"/>
      <c r="T98" s="4"/>
      <c r="U98" s="4"/>
      <c r="V98" s="4"/>
      <c r="W98" s="4"/>
      <c r="X98" s="4"/>
      <c r="Y98" s="4"/>
    </row>
    <row r="99" spans="1:25" ht="13.5" customHeight="1">
      <c r="A99" s="5"/>
      <c r="B99" s="5"/>
      <c r="C99" s="4"/>
      <c r="D99" s="4"/>
      <c r="E99" s="4"/>
      <c r="F99" s="4"/>
      <c r="G99" s="4"/>
      <c r="H99" s="4"/>
      <c r="I99" s="4"/>
      <c r="J99" s="4"/>
      <c r="K99" s="4"/>
      <c r="L99" s="4"/>
      <c r="M99" s="4"/>
      <c r="N99" s="4"/>
      <c r="O99" s="4"/>
      <c r="P99" s="4"/>
      <c r="Q99" s="4"/>
      <c r="R99" s="4"/>
      <c r="S99" s="4"/>
      <c r="T99" s="4"/>
      <c r="U99" s="4"/>
      <c r="V99" s="4"/>
      <c r="W99" s="4"/>
      <c r="X99" s="4"/>
      <c r="Y99" s="4"/>
    </row>
    <row r="100" spans="1:25" ht="13.5" customHeight="1">
      <c r="A100" s="5"/>
      <c r="B100" s="5"/>
      <c r="C100" s="4"/>
      <c r="D100" s="4"/>
      <c r="E100" s="4"/>
      <c r="F100" s="4"/>
      <c r="G100" s="4"/>
      <c r="H100" s="4"/>
      <c r="I100" s="4"/>
      <c r="J100" s="4"/>
      <c r="K100" s="4"/>
      <c r="L100" s="4"/>
      <c r="M100" s="4"/>
      <c r="N100" s="4"/>
      <c r="O100" s="4"/>
      <c r="P100" s="4"/>
      <c r="Q100" s="4"/>
      <c r="R100" s="4"/>
      <c r="S100" s="4"/>
      <c r="T100" s="4"/>
      <c r="U100" s="4"/>
      <c r="V100" s="4"/>
      <c r="W100" s="4"/>
      <c r="X100" s="4"/>
      <c r="Y100" s="4"/>
    </row>
    <row r="101" spans="1:25" ht="13.5" customHeight="1">
      <c r="A101" s="5"/>
      <c r="B101" s="5"/>
      <c r="C101" s="4"/>
      <c r="D101" s="4"/>
      <c r="E101" s="4"/>
      <c r="F101" s="4"/>
      <c r="G101" s="4"/>
      <c r="H101" s="4"/>
      <c r="I101" s="4"/>
      <c r="J101" s="4"/>
      <c r="K101" s="4"/>
      <c r="L101" s="4"/>
      <c r="M101" s="4"/>
      <c r="N101" s="4"/>
      <c r="O101" s="4"/>
      <c r="P101" s="4"/>
      <c r="Q101" s="4"/>
      <c r="R101" s="4"/>
      <c r="S101" s="4"/>
      <c r="T101" s="4"/>
      <c r="U101" s="4"/>
      <c r="V101" s="4"/>
      <c r="W101" s="4"/>
      <c r="X101" s="4"/>
      <c r="Y101" s="4"/>
    </row>
    <row r="102" spans="1:25" ht="13.5" customHeight="1">
      <c r="A102" s="5"/>
      <c r="B102" s="5"/>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row>
    <row r="103" spans="1:25" ht="13.5" customHeight="1">
      <c r="A103" s="5"/>
      <c r="B103" s="5"/>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row>
    <row r="104" spans="1:25" ht="13.5" customHeight="1">
      <c r="A104" s="5"/>
      <c r="B104" s="5"/>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row>
    <row r="105" spans="1:25" ht="13.5" customHeight="1">
      <c r="A105" s="5"/>
      <c r="B105" s="5"/>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row>
    <row r="106" spans="1:25" ht="13.5" customHeight="1">
      <c r="A106" s="5"/>
      <c r="B106" s="5"/>
      <c r="C106" s="4"/>
      <c r="D106" s="4"/>
      <c r="E106" s="4"/>
      <c r="F106" s="4"/>
      <c r="G106" s="4"/>
      <c r="H106" s="4"/>
      <c r="I106" s="4"/>
      <c r="J106" s="4"/>
      <c r="K106" s="4"/>
      <c r="L106" s="4"/>
      <c r="M106" s="4"/>
      <c r="N106" s="4"/>
      <c r="O106" s="4"/>
      <c r="P106" s="4"/>
      <c r="Q106" s="4"/>
      <c r="R106" s="4"/>
      <c r="S106" s="4"/>
      <c r="T106" s="4"/>
      <c r="U106" s="4"/>
      <c r="V106" s="4"/>
      <c r="W106" s="4"/>
      <c r="X106" s="4"/>
      <c r="Y106" s="4"/>
    </row>
    <row r="107" spans="1:25" ht="13.5" customHeight="1">
      <c r="A107" s="5"/>
      <c r="B107" s="5"/>
      <c r="C107" s="4"/>
      <c r="D107" s="4"/>
      <c r="E107" s="4"/>
      <c r="F107" s="4"/>
      <c r="G107" s="4"/>
      <c r="H107" s="4"/>
      <c r="I107" s="4"/>
      <c r="J107" s="4"/>
      <c r="K107" s="4"/>
      <c r="L107" s="4"/>
      <c r="M107" s="4"/>
      <c r="N107" s="4"/>
      <c r="O107" s="4"/>
      <c r="P107" s="4"/>
      <c r="Q107" s="4"/>
      <c r="R107" s="4"/>
      <c r="S107" s="4"/>
      <c r="T107" s="4"/>
      <c r="U107" s="4"/>
      <c r="V107" s="4"/>
      <c r="W107" s="4"/>
      <c r="X107" s="4"/>
      <c r="Y107" s="4"/>
    </row>
    <row r="108" spans="1:25" ht="13.5" customHeight="1">
      <c r="A108" s="5"/>
      <c r="B108" s="5"/>
      <c r="C108" s="4"/>
      <c r="D108" s="4"/>
      <c r="E108" s="4"/>
      <c r="F108" s="4"/>
      <c r="G108" s="4"/>
      <c r="H108" s="4"/>
      <c r="I108" s="4"/>
      <c r="J108" s="4"/>
      <c r="K108" s="4"/>
      <c r="L108" s="4"/>
      <c r="M108" s="4"/>
      <c r="N108" s="4"/>
      <c r="O108" s="4"/>
      <c r="P108" s="4"/>
      <c r="Q108" s="4"/>
      <c r="R108" s="4"/>
      <c r="S108" s="4"/>
      <c r="T108" s="4"/>
      <c r="U108" s="4"/>
      <c r="V108" s="4"/>
      <c r="W108" s="4"/>
      <c r="X108" s="4"/>
      <c r="Y108" s="4"/>
    </row>
    <row r="109" spans="1:25" ht="13.5" customHeight="1">
      <c r="A109" s="5"/>
      <c r="B109" s="5"/>
      <c r="C109" s="4"/>
      <c r="D109" s="4"/>
      <c r="E109" s="4"/>
      <c r="F109" s="4"/>
      <c r="G109" s="4"/>
      <c r="H109" s="4"/>
      <c r="I109" s="4"/>
      <c r="J109" s="4"/>
      <c r="K109" s="4"/>
      <c r="L109" s="4"/>
      <c r="M109" s="4"/>
      <c r="N109" s="4"/>
      <c r="O109" s="4"/>
      <c r="P109" s="4"/>
      <c r="Q109" s="4"/>
      <c r="R109" s="4"/>
      <c r="S109" s="4"/>
      <c r="T109" s="4"/>
      <c r="U109" s="4"/>
      <c r="V109" s="4"/>
      <c r="W109" s="4"/>
      <c r="X109" s="4"/>
      <c r="Y109" s="4"/>
    </row>
    <row r="110" spans="1:25" ht="13.5" customHeight="1">
      <c r="A110" s="5"/>
      <c r="B110" s="5"/>
      <c r="C110" s="4"/>
      <c r="D110" s="4"/>
      <c r="E110" s="4"/>
      <c r="F110" s="4"/>
      <c r="G110" s="4"/>
      <c r="H110" s="4"/>
      <c r="I110" s="4"/>
      <c r="J110" s="4"/>
      <c r="K110" s="4"/>
      <c r="L110" s="4"/>
      <c r="M110" s="4"/>
      <c r="N110" s="4"/>
      <c r="O110" s="4"/>
      <c r="P110" s="4"/>
      <c r="Q110" s="4"/>
      <c r="R110" s="4"/>
      <c r="S110" s="4"/>
      <c r="T110" s="4"/>
      <c r="U110" s="4"/>
      <c r="V110" s="4"/>
      <c r="W110" s="4"/>
      <c r="X110" s="4"/>
      <c r="Y110" s="4"/>
    </row>
    <row r="111" spans="1:25" ht="13.5" customHeight="1">
      <c r="A111" s="5"/>
      <c r="B111" s="5"/>
      <c r="C111" s="4"/>
      <c r="D111" s="4"/>
      <c r="E111" s="4"/>
      <c r="F111" s="4"/>
      <c r="G111" s="4"/>
      <c r="H111" s="4"/>
      <c r="I111" s="4"/>
      <c r="J111" s="4"/>
      <c r="K111" s="4"/>
      <c r="L111" s="4"/>
      <c r="M111" s="4"/>
      <c r="N111" s="4"/>
      <c r="O111" s="4"/>
      <c r="P111" s="4"/>
      <c r="Q111" s="4"/>
      <c r="R111" s="4"/>
      <c r="S111" s="4"/>
      <c r="T111" s="4"/>
      <c r="U111" s="4"/>
      <c r="V111" s="4"/>
      <c r="W111" s="4"/>
      <c r="X111" s="4"/>
      <c r="Y111" s="4"/>
    </row>
    <row r="112" spans="1:25" ht="13.5" customHeight="1">
      <c r="A112" s="5"/>
      <c r="B112" s="5"/>
      <c r="C112" s="4"/>
      <c r="D112" s="4"/>
      <c r="E112" s="4"/>
      <c r="F112" s="4"/>
      <c r="G112" s="4"/>
      <c r="H112" s="4"/>
      <c r="I112" s="4"/>
      <c r="J112" s="4"/>
      <c r="K112" s="4"/>
      <c r="L112" s="4"/>
      <c r="M112" s="4"/>
      <c r="N112" s="4"/>
      <c r="O112" s="4"/>
      <c r="P112" s="4"/>
      <c r="Q112" s="4"/>
      <c r="R112" s="4"/>
      <c r="S112" s="4"/>
      <c r="T112" s="4"/>
      <c r="U112" s="4"/>
      <c r="V112" s="4"/>
      <c r="W112" s="4"/>
      <c r="X112" s="4"/>
      <c r="Y112" s="4"/>
    </row>
    <row r="113" spans="1:25" ht="13.5" customHeight="1">
      <c r="A113" s="5"/>
      <c r="B113" s="5"/>
      <c r="C113" s="4"/>
      <c r="D113" s="4"/>
      <c r="E113" s="4"/>
      <c r="F113" s="4"/>
      <c r="G113" s="4"/>
      <c r="H113" s="4"/>
      <c r="I113" s="4"/>
      <c r="J113" s="4"/>
      <c r="K113" s="4"/>
      <c r="L113" s="4"/>
      <c r="M113" s="4"/>
      <c r="N113" s="4"/>
      <c r="O113" s="4"/>
      <c r="P113" s="4"/>
      <c r="Q113" s="4"/>
      <c r="R113" s="4"/>
      <c r="S113" s="4"/>
      <c r="T113" s="4"/>
      <c r="U113" s="4"/>
      <c r="V113" s="4"/>
      <c r="W113" s="4"/>
      <c r="X113" s="4"/>
      <c r="Y113" s="4"/>
    </row>
    <row r="114" spans="1:25" ht="13.5" customHeight="1">
      <c r="A114" s="5"/>
      <c r="B114" s="5"/>
      <c r="C114" s="4"/>
      <c r="D114" s="4"/>
      <c r="E114" s="4"/>
      <c r="F114" s="4"/>
      <c r="G114" s="4"/>
      <c r="H114" s="4"/>
      <c r="I114" s="4"/>
      <c r="J114" s="4"/>
      <c r="K114" s="4"/>
      <c r="L114" s="4"/>
      <c r="M114" s="4"/>
      <c r="N114" s="4"/>
      <c r="O114" s="4"/>
      <c r="P114" s="4"/>
      <c r="Q114" s="4"/>
      <c r="R114" s="4"/>
      <c r="S114" s="4"/>
      <c r="T114" s="4"/>
      <c r="U114" s="4"/>
      <c r="V114" s="4"/>
      <c r="W114" s="4"/>
      <c r="X114" s="4"/>
      <c r="Y114" s="4"/>
    </row>
    <row r="115" spans="1:25" ht="13.5" customHeight="1">
      <c r="A115" s="5"/>
      <c r="B115" s="5"/>
      <c r="C115" s="4"/>
      <c r="D115" s="4"/>
      <c r="E115" s="4"/>
      <c r="F115" s="4"/>
      <c r="G115" s="4"/>
      <c r="H115" s="4"/>
      <c r="I115" s="4"/>
      <c r="J115" s="4"/>
      <c r="K115" s="4"/>
      <c r="L115" s="4"/>
      <c r="M115" s="4"/>
      <c r="N115" s="4"/>
      <c r="O115" s="4"/>
      <c r="P115" s="4"/>
      <c r="Q115" s="4"/>
      <c r="R115" s="4"/>
      <c r="S115" s="4"/>
      <c r="T115" s="4"/>
      <c r="U115" s="4"/>
      <c r="V115" s="4"/>
      <c r="W115" s="4"/>
      <c r="X115" s="4"/>
      <c r="Y115" s="4"/>
    </row>
    <row r="116" spans="1:25" ht="13.5" customHeight="1">
      <c r="A116" s="5"/>
      <c r="B116" s="5"/>
      <c r="C116" s="4"/>
      <c r="D116" s="4"/>
      <c r="E116" s="4"/>
      <c r="F116" s="4"/>
      <c r="G116" s="4"/>
      <c r="H116" s="4"/>
      <c r="I116" s="4"/>
      <c r="J116" s="4"/>
      <c r="K116" s="4"/>
      <c r="L116" s="4"/>
      <c r="M116" s="4"/>
      <c r="N116" s="4"/>
      <c r="O116" s="4"/>
      <c r="P116" s="4"/>
      <c r="Q116" s="4"/>
      <c r="R116" s="4"/>
      <c r="S116" s="4"/>
      <c r="T116" s="4"/>
      <c r="U116" s="4"/>
      <c r="V116" s="4"/>
      <c r="W116" s="4"/>
      <c r="X116" s="4"/>
      <c r="Y116" s="4"/>
    </row>
    <row r="117" spans="1:25" ht="13.5" customHeight="1">
      <c r="A117" s="5"/>
      <c r="B117" s="5"/>
      <c r="C117" s="4"/>
      <c r="D117" s="4"/>
      <c r="E117" s="4"/>
      <c r="F117" s="4"/>
      <c r="G117" s="4"/>
      <c r="H117" s="4"/>
      <c r="I117" s="4"/>
      <c r="J117" s="4"/>
      <c r="K117" s="4"/>
      <c r="L117" s="4"/>
      <c r="M117" s="4"/>
      <c r="N117" s="4"/>
      <c r="O117" s="4"/>
      <c r="P117" s="4"/>
      <c r="Q117" s="4"/>
      <c r="R117" s="4"/>
      <c r="S117" s="4"/>
      <c r="T117" s="4"/>
      <c r="U117" s="4"/>
      <c r="V117" s="4"/>
      <c r="W117" s="4"/>
      <c r="X117" s="4"/>
      <c r="Y117" s="4"/>
    </row>
    <row r="118" spans="1:25" ht="13.5" customHeight="1">
      <c r="A118" s="5"/>
      <c r="B118" s="5"/>
      <c r="C118" s="4"/>
      <c r="D118" s="4"/>
      <c r="E118" s="4"/>
      <c r="F118" s="4"/>
      <c r="G118" s="4"/>
      <c r="H118" s="4"/>
      <c r="I118" s="4"/>
      <c r="J118" s="4"/>
      <c r="K118" s="4"/>
      <c r="L118" s="4"/>
      <c r="M118" s="4"/>
      <c r="N118" s="4"/>
      <c r="O118" s="4"/>
      <c r="P118" s="4"/>
      <c r="Q118" s="4"/>
      <c r="R118" s="4"/>
      <c r="S118" s="4"/>
      <c r="T118" s="4"/>
      <c r="U118" s="4"/>
      <c r="V118" s="4"/>
      <c r="W118" s="4"/>
      <c r="X118" s="4"/>
      <c r="Y118" s="4"/>
    </row>
    <row r="119" spans="1:25" ht="13.5" customHeight="1">
      <c r="A119" s="5"/>
      <c r="B119" s="5"/>
      <c r="C119" s="4"/>
      <c r="D119" s="4"/>
      <c r="E119" s="4"/>
      <c r="F119" s="4"/>
      <c r="G119" s="4"/>
      <c r="H119" s="4"/>
      <c r="I119" s="4"/>
      <c r="J119" s="4"/>
      <c r="K119" s="4"/>
      <c r="L119" s="4"/>
      <c r="M119" s="4"/>
      <c r="N119" s="4"/>
      <c r="O119" s="4"/>
      <c r="P119" s="4"/>
      <c r="Q119" s="4"/>
      <c r="R119" s="4"/>
      <c r="S119" s="4"/>
      <c r="T119" s="4"/>
      <c r="U119" s="4"/>
      <c r="V119" s="4"/>
      <c r="W119" s="4"/>
      <c r="X119" s="4"/>
      <c r="Y119" s="4"/>
    </row>
    <row r="120" spans="1:25" ht="13.5" customHeight="1">
      <c r="A120" s="5"/>
      <c r="B120" s="5"/>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row>
    <row r="121" spans="1:25" ht="13.5" customHeight="1">
      <c r="A121" s="5"/>
      <c r="B121" s="5"/>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row>
    <row r="122" spans="1:25" ht="13.5" customHeight="1">
      <c r="A122" s="5"/>
      <c r="B122" s="5"/>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row>
    <row r="123" spans="1:25" ht="13.5" customHeight="1">
      <c r="A123" s="5"/>
      <c r="B123" s="5"/>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row>
    <row r="124" spans="1:25" ht="13.5" customHeight="1">
      <c r="A124" s="5"/>
      <c r="B124" s="5"/>
      <c r="C124" s="4"/>
      <c r="D124" s="4"/>
      <c r="E124" s="4"/>
      <c r="F124" s="4"/>
      <c r="G124" s="4"/>
      <c r="H124" s="4"/>
      <c r="I124" s="4"/>
      <c r="J124" s="4"/>
      <c r="K124" s="4"/>
      <c r="L124" s="4"/>
      <c r="M124" s="4"/>
      <c r="N124" s="4"/>
      <c r="O124" s="4"/>
      <c r="P124" s="4"/>
      <c r="Q124" s="4"/>
      <c r="R124" s="4"/>
      <c r="S124" s="4"/>
      <c r="T124" s="4"/>
      <c r="U124" s="4"/>
      <c r="V124" s="4"/>
      <c r="W124" s="4"/>
      <c r="X124" s="4"/>
      <c r="Y124" s="4"/>
    </row>
    <row r="125" spans="1:25" ht="13.5" customHeight="1">
      <c r="A125" s="5"/>
      <c r="B125" s="5"/>
      <c r="C125" s="4"/>
      <c r="D125" s="4"/>
      <c r="E125" s="4"/>
      <c r="F125" s="4"/>
      <c r="G125" s="4"/>
      <c r="H125" s="4"/>
      <c r="I125" s="4"/>
      <c r="J125" s="4"/>
      <c r="K125" s="4"/>
      <c r="L125" s="4"/>
      <c r="M125" s="4"/>
      <c r="N125" s="4"/>
      <c r="O125" s="4"/>
      <c r="P125" s="4"/>
      <c r="Q125" s="4"/>
      <c r="R125" s="4"/>
      <c r="S125" s="4"/>
      <c r="T125" s="4"/>
      <c r="U125" s="4"/>
      <c r="V125" s="4"/>
      <c r="W125" s="4"/>
      <c r="X125" s="4"/>
      <c r="Y125" s="4"/>
    </row>
    <row r="126" spans="1:25" ht="13.5" customHeight="1">
      <c r="A126" s="5"/>
      <c r="B126" s="5"/>
      <c r="C126" s="4"/>
      <c r="D126" s="4"/>
      <c r="E126" s="4"/>
      <c r="F126" s="4"/>
      <c r="G126" s="4"/>
      <c r="H126" s="4"/>
      <c r="I126" s="4"/>
      <c r="J126" s="4"/>
      <c r="K126" s="4"/>
      <c r="L126" s="4"/>
      <c r="M126" s="4"/>
      <c r="N126" s="4"/>
      <c r="O126" s="4"/>
      <c r="P126" s="4"/>
      <c r="Q126" s="4"/>
      <c r="R126" s="4"/>
      <c r="S126" s="4"/>
      <c r="T126" s="4"/>
      <c r="U126" s="4"/>
      <c r="V126" s="4"/>
      <c r="W126" s="4"/>
      <c r="X126" s="4"/>
      <c r="Y126" s="4"/>
    </row>
    <row r="127" spans="1:25" ht="13.5" customHeight="1">
      <c r="A127" s="5"/>
      <c r="B127" s="5"/>
      <c r="C127" s="4"/>
      <c r="D127" s="4"/>
      <c r="E127" s="4"/>
      <c r="F127" s="4"/>
      <c r="G127" s="4"/>
      <c r="H127" s="4"/>
      <c r="I127" s="4"/>
      <c r="J127" s="4"/>
      <c r="K127" s="4"/>
      <c r="L127" s="4"/>
      <c r="M127" s="4"/>
      <c r="N127" s="4"/>
      <c r="O127" s="4"/>
      <c r="P127" s="4"/>
      <c r="Q127" s="4"/>
      <c r="R127" s="4"/>
      <c r="S127" s="4"/>
      <c r="T127" s="4"/>
      <c r="U127" s="4"/>
      <c r="V127" s="4"/>
      <c r="W127" s="4"/>
      <c r="X127" s="4"/>
      <c r="Y127" s="4"/>
    </row>
    <row r="128" spans="1:25" ht="13.5" customHeight="1">
      <c r="A128" s="5"/>
      <c r="B128" s="5"/>
      <c r="C128" s="4"/>
      <c r="D128" s="4"/>
      <c r="E128" s="4"/>
      <c r="F128" s="4"/>
      <c r="G128" s="4"/>
      <c r="H128" s="4"/>
      <c r="I128" s="4"/>
      <c r="J128" s="4"/>
      <c r="K128" s="4"/>
      <c r="L128" s="4"/>
      <c r="M128" s="4"/>
      <c r="N128" s="4"/>
      <c r="O128" s="4"/>
      <c r="P128" s="4"/>
      <c r="Q128" s="4"/>
      <c r="R128" s="4"/>
      <c r="S128" s="4"/>
      <c r="T128" s="4"/>
      <c r="U128" s="4"/>
      <c r="V128" s="4"/>
      <c r="W128" s="4"/>
      <c r="X128" s="4"/>
      <c r="Y128" s="4"/>
    </row>
    <row r="129" spans="1:25" ht="13.5" customHeight="1">
      <c r="A129" s="5"/>
      <c r="B129" s="5"/>
      <c r="C129" s="4"/>
      <c r="D129" s="4"/>
      <c r="E129" s="4"/>
      <c r="F129" s="4"/>
      <c r="G129" s="4"/>
      <c r="H129" s="4"/>
      <c r="I129" s="4"/>
      <c r="J129" s="4"/>
      <c r="K129" s="4"/>
      <c r="L129" s="4"/>
      <c r="M129" s="4"/>
      <c r="N129" s="4"/>
      <c r="O129" s="4"/>
      <c r="P129" s="4"/>
      <c r="Q129" s="4"/>
      <c r="R129" s="4"/>
      <c r="S129" s="4"/>
      <c r="T129" s="4"/>
      <c r="U129" s="4"/>
      <c r="V129" s="4"/>
      <c r="W129" s="4"/>
      <c r="X129" s="4"/>
      <c r="Y129" s="4"/>
    </row>
    <row r="130" spans="1:25" ht="13.5" customHeight="1">
      <c r="A130" s="5"/>
      <c r="B130" s="5"/>
      <c r="C130" s="4"/>
      <c r="D130" s="4"/>
      <c r="E130" s="4"/>
      <c r="F130" s="4"/>
      <c r="G130" s="4"/>
      <c r="H130" s="4"/>
      <c r="I130" s="4"/>
      <c r="J130" s="4"/>
      <c r="K130" s="4"/>
      <c r="L130" s="4"/>
      <c r="M130" s="4"/>
      <c r="N130" s="4"/>
      <c r="O130" s="4"/>
      <c r="P130" s="4"/>
      <c r="Q130" s="4"/>
      <c r="R130" s="4"/>
      <c r="S130" s="4"/>
      <c r="T130" s="4"/>
      <c r="U130" s="4"/>
      <c r="V130" s="4"/>
      <c r="W130" s="4"/>
      <c r="X130" s="4"/>
      <c r="Y130" s="4"/>
    </row>
    <row r="131" spans="1:25" ht="13.5" customHeight="1">
      <c r="A131" s="5"/>
      <c r="B131" s="5"/>
      <c r="C131" s="4"/>
      <c r="D131" s="4"/>
      <c r="E131" s="4"/>
      <c r="F131" s="4"/>
      <c r="G131" s="4"/>
      <c r="H131" s="4"/>
      <c r="I131" s="4"/>
      <c r="J131" s="4"/>
      <c r="K131" s="4"/>
      <c r="L131" s="4"/>
      <c r="M131" s="4"/>
      <c r="N131" s="4"/>
      <c r="O131" s="4"/>
      <c r="P131" s="4"/>
      <c r="Q131" s="4"/>
      <c r="R131" s="4"/>
      <c r="S131" s="4"/>
      <c r="T131" s="4"/>
      <c r="U131" s="4"/>
      <c r="V131" s="4"/>
      <c r="W131" s="4"/>
      <c r="X131" s="4"/>
      <c r="Y131" s="4"/>
    </row>
    <row r="132" spans="1:25" ht="13.5" customHeight="1">
      <c r="A132" s="5"/>
      <c r="B132" s="5"/>
      <c r="C132" s="4"/>
      <c r="D132" s="4"/>
      <c r="E132" s="4"/>
      <c r="F132" s="4"/>
      <c r="G132" s="4"/>
      <c r="H132" s="4"/>
      <c r="I132" s="4"/>
      <c r="J132" s="4"/>
      <c r="K132" s="4"/>
      <c r="L132" s="4"/>
      <c r="M132" s="4"/>
      <c r="N132" s="4"/>
      <c r="O132" s="4"/>
      <c r="P132" s="4"/>
      <c r="Q132" s="4"/>
      <c r="R132" s="4"/>
      <c r="S132" s="4"/>
      <c r="T132" s="4"/>
      <c r="U132" s="4"/>
      <c r="V132" s="4"/>
      <c r="W132" s="4"/>
      <c r="X132" s="4"/>
      <c r="Y132" s="4"/>
    </row>
    <row r="133" spans="1:25" ht="13.5" customHeight="1">
      <c r="A133" s="5"/>
      <c r="B133" s="5"/>
      <c r="C133" s="4"/>
      <c r="D133" s="4"/>
      <c r="E133" s="4"/>
      <c r="F133" s="4"/>
      <c r="G133" s="4"/>
      <c r="H133" s="4"/>
      <c r="I133" s="4"/>
      <c r="J133" s="4"/>
      <c r="K133" s="4"/>
      <c r="L133" s="4"/>
      <c r="M133" s="4"/>
      <c r="N133" s="4"/>
      <c r="O133" s="4"/>
      <c r="P133" s="4"/>
      <c r="Q133" s="4"/>
      <c r="R133" s="4"/>
      <c r="S133" s="4"/>
      <c r="T133" s="4"/>
      <c r="U133" s="4"/>
      <c r="V133" s="4"/>
      <c r="W133" s="4"/>
      <c r="X133" s="4"/>
      <c r="Y133" s="4"/>
    </row>
    <row r="134" spans="1:25" ht="13.5" customHeight="1">
      <c r="A134" s="5"/>
      <c r="B134" s="5"/>
      <c r="C134" s="4"/>
      <c r="D134" s="4"/>
      <c r="E134" s="4"/>
      <c r="F134" s="4"/>
      <c r="G134" s="4"/>
      <c r="H134" s="4"/>
      <c r="I134" s="4"/>
      <c r="J134" s="4"/>
      <c r="K134" s="4"/>
      <c r="L134" s="4"/>
      <c r="M134" s="4"/>
      <c r="N134" s="4"/>
      <c r="O134" s="4"/>
      <c r="P134" s="4"/>
      <c r="Q134" s="4"/>
      <c r="R134" s="4"/>
      <c r="S134" s="4"/>
      <c r="T134" s="4"/>
      <c r="U134" s="4"/>
      <c r="V134" s="4"/>
      <c r="W134" s="4"/>
      <c r="X134" s="4"/>
      <c r="Y134" s="4"/>
    </row>
    <row r="135" spans="1:25" ht="13.5" customHeight="1">
      <c r="A135" s="5"/>
      <c r="B135" s="5"/>
      <c r="C135" s="4"/>
      <c r="D135" s="4"/>
      <c r="E135" s="4"/>
      <c r="F135" s="4"/>
      <c r="G135" s="4"/>
      <c r="H135" s="4"/>
      <c r="I135" s="4"/>
      <c r="J135" s="4"/>
      <c r="K135" s="4"/>
      <c r="L135" s="4"/>
      <c r="M135" s="4"/>
      <c r="N135" s="4"/>
      <c r="O135" s="4"/>
      <c r="P135" s="4"/>
      <c r="Q135" s="4"/>
      <c r="R135" s="4"/>
      <c r="S135" s="4"/>
      <c r="T135" s="4"/>
      <c r="U135" s="4"/>
      <c r="V135" s="4"/>
      <c r="W135" s="4"/>
      <c r="X135" s="4"/>
      <c r="Y135" s="4"/>
    </row>
    <row r="136" spans="1:25" ht="13.5" customHeight="1">
      <c r="A136" s="5"/>
      <c r="B136" s="5"/>
      <c r="C136" s="4"/>
      <c r="D136" s="4"/>
      <c r="E136" s="4"/>
      <c r="F136" s="4"/>
      <c r="G136" s="4"/>
      <c r="H136" s="4"/>
      <c r="I136" s="4"/>
      <c r="J136" s="4"/>
      <c r="K136" s="4"/>
      <c r="L136" s="4"/>
      <c r="M136" s="4"/>
      <c r="N136" s="4"/>
      <c r="O136" s="4"/>
      <c r="P136" s="4"/>
      <c r="Q136" s="4"/>
      <c r="R136" s="4"/>
      <c r="S136" s="4"/>
      <c r="T136" s="4"/>
      <c r="U136" s="4"/>
      <c r="V136" s="4"/>
      <c r="W136" s="4"/>
      <c r="X136" s="4"/>
      <c r="Y136" s="4"/>
    </row>
    <row r="137" spans="1:25" ht="13.5" customHeight="1">
      <c r="A137" s="5"/>
      <c r="B137" s="5"/>
      <c r="C137" s="4"/>
      <c r="D137" s="4"/>
      <c r="E137" s="4"/>
      <c r="F137" s="4"/>
      <c r="G137" s="4"/>
      <c r="H137" s="4"/>
      <c r="I137" s="4"/>
      <c r="J137" s="4"/>
      <c r="K137" s="4"/>
      <c r="L137" s="4"/>
      <c r="M137" s="4"/>
      <c r="N137" s="4"/>
      <c r="O137" s="4"/>
      <c r="P137" s="4"/>
      <c r="Q137" s="4"/>
      <c r="R137" s="4"/>
      <c r="S137" s="4"/>
      <c r="T137" s="4"/>
      <c r="U137" s="4"/>
      <c r="V137" s="4"/>
      <c r="W137" s="4"/>
      <c r="X137" s="4"/>
      <c r="Y137" s="4"/>
    </row>
    <row r="138" spans="1:25" ht="13.5" customHeight="1">
      <c r="A138" s="5"/>
      <c r="B138" s="5"/>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row>
    <row r="139" spans="1:25" ht="13.5" customHeight="1">
      <c r="A139" s="5"/>
      <c r="B139" s="5"/>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row>
    <row r="140" spans="1:25" ht="13.5" customHeight="1">
      <c r="A140" s="5"/>
      <c r="B140" s="5"/>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row>
    <row r="141" spans="1:25" ht="13.5" customHeight="1">
      <c r="A141" s="5"/>
      <c r="B141" s="5"/>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row>
    <row r="142" spans="1:25" ht="13.5" customHeight="1">
      <c r="A142" s="5"/>
      <c r="B142" s="5"/>
      <c r="C142" s="4"/>
      <c r="D142" s="4"/>
      <c r="E142" s="4"/>
      <c r="F142" s="4"/>
      <c r="G142" s="4"/>
      <c r="H142" s="4"/>
      <c r="I142" s="4"/>
      <c r="J142" s="4"/>
      <c r="K142" s="4"/>
      <c r="L142" s="4"/>
      <c r="M142" s="4"/>
      <c r="N142" s="4"/>
      <c r="O142" s="4"/>
      <c r="P142" s="4"/>
      <c r="Q142" s="4"/>
      <c r="R142" s="4"/>
      <c r="S142" s="4"/>
      <c r="T142" s="4"/>
      <c r="U142" s="4"/>
      <c r="V142" s="4"/>
      <c r="W142" s="4"/>
      <c r="X142" s="4"/>
      <c r="Y142" s="4"/>
    </row>
    <row r="143" spans="1:25" ht="13.5" customHeight="1">
      <c r="A143" s="5"/>
      <c r="B143" s="5"/>
      <c r="C143" s="4"/>
      <c r="D143" s="4"/>
      <c r="E143" s="4"/>
      <c r="F143" s="4"/>
      <c r="G143" s="4"/>
      <c r="H143" s="4"/>
      <c r="I143" s="4"/>
      <c r="J143" s="4"/>
      <c r="K143" s="4"/>
      <c r="L143" s="4"/>
      <c r="M143" s="4"/>
      <c r="N143" s="4"/>
      <c r="O143" s="4"/>
      <c r="P143" s="4"/>
      <c r="Q143" s="4"/>
      <c r="R143" s="4"/>
      <c r="S143" s="4"/>
      <c r="T143" s="4"/>
      <c r="U143" s="4"/>
      <c r="V143" s="4"/>
      <c r="W143" s="4"/>
      <c r="X143" s="4"/>
      <c r="Y143" s="4"/>
    </row>
    <row r="144" spans="1:25" ht="13.5" customHeight="1">
      <c r="A144" s="5"/>
      <c r="B144" s="5"/>
      <c r="C144" s="4"/>
      <c r="D144" s="4"/>
      <c r="E144" s="4"/>
      <c r="F144" s="4"/>
      <c r="G144" s="4"/>
      <c r="H144" s="4"/>
      <c r="I144" s="4"/>
      <c r="J144" s="4"/>
      <c r="K144" s="4"/>
      <c r="L144" s="4"/>
      <c r="M144" s="4"/>
      <c r="N144" s="4"/>
      <c r="O144" s="4"/>
      <c r="P144" s="4"/>
      <c r="Q144" s="4"/>
      <c r="R144" s="4"/>
      <c r="S144" s="4"/>
      <c r="T144" s="4"/>
      <c r="U144" s="4"/>
      <c r="V144" s="4"/>
      <c r="W144" s="4"/>
      <c r="X144" s="4"/>
      <c r="Y144" s="4"/>
    </row>
    <row r="145" spans="1:25" ht="13.5" customHeight="1">
      <c r="A145" s="5"/>
      <c r="B145" s="5"/>
      <c r="C145" s="4"/>
      <c r="D145" s="4"/>
      <c r="E145" s="4"/>
      <c r="F145" s="4"/>
      <c r="G145" s="4"/>
      <c r="H145" s="4"/>
      <c r="I145" s="4"/>
      <c r="J145" s="4"/>
      <c r="K145" s="4"/>
      <c r="L145" s="4"/>
      <c r="M145" s="4"/>
      <c r="N145" s="4"/>
      <c r="O145" s="4"/>
      <c r="P145" s="4"/>
      <c r="Q145" s="4"/>
      <c r="R145" s="4"/>
      <c r="S145" s="4"/>
      <c r="T145" s="4"/>
      <c r="U145" s="4"/>
      <c r="V145" s="4"/>
      <c r="W145" s="4"/>
      <c r="X145" s="4"/>
      <c r="Y145" s="4"/>
    </row>
    <row r="146" spans="1:25" ht="13.5" customHeight="1">
      <c r="A146" s="5"/>
      <c r="B146" s="5"/>
      <c r="C146" s="4"/>
      <c r="D146" s="4"/>
      <c r="E146" s="4"/>
      <c r="F146" s="4"/>
      <c r="G146" s="4"/>
      <c r="H146" s="4"/>
      <c r="I146" s="4"/>
      <c r="J146" s="4"/>
      <c r="K146" s="4"/>
      <c r="L146" s="4"/>
      <c r="M146" s="4"/>
      <c r="N146" s="4"/>
      <c r="O146" s="4"/>
      <c r="P146" s="4"/>
      <c r="Q146" s="4"/>
      <c r="R146" s="4"/>
      <c r="S146" s="4"/>
      <c r="T146" s="4"/>
      <c r="U146" s="4"/>
      <c r="V146" s="4"/>
      <c r="W146" s="4"/>
      <c r="X146" s="4"/>
      <c r="Y146" s="4"/>
    </row>
    <row r="147" spans="1:25" ht="13.5" customHeight="1">
      <c r="A147" s="5"/>
      <c r="B147" s="5"/>
    </row>
    <row r="148" spans="1:25" ht="13.5" customHeight="1">
      <c r="A148" s="5"/>
      <c r="B148" s="5"/>
    </row>
    <row r="149" spans="1:25" ht="13.5" customHeight="1">
      <c r="A149" s="5"/>
      <c r="B149" s="5"/>
    </row>
    <row r="150" spans="1:25" ht="13.5" customHeight="1">
      <c r="A150" s="5"/>
      <c r="B150" s="5"/>
    </row>
    <row r="151" spans="1:25" ht="13.5" customHeight="1">
      <c r="A151" s="5"/>
      <c r="B151" s="5"/>
    </row>
    <row r="152" spans="1:25" ht="13.5" customHeight="1">
      <c r="A152" s="5"/>
      <c r="B152" s="5"/>
    </row>
    <row r="153" spans="1:25" ht="13.5" customHeight="1">
      <c r="A153" s="5"/>
      <c r="B153" s="5"/>
    </row>
    <row r="154" spans="1:25" ht="13.5" customHeight="1">
      <c r="A154" s="5"/>
      <c r="B154" s="5"/>
    </row>
    <row r="155" spans="1:25" ht="13.5" customHeight="1">
      <c r="A155" s="5"/>
      <c r="B155" s="5"/>
    </row>
    <row r="156" spans="1:25" ht="13.5" customHeight="1">
      <c r="A156" s="5"/>
      <c r="B156" s="5"/>
    </row>
    <row r="157" spans="1:25" ht="13.5" customHeight="1">
      <c r="A157" s="5"/>
      <c r="B157" s="5"/>
    </row>
    <row r="158" spans="1:25" ht="13.5" customHeight="1">
      <c r="A158" s="5"/>
      <c r="B158" s="5"/>
    </row>
    <row r="159" spans="1:25" ht="13.5" customHeight="1">
      <c r="A159" s="5"/>
      <c r="B159" s="5"/>
    </row>
    <row r="160" spans="1:25" ht="13.5" customHeight="1">
      <c r="A160" s="5"/>
      <c r="B160" s="5"/>
    </row>
    <row r="161" spans="1:2" ht="13.5" customHeight="1">
      <c r="A161" s="5"/>
      <c r="B161" s="5"/>
    </row>
    <row r="162" spans="1:2" ht="13.5" customHeight="1">
      <c r="A162" s="5"/>
      <c r="B162" s="5"/>
    </row>
    <row r="163" spans="1:2" ht="13.5" customHeight="1">
      <c r="A163" s="5"/>
      <c r="B163" s="5"/>
    </row>
    <row r="164" spans="1:2" ht="13.5" customHeight="1">
      <c r="A164" s="5"/>
      <c r="B164" s="5"/>
    </row>
    <row r="165" spans="1:2" ht="13.5" customHeight="1">
      <c r="A165" s="5"/>
      <c r="B165" s="5"/>
    </row>
    <row r="166" spans="1:2" ht="13.5" customHeight="1">
      <c r="A166" s="5"/>
      <c r="B166" s="5"/>
    </row>
    <row r="167" spans="1:2" ht="13.5" customHeight="1">
      <c r="A167" s="5"/>
      <c r="B167" s="5"/>
    </row>
    <row r="168" spans="1:2" ht="13.5" customHeight="1">
      <c r="A168" s="5"/>
      <c r="B168" s="5"/>
    </row>
    <row r="169" spans="1:2" ht="13.5" customHeight="1">
      <c r="A169" s="5"/>
      <c r="B169" s="5"/>
    </row>
    <row r="170" spans="1:2" ht="13.5" customHeight="1">
      <c r="A170" s="5"/>
      <c r="B170" s="5"/>
    </row>
    <row r="171" spans="1:2" ht="13.5" customHeight="1">
      <c r="A171" s="5"/>
      <c r="B171" s="5"/>
    </row>
    <row r="172" spans="1:2" ht="13.5" customHeight="1">
      <c r="A172" s="5"/>
      <c r="B172" s="5"/>
    </row>
    <row r="173" spans="1:2" ht="13.5" customHeight="1">
      <c r="A173" s="5"/>
      <c r="B173" s="5"/>
    </row>
    <row r="174" spans="1:2" ht="13.5" customHeight="1">
      <c r="A174" s="5"/>
      <c r="B174" s="5"/>
    </row>
    <row r="175" spans="1:2" ht="13.5" customHeight="1">
      <c r="A175" s="5"/>
      <c r="B175" s="5"/>
    </row>
    <row r="176" spans="1:2" ht="13.5" customHeight="1">
      <c r="A176" s="5"/>
    </row>
    <row r="177" spans="1:12" ht="13.5" customHeight="1">
      <c r="A177" s="5"/>
      <c r="B177" s="5"/>
      <c r="C177" s="5"/>
      <c r="D177" s="5"/>
      <c r="E177" s="5"/>
      <c r="F177" s="5"/>
      <c r="G177" s="5"/>
      <c r="H177" s="5"/>
      <c r="I177" s="5"/>
      <c r="J177" s="5"/>
      <c r="K177" s="5"/>
      <c r="L177" s="5"/>
    </row>
    <row r="178" spans="1:12" ht="13.5" customHeight="1">
      <c r="A178" s="5"/>
    </row>
    <row r="179" spans="1:12" ht="13.5" customHeight="1">
      <c r="A179" s="5"/>
    </row>
    <row r="180" spans="1:12" ht="13.5" customHeight="1">
      <c r="A180" s="5"/>
    </row>
    <row r="181" spans="1:12" ht="13.5" customHeight="1">
      <c r="A181" s="5"/>
    </row>
    <row r="182" spans="1:12" ht="13.5" customHeight="1">
      <c r="A182" s="5"/>
    </row>
    <row r="183" spans="1:12" ht="13.5" customHeight="1">
      <c r="A183" s="5"/>
    </row>
    <row r="184" spans="1:12" ht="13.5" customHeight="1">
      <c r="A184" s="5"/>
    </row>
    <row r="185" spans="1:12" ht="13.5" customHeight="1">
      <c r="A185" s="5"/>
    </row>
    <row r="186" spans="1:12" ht="13.5" customHeight="1">
      <c r="A186" s="5"/>
    </row>
    <row r="187" spans="1:12" ht="13.5" customHeight="1">
      <c r="A187" s="5"/>
    </row>
    <row r="188" spans="1:12" ht="13.5" customHeight="1">
      <c r="A188" s="5"/>
    </row>
    <row r="189" spans="1:12" ht="13.5" customHeight="1">
      <c r="A189" s="5"/>
    </row>
    <row r="190" spans="1:12" ht="13.5" customHeight="1">
      <c r="A190" s="5"/>
    </row>
  </sheetData>
  <sheetProtection formatCells="0" selectLockedCells="1"/>
  <protectedRanges>
    <protectedRange sqref="BG15:BK74 G15:BB74" name="範囲1"/>
  </protectedRanges>
  <mergeCells count="262">
    <mergeCell ref="AR75:AU78"/>
    <mergeCell ref="AX75:BB78"/>
    <mergeCell ref="BC75:BF78"/>
    <mergeCell ref="BG75:BH76"/>
    <mergeCell ref="BG77:BK78"/>
    <mergeCell ref="BL71:BO74"/>
    <mergeCell ref="G73:R74"/>
    <mergeCell ref="S73:T74"/>
    <mergeCell ref="U73:U74"/>
    <mergeCell ref="V73:W74"/>
    <mergeCell ref="X73:X74"/>
    <mergeCell ref="Y73:AB74"/>
    <mergeCell ref="AC73:AJ74"/>
    <mergeCell ref="AK73:AU74"/>
    <mergeCell ref="AV75:AW78"/>
    <mergeCell ref="BL77:BO78"/>
    <mergeCell ref="E71:F74"/>
    <mergeCell ref="G71:P72"/>
    <mergeCell ref="Q71:AU72"/>
    <mergeCell ref="AX71:BB74"/>
    <mergeCell ref="BC71:BF74"/>
    <mergeCell ref="BG71:BK74"/>
    <mergeCell ref="BL67:BO70"/>
    <mergeCell ref="G69:R70"/>
    <mergeCell ref="S69:T70"/>
    <mergeCell ref="U69:U70"/>
    <mergeCell ref="V69:W70"/>
    <mergeCell ref="X69:X70"/>
    <mergeCell ref="Y69:AB70"/>
    <mergeCell ref="AC69:AJ70"/>
    <mergeCell ref="AK69:AU70"/>
    <mergeCell ref="E67:F70"/>
    <mergeCell ref="G67:P68"/>
    <mergeCell ref="Q67:AU68"/>
    <mergeCell ref="AX67:BB70"/>
    <mergeCell ref="BC67:BF70"/>
    <mergeCell ref="BG67:BK70"/>
    <mergeCell ref="AV67:AW70"/>
    <mergeCell ref="AV71:AW74"/>
    <mergeCell ref="AX63:BB66"/>
    <mergeCell ref="BC63:BF66"/>
    <mergeCell ref="BG63:BK66"/>
    <mergeCell ref="BL59:BO62"/>
    <mergeCell ref="G61:R62"/>
    <mergeCell ref="S61:T62"/>
    <mergeCell ref="U61:U62"/>
    <mergeCell ref="V61:W62"/>
    <mergeCell ref="X61:X62"/>
    <mergeCell ref="Y61:AB62"/>
    <mergeCell ref="AC61:AJ62"/>
    <mergeCell ref="AK61:AU62"/>
    <mergeCell ref="G59:P60"/>
    <mergeCell ref="Q59:AU60"/>
    <mergeCell ref="AX59:BB62"/>
    <mergeCell ref="BC59:BF62"/>
    <mergeCell ref="BG59:BK62"/>
    <mergeCell ref="AV59:AW62"/>
    <mergeCell ref="AV63:AW66"/>
    <mergeCell ref="BL63:BO66"/>
    <mergeCell ref="G65:R66"/>
    <mergeCell ref="S65:T66"/>
    <mergeCell ref="U65:U66"/>
    <mergeCell ref="V65:W66"/>
    <mergeCell ref="V57:W58"/>
    <mergeCell ref="X57:X58"/>
    <mergeCell ref="Y57:AB58"/>
    <mergeCell ref="AC57:AJ58"/>
    <mergeCell ref="AK57:AU58"/>
    <mergeCell ref="E63:F66"/>
    <mergeCell ref="G63:P64"/>
    <mergeCell ref="Q63:AU64"/>
    <mergeCell ref="E59:F62"/>
    <mergeCell ref="X65:X66"/>
    <mergeCell ref="Y65:AB66"/>
    <mergeCell ref="AC65:AJ66"/>
    <mergeCell ref="AK65:AU66"/>
    <mergeCell ref="E55:F58"/>
    <mergeCell ref="G55:P56"/>
    <mergeCell ref="Q55:AU56"/>
    <mergeCell ref="E51:F54"/>
    <mergeCell ref="G51:P52"/>
    <mergeCell ref="Q51:AU52"/>
    <mergeCell ref="AX51:BB54"/>
    <mergeCell ref="BC51:BF54"/>
    <mergeCell ref="BG51:BK54"/>
    <mergeCell ref="AV51:AW54"/>
    <mergeCell ref="AV55:AW58"/>
    <mergeCell ref="BL55:BO58"/>
    <mergeCell ref="AX55:BB58"/>
    <mergeCell ref="BC55:BF58"/>
    <mergeCell ref="BG55:BK58"/>
    <mergeCell ref="BL51:BO54"/>
    <mergeCell ref="G53:R54"/>
    <mergeCell ref="S53:T54"/>
    <mergeCell ref="U53:U54"/>
    <mergeCell ref="V53:W54"/>
    <mergeCell ref="X53:X54"/>
    <mergeCell ref="Y53:AB54"/>
    <mergeCell ref="AC53:AJ54"/>
    <mergeCell ref="AK53:AU54"/>
    <mergeCell ref="G57:R58"/>
    <mergeCell ref="S57:T58"/>
    <mergeCell ref="U57:U58"/>
    <mergeCell ref="AX47:BB50"/>
    <mergeCell ref="BC47:BF50"/>
    <mergeCell ref="BG47:BK50"/>
    <mergeCell ref="BL43:BO46"/>
    <mergeCell ref="G45:R46"/>
    <mergeCell ref="S45:T46"/>
    <mergeCell ref="U45:U46"/>
    <mergeCell ref="V45:W46"/>
    <mergeCell ref="X45:X46"/>
    <mergeCell ref="Y45:AB46"/>
    <mergeCell ref="AC45:AJ46"/>
    <mergeCell ref="AK45:AU46"/>
    <mergeCell ref="G43:P44"/>
    <mergeCell ref="Q43:AU44"/>
    <mergeCell ref="AX43:BB46"/>
    <mergeCell ref="BC43:BF46"/>
    <mergeCell ref="BG43:BK46"/>
    <mergeCell ref="AV43:AW46"/>
    <mergeCell ref="AV47:AW50"/>
    <mergeCell ref="BL47:BO50"/>
    <mergeCell ref="G49:R50"/>
    <mergeCell ref="S49:T50"/>
    <mergeCell ref="U49:U50"/>
    <mergeCell ref="V49:W50"/>
    <mergeCell ref="Y41:AB42"/>
    <mergeCell ref="AC41:AJ42"/>
    <mergeCell ref="AK41:AU42"/>
    <mergeCell ref="E47:F50"/>
    <mergeCell ref="G47:P48"/>
    <mergeCell ref="Q47:AU48"/>
    <mergeCell ref="E43:F46"/>
    <mergeCell ref="X49:X50"/>
    <mergeCell ref="Y49:AB50"/>
    <mergeCell ref="AC49:AJ50"/>
    <mergeCell ref="AK49:AU50"/>
    <mergeCell ref="E39:F42"/>
    <mergeCell ref="G39:P40"/>
    <mergeCell ref="Q39:AU40"/>
    <mergeCell ref="E35:F38"/>
    <mergeCell ref="G35:P36"/>
    <mergeCell ref="Q35:AU36"/>
    <mergeCell ref="AX35:BB38"/>
    <mergeCell ref="BC35:BF38"/>
    <mergeCell ref="BG35:BK38"/>
    <mergeCell ref="BL39:BO42"/>
    <mergeCell ref="G41:R42"/>
    <mergeCell ref="S41:T42"/>
    <mergeCell ref="AX39:BB42"/>
    <mergeCell ref="BC39:BF42"/>
    <mergeCell ref="BG39:BK42"/>
    <mergeCell ref="BL35:BO38"/>
    <mergeCell ref="G37:R38"/>
    <mergeCell ref="S37:T38"/>
    <mergeCell ref="U37:U38"/>
    <mergeCell ref="V37:W38"/>
    <mergeCell ref="X37:X38"/>
    <mergeCell ref="Y37:AB38"/>
    <mergeCell ref="AC37:AJ38"/>
    <mergeCell ref="AK37:AU38"/>
    <mergeCell ref="U41:U42"/>
    <mergeCell ref="V41:W42"/>
    <mergeCell ref="X41:X42"/>
    <mergeCell ref="AX31:BB34"/>
    <mergeCell ref="BC31:BF34"/>
    <mergeCell ref="BG31:BK34"/>
    <mergeCell ref="BL27:BO30"/>
    <mergeCell ref="G29:R30"/>
    <mergeCell ref="S29:T30"/>
    <mergeCell ref="U29:U30"/>
    <mergeCell ref="V29:W30"/>
    <mergeCell ref="X29:X30"/>
    <mergeCell ref="Y29:AB30"/>
    <mergeCell ref="AC29:AJ30"/>
    <mergeCell ref="AK29:AU30"/>
    <mergeCell ref="G27:P28"/>
    <mergeCell ref="Q27:AU28"/>
    <mergeCell ref="AX27:BB30"/>
    <mergeCell ref="BC27:BF30"/>
    <mergeCell ref="BG27:BK30"/>
    <mergeCell ref="BL31:BO34"/>
    <mergeCell ref="G33:R34"/>
    <mergeCell ref="S33:T34"/>
    <mergeCell ref="U33:U34"/>
    <mergeCell ref="V33:W34"/>
    <mergeCell ref="X33:X34"/>
    <mergeCell ref="Y33:AB34"/>
    <mergeCell ref="S25:T26"/>
    <mergeCell ref="U25:U26"/>
    <mergeCell ref="V25:W26"/>
    <mergeCell ref="X25:X26"/>
    <mergeCell ref="Y25:AB26"/>
    <mergeCell ref="AC25:AJ26"/>
    <mergeCell ref="AK25:AU26"/>
    <mergeCell ref="E31:F34"/>
    <mergeCell ref="G31:P32"/>
    <mergeCell ref="Q31:AU32"/>
    <mergeCell ref="E27:F30"/>
    <mergeCell ref="AC33:AJ34"/>
    <mergeCell ref="AK33:AU34"/>
    <mergeCell ref="AK17:AU18"/>
    <mergeCell ref="E23:F26"/>
    <mergeCell ref="G23:P24"/>
    <mergeCell ref="Q23:AU24"/>
    <mergeCell ref="AX23:BB26"/>
    <mergeCell ref="BC23:BF26"/>
    <mergeCell ref="BG23:BK26"/>
    <mergeCell ref="BL19:BO22"/>
    <mergeCell ref="G21:R22"/>
    <mergeCell ref="S21:T22"/>
    <mergeCell ref="U21:U22"/>
    <mergeCell ref="V21:W22"/>
    <mergeCell ref="X21:X22"/>
    <mergeCell ref="Y21:AB22"/>
    <mergeCell ref="AC21:AJ22"/>
    <mergeCell ref="AK21:AU22"/>
    <mergeCell ref="E19:F22"/>
    <mergeCell ref="G19:P20"/>
    <mergeCell ref="Q19:AU20"/>
    <mergeCell ref="AX19:BB22"/>
    <mergeCell ref="BC19:BF22"/>
    <mergeCell ref="BG19:BK22"/>
    <mergeCell ref="BL23:BO26"/>
    <mergeCell ref="G25:R26"/>
    <mergeCell ref="E15:F18"/>
    <mergeCell ref="G15:P16"/>
    <mergeCell ref="Q15:AU16"/>
    <mergeCell ref="AX15:BB18"/>
    <mergeCell ref="BC15:BF18"/>
    <mergeCell ref="BG15:BK18"/>
    <mergeCell ref="B6:BO8"/>
    <mergeCell ref="B9:D74"/>
    <mergeCell ref="AX9:BO10"/>
    <mergeCell ref="AV15:AW18"/>
    <mergeCell ref="AV19:AW22"/>
    <mergeCell ref="AV23:AW26"/>
    <mergeCell ref="AV27:AW30"/>
    <mergeCell ref="AV31:AW34"/>
    <mergeCell ref="AV35:AW38"/>
    <mergeCell ref="AV39:AW42"/>
    <mergeCell ref="BL15:BO18"/>
    <mergeCell ref="G17:R18"/>
    <mergeCell ref="S17:T18"/>
    <mergeCell ref="U17:U18"/>
    <mergeCell ref="V17:W18"/>
    <mergeCell ref="X17:X18"/>
    <mergeCell ref="Y17:AB18"/>
    <mergeCell ref="AC17:AJ18"/>
    <mergeCell ref="G9:P11"/>
    <mergeCell ref="Q9:AU11"/>
    <mergeCell ref="E9:F14"/>
    <mergeCell ref="G12:AB14"/>
    <mergeCell ref="AC12:AU14"/>
    <mergeCell ref="AV9:AW14"/>
    <mergeCell ref="BG11:BO12"/>
    <mergeCell ref="AX11:BF12"/>
    <mergeCell ref="AX13:BB14"/>
    <mergeCell ref="BC13:BF14"/>
    <mergeCell ref="BG13:BK14"/>
    <mergeCell ref="BL13:BO14"/>
  </mergeCells>
  <phoneticPr fontId="1"/>
  <dataValidations count="1">
    <dataValidation type="list" allowBlank="1" showInputMessage="1" showErrorMessage="1" sqref="AV15:AW74">
      <formula1>"　,研修中"</formula1>
    </dataValidation>
  </dataValidations>
  <pageMargins left="0.35433070866141736" right="0.39370078740157483" top="0.54" bottom="0.39370078740157483" header="0.88" footer="0.51181102362204722"/>
  <pageSetup paperSize="9" scale="63" orientation="portrait" r:id="rId1"/>
  <headerFooter alignWithMargins="0">
    <oddFooter>&amp;C&amp;16 ４／４</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72"/>
  <sheetViews>
    <sheetView showGridLines="0" tabSelected="1" view="pageBreakPreview" zoomScaleNormal="100" zoomScaleSheetLayoutView="100" workbookViewId="0">
      <selection activeCell="BS51" sqref="BS51"/>
    </sheetView>
  </sheetViews>
  <sheetFormatPr defaultRowHeight="13.5"/>
  <cols>
    <col min="1" max="1" width="1.375" style="15" customWidth="1"/>
    <col min="2" max="2" width="1.625" customWidth="1"/>
    <col min="3" max="3" width="3" style="16" customWidth="1"/>
    <col min="4" max="12" width="1.875" style="16" customWidth="1"/>
    <col min="13" max="17" width="1.75" style="16" customWidth="1"/>
    <col min="18" max="18" width="2.5" style="16" customWidth="1"/>
    <col min="19" max="58" width="1.625" style="16" customWidth="1"/>
    <col min="59" max="59" width="1.625" style="23" customWidth="1"/>
    <col min="60" max="100" width="1.625" style="16" customWidth="1"/>
    <col min="101" max="108" width="1.875" style="16" customWidth="1"/>
    <col min="109" max="113" width="1.875" customWidth="1"/>
  </cols>
  <sheetData>
    <row r="1" spans="2:109" s="5" customFormat="1" ht="13.5" customHeight="1"/>
    <row r="2" spans="2:109" s="5" customFormat="1" ht="13.5" customHeight="1"/>
    <row r="3" spans="2:109" s="5" customFormat="1" ht="13.5" customHeight="1"/>
    <row r="4" spans="2:109" ht="14.25" thickBot="1">
      <c r="BG4" s="16"/>
      <c r="BH4" s="23"/>
      <c r="DE4" s="16"/>
    </row>
    <row r="5" spans="2:109" ht="14.25" customHeight="1" thickBot="1">
      <c r="B5" s="676" t="s">
        <v>64</v>
      </c>
      <c r="C5" s="677"/>
      <c r="D5" s="677"/>
      <c r="E5" s="677"/>
      <c r="F5" s="677"/>
      <c r="G5" s="677"/>
      <c r="H5" s="677"/>
      <c r="I5" s="677"/>
      <c r="J5" s="677"/>
      <c r="K5" s="677"/>
      <c r="L5" s="677"/>
      <c r="M5" s="677"/>
      <c r="N5" s="677"/>
      <c r="O5" s="677"/>
      <c r="P5" s="677"/>
      <c r="Q5" s="677"/>
      <c r="R5" s="678"/>
      <c r="T5" s="679" t="s">
        <v>187</v>
      </c>
      <c r="U5" s="680"/>
      <c r="V5" s="680"/>
      <c r="W5" s="680"/>
      <c r="X5" s="680"/>
      <c r="Y5" s="680"/>
      <c r="Z5" s="680"/>
      <c r="AA5" s="680"/>
      <c r="AB5" s="680"/>
      <c r="AC5" s="680"/>
      <c r="AD5" s="680"/>
      <c r="AE5" s="680"/>
      <c r="AF5" s="680"/>
      <c r="AG5" s="680"/>
      <c r="AH5" s="680"/>
      <c r="AI5" s="680"/>
      <c r="AJ5" s="680"/>
      <c r="AK5" s="680"/>
      <c r="AL5" s="681"/>
      <c r="AN5" s="682" t="s">
        <v>60</v>
      </c>
      <c r="AO5" s="683"/>
      <c r="AP5" s="683"/>
      <c r="AQ5" s="683"/>
      <c r="AR5" s="683"/>
      <c r="AS5" s="683"/>
      <c r="AT5" s="683"/>
      <c r="AU5" s="683"/>
      <c r="AV5" s="683"/>
      <c r="AW5" s="683"/>
      <c r="AX5" s="683"/>
      <c r="AY5" s="683"/>
      <c r="AZ5" s="683"/>
      <c r="BA5" s="683"/>
      <c r="BB5" s="683"/>
      <c r="BC5" s="683"/>
      <c r="BD5" s="683"/>
      <c r="BE5" s="683"/>
      <c r="BF5" s="683"/>
      <c r="BG5" s="683"/>
      <c r="BH5" s="684"/>
    </row>
    <row r="6" spans="2:109" ht="13.5" customHeight="1">
      <c r="B6" s="685" t="s">
        <v>55</v>
      </c>
      <c r="C6" s="686"/>
      <c r="D6" s="687" t="s">
        <v>76</v>
      </c>
      <c r="E6" s="687"/>
      <c r="F6" s="687"/>
      <c r="G6" s="687"/>
      <c r="H6" s="687"/>
      <c r="I6" s="687"/>
      <c r="J6" s="687"/>
      <c r="K6" s="687"/>
      <c r="L6" s="687"/>
      <c r="M6" s="688">
        <f>SUM(計算用!I4,計算用!I12,計算用!I20,計算用!I28,計算用!I36,計算用!I44,計算用!I52)</f>
        <v>0</v>
      </c>
      <c r="N6" s="688"/>
      <c r="O6" s="688"/>
      <c r="P6" s="688"/>
      <c r="Q6" s="688"/>
      <c r="R6" s="689"/>
      <c r="T6" s="690" t="s">
        <v>146</v>
      </c>
      <c r="U6" s="691"/>
      <c r="V6" s="687" t="s">
        <v>136</v>
      </c>
      <c r="W6" s="687"/>
      <c r="X6" s="687"/>
      <c r="Y6" s="687"/>
      <c r="Z6" s="687"/>
      <c r="AA6" s="687"/>
      <c r="AB6" s="687"/>
      <c r="AC6" s="687"/>
      <c r="AD6" s="687"/>
      <c r="AE6" s="687"/>
      <c r="AF6" s="687"/>
      <c r="AG6" s="687"/>
      <c r="AH6" s="687"/>
      <c r="AI6" s="719">
        <v>0</v>
      </c>
      <c r="AJ6" s="720"/>
      <c r="AK6" s="720"/>
      <c r="AL6" s="721"/>
      <c r="AN6" s="685" t="s">
        <v>148</v>
      </c>
      <c r="AO6" s="686"/>
      <c r="AP6" s="717" t="s">
        <v>93</v>
      </c>
      <c r="AQ6" s="717"/>
      <c r="AR6" s="717"/>
      <c r="AS6" s="717"/>
      <c r="AT6" s="717"/>
      <c r="AU6" s="717"/>
      <c r="AV6" s="717"/>
      <c r="AW6" s="717"/>
      <c r="AX6" s="717"/>
      <c r="AY6" s="717"/>
      <c r="AZ6" s="717"/>
      <c r="BA6" s="717"/>
      <c r="BB6" s="717"/>
      <c r="BC6" s="712">
        <f>②薬剤師の名簿!AV75/24+②薬剤師の名簿!BA75/24/60</f>
        <v>0</v>
      </c>
      <c r="BD6" s="712"/>
      <c r="BE6" s="712"/>
      <c r="BF6" s="712"/>
      <c r="BG6" s="712"/>
      <c r="BH6" s="713"/>
    </row>
    <row r="7" spans="2:109">
      <c r="B7" s="621"/>
      <c r="C7" s="622"/>
      <c r="D7" s="596"/>
      <c r="E7" s="596"/>
      <c r="F7" s="596"/>
      <c r="G7" s="596"/>
      <c r="H7" s="596"/>
      <c r="I7" s="596"/>
      <c r="J7" s="596"/>
      <c r="K7" s="596"/>
      <c r="L7" s="596"/>
      <c r="M7" s="623"/>
      <c r="N7" s="623"/>
      <c r="O7" s="623"/>
      <c r="P7" s="623"/>
      <c r="Q7" s="623"/>
      <c r="R7" s="624"/>
      <c r="T7" s="666"/>
      <c r="U7" s="667"/>
      <c r="V7" s="596"/>
      <c r="W7" s="596"/>
      <c r="X7" s="596"/>
      <c r="Y7" s="596"/>
      <c r="Z7" s="596"/>
      <c r="AA7" s="596"/>
      <c r="AB7" s="596"/>
      <c r="AC7" s="596"/>
      <c r="AD7" s="596"/>
      <c r="AE7" s="596"/>
      <c r="AF7" s="596"/>
      <c r="AG7" s="596"/>
      <c r="AH7" s="596"/>
      <c r="AI7" s="692"/>
      <c r="AJ7" s="693"/>
      <c r="AK7" s="693"/>
      <c r="AL7" s="694"/>
      <c r="AN7" s="621"/>
      <c r="AO7" s="622"/>
      <c r="AP7" s="718"/>
      <c r="AQ7" s="718"/>
      <c r="AR7" s="718"/>
      <c r="AS7" s="718"/>
      <c r="AT7" s="718"/>
      <c r="AU7" s="718"/>
      <c r="AV7" s="718"/>
      <c r="AW7" s="718"/>
      <c r="AX7" s="718"/>
      <c r="AY7" s="718"/>
      <c r="AZ7" s="718"/>
      <c r="BA7" s="718"/>
      <c r="BB7" s="718"/>
      <c r="BC7" s="714"/>
      <c r="BD7" s="714"/>
      <c r="BE7" s="714"/>
      <c r="BF7" s="714"/>
      <c r="BG7" s="714"/>
      <c r="BH7" s="715"/>
    </row>
    <row r="8" spans="2:109" ht="13.5" customHeight="1">
      <c r="B8" s="621" t="s">
        <v>56</v>
      </c>
      <c r="C8" s="622"/>
      <c r="D8" s="596" t="s">
        <v>77</v>
      </c>
      <c r="E8" s="596"/>
      <c r="F8" s="596"/>
      <c r="G8" s="596"/>
      <c r="H8" s="596"/>
      <c r="I8" s="596"/>
      <c r="J8" s="596"/>
      <c r="K8" s="596"/>
      <c r="L8" s="596"/>
      <c r="M8" s="623">
        <f>SUM(計算用!I5,計算用!I13,計算用!I21,計算用!I29,計算用!I37,計算用!I45,計算用!I53)</f>
        <v>0</v>
      </c>
      <c r="N8" s="623"/>
      <c r="O8" s="623"/>
      <c r="P8" s="623"/>
      <c r="Q8" s="623"/>
      <c r="R8" s="624"/>
      <c r="T8" s="666"/>
      <c r="U8" s="667"/>
      <c r="V8" s="596"/>
      <c r="W8" s="596"/>
      <c r="X8" s="596"/>
      <c r="Y8" s="596"/>
      <c r="Z8" s="596"/>
      <c r="AA8" s="596"/>
      <c r="AB8" s="596"/>
      <c r="AC8" s="596"/>
      <c r="AD8" s="596"/>
      <c r="AE8" s="596"/>
      <c r="AF8" s="596"/>
      <c r="AG8" s="596"/>
      <c r="AH8" s="596"/>
      <c r="AI8" s="692"/>
      <c r="AJ8" s="693"/>
      <c r="AK8" s="693"/>
      <c r="AL8" s="694"/>
      <c r="AN8" s="621"/>
      <c r="AO8" s="622"/>
      <c r="AP8" s="718"/>
      <c r="AQ8" s="718"/>
      <c r="AR8" s="718"/>
      <c r="AS8" s="718"/>
      <c r="AT8" s="718"/>
      <c r="AU8" s="718"/>
      <c r="AV8" s="718"/>
      <c r="AW8" s="718"/>
      <c r="AX8" s="718"/>
      <c r="AY8" s="718"/>
      <c r="AZ8" s="718"/>
      <c r="BA8" s="718"/>
      <c r="BB8" s="718"/>
      <c r="BC8" s="714"/>
      <c r="BD8" s="714"/>
      <c r="BE8" s="714"/>
      <c r="BF8" s="714"/>
      <c r="BG8" s="714"/>
      <c r="BH8" s="715"/>
    </row>
    <row r="9" spans="2:109" ht="13.5" customHeight="1">
      <c r="B9" s="621"/>
      <c r="C9" s="622"/>
      <c r="D9" s="596"/>
      <c r="E9" s="596"/>
      <c r="F9" s="596"/>
      <c r="G9" s="596"/>
      <c r="H9" s="596"/>
      <c r="I9" s="596"/>
      <c r="J9" s="596"/>
      <c r="K9" s="596"/>
      <c r="L9" s="596"/>
      <c r="M9" s="623"/>
      <c r="N9" s="623"/>
      <c r="O9" s="623"/>
      <c r="P9" s="623"/>
      <c r="Q9" s="623"/>
      <c r="R9" s="624"/>
      <c r="T9" s="666"/>
      <c r="U9" s="667"/>
      <c r="V9" s="716"/>
      <c r="W9" s="716"/>
      <c r="X9" s="716"/>
      <c r="Y9" s="716"/>
      <c r="Z9" s="716"/>
      <c r="AA9" s="716"/>
      <c r="AB9" s="716"/>
      <c r="AC9" s="716"/>
      <c r="AD9" s="716"/>
      <c r="AE9" s="716"/>
      <c r="AF9" s="716"/>
      <c r="AG9" s="716"/>
      <c r="AH9" s="716"/>
      <c r="AI9" s="695" t="s">
        <v>169</v>
      </c>
      <c r="AJ9" s="696"/>
      <c r="AK9" s="696"/>
      <c r="AL9" s="697"/>
      <c r="AN9" s="642" t="s">
        <v>89</v>
      </c>
      <c r="AO9" s="643"/>
      <c r="AP9" s="700" t="s">
        <v>94</v>
      </c>
      <c r="AQ9" s="701"/>
      <c r="AR9" s="701"/>
      <c r="AS9" s="701"/>
      <c r="AT9" s="701"/>
      <c r="AU9" s="701"/>
      <c r="AV9" s="701"/>
      <c r="AW9" s="701"/>
      <c r="AX9" s="701"/>
      <c r="AY9" s="701"/>
      <c r="AZ9" s="701"/>
      <c r="BA9" s="701"/>
      <c r="BB9" s="702"/>
      <c r="BC9" s="657">
        <f>②薬剤師の名簿!BE75/24+②薬剤師の名簿!BJ75/24/60</f>
        <v>0</v>
      </c>
      <c r="BD9" s="658"/>
      <c r="BE9" s="658"/>
      <c r="BF9" s="658"/>
      <c r="BG9" s="658"/>
      <c r="BH9" s="659"/>
    </row>
    <row r="10" spans="2:109" ht="13.5" customHeight="1">
      <c r="B10" s="621" t="s">
        <v>57</v>
      </c>
      <c r="C10" s="622"/>
      <c r="D10" s="596" t="s">
        <v>78</v>
      </c>
      <c r="E10" s="596"/>
      <c r="F10" s="596"/>
      <c r="G10" s="596"/>
      <c r="H10" s="596"/>
      <c r="I10" s="596"/>
      <c r="J10" s="596"/>
      <c r="K10" s="596"/>
      <c r="L10" s="596"/>
      <c r="M10" s="623">
        <f>SUM(計算用!I6,計算用!I14,計算用!I22,計算用!I30,計算用!I38,計算用!I46,計算用!I54)</f>
        <v>0</v>
      </c>
      <c r="N10" s="623"/>
      <c r="O10" s="623"/>
      <c r="P10" s="623"/>
      <c r="Q10" s="623"/>
      <c r="R10" s="624"/>
      <c r="T10" s="666" t="s">
        <v>147</v>
      </c>
      <c r="U10" s="667"/>
      <c r="V10" s="596" t="s">
        <v>153</v>
      </c>
      <c r="W10" s="596"/>
      <c r="X10" s="596"/>
      <c r="Y10" s="596"/>
      <c r="Z10" s="596"/>
      <c r="AA10" s="596"/>
      <c r="AB10" s="596"/>
      <c r="AC10" s="596"/>
      <c r="AD10" s="596"/>
      <c r="AE10" s="596"/>
      <c r="AF10" s="596"/>
      <c r="AG10" s="596"/>
      <c r="AH10" s="596"/>
      <c r="AI10" s="692">
        <v>0</v>
      </c>
      <c r="AJ10" s="693"/>
      <c r="AK10" s="693"/>
      <c r="AL10" s="694"/>
      <c r="AN10" s="644"/>
      <c r="AO10" s="645"/>
      <c r="AP10" s="703"/>
      <c r="AQ10" s="704"/>
      <c r="AR10" s="704"/>
      <c r="AS10" s="704"/>
      <c r="AT10" s="704"/>
      <c r="AU10" s="704"/>
      <c r="AV10" s="704"/>
      <c r="AW10" s="704"/>
      <c r="AX10" s="704"/>
      <c r="AY10" s="704"/>
      <c r="AZ10" s="704"/>
      <c r="BA10" s="704"/>
      <c r="BB10" s="705"/>
      <c r="BC10" s="660"/>
      <c r="BD10" s="661"/>
      <c r="BE10" s="661"/>
      <c r="BF10" s="661"/>
      <c r="BG10" s="661"/>
      <c r="BH10" s="662"/>
    </row>
    <row r="11" spans="2:109" ht="13.5" customHeight="1">
      <c r="B11" s="621"/>
      <c r="C11" s="622"/>
      <c r="D11" s="596"/>
      <c r="E11" s="596"/>
      <c r="F11" s="596"/>
      <c r="G11" s="596"/>
      <c r="H11" s="596"/>
      <c r="I11" s="596"/>
      <c r="J11" s="596"/>
      <c r="K11" s="596"/>
      <c r="L11" s="596"/>
      <c r="M11" s="623"/>
      <c r="N11" s="623"/>
      <c r="O11" s="623"/>
      <c r="P11" s="623"/>
      <c r="Q11" s="623"/>
      <c r="R11" s="624"/>
      <c r="T11" s="666"/>
      <c r="U11" s="667"/>
      <c r="V11" s="596"/>
      <c r="W11" s="596"/>
      <c r="X11" s="596"/>
      <c r="Y11" s="596"/>
      <c r="Z11" s="596"/>
      <c r="AA11" s="596"/>
      <c r="AB11" s="596"/>
      <c r="AC11" s="596"/>
      <c r="AD11" s="596"/>
      <c r="AE11" s="596"/>
      <c r="AF11" s="596"/>
      <c r="AG11" s="596"/>
      <c r="AH11" s="596"/>
      <c r="AI11" s="692"/>
      <c r="AJ11" s="693"/>
      <c r="AK11" s="693"/>
      <c r="AL11" s="694"/>
      <c r="AN11" s="698"/>
      <c r="AO11" s="699"/>
      <c r="AP11" s="706"/>
      <c r="AQ11" s="707"/>
      <c r="AR11" s="707"/>
      <c r="AS11" s="707"/>
      <c r="AT11" s="707"/>
      <c r="AU11" s="707"/>
      <c r="AV11" s="707"/>
      <c r="AW11" s="707"/>
      <c r="AX11" s="707"/>
      <c r="AY11" s="707"/>
      <c r="AZ11" s="707"/>
      <c r="BA11" s="707"/>
      <c r="BB11" s="708"/>
      <c r="BC11" s="709"/>
      <c r="BD11" s="710"/>
      <c r="BE11" s="710"/>
      <c r="BF11" s="710"/>
      <c r="BG11" s="710"/>
      <c r="BH11" s="711"/>
    </row>
    <row r="12" spans="2:109" ht="14.25" customHeight="1">
      <c r="B12" s="621" t="s">
        <v>58</v>
      </c>
      <c r="C12" s="622"/>
      <c r="D12" s="596" t="s">
        <v>79</v>
      </c>
      <c r="E12" s="596"/>
      <c r="F12" s="596"/>
      <c r="G12" s="596"/>
      <c r="H12" s="596"/>
      <c r="I12" s="596"/>
      <c r="J12" s="596"/>
      <c r="K12" s="596"/>
      <c r="L12" s="596"/>
      <c r="M12" s="623">
        <f>SUM(計算用!I7,計算用!I15,計算用!I23,計算用!I31,計算用!I39,計算用!I47,計算用!I55)</f>
        <v>0</v>
      </c>
      <c r="N12" s="623"/>
      <c r="O12" s="623"/>
      <c r="P12" s="623"/>
      <c r="Q12" s="623"/>
      <c r="R12" s="624"/>
      <c r="T12" s="666"/>
      <c r="U12" s="667"/>
      <c r="V12" s="596"/>
      <c r="W12" s="596"/>
      <c r="X12" s="596"/>
      <c r="Y12" s="596"/>
      <c r="Z12" s="596"/>
      <c r="AA12" s="596"/>
      <c r="AB12" s="596"/>
      <c r="AC12" s="596"/>
      <c r="AD12" s="596"/>
      <c r="AE12" s="596"/>
      <c r="AF12" s="596"/>
      <c r="AG12" s="596"/>
      <c r="AH12" s="596"/>
      <c r="AI12" s="692"/>
      <c r="AJ12" s="693"/>
      <c r="AK12" s="693"/>
      <c r="AL12" s="694"/>
      <c r="AN12" s="642" t="s">
        <v>149</v>
      </c>
      <c r="AO12" s="643"/>
      <c r="AP12" s="648" t="s">
        <v>92</v>
      </c>
      <c r="AQ12" s="649"/>
      <c r="AR12" s="649"/>
      <c r="AS12" s="649"/>
      <c r="AT12" s="649"/>
      <c r="AU12" s="649"/>
      <c r="AV12" s="649"/>
      <c r="AW12" s="649"/>
      <c r="AX12" s="649"/>
      <c r="AY12" s="649"/>
      <c r="AZ12" s="649"/>
      <c r="BA12" s="649"/>
      <c r="BB12" s="650"/>
      <c r="BC12" s="657">
        <f>③登録販売者の名簿!AX75/24+③登録販売者の名簿!BC75/24/60</f>
        <v>0</v>
      </c>
      <c r="BD12" s="658"/>
      <c r="BE12" s="658"/>
      <c r="BF12" s="658"/>
      <c r="BG12" s="658"/>
      <c r="BH12" s="659"/>
    </row>
    <row r="13" spans="2:109">
      <c r="B13" s="621"/>
      <c r="C13" s="622"/>
      <c r="D13" s="596"/>
      <c r="E13" s="596"/>
      <c r="F13" s="596"/>
      <c r="G13" s="596"/>
      <c r="H13" s="596"/>
      <c r="I13" s="596"/>
      <c r="J13" s="596"/>
      <c r="K13" s="596"/>
      <c r="L13" s="596"/>
      <c r="M13" s="623"/>
      <c r="N13" s="623"/>
      <c r="O13" s="623"/>
      <c r="P13" s="623"/>
      <c r="Q13" s="623"/>
      <c r="R13" s="624"/>
      <c r="T13" s="666"/>
      <c r="U13" s="667"/>
      <c r="V13" s="596"/>
      <c r="W13" s="596"/>
      <c r="X13" s="596"/>
      <c r="Y13" s="596"/>
      <c r="Z13" s="596"/>
      <c r="AA13" s="596"/>
      <c r="AB13" s="596"/>
      <c r="AC13" s="596"/>
      <c r="AD13" s="596"/>
      <c r="AE13" s="596"/>
      <c r="AF13" s="596"/>
      <c r="AG13" s="596"/>
      <c r="AH13" s="596"/>
      <c r="AI13" s="695" t="s">
        <v>169</v>
      </c>
      <c r="AJ13" s="696"/>
      <c r="AK13" s="696"/>
      <c r="AL13" s="697"/>
      <c r="AN13" s="644"/>
      <c r="AO13" s="645"/>
      <c r="AP13" s="651"/>
      <c r="AQ13" s="652"/>
      <c r="AR13" s="652"/>
      <c r="AS13" s="652"/>
      <c r="AT13" s="652"/>
      <c r="AU13" s="652"/>
      <c r="AV13" s="652"/>
      <c r="AW13" s="652"/>
      <c r="AX13" s="652"/>
      <c r="AY13" s="652"/>
      <c r="AZ13" s="652"/>
      <c r="BA13" s="652"/>
      <c r="BB13" s="653"/>
      <c r="BC13" s="660"/>
      <c r="BD13" s="661"/>
      <c r="BE13" s="661"/>
      <c r="BF13" s="661"/>
      <c r="BG13" s="661"/>
      <c r="BH13" s="662"/>
    </row>
    <row r="14" spans="2:109" ht="13.5" customHeight="1" thickBot="1">
      <c r="B14" s="621" t="s">
        <v>59</v>
      </c>
      <c r="C14" s="622"/>
      <c r="D14" s="596" t="s">
        <v>155</v>
      </c>
      <c r="E14" s="596"/>
      <c r="F14" s="596"/>
      <c r="G14" s="596"/>
      <c r="H14" s="596"/>
      <c r="I14" s="596"/>
      <c r="J14" s="596"/>
      <c r="K14" s="596"/>
      <c r="L14" s="596"/>
      <c r="M14" s="623">
        <f>SUM(計算用!I8,計算用!I16,計算用!I24,計算用!I32,計算用!I40,計算用!I48,計算用!I56)</f>
        <v>0</v>
      </c>
      <c r="N14" s="623"/>
      <c r="O14" s="623"/>
      <c r="P14" s="623"/>
      <c r="Q14" s="623"/>
      <c r="R14" s="624"/>
      <c r="T14" s="666" t="s">
        <v>88</v>
      </c>
      <c r="U14" s="667"/>
      <c r="V14" s="596" t="s">
        <v>154</v>
      </c>
      <c r="W14" s="596"/>
      <c r="X14" s="596"/>
      <c r="Y14" s="596"/>
      <c r="Z14" s="596"/>
      <c r="AA14" s="596"/>
      <c r="AB14" s="596"/>
      <c r="AC14" s="596"/>
      <c r="AD14" s="596"/>
      <c r="AE14" s="596"/>
      <c r="AF14" s="596"/>
      <c r="AG14" s="596"/>
      <c r="AH14" s="596"/>
      <c r="AI14" s="692">
        <v>0</v>
      </c>
      <c r="AJ14" s="693"/>
      <c r="AK14" s="693"/>
      <c r="AL14" s="694"/>
      <c r="AN14" s="646"/>
      <c r="AO14" s="647"/>
      <c r="AP14" s="654"/>
      <c r="AQ14" s="655"/>
      <c r="AR14" s="655"/>
      <c r="AS14" s="655"/>
      <c r="AT14" s="655"/>
      <c r="AU14" s="655"/>
      <c r="AV14" s="655"/>
      <c r="AW14" s="655"/>
      <c r="AX14" s="655"/>
      <c r="AY14" s="655"/>
      <c r="AZ14" s="655"/>
      <c r="BA14" s="655"/>
      <c r="BB14" s="656"/>
      <c r="BC14" s="663"/>
      <c r="BD14" s="664"/>
      <c r="BE14" s="664"/>
      <c r="BF14" s="664"/>
      <c r="BG14" s="664"/>
      <c r="BH14" s="665"/>
    </row>
    <row r="15" spans="2:109" ht="13.5" customHeight="1">
      <c r="B15" s="621"/>
      <c r="C15" s="622"/>
      <c r="D15" s="596"/>
      <c r="E15" s="596"/>
      <c r="F15" s="596"/>
      <c r="G15" s="596"/>
      <c r="H15" s="596"/>
      <c r="I15" s="596"/>
      <c r="J15" s="596"/>
      <c r="K15" s="596"/>
      <c r="L15" s="596"/>
      <c r="M15" s="623"/>
      <c r="N15" s="623"/>
      <c r="O15" s="623"/>
      <c r="P15" s="623"/>
      <c r="Q15" s="623"/>
      <c r="R15" s="624"/>
      <c r="T15" s="666"/>
      <c r="U15" s="667"/>
      <c r="V15" s="596"/>
      <c r="W15" s="596"/>
      <c r="X15" s="596"/>
      <c r="Y15" s="596"/>
      <c r="Z15" s="596"/>
      <c r="AA15" s="596"/>
      <c r="AB15" s="596"/>
      <c r="AC15" s="596"/>
      <c r="AD15" s="596"/>
      <c r="AE15" s="596"/>
      <c r="AF15" s="596"/>
      <c r="AG15" s="596"/>
      <c r="AH15" s="596"/>
      <c r="AI15" s="692"/>
      <c r="AJ15" s="693"/>
      <c r="AK15" s="693"/>
      <c r="AL15" s="694"/>
      <c r="BG15" s="16"/>
      <c r="CJ15"/>
      <c r="CK15"/>
      <c r="CL15"/>
      <c r="CM15"/>
      <c r="CN15"/>
      <c r="CO15"/>
      <c r="CP15"/>
      <c r="CQ15"/>
      <c r="CR15"/>
      <c r="CS15"/>
      <c r="CT15"/>
      <c r="CU15"/>
      <c r="CV15"/>
      <c r="CW15"/>
      <c r="CX15"/>
      <c r="CY15"/>
      <c r="CZ15"/>
      <c r="DA15"/>
      <c r="DB15"/>
      <c r="DC15"/>
      <c r="DD15"/>
    </row>
    <row r="16" spans="2:109" ht="13.5" customHeight="1">
      <c r="B16" s="621" t="s">
        <v>80</v>
      </c>
      <c r="C16" s="622"/>
      <c r="D16" s="625" t="s">
        <v>95</v>
      </c>
      <c r="E16" s="625"/>
      <c r="F16" s="625"/>
      <c r="G16" s="625"/>
      <c r="H16" s="625"/>
      <c r="I16" s="625"/>
      <c r="J16" s="625"/>
      <c r="K16" s="625"/>
      <c r="L16" s="625"/>
      <c r="M16" s="623">
        <f>SUM(計算用!I9,計算用!I17,計算用!I25,計算用!I33,計算用!I41,計算用!I49,計算用!I57)</f>
        <v>0</v>
      </c>
      <c r="N16" s="623"/>
      <c r="O16" s="623"/>
      <c r="P16" s="623"/>
      <c r="Q16" s="623"/>
      <c r="R16" s="624"/>
      <c r="T16" s="666"/>
      <c r="U16" s="667"/>
      <c r="V16" s="596"/>
      <c r="W16" s="596"/>
      <c r="X16" s="596"/>
      <c r="Y16" s="596"/>
      <c r="Z16" s="596"/>
      <c r="AA16" s="596"/>
      <c r="AB16" s="596"/>
      <c r="AC16" s="596"/>
      <c r="AD16" s="596"/>
      <c r="AE16" s="596"/>
      <c r="AF16" s="596"/>
      <c r="AG16" s="596"/>
      <c r="AH16" s="596"/>
      <c r="AI16" s="692"/>
      <c r="AJ16" s="693"/>
      <c r="AK16" s="693"/>
      <c r="AL16" s="694"/>
      <c r="BG16" s="16"/>
      <c r="CJ16"/>
      <c r="CK16"/>
      <c r="CL16"/>
      <c r="CM16"/>
      <c r="CN16"/>
      <c r="CO16"/>
      <c r="CP16"/>
      <c r="CQ16"/>
      <c r="CR16"/>
      <c r="CS16"/>
      <c r="CT16"/>
      <c r="CU16"/>
      <c r="CV16"/>
      <c r="CW16"/>
      <c r="CX16"/>
      <c r="CY16"/>
      <c r="CZ16"/>
      <c r="DA16"/>
      <c r="DB16"/>
      <c r="DC16"/>
      <c r="DD16"/>
    </row>
    <row r="17" spans="1:119" ht="13.5" customHeight="1" thickBot="1">
      <c r="B17" s="621"/>
      <c r="C17" s="622"/>
      <c r="D17" s="625"/>
      <c r="E17" s="625"/>
      <c r="F17" s="625"/>
      <c r="G17" s="625"/>
      <c r="H17" s="625"/>
      <c r="I17" s="625"/>
      <c r="J17" s="625"/>
      <c r="K17" s="625"/>
      <c r="L17" s="625"/>
      <c r="M17" s="623"/>
      <c r="N17" s="623"/>
      <c r="O17" s="623"/>
      <c r="P17" s="623"/>
      <c r="Q17" s="623"/>
      <c r="R17" s="624"/>
      <c r="T17" s="668"/>
      <c r="U17" s="669"/>
      <c r="V17" s="670"/>
      <c r="W17" s="670"/>
      <c r="X17" s="670"/>
      <c r="Y17" s="670"/>
      <c r="Z17" s="670"/>
      <c r="AA17" s="670"/>
      <c r="AB17" s="670"/>
      <c r="AC17" s="670"/>
      <c r="AD17" s="670"/>
      <c r="AE17" s="670"/>
      <c r="AF17" s="670"/>
      <c r="AG17" s="670"/>
      <c r="AH17" s="670"/>
      <c r="AI17" s="616" t="s">
        <v>169</v>
      </c>
      <c r="AJ17" s="617"/>
      <c r="AK17" s="617"/>
      <c r="AL17" s="618"/>
      <c r="BG17" s="16"/>
      <c r="CJ17"/>
      <c r="CK17"/>
      <c r="CL17"/>
      <c r="CM17"/>
      <c r="CN17"/>
      <c r="CO17"/>
      <c r="CP17"/>
      <c r="CQ17"/>
      <c r="CR17"/>
      <c r="CS17"/>
      <c r="CT17"/>
      <c r="CU17"/>
      <c r="CV17"/>
      <c r="CW17"/>
      <c r="CX17"/>
      <c r="CY17"/>
      <c r="CZ17"/>
      <c r="DA17"/>
      <c r="DB17"/>
      <c r="DC17"/>
      <c r="DD17"/>
    </row>
    <row r="18" spans="1:119" ht="13.5" customHeight="1">
      <c r="A18" s="107"/>
      <c r="B18" s="671" t="s">
        <v>137</v>
      </c>
      <c r="C18" s="595"/>
      <c r="D18" s="674" t="s">
        <v>156</v>
      </c>
      <c r="E18" s="674"/>
      <c r="F18" s="674"/>
      <c r="G18" s="674"/>
      <c r="H18" s="674"/>
      <c r="I18" s="674"/>
      <c r="J18" s="674"/>
      <c r="K18" s="674"/>
      <c r="L18" s="674"/>
      <c r="M18" s="612">
        <f>SUM(M14:R17)-SUM(計算用!W6,計算用!W14,計算用!W22,計算用!W30,計算用!W38,計算用!W46,計算用!W54)</f>
        <v>0</v>
      </c>
      <c r="N18" s="612"/>
      <c r="O18" s="612"/>
      <c r="P18" s="612"/>
      <c r="Q18" s="612"/>
      <c r="R18" s="613"/>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8"/>
      <c r="BI18" s="107"/>
      <c r="DE18" s="16"/>
    </row>
    <row r="19" spans="1:119" ht="18.75" customHeight="1" thickBot="1">
      <c r="A19" s="107"/>
      <c r="B19" s="672"/>
      <c r="C19" s="673"/>
      <c r="D19" s="675"/>
      <c r="E19" s="675"/>
      <c r="F19" s="675"/>
      <c r="G19" s="675"/>
      <c r="H19" s="675"/>
      <c r="I19" s="675"/>
      <c r="J19" s="675"/>
      <c r="K19" s="675"/>
      <c r="L19" s="675"/>
      <c r="M19" s="614"/>
      <c r="N19" s="614"/>
      <c r="O19" s="614"/>
      <c r="P19" s="614"/>
      <c r="Q19" s="614"/>
      <c r="R19" s="615"/>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8"/>
      <c r="BI19" s="107"/>
      <c r="DE19" s="16"/>
    </row>
    <row r="20" spans="1:119" ht="13.5" customHeight="1">
      <c r="A20" s="107"/>
      <c r="B20" s="109"/>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8"/>
      <c r="BI20" s="107"/>
      <c r="DE20" s="16"/>
    </row>
    <row r="21" spans="1:119" ht="14.25" thickBot="1">
      <c r="A21" s="107"/>
      <c r="B21" s="109"/>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8"/>
      <c r="BI21" s="107"/>
    </row>
    <row r="22" spans="1:119" ht="13.5" customHeight="1">
      <c r="A22" s="626" t="s">
        <v>199</v>
      </c>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U22" s="627"/>
      <c r="AV22" s="627"/>
      <c r="AW22" s="627"/>
      <c r="AX22" s="627"/>
      <c r="AY22" s="627"/>
      <c r="AZ22" s="627"/>
      <c r="BA22" s="627"/>
      <c r="BB22" s="627"/>
      <c r="BC22" s="627"/>
      <c r="BD22" s="627"/>
      <c r="BE22" s="627"/>
      <c r="BF22" s="627"/>
      <c r="BG22" s="627"/>
      <c r="BH22" s="627"/>
      <c r="BI22" s="628"/>
      <c r="BK22"/>
      <c r="BL22"/>
      <c r="BM22"/>
      <c r="BN22"/>
      <c r="BO22"/>
      <c r="BP22"/>
      <c r="BQ22"/>
      <c r="DE22" s="16"/>
      <c r="DF22" s="16"/>
      <c r="DG22" s="16"/>
      <c r="DH22" s="16"/>
      <c r="DI22" s="16"/>
      <c r="DJ22" s="16"/>
      <c r="DK22" s="16"/>
      <c r="DL22" s="16"/>
      <c r="DM22" s="16"/>
      <c r="DN22" s="16"/>
      <c r="DO22" s="16"/>
    </row>
    <row r="23" spans="1:119" ht="14.25" customHeight="1" thickBot="1">
      <c r="A23" s="629"/>
      <c r="B23" s="630"/>
      <c r="C23" s="630"/>
      <c r="D23" s="630"/>
      <c r="E23" s="630"/>
      <c r="F23" s="630"/>
      <c r="G23" s="630"/>
      <c r="H23" s="630"/>
      <c r="I23" s="630"/>
      <c r="J23" s="630"/>
      <c r="K23" s="630"/>
      <c r="L23" s="630"/>
      <c r="M23" s="630"/>
      <c r="N23" s="630"/>
      <c r="O23" s="630"/>
      <c r="P23" s="630"/>
      <c r="Q23" s="630"/>
      <c r="R23" s="630"/>
      <c r="S23" s="630"/>
      <c r="T23" s="630"/>
      <c r="U23" s="630"/>
      <c r="V23" s="630"/>
      <c r="W23" s="630"/>
      <c r="X23" s="630"/>
      <c r="Y23" s="630"/>
      <c r="Z23" s="630"/>
      <c r="AA23" s="630"/>
      <c r="AB23" s="630"/>
      <c r="AC23" s="630"/>
      <c r="AD23" s="630"/>
      <c r="AE23" s="630"/>
      <c r="AF23" s="630"/>
      <c r="AG23" s="630"/>
      <c r="AH23" s="630"/>
      <c r="AI23" s="630"/>
      <c r="AJ23" s="630"/>
      <c r="AK23" s="630"/>
      <c r="AL23" s="630"/>
      <c r="AM23" s="630"/>
      <c r="AN23" s="630"/>
      <c r="AO23" s="630"/>
      <c r="AP23" s="630"/>
      <c r="AQ23" s="630"/>
      <c r="AR23" s="630"/>
      <c r="AS23" s="630"/>
      <c r="AT23" s="630"/>
      <c r="AU23" s="630"/>
      <c r="AV23" s="630"/>
      <c r="AW23" s="630"/>
      <c r="AX23" s="630"/>
      <c r="AY23" s="630"/>
      <c r="AZ23" s="630"/>
      <c r="BA23" s="630"/>
      <c r="BB23" s="630"/>
      <c r="BC23" s="630"/>
      <c r="BD23" s="630"/>
      <c r="BE23" s="630"/>
      <c r="BF23" s="630"/>
      <c r="BG23" s="630"/>
      <c r="BH23" s="630"/>
      <c r="BI23" s="631"/>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19" ht="14.25" customHeight="1">
      <c r="A24" s="632" t="s">
        <v>126</v>
      </c>
      <c r="B24" s="633"/>
      <c r="C24" s="634"/>
      <c r="D24" s="638" t="s">
        <v>206</v>
      </c>
      <c r="E24" s="638"/>
      <c r="F24" s="638"/>
      <c r="G24" s="638"/>
      <c r="H24" s="638"/>
      <c r="I24" s="638"/>
      <c r="J24" s="638"/>
      <c r="K24" s="638"/>
      <c r="L24" s="638"/>
      <c r="M24" s="639" t="s">
        <v>190</v>
      </c>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40" t="s">
        <v>170</v>
      </c>
      <c r="BA24" s="640"/>
      <c r="BB24" s="640"/>
      <c r="BC24" s="640"/>
      <c r="BD24" s="640"/>
      <c r="BE24" s="640"/>
      <c r="BF24" s="640"/>
      <c r="BG24" s="640"/>
      <c r="BH24" s="640"/>
      <c r="BI24" s="641"/>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19" ht="13.5" customHeight="1">
      <c r="A25" s="635"/>
      <c r="B25" s="636"/>
      <c r="C25" s="637"/>
      <c r="D25" s="611"/>
      <c r="E25" s="611"/>
      <c r="F25" s="611"/>
      <c r="G25" s="611"/>
      <c r="H25" s="611"/>
      <c r="I25" s="611"/>
      <c r="J25" s="611"/>
      <c r="K25" s="611"/>
      <c r="L25" s="611"/>
      <c r="M25" s="589"/>
      <c r="N25" s="589"/>
      <c r="O25" s="589"/>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589"/>
      <c r="AO25" s="589"/>
      <c r="AP25" s="589"/>
      <c r="AQ25" s="589"/>
      <c r="AR25" s="589"/>
      <c r="AS25" s="589"/>
      <c r="AT25" s="589"/>
      <c r="AU25" s="589"/>
      <c r="AV25" s="589"/>
      <c r="AW25" s="589"/>
      <c r="AX25" s="589"/>
      <c r="AY25" s="589"/>
      <c r="AZ25" s="563"/>
      <c r="BA25" s="563"/>
      <c r="BB25" s="563"/>
      <c r="BC25" s="563"/>
      <c r="BD25" s="563"/>
      <c r="BE25" s="563"/>
      <c r="BF25" s="563"/>
      <c r="BG25" s="563"/>
      <c r="BH25" s="563"/>
      <c r="BI25" s="564"/>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row>
    <row r="26" spans="1:119" ht="13.5" customHeight="1">
      <c r="A26" s="568" t="s">
        <v>126</v>
      </c>
      <c r="B26" s="580"/>
      <c r="C26" s="581"/>
      <c r="D26" s="611" t="s">
        <v>207</v>
      </c>
      <c r="E26" s="611"/>
      <c r="F26" s="611"/>
      <c r="G26" s="611"/>
      <c r="H26" s="611"/>
      <c r="I26" s="611"/>
      <c r="J26" s="611"/>
      <c r="K26" s="611"/>
      <c r="L26" s="611"/>
      <c r="M26" s="589" t="s">
        <v>188</v>
      </c>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589"/>
      <c r="AM26" s="589"/>
      <c r="AN26" s="589"/>
      <c r="AO26" s="589"/>
      <c r="AP26" s="589"/>
      <c r="AQ26" s="589"/>
      <c r="AR26" s="589"/>
      <c r="AS26" s="589"/>
      <c r="AT26" s="589"/>
      <c r="AU26" s="589"/>
      <c r="AV26" s="589"/>
      <c r="AW26" s="595" t="s">
        <v>204</v>
      </c>
      <c r="AX26" s="595"/>
      <c r="AY26" s="595"/>
      <c r="AZ26" s="595"/>
      <c r="BA26" s="595"/>
      <c r="BB26" s="595"/>
      <c r="BC26" s="619" t="str">
        <f>IF(②薬剤師の名簿!X90="","非該当",IF(②薬剤師の名簿!I82="新規","新規のため参考",IF(②薬剤師の名簿!BE90&gt;=②薬剤師の名簿!X90,"適","不適")))</f>
        <v>非該当</v>
      </c>
      <c r="BD26" s="619"/>
      <c r="BE26" s="619"/>
      <c r="BF26" s="619"/>
      <c r="BG26" s="619"/>
      <c r="BH26" s="619"/>
      <c r="BI26" s="620"/>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row>
    <row r="27" spans="1:119" ht="13.5" customHeight="1">
      <c r="A27" s="582"/>
      <c r="B27" s="583"/>
      <c r="C27" s="584"/>
      <c r="D27" s="611"/>
      <c r="E27" s="611"/>
      <c r="F27" s="611"/>
      <c r="G27" s="611"/>
      <c r="H27" s="611"/>
      <c r="I27" s="611"/>
      <c r="J27" s="611"/>
      <c r="K27" s="611"/>
      <c r="L27" s="611"/>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89"/>
      <c r="AO27" s="589"/>
      <c r="AP27" s="589"/>
      <c r="AQ27" s="589"/>
      <c r="AR27" s="589"/>
      <c r="AS27" s="589"/>
      <c r="AT27" s="589"/>
      <c r="AU27" s="589"/>
      <c r="AV27" s="589"/>
      <c r="AW27" s="595"/>
      <c r="AX27" s="595"/>
      <c r="AY27" s="595"/>
      <c r="AZ27" s="595"/>
      <c r="BA27" s="595"/>
      <c r="BB27" s="595"/>
      <c r="BC27" s="619"/>
      <c r="BD27" s="619"/>
      <c r="BE27" s="619"/>
      <c r="BF27" s="619"/>
      <c r="BG27" s="619"/>
      <c r="BH27" s="619"/>
      <c r="BI27" s="620"/>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row>
    <row r="28" spans="1:119" ht="13.5" customHeight="1">
      <c r="A28" s="582"/>
      <c r="B28" s="583"/>
      <c r="C28" s="584"/>
      <c r="D28" s="611"/>
      <c r="E28" s="611"/>
      <c r="F28" s="611"/>
      <c r="G28" s="611"/>
      <c r="H28" s="611"/>
      <c r="I28" s="611"/>
      <c r="J28" s="611"/>
      <c r="K28" s="611"/>
      <c r="L28" s="611"/>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89"/>
      <c r="AK28" s="589"/>
      <c r="AL28" s="589"/>
      <c r="AM28" s="589"/>
      <c r="AN28" s="589"/>
      <c r="AO28" s="589"/>
      <c r="AP28" s="589"/>
      <c r="AQ28" s="589"/>
      <c r="AR28" s="589"/>
      <c r="AS28" s="589"/>
      <c r="AT28" s="589"/>
      <c r="AU28" s="589"/>
      <c r="AV28" s="589"/>
      <c r="AW28" s="595"/>
      <c r="AX28" s="595"/>
      <c r="AY28" s="595"/>
      <c r="AZ28" s="595"/>
      <c r="BA28" s="595"/>
      <c r="BB28" s="595"/>
      <c r="BC28" s="619"/>
      <c r="BD28" s="619"/>
      <c r="BE28" s="619"/>
      <c r="BF28" s="619"/>
      <c r="BG28" s="619"/>
      <c r="BH28" s="619"/>
      <c r="BI28" s="620"/>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row>
    <row r="29" spans="1:119" ht="14.25" customHeight="1">
      <c r="A29" s="585"/>
      <c r="B29" s="586"/>
      <c r="C29" s="587"/>
      <c r="D29" s="611"/>
      <c r="E29" s="611"/>
      <c r="F29" s="611"/>
      <c r="G29" s="611"/>
      <c r="H29" s="611"/>
      <c r="I29" s="611"/>
      <c r="J29" s="611"/>
      <c r="K29" s="611"/>
      <c r="L29" s="611"/>
      <c r="M29" s="567" t="str">
        <f>②薬剤師の名簿!BE90&amp;"名　≧　"&amp;②薬剤師の名簿!X90</f>
        <v>名　≧　</v>
      </c>
      <c r="N29" s="567"/>
      <c r="O29" s="567"/>
      <c r="P29" s="567"/>
      <c r="Q29" s="567"/>
      <c r="R29" s="567"/>
      <c r="S29" s="567"/>
      <c r="T29" s="567"/>
      <c r="U29" s="567"/>
      <c r="V29" s="567"/>
      <c r="W29" s="567"/>
      <c r="X29" s="567"/>
      <c r="Y29" s="567"/>
      <c r="Z29" s="567"/>
      <c r="AA29" s="567"/>
      <c r="AB29" s="567"/>
      <c r="AC29" s="567"/>
      <c r="AD29" s="567"/>
      <c r="AE29" s="567"/>
      <c r="AF29" s="567"/>
      <c r="AG29" s="567"/>
      <c r="AH29" s="567"/>
      <c r="AI29" s="567"/>
      <c r="AJ29" s="567"/>
      <c r="AK29" s="567"/>
      <c r="AL29" s="567"/>
      <c r="AM29" s="567"/>
      <c r="AN29" s="567"/>
      <c r="AO29" s="567"/>
      <c r="AP29" s="567"/>
      <c r="AQ29" s="567"/>
      <c r="AR29" s="567"/>
      <c r="AS29" s="567"/>
      <c r="AT29" s="567"/>
      <c r="AU29" s="567"/>
      <c r="AV29" s="567"/>
      <c r="AW29" s="595"/>
      <c r="AX29" s="595"/>
      <c r="AY29" s="595"/>
      <c r="AZ29" s="595"/>
      <c r="BA29" s="595"/>
      <c r="BB29" s="595"/>
      <c r="BC29" s="619"/>
      <c r="BD29" s="619"/>
      <c r="BE29" s="619"/>
      <c r="BF29" s="619"/>
      <c r="BG29" s="619"/>
      <c r="BH29" s="619"/>
      <c r="BI29" s="620"/>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row>
    <row r="30" spans="1:119" ht="14.25" customHeight="1">
      <c r="A30" s="598" t="s">
        <v>158</v>
      </c>
      <c r="B30" s="599"/>
      <c r="C30" s="600"/>
      <c r="D30" s="610" t="s">
        <v>208</v>
      </c>
      <c r="E30" s="611"/>
      <c r="F30" s="611"/>
      <c r="G30" s="611"/>
      <c r="H30" s="611"/>
      <c r="I30" s="611"/>
      <c r="J30" s="611"/>
      <c r="K30" s="611"/>
      <c r="L30" s="611"/>
      <c r="M30" s="589" t="s">
        <v>195</v>
      </c>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c r="AR30" s="589"/>
      <c r="AS30" s="589"/>
      <c r="AT30" s="589"/>
      <c r="AU30" s="589"/>
      <c r="AV30" s="589"/>
      <c r="AW30" s="589"/>
      <c r="AX30" s="589"/>
      <c r="AY30" s="589"/>
      <c r="AZ30" s="589"/>
      <c r="BA30" s="589"/>
      <c r="BB30" s="589"/>
      <c r="BC30" s="608" t="s">
        <v>98</v>
      </c>
      <c r="BD30" s="608"/>
      <c r="BE30" s="608"/>
      <c r="BF30" s="608"/>
      <c r="BG30" s="608"/>
      <c r="BH30" s="608"/>
      <c r="BI30" s="609"/>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row>
    <row r="31" spans="1:119" ht="14.25" customHeight="1">
      <c r="A31" s="601"/>
      <c r="B31" s="602"/>
      <c r="C31" s="603"/>
      <c r="D31" s="611"/>
      <c r="E31" s="611"/>
      <c r="F31" s="611"/>
      <c r="G31" s="611"/>
      <c r="H31" s="611"/>
      <c r="I31" s="611"/>
      <c r="J31" s="611"/>
      <c r="K31" s="611"/>
      <c r="L31" s="611"/>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c r="AK31" s="589"/>
      <c r="AL31" s="589"/>
      <c r="AM31" s="589"/>
      <c r="AN31" s="589"/>
      <c r="AO31" s="589"/>
      <c r="AP31" s="589"/>
      <c r="AQ31" s="589"/>
      <c r="AR31" s="589"/>
      <c r="AS31" s="589"/>
      <c r="AT31" s="589"/>
      <c r="AU31" s="589"/>
      <c r="AV31" s="589"/>
      <c r="AW31" s="589"/>
      <c r="AX31" s="589"/>
      <c r="AY31" s="589"/>
      <c r="AZ31" s="589"/>
      <c r="BA31" s="589"/>
      <c r="BB31" s="589"/>
      <c r="BC31" s="608"/>
      <c r="BD31" s="608"/>
      <c r="BE31" s="608"/>
      <c r="BF31" s="608"/>
      <c r="BG31" s="608"/>
      <c r="BH31" s="608"/>
      <c r="BI31" s="609"/>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row>
    <row r="32" spans="1:119" ht="14.25" customHeight="1">
      <c r="A32" s="604"/>
      <c r="B32" s="605"/>
      <c r="C32" s="606"/>
      <c r="D32" s="611"/>
      <c r="E32" s="611"/>
      <c r="F32" s="611"/>
      <c r="G32" s="611"/>
      <c r="H32" s="611"/>
      <c r="I32" s="611"/>
      <c r="J32" s="611"/>
      <c r="K32" s="611"/>
      <c r="L32" s="611"/>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89"/>
      <c r="AM32" s="589"/>
      <c r="AN32" s="589"/>
      <c r="AO32" s="589"/>
      <c r="AP32" s="589"/>
      <c r="AQ32" s="589"/>
      <c r="AR32" s="589"/>
      <c r="AS32" s="589"/>
      <c r="AT32" s="589"/>
      <c r="AU32" s="589"/>
      <c r="AV32" s="589"/>
      <c r="AW32" s="589"/>
      <c r="AX32" s="589"/>
      <c r="AY32" s="589"/>
      <c r="AZ32" s="589"/>
      <c r="BA32" s="589"/>
      <c r="BB32" s="589"/>
      <c r="BC32" s="608"/>
      <c r="BD32" s="608"/>
      <c r="BE32" s="608"/>
      <c r="BF32" s="608"/>
      <c r="BG32" s="608"/>
      <c r="BH32" s="608"/>
      <c r="BI32" s="609"/>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row>
    <row r="33" spans="1:108" ht="13.5" customHeight="1">
      <c r="A33" s="598" t="s">
        <v>158</v>
      </c>
      <c r="B33" s="599"/>
      <c r="C33" s="600"/>
      <c r="D33" s="610" t="s">
        <v>209</v>
      </c>
      <c r="E33" s="611"/>
      <c r="F33" s="611"/>
      <c r="G33" s="611"/>
      <c r="H33" s="611"/>
      <c r="I33" s="611"/>
      <c r="J33" s="611"/>
      <c r="K33" s="611"/>
      <c r="L33" s="611"/>
      <c r="M33" s="589" t="s">
        <v>196</v>
      </c>
      <c r="N33" s="589"/>
      <c r="O33" s="589"/>
      <c r="P33" s="589"/>
      <c r="Q33" s="589"/>
      <c r="R33" s="589"/>
      <c r="S33" s="589"/>
      <c r="T33" s="589"/>
      <c r="U33" s="589"/>
      <c r="V33" s="589"/>
      <c r="W33" s="589"/>
      <c r="X33" s="589"/>
      <c r="Y33" s="589"/>
      <c r="Z33" s="589"/>
      <c r="AA33" s="589"/>
      <c r="AB33" s="589"/>
      <c r="AC33" s="589"/>
      <c r="AD33" s="589"/>
      <c r="AE33" s="589"/>
      <c r="AF33" s="589"/>
      <c r="AG33" s="589"/>
      <c r="AH33" s="589"/>
      <c r="AI33" s="589"/>
      <c r="AJ33" s="589"/>
      <c r="AK33" s="589"/>
      <c r="AL33" s="589"/>
      <c r="AM33" s="589"/>
      <c r="AN33" s="589"/>
      <c r="AO33" s="589"/>
      <c r="AP33" s="589"/>
      <c r="AQ33" s="589"/>
      <c r="AR33" s="589"/>
      <c r="AS33" s="589"/>
      <c r="AT33" s="589"/>
      <c r="AU33" s="589"/>
      <c r="AV33" s="589"/>
      <c r="AW33" s="589"/>
      <c r="AX33" s="589"/>
      <c r="AY33" s="589"/>
      <c r="AZ33" s="589"/>
      <c r="BA33" s="589"/>
      <c r="BB33" s="589"/>
      <c r="BC33" s="608" t="s">
        <v>98</v>
      </c>
      <c r="BD33" s="608"/>
      <c r="BE33" s="608"/>
      <c r="BF33" s="608"/>
      <c r="BG33" s="608"/>
      <c r="BH33" s="608"/>
      <c r="BI33" s="609"/>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row>
    <row r="34" spans="1:108" ht="14.25" customHeight="1">
      <c r="A34" s="601"/>
      <c r="B34" s="602"/>
      <c r="C34" s="603"/>
      <c r="D34" s="611"/>
      <c r="E34" s="611"/>
      <c r="F34" s="611"/>
      <c r="G34" s="611"/>
      <c r="H34" s="611"/>
      <c r="I34" s="611"/>
      <c r="J34" s="611"/>
      <c r="K34" s="611"/>
      <c r="L34" s="611"/>
      <c r="M34" s="589"/>
      <c r="N34" s="589"/>
      <c r="O34" s="589"/>
      <c r="P34" s="589"/>
      <c r="Q34" s="589"/>
      <c r="R34" s="589"/>
      <c r="S34" s="589"/>
      <c r="T34" s="589"/>
      <c r="U34" s="589"/>
      <c r="V34" s="589"/>
      <c r="W34" s="589"/>
      <c r="X34" s="589"/>
      <c r="Y34" s="589"/>
      <c r="Z34" s="589"/>
      <c r="AA34" s="589"/>
      <c r="AB34" s="589"/>
      <c r="AC34" s="589"/>
      <c r="AD34" s="589"/>
      <c r="AE34" s="589"/>
      <c r="AF34" s="589"/>
      <c r="AG34" s="589"/>
      <c r="AH34" s="589"/>
      <c r="AI34" s="589"/>
      <c r="AJ34" s="589"/>
      <c r="AK34" s="589"/>
      <c r="AL34" s="589"/>
      <c r="AM34" s="589"/>
      <c r="AN34" s="589"/>
      <c r="AO34" s="589"/>
      <c r="AP34" s="589"/>
      <c r="AQ34" s="589"/>
      <c r="AR34" s="589"/>
      <c r="AS34" s="589"/>
      <c r="AT34" s="589"/>
      <c r="AU34" s="589"/>
      <c r="AV34" s="589"/>
      <c r="AW34" s="589"/>
      <c r="AX34" s="589"/>
      <c r="AY34" s="589"/>
      <c r="AZ34" s="589"/>
      <c r="BA34" s="589"/>
      <c r="BB34" s="589"/>
      <c r="BC34" s="608"/>
      <c r="BD34" s="608"/>
      <c r="BE34" s="608"/>
      <c r="BF34" s="608"/>
      <c r="BG34" s="608"/>
      <c r="BH34" s="608"/>
      <c r="BI34" s="609"/>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row>
    <row r="35" spans="1:108" ht="13.5" customHeight="1">
      <c r="A35" s="604"/>
      <c r="B35" s="605"/>
      <c r="C35" s="606"/>
      <c r="D35" s="611"/>
      <c r="E35" s="611"/>
      <c r="F35" s="611"/>
      <c r="G35" s="611"/>
      <c r="H35" s="611"/>
      <c r="I35" s="611"/>
      <c r="J35" s="611"/>
      <c r="K35" s="611"/>
      <c r="L35" s="611"/>
      <c r="M35" s="589"/>
      <c r="N35" s="589"/>
      <c r="O35" s="589"/>
      <c r="P35" s="589"/>
      <c r="Q35" s="589"/>
      <c r="R35" s="589"/>
      <c r="S35" s="589"/>
      <c r="T35" s="589"/>
      <c r="U35" s="589"/>
      <c r="V35" s="589"/>
      <c r="W35" s="589"/>
      <c r="X35" s="589"/>
      <c r="Y35" s="589"/>
      <c r="Z35" s="589"/>
      <c r="AA35" s="589"/>
      <c r="AB35" s="589"/>
      <c r="AC35" s="589"/>
      <c r="AD35" s="589"/>
      <c r="AE35" s="589"/>
      <c r="AF35" s="589"/>
      <c r="AG35" s="589"/>
      <c r="AH35" s="589"/>
      <c r="AI35" s="589"/>
      <c r="AJ35" s="589"/>
      <c r="AK35" s="589"/>
      <c r="AL35" s="589"/>
      <c r="AM35" s="589"/>
      <c r="AN35" s="589"/>
      <c r="AO35" s="589"/>
      <c r="AP35" s="589"/>
      <c r="AQ35" s="589"/>
      <c r="AR35" s="589"/>
      <c r="AS35" s="589"/>
      <c r="AT35" s="589"/>
      <c r="AU35" s="589"/>
      <c r="AV35" s="589"/>
      <c r="AW35" s="589"/>
      <c r="AX35" s="589"/>
      <c r="AY35" s="589"/>
      <c r="AZ35" s="589"/>
      <c r="BA35" s="589"/>
      <c r="BB35" s="589"/>
      <c r="BC35" s="608"/>
      <c r="BD35" s="608"/>
      <c r="BE35" s="608"/>
      <c r="BF35" s="608"/>
      <c r="BG35" s="608"/>
      <c r="BH35" s="608"/>
      <c r="BI35" s="609"/>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row>
    <row r="36" spans="1:108" ht="14.25" customHeight="1">
      <c r="A36" s="598" t="s">
        <v>158</v>
      </c>
      <c r="B36" s="599"/>
      <c r="C36" s="600"/>
      <c r="D36" s="610" t="s">
        <v>210</v>
      </c>
      <c r="E36" s="611"/>
      <c r="F36" s="611"/>
      <c r="G36" s="611"/>
      <c r="H36" s="611"/>
      <c r="I36" s="611"/>
      <c r="J36" s="611"/>
      <c r="K36" s="611"/>
      <c r="L36" s="611"/>
      <c r="M36" s="589" t="s">
        <v>191</v>
      </c>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89"/>
      <c r="AK36" s="589"/>
      <c r="AL36" s="589"/>
      <c r="AM36" s="589"/>
      <c r="AN36" s="589"/>
      <c r="AO36" s="589"/>
      <c r="AP36" s="589"/>
      <c r="AQ36" s="589"/>
      <c r="AR36" s="589"/>
      <c r="AS36" s="589"/>
      <c r="AT36" s="589"/>
      <c r="AU36" s="589"/>
      <c r="AV36" s="589"/>
      <c r="AW36" s="589"/>
      <c r="AX36" s="589"/>
      <c r="AY36" s="589"/>
      <c r="AZ36" s="589"/>
      <c r="BA36" s="589"/>
      <c r="BB36" s="589"/>
      <c r="BC36" s="563" t="s">
        <v>63</v>
      </c>
      <c r="BD36" s="563"/>
      <c r="BE36" s="563"/>
      <c r="BF36" s="563"/>
      <c r="BG36" s="563"/>
      <c r="BH36" s="563"/>
      <c r="BI36" s="564"/>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row>
    <row r="37" spans="1:108" ht="14.25" customHeight="1">
      <c r="A37" s="601"/>
      <c r="B37" s="602"/>
      <c r="C37" s="603"/>
      <c r="D37" s="611"/>
      <c r="E37" s="611"/>
      <c r="F37" s="611"/>
      <c r="G37" s="611"/>
      <c r="H37" s="611"/>
      <c r="I37" s="611"/>
      <c r="J37" s="611"/>
      <c r="K37" s="611"/>
      <c r="L37" s="611"/>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89"/>
      <c r="AJ37" s="589"/>
      <c r="AK37" s="589"/>
      <c r="AL37" s="589"/>
      <c r="AM37" s="589"/>
      <c r="AN37" s="589"/>
      <c r="AO37" s="589"/>
      <c r="AP37" s="589"/>
      <c r="AQ37" s="589"/>
      <c r="AR37" s="589"/>
      <c r="AS37" s="589"/>
      <c r="AT37" s="589"/>
      <c r="AU37" s="589"/>
      <c r="AV37" s="589"/>
      <c r="AW37" s="589"/>
      <c r="AX37" s="589"/>
      <c r="AY37" s="589"/>
      <c r="AZ37" s="589"/>
      <c r="BA37" s="589"/>
      <c r="BB37" s="589"/>
      <c r="BC37" s="563"/>
      <c r="BD37" s="563"/>
      <c r="BE37" s="563"/>
      <c r="BF37" s="563"/>
      <c r="BG37" s="563"/>
      <c r="BH37" s="563"/>
      <c r="BI37" s="564"/>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row>
    <row r="38" spans="1:108" ht="14.25" customHeight="1">
      <c r="A38" s="604"/>
      <c r="B38" s="605"/>
      <c r="C38" s="606"/>
      <c r="D38" s="611"/>
      <c r="E38" s="611"/>
      <c r="F38" s="611"/>
      <c r="G38" s="611"/>
      <c r="H38" s="611"/>
      <c r="I38" s="611"/>
      <c r="J38" s="611"/>
      <c r="K38" s="611"/>
      <c r="L38" s="611"/>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589"/>
      <c r="AK38" s="589"/>
      <c r="AL38" s="589"/>
      <c r="AM38" s="589"/>
      <c r="AN38" s="589"/>
      <c r="AO38" s="589"/>
      <c r="AP38" s="589"/>
      <c r="AQ38" s="589"/>
      <c r="AR38" s="589"/>
      <c r="AS38" s="589"/>
      <c r="AT38" s="589"/>
      <c r="AU38" s="589"/>
      <c r="AV38" s="589"/>
      <c r="AW38" s="589"/>
      <c r="AX38" s="589"/>
      <c r="AY38" s="589"/>
      <c r="AZ38" s="589"/>
      <c r="BA38" s="589"/>
      <c r="BB38" s="589"/>
      <c r="BC38" s="563"/>
      <c r="BD38" s="563"/>
      <c r="BE38" s="563"/>
      <c r="BF38" s="563"/>
      <c r="BG38" s="563"/>
      <c r="BH38" s="563"/>
      <c r="BI38" s="564"/>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row>
    <row r="39" spans="1:108" ht="14.25" customHeight="1">
      <c r="A39" s="598" t="s">
        <v>126</v>
      </c>
      <c r="B39" s="599"/>
      <c r="C39" s="600"/>
      <c r="D39" s="595" t="s">
        <v>65</v>
      </c>
      <c r="E39" s="595"/>
      <c r="F39" s="595"/>
      <c r="G39" s="595"/>
      <c r="H39" s="595"/>
      <c r="I39" s="595"/>
      <c r="J39" s="595"/>
      <c r="K39" s="595"/>
      <c r="L39" s="595"/>
      <c r="M39" s="607" t="s">
        <v>193</v>
      </c>
      <c r="N39" s="607"/>
      <c r="O39" s="607"/>
      <c r="P39" s="607"/>
      <c r="Q39" s="607"/>
      <c r="R39" s="607"/>
      <c r="S39" s="607"/>
      <c r="T39" s="607"/>
      <c r="U39" s="607"/>
      <c r="V39" s="607"/>
      <c r="W39" s="607"/>
      <c r="X39" s="607"/>
      <c r="Y39" s="607"/>
      <c r="Z39" s="607"/>
      <c r="AA39" s="607"/>
      <c r="AB39" s="607"/>
      <c r="AC39" s="607"/>
      <c r="AD39" s="607"/>
      <c r="AE39" s="607"/>
      <c r="AF39" s="607"/>
      <c r="AG39" s="607"/>
      <c r="AH39" s="607"/>
      <c r="AI39" s="607"/>
      <c r="AJ39" s="607"/>
      <c r="AK39" s="607"/>
      <c r="AL39" s="607"/>
      <c r="AM39" s="607"/>
      <c r="AN39" s="607"/>
      <c r="AO39" s="607"/>
      <c r="AP39" s="607"/>
      <c r="AQ39" s="607"/>
      <c r="AR39" s="607"/>
      <c r="AS39" s="607"/>
      <c r="AT39" s="607"/>
      <c r="AU39" s="607"/>
      <c r="AV39" s="607"/>
      <c r="AW39" s="590" t="s">
        <v>150</v>
      </c>
      <c r="AX39" s="590"/>
      <c r="AY39" s="590"/>
      <c r="AZ39" s="590"/>
      <c r="BA39" s="590"/>
      <c r="BB39" s="590"/>
      <c r="BC39" s="591" t="str">
        <f>IF(BC6=0,"非該当",IF(BC6&gt;=M8,"適","不適"))</f>
        <v>非該当</v>
      </c>
      <c r="BD39" s="591"/>
      <c r="BE39" s="591"/>
      <c r="BF39" s="591"/>
      <c r="BG39" s="591"/>
      <c r="BH39" s="591"/>
      <c r="BI39" s="592"/>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row>
    <row r="40" spans="1:108" ht="14.25" customHeight="1">
      <c r="A40" s="601"/>
      <c r="B40" s="602"/>
      <c r="C40" s="603"/>
      <c r="D40" s="595"/>
      <c r="E40" s="595"/>
      <c r="F40" s="595"/>
      <c r="G40" s="595"/>
      <c r="H40" s="595"/>
      <c r="I40" s="595"/>
      <c r="J40" s="595"/>
      <c r="K40" s="595"/>
      <c r="L40" s="595"/>
      <c r="M40" s="607"/>
      <c r="N40" s="607"/>
      <c r="O40" s="607"/>
      <c r="P40" s="607"/>
      <c r="Q40" s="607"/>
      <c r="R40" s="607"/>
      <c r="S40" s="607"/>
      <c r="T40" s="607"/>
      <c r="U40" s="607"/>
      <c r="V40" s="607"/>
      <c r="W40" s="607"/>
      <c r="X40" s="607"/>
      <c r="Y40" s="607"/>
      <c r="Z40" s="607"/>
      <c r="AA40" s="607"/>
      <c r="AB40" s="607"/>
      <c r="AC40" s="607"/>
      <c r="AD40" s="607"/>
      <c r="AE40" s="607"/>
      <c r="AF40" s="607"/>
      <c r="AG40" s="607"/>
      <c r="AH40" s="607"/>
      <c r="AI40" s="607"/>
      <c r="AJ40" s="607"/>
      <c r="AK40" s="607"/>
      <c r="AL40" s="607"/>
      <c r="AM40" s="607"/>
      <c r="AN40" s="607"/>
      <c r="AO40" s="607"/>
      <c r="AP40" s="607"/>
      <c r="AQ40" s="607"/>
      <c r="AR40" s="607"/>
      <c r="AS40" s="607"/>
      <c r="AT40" s="607"/>
      <c r="AU40" s="607"/>
      <c r="AV40" s="607"/>
      <c r="AW40" s="590"/>
      <c r="AX40" s="590"/>
      <c r="AY40" s="590"/>
      <c r="AZ40" s="590"/>
      <c r="BA40" s="590"/>
      <c r="BB40" s="590"/>
      <c r="BC40" s="591"/>
      <c r="BD40" s="591"/>
      <c r="BE40" s="591"/>
      <c r="BF40" s="591"/>
      <c r="BG40" s="591"/>
      <c r="BH40" s="591"/>
      <c r="BI40" s="592"/>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row>
    <row r="41" spans="1:108" ht="13.5" customHeight="1">
      <c r="A41" s="604"/>
      <c r="B41" s="605"/>
      <c r="C41" s="606"/>
      <c r="D41" s="595"/>
      <c r="E41" s="595"/>
      <c r="F41" s="595"/>
      <c r="G41" s="595"/>
      <c r="H41" s="595"/>
      <c r="I41" s="595"/>
      <c r="J41" s="595"/>
      <c r="K41" s="595"/>
      <c r="L41" s="595"/>
      <c r="M41" s="597" t="str">
        <f>TEXT(BC6,"[h]時間mm分")&amp;"　≧　"&amp;TEXT(M8,"[h]時間mm分")</f>
        <v>0時間00分　≧　0時間00分</v>
      </c>
      <c r="N41" s="597"/>
      <c r="O41" s="597"/>
      <c r="P41" s="597"/>
      <c r="Q41" s="597"/>
      <c r="R41" s="597"/>
      <c r="S41" s="597"/>
      <c r="T41" s="597"/>
      <c r="U41" s="597"/>
      <c r="V41" s="597"/>
      <c r="W41" s="597"/>
      <c r="X41" s="597"/>
      <c r="Y41" s="597"/>
      <c r="Z41" s="597"/>
      <c r="AA41" s="597"/>
      <c r="AB41" s="597"/>
      <c r="AC41" s="597"/>
      <c r="AD41" s="597"/>
      <c r="AE41" s="597"/>
      <c r="AF41" s="597"/>
      <c r="AG41" s="597"/>
      <c r="AH41" s="597"/>
      <c r="AI41" s="597"/>
      <c r="AJ41" s="597"/>
      <c r="AK41" s="597"/>
      <c r="AL41" s="597"/>
      <c r="AM41" s="597"/>
      <c r="AN41" s="597"/>
      <c r="AO41" s="597"/>
      <c r="AP41" s="597"/>
      <c r="AQ41" s="597"/>
      <c r="AR41" s="597"/>
      <c r="AS41" s="597"/>
      <c r="AT41" s="597"/>
      <c r="AU41" s="597"/>
      <c r="AV41" s="597"/>
      <c r="AW41" s="590"/>
      <c r="AX41" s="590"/>
      <c r="AY41" s="590"/>
      <c r="AZ41" s="590"/>
      <c r="BA41" s="590"/>
      <c r="BB41" s="590"/>
      <c r="BC41" s="591"/>
      <c r="BD41" s="591"/>
      <c r="BE41" s="591"/>
      <c r="BF41" s="591"/>
      <c r="BG41" s="591"/>
      <c r="BH41" s="591"/>
      <c r="BI41" s="592"/>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row>
    <row r="42" spans="1:108" ht="13.5" customHeight="1">
      <c r="A42" s="568" t="s">
        <v>158</v>
      </c>
      <c r="B42" s="580"/>
      <c r="C42" s="581"/>
      <c r="D42" s="590" t="s">
        <v>211</v>
      </c>
      <c r="E42" s="595"/>
      <c r="F42" s="595"/>
      <c r="G42" s="595"/>
      <c r="H42" s="595"/>
      <c r="I42" s="595"/>
      <c r="J42" s="595"/>
      <c r="K42" s="595"/>
      <c r="L42" s="595"/>
      <c r="M42" s="593" t="s">
        <v>194</v>
      </c>
      <c r="N42" s="593"/>
      <c r="O42" s="593"/>
      <c r="P42" s="593"/>
      <c r="Q42" s="593"/>
      <c r="R42" s="593"/>
      <c r="S42" s="593"/>
      <c r="T42" s="593"/>
      <c r="U42" s="593"/>
      <c r="V42" s="593"/>
      <c r="W42" s="593"/>
      <c r="X42" s="593"/>
      <c r="Y42" s="593"/>
      <c r="Z42" s="593"/>
      <c r="AA42" s="593"/>
      <c r="AB42" s="593"/>
      <c r="AC42" s="593"/>
      <c r="AD42" s="593"/>
      <c r="AE42" s="593"/>
      <c r="AF42" s="593"/>
      <c r="AG42" s="593"/>
      <c r="AH42" s="593"/>
      <c r="AI42" s="593"/>
      <c r="AJ42" s="593"/>
      <c r="AK42" s="593"/>
      <c r="AL42" s="593"/>
      <c r="AM42" s="593"/>
      <c r="AN42" s="593"/>
      <c r="AO42" s="593"/>
      <c r="AP42" s="593"/>
      <c r="AQ42" s="593"/>
      <c r="AR42" s="593"/>
      <c r="AS42" s="593"/>
      <c r="AT42" s="593"/>
      <c r="AU42" s="593"/>
      <c r="AV42" s="593"/>
      <c r="AW42" s="596" t="s">
        <v>189</v>
      </c>
      <c r="AX42" s="596"/>
      <c r="AY42" s="596"/>
      <c r="AZ42" s="596"/>
      <c r="BA42" s="596"/>
      <c r="BB42" s="596"/>
      <c r="BC42" s="591" t="str">
        <f>IF(M12=0,"非該当",(IF((BC12+BC9)/(AI6+AI10+AI14)&gt;=M12,"適","不適")))</f>
        <v>非該当</v>
      </c>
      <c r="BD42" s="591"/>
      <c r="BE42" s="591"/>
      <c r="BF42" s="591"/>
      <c r="BG42" s="591"/>
      <c r="BH42" s="591"/>
      <c r="BI42" s="59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row>
    <row r="43" spans="1:108" ht="13.5" customHeight="1">
      <c r="A43" s="582"/>
      <c r="B43" s="583"/>
      <c r="C43" s="584"/>
      <c r="D43" s="595"/>
      <c r="E43" s="595"/>
      <c r="F43" s="595"/>
      <c r="G43" s="595"/>
      <c r="H43" s="595"/>
      <c r="I43" s="595"/>
      <c r="J43" s="595"/>
      <c r="K43" s="595"/>
      <c r="L43" s="595"/>
      <c r="M43" s="593"/>
      <c r="N43" s="593"/>
      <c r="O43" s="593"/>
      <c r="P43" s="593"/>
      <c r="Q43" s="593"/>
      <c r="R43" s="593"/>
      <c r="S43" s="593"/>
      <c r="T43" s="593"/>
      <c r="U43" s="593"/>
      <c r="V43" s="593"/>
      <c r="W43" s="593"/>
      <c r="X43" s="593"/>
      <c r="Y43" s="593"/>
      <c r="Z43" s="593"/>
      <c r="AA43" s="593"/>
      <c r="AB43" s="593"/>
      <c r="AC43" s="593"/>
      <c r="AD43" s="593"/>
      <c r="AE43" s="593"/>
      <c r="AF43" s="593"/>
      <c r="AG43" s="593"/>
      <c r="AH43" s="593"/>
      <c r="AI43" s="593"/>
      <c r="AJ43" s="593"/>
      <c r="AK43" s="593"/>
      <c r="AL43" s="593"/>
      <c r="AM43" s="593"/>
      <c r="AN43" s="593"/>
      <c r="AO43" s="593"/>
      <c r="AP43" s="593"/>
      <c r="AQ43" s="593"/>
      <c r="AR43" s="593"/>
      <c r="AS43" s="593"/>
      <c r="AT43" s="593"/>
      <c r="AU43" s="593"/>
      <c r="AV43" s="593"/>
      <c r="AW43" s="596"/>
      <c r="AX43" s="596"/>
      <c r="AY43" s="596"/>
      <c r="AZ43" s="596"/>
      <c r="BA43" s="596"/>
      <c r="BB43" s="596"/>
      <c r="BC43" s="591"/>
      <c r="BD43" s="591"/>
      <c r="BE43" s="591"/>
      <c r="BF43" s="591"/>
      <c r="BG43" s="591"/>
      <c r="BH43" s="591"/>
      <c r="BI43" s="592"/>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row>
    <row r="44" spans="1:108" ht="14.25" customHeight="1">
      <c r="A44" s="582"/>
      <c r="B44" s="583"/>
      <c r="C44" s="584"/>
      <c r="D44" s="595"/>
      <c r="E44" s="595"/>
      <c r="F44" s="595"/>
      <c r="G44" s="595"/>
      <c r="H44" s="595"/>
      <c r="I44" s="595"/>
      <c r="J44" s="595"/>
      <c r="K44" s="595"/>
      <c r="L44" s="595"/>
      <c r="M44" s="593"/>
      <c r="N44" s="593"/>
      <c r="O44" s="593"/>
      <c r="P44" s="593"/>
      <c r="Q44" s="593"/>
      <c r="R44" s="593"/>
      <c r="S44" s="593"/>
      <c r="T44" s="593"/>
      <c r="U44" s="593"/>
      <c r="V44" s="593"/>
      <c r="W44" s="593"/>
      <c r="X44" s="593"/>
      <c r="Y44" s="593"/>
      <c r="Z44" s="593"/>
      <c r="AA44" s="593"/>
      <c r="AB44" s="593"/>
      <c r="AC44" s="593"/>
      <c r="AD44" s="593"/>
      <c r="AE44" s="593"/>
      <c r="AF44" s="593"/>
      <c r="AG44" s="593"/>
      <c r="AH44" s="593"/>
      <c r="AI44" s="593"/>
      <c r="AJ44" s="593"/>
      <c r="AK44" s="593"/>
      <c r="AL44" s="593"/>
      <c r="AM44" s="593"/>
      <c r="AN44" s="593"/>
      <c r="AO44" s="593"/>
      <c r="AP44" s="593"/>
      <c r="AQ44" s="593"/>
      <c r="AR44" s="593"/>
      <c r="AS44" s="593"/>
      <c r="AT44" s="593"/>
      <c r="AU44" s="593"/>
      <c r="AV44" s="593"/>
      <c r="AW44" s="596"/>
      <c r="AX44" s="596"/>
      <c r="AY44" s="596"/>
      <c r="AZ44" s="596"/>
      <c r="BA44" s="596"/>
      <c r="BB44" s="596"/>
      <c r="BC44" s="591"/>
      <c r="BD44" s="591"/>
      <c r="BE44" s="591"/>
      <c r="BF44" s="591"/>
      <c r="BG44" s="591"/>
      <c r="BH44" s="591"/>
      <c r="BI44" s="592"/>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row>
    <row r="45" spans="1:108">
      <c r="A45" s="585"/>
      <c r="B45" s="586"/>
      <c r="C45" s="587"/>
      <c r="D45" s="595"/>
      <c r="E45" s="595"/>
      <c r="F45" s="595"/>
      <c r="G45" s="595"/>
      <c r="H45" s="595"/>
      <c r="I45" s="595"/>
      <c r="J45" s="595"/>
      <c r="K45" s="595"/>
      <c r="L45" s="595"/>
      <c r="M45" s="597" t="str">
        <f>TEXT((BC12+BC9),"[h]時間mm分")&amp;"　／ "&amp;TEXT(AI6+AI10+AI14,0)&amp;" か所　≧　"&amp;TEXT(M12,"[h]時間mm分")</f>
        <v>0時間00分　／ 0 か所　≧　0時間00分</v>
      </c>
      <c r="N45" s="597"/>
      <c r="O45" s="597"/>
      <c r="P45" s="597"/>
      <c r="Q45" s="597"/>
      <c r="R45" s="597"/>
      <c r="S45" s="597"/>
      <c r="T45" s="597"/>
      <c r="U45" s="597"/>
      <c r="V45" s="597"/>
      <c r="W45" s="597"/>
      <c r="X45" s="597"/>
      <c r="Y45" s="597"/>
      <c r="Z45" s="597"/>
      <c r="AA45" s="597"/>
      <c r="AB45" s="597"/>
      <c r="AC45" s="597"/>
      <c r="AD45" s="597"/>
      <c r="AE45" s="597"/>
      <c r="AF45" s="597"/>
      <c r="AG45" s="597"/>
      <c r="AH45" s="597"/>
      <c r="AI45" s="597"/>
      <c r="AJ45" s="597"/>
      <c r="AK45" s="597"/>
      <c r="AL45" s="597"/>
      <c r="AM45" s="597"/>
      <c r="AN45" s="597"/>
      <c r="AO45" s="597"/>
      <c r="AP45" s="597"/>
      <c r="AQ45" s="597"/>
      <c r="AR45" s="597"/>
      <c r="AS45" s="597"/>
      <c r="AT45" s="597"/>
      <c r="AU45" s="597"/>
      <c r="AV45" s="597"/>
      <c r="AW45" s="596"/>
      <c r="AX45" s="596"/>
      <c r="AY45" s="596"/>
      <c r="AZ45" s="596"/>
      <c r="BA45" s="596"/>
      <c r="BB45" s="596"/>
      <c r="BC45" s="591"/>
      <c r="BD45" s="591"/>
      <c r="BE45" s="591"/>
      <c r="BF45" s="591"/>
      <c r="BG45" s="591"/>
      <c r="BH45" s="591"/>
      <c r="BI45" s="592"/>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row>
    <row r="46" spans="1:108" ht="15" customHeight="1">
      <c r="A46" s="568" t="s">
        <v>158</v>
      </c>
      <c r="B46" s="580"/>
      <c r="C46" s="581"/>
      <c r="D46" s="577" t="s">
        <v>212</v>
      </c>
      <c r="E46" s="588"/>
      <c r="F46" s="588"/>
      <c r="G46" s="588"/>
      <c r="H46" s="588"/>
      <c r="I46" s="588"/>
      <c r="J46" s="588"/>
      <c r="K46" s="588"/>
      <c r="L46" s="588"/>
      <c r="M46" s="593" t="s">
        <v>198</v>
      </c>
      <c r="N46" s="593"/>
      <c r="O46" s="593"/>
      <c r="P46" s="593"/>
      <c r="Q46" s="593"/>
      <c r="R46" s="593"/>
      <c r="S46" s="593"/>
      <c r="T46" s="593"/>
      <c r="U46" s="593"/>
      <c r="V46" s="593"/>
      <c r="W46" s="593"/>
      <c r="X46" s="593"/>
      <c r="Y46" s="593"/>
      <c r="Z46" s="593"/>
      <c r="AA46" s="593"/>
      <c r="AB46" s="593"/>
      <c r="AC46" s="593"/>
      <c r="AD46" s="593"/>
      <c r="AE46" s="593"/>
      <c r="AF46" s="593"/>
      <c r="AG46" s="593"/>
      <c r="AH46" s="593"/>
      <c r="AI46" s="593"/>
      <c r="AJ46" s="593"/>
      <c r="AK46" s="593"/>
      <c r="AL46" s="593"/>
      <c r="AM46" s="593"/>
      <c r="AN46" s="593"/>
      <c r="AO46" s="593"/>
      <c r="AP46" s="593"/>
      <c r="AQ46" s="593"/>
      <c r="AR46" s="593"/>
      <c r="AS46" s="593"/>
      <c r="AT46" s="593"/>
      <c r="AU46" s="593"/>
      <c r="AV46" s="593"/>
      <c r="AW46" s="590" t="s">
        <v>152</v>
      </c>
      <c r="AX46" s="590"/>
      <c r="AY46" s="590"/>
      <c r="AZ46" s="590"/>
      <c r="BA46" s="590"/>
      <c r="BB46" s="590"/>
      <c r="BC46" s="591" t="str">
        <f>IF(M18=0,"非該当",IF((BC9)/(AI6+AI10)&gt;=M18,"適","不適"))</f>
        <v>非該当</v>
      </c>
      <c r="BD46" s="591"/>
      <c r="BE46" s="591"/>
      <c r="BF46" s="591"/>
      <c r="BG46" s="591"/>
      <c r="BH46" s="591"/>
      <c r="BI46" s="592"/>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row>
    <row r="47" spans="1:108" ht="14.25" customHeight="1">
      <c r="A47" s="582"/>
      <c r="B47" s="583"/>
      <c r="C47" s="584"/>
      <c r="D47" s="588"/>
      <c r="E47" s="588"/>
      <c r="F47" s="588"/>
      <c r="G47" s="588"/>
      <c r="H47" s="588"/>
      <c r="I47" s="588"/>
      <c r="J47" s="588"/>
      <c r="K47" s="588"/>
      <c r="L47" s="588"/>
      <c r="M47" s="593"/>
      <c r="N47" s="593"/>
      <c r="O47" s="593"/>
      <c r="P47" s="593"/>
      <c r="Q47" s="593"/>
      <c r="R47" s="593"/>
      <c r="S47" s="593"/>
      <c r="T47" s="593"/>
      <c r="U47" s="593"/>
      <c r="V47" s="593"/>
      <c r="W47" s="593"/>
      <c r="X47" s="593"/>
      <c r="Y47" s="593"/>
      <c r="Z47" s="593"/>
      <c r="AA47" s="593"/>
      <c r="AB47" s="593"/>
      <c r="AC47" s="593"/>
      <c r="AD47" s="593"/>
      <c r="AE47" s="593"/>
      <c r="AF47" s="593"/>
      <c r="AG47" s="593"/>
      <c r="AH47" s="593"/>
      <c r="AI47" s="593"/>
      <c r="AJ47" s="593"/>
      <c r="AK47" s="593"/>
      <c r="AL47" s="593"/>
      <c r="AM47" s="593"/>
      <c r="AN47" s="593"/>
      <c r="AO47" s="593"/>
      <c r="AP47" s="593"/>
      <c r="AQ47" s="593"/>
      <c r="AR47" s="593"/>
      <c r="AS47" s="593"/>
      <c r="AT47" s="593"/>
      <c r="AU47" s="593"/>
      <c r="AV47" s="593"/>
      <c r="AW47" s="590"/>
      <c r="AX47" s="590"/>
      <c r="AY47" s="590"/>
      <c r="AZ47" s="590"/>
      <c r="BA47" s="590"/>
      <c r="BB47" s="590"/>
      <c r="BC47" s="591"/>
      <c r="BD47" s="591"/>
      <c r="BE47" s="591"/>
      <c r="BF47" s="591"/>
      <c r="BG47" s="591"/>
      <c r="BH47" s="591"/>
      <c r="BI47" s="592"/>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row>
    <row r="48" spans="1:108" ht="14.25" customHeight="1">
      <c r="A48" s="582"/>
      <c r="B48" s="583"/>
      <c r="C48" s="584"/>
      <c r="D48" s="588"/>
      <c r="E48" s="588"/>
      <c r="F48" s="588"/>
      <c r="G48" s="588"/>
      <c r="H48" s="588"/>
      <c r="I48" s="588"/>
      <c r="J48" s="588"/>
      <c r="K48" s="588"/>
      <c r="L48" s="588"/>
      <c r="M48" s="593"/>
      <c r="N48" s="593"/>
      <c r="O48" s="593"/>
      <c r="P48" s="593"/>
      <c r="Q48" s="593"/>
      <c r="R48" s="593"/>
      <c r="S48" s="593"/>
      <c r="T48" s="593"/>
      <c r="U48" s="593"/>
      <c r="V48" s="593"/>
      <c r="W48" s="593"/>
      <c r="X48" s="593"/>
      <c r="Y48" s="593"/>
      <c r="Z48" s="593"/>
      <c r="AA48" s="593"/>
      <c r="AB48" s="593"/>
      <c r="AC48" s="593"/>
      <c r="AD48" s="593"/>
      <c r="AE48" s="593"/>
      <c r="AF48" s="593"/>
      <c r="AG48" s="593"/>
      <c r="AH48" s="593"/>
      <c r="AI48" s="593"/>
      <c r="AJ48" s="593"/>
      <c r="AK48" s="593"/>
      <c r="AL48" s="593"/>
      <c r="AM48" s="593"/>
      <c r="AN48" s="593"/>
      <c r="AO48" s="593"/>
      <c r="AP48" s="593"/>
      <c r="AQ48" s="593"/>
      <c r="AR48" s="593"/>
      <c r="AS48" s="593"/>
      <c r="AT48" s="593"/>
      <c r="AU48" s="593"/>
      <c r="AV48" s="593"/>
      <c r="AW48" s="590"/>
      <c r="AX48" s="590"/>
      <c r="AY48" s="590"/>
      <c r="AZ48" s="590"/>
      <c r="BA48" s="590"/>
      <c r="BB48" s="590"/>
      <c r="BC48" s="591"/>
      <c r="BD48" s="591"/>
      <c r="BE48" s="591"/>
      <c r="BF48" s="591"/>
      <c r="BG48" s="591"/>
      <c r="BH48" s="591"/>
      <c r="BI48" s="592"/>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row>
    <row r="49" spans="1:108">
      <c r="A49" s="585"/>
      <c r="B49" s="586"/>
      <c r="C49" s="587"/>
      <c r="D49" s="588"/>
      <c r="E49" s="588"/>
      <c r="F49" s="588"/>
      <c r="G49" s="588"/>
      <c r="H49" s="588"/>
      <c r="I49" s="588"/>
      <c r="J49" s="588"/>
      <c r="K49" s="588"/>
      <c r="L49" s="588"/>
      <c r="M49" s="594" t="str">
        <f>TEXT(BC9,"[h]時間mm分")&amp;"　／ "&amp;TEXT(AI6+AI10,0)&amp;" か所　≧　"&amp;TEXT(M18,"[h]時間mm分")</f>
        <v>0時間00分　／ 0 か所　≧　0時間00分</v>
      </c>
      <c r="N49" s="594"/>
      <c r="O49" s="594"/>
      <c r="P49" s="594"/>
      <c r="Q49" s="594"/>
      <c r="R49" s="594"/>
      <c r="S49" s="594"/>
      <c r="T49" s="594"/>
      <c r="U49" s="594"/>
      <c r="V49" s="594"/>
      <c r="W49" s="594"/>
      <c r="X49" s="594"/>
      <c r="Y49" s="594"/>
      <c r="Z49" s="594"/>
      <c r="AA49" s="594"/>
      <c r="AB49" s="594"/>
      <c r="AC49" s="594"/>
      <c r="AD49" s="594"/>
      <c r="AE49" s="594"/>
      <c r="AF49" s="594"/>
      <c r="AG49" s="594"/>
      <c r="AH49" s="594"/>
      <c r="AI49" s="594"/>
      <c r="AJ49" s="594"/>
      <c r="AK49" s="594"/>
      <c r="AL49" s="594"/>
      <c r="AM49" s="594"/>
      <c r="AN49" s="594"/>
      <c r="AO49" s="594"/>
      <c r="AP49" s="594"/>
      <c r="AQ49" s="594"/>
      <c r="AR49" s="594"/>
      <c r="AS49" s="594"/>
      <c r="AT49" s="594"/>
      <c r="AU49" s="594"/>
      <c r="AV49" s="594"/>
      <c r="AW49" s="590"/>
      <c r="AX49" s="590"/>
      <c r="AY49" s="590"/>
      <c r="AZ49" s="590"/>
      <c r="BA49" s="590"/>
      <c r="BB49" s="590"/>
      <c r="BC49" s="591"/>
      <c r="BD49" s="591"/>
      <c r="BE49" s="591"/>
      <c r="BF49" s="591"/>
      <c r="BG49" s="591"/>
      <c r="BH49" s="591"/>
      <c r="BI49" s="592"/>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row>
    <row r="50" spans="1:108" ht="14.25" customHeight="1">
      <c r="A50" s="568" t="s">
        <v>159</v>
      </c>
      <c r="B50" s="569"/>
      <c r="C50" s="570"/>
      <c r="D50" s="577" t="s">
        <v>213</v>
      </c>
      <c r="E50" s="577"/>
      <c r="F50" s="577"/>
      <c r="G50" s="577"/>
      <c r="H50" s="577"/>
      <c r="I50" s="577"/>
      <c r="J50" s="577"/>
      <c r="K50" s="577"/>
      <c r="L50" s="577"/>
      <c r="M50" s="561" t="s">
        <v>157</v>
      </c>
      <c r="N50" s="561"/>
      <c r="O50" s="561"/>
      <c r="P50" s="561"/>
      <c r="Q50" s="561"/>
      <c r="R50" s="561"/>
      <c r="S50" s="561"/>
      <c r="T50" s="561"/>
      <c r="U50" s="561"/>
      <c r="V50" s="561"/>
      <c r="W50" s="561"/>
      <c r="X50" s="561"/>
      <c r="Y50" s="561"/>
      <c r="Z50" s="561"/>
      <c r="AA50" s="561"/>
      <c r="AB50" s="561"/>
      <c r="AC50" s="561"/>
      <c r="AD50" s="561"/>
      <c r="AE50" s="561"/>
      <c r="AF50" s="561"/>
      <c r="AG50" s="561"/>
      <c r="AH50" s="561"/>
      <c r="AI50" s="561"/>
      <c r="AJ50" s="561"/>
      <c r="AK50" s="561"/>
      <c r="AL50" s="561"/>
      <c r="AM50" s="561"/>
      <c r="AN50" s="561"/>
      <c r="AO50" s="561"/>
      <c r="AP50" s="561"/>
      <c r="AQ50" s="561"/>
      <c r="AR50" s="561"/>
      <c r="AS50" s="561"/>
      <c r="AT50" s="561"/>
      <c r="AU50" s="561"/>
      <c r="AV50" s="561"/>
      <c r="AW50" s="561"/>
      <c r="AX50" s="561"/>
      <c r="AY50" s="561"/>
      <c r="AZ50" s="561"/>
      <c r="BA50" s="561"/>
      <c r="BB50" s="561"/>
      <c r="BC50" s="561"/>
      <c r="BD50" s="561"/>
      <c r="BE50" s="561"/>
      <c r="BF50" s="561"/>
      <c r="BG50" s="561"/>
      <c r="BH50" s="561"/>
      <c r="BI50" s="579"/>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row>
    <row r="51" spans="1:108" ht="15" customHeight="1">
      <c r="A51" s="571"/>
      <c r="B51" s="572"/>
      <c r="C51" s="573"/>
      <c r="D51" s="577"/>
      <c r="E51" s="577"/>
      <c r="F51" s="577"/>
      <c r="G51" s="577"/>
      <c r="H51" s="577"/>
      <c r="I51" s="577"/>
      <c r="J51" s="577"/>
      <c r="K51" s="577"/>
      <c r="L51" s="577"/>
      <c r="M51" s="561"/>
      <c r="N51" s="561"/>
      <c r="O51" s="561"/>
      <c r="P51" s="561"/>
      <c r="Q51" s="561"/>
      <c r="R51" s="561"/>
      <c r="S51" s="561"/>
      <c r="T51" s="561"/>
      <c r="U51" s="561"/>
      <c r="V51" s="561"/>
      <c r="W51" s="561"/>
      <c r="X51" s="561"/>
      <c r="Y51" s="561"/>
      <c r="Z51" s="561"/>
      <c r="AA51" s="561"/>
      <c r="AB51" s="561"/>
      <c r="AC51" s="561"/>
      <c r="AD51" s="561"/>
      <c r="AE51" s="561"/>
      <c r="AF51" s="561"/>
      <c r="AG51" s="561"/>
      <c r="AH51" s="561"/>
      <c r="AI51" s="561"/>
      <c r="AJ51" s="561"/>
      <c r="AK51" s="561"/>
      <c r="AL51" s="561"/>
      <c r="AM51" s="561"/>
      <c r="AN51" s="561"/>
      <c r="AO51" s="561"/>
      <c r="AP51" s="561"/>
      <c r="AQ51" s="561"/>
      <c r="AR51" s="561"/>
      <c r="AS51" s="561"/>
      <c r="AT51" s="561"/>
      <c r="AU51" s="561"/>
      <c r="AV51" s="561"/>
      <c r="AW51" s="561"/>
      <c r="AX51" s="561"/>
      <c r="AY51" s="561"/>
      <c r="AZ51" s="561"/>
      <c r="BA51" s="561"/>
      <c r="BB51" s="561"/>
      <c r="BC51" s="561"/>
      <c r="BD51" s="561"/>
      <c r="BE51" s="561"/>
      <c r="BF51" s="561"/>
      <c r="BG51" s="561"/>
      <c r="BH51" s="561"/>
      <c r="BI51" s="579"/>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row>
    <row r="52" spans="1:108" ht="13.5" customHeight="1">
      <c r="A52" s="571"/>
      <c r="B52" s="572"/>
      <c r="C52" s="573"/>
      <c r="D52" s="577"/>
      <c r="E52" s="577"/>
      <c r="F52" s="577"/>
      <c r="G52" s="577"/>
      <c r="H52" s="577"/>
      <c r="I52" s="577"/>
      <c r="J52" s="577"/>
      <c r="K52" s="577"/>
      <c r="L52" s="577"/>
      <c r="M52" s="561" t="s">
        <v>127</v>
      </c>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561"/>
      <c r="AL52" s="561"/>
      <c r="AM52" s="561"/>
      <c r="AN52" s="561"/>
      <c r="AO52" s="561"/>
      <c r="AP52" s="561"/>
      <c r="AQ52" s="561"/>
      <c r="AR52" s="561"/>
      <c r="AS52" s="561"/>
      <c r="AT52" s="561"/>
      <c r="AU52" s="561"/>
      <c r="AV52" s="561"/>
      <c r="AW52" s="561"/>
      <c r="AX52" s="561"/>
      <c r="AY52" s="563" t="s">
        <v>98</v>
      </c>
      <c r="AZ52" s="563"/>
      <c r="BA52" s="563"/>
      <c r="BB52" s="563"/>
      <c r="BC52" s="563"/>
      <c r="BD52" s="563"/>
      <c r="BE52" s="563"/>
      <c r="BF52" s="563"/>
      <c r="BG52" s="563"/>
      <c r="BH52" s="563"/>
      <c r="BI52" s="564"/>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row>
    <row r="53" spans="1:108">
      <c r="A53" s="571"/>
      <c r="B53" s="572"/>
      <c r="C53" s="573"/>
      <c r="D53" s="577"/>
      <c r="E53" s="577"/>
      <c r="F53" s="577"/>
      <c r="G53" s="577"/>
      <c r="H53" s="577"/>
      <c r="I53" s="577"/>
      <c r="J53" s="577"/>
      <c r="K53" s="577"/>
      <c r="L53" s="577"/>
      <c r="M53" s="561"/>
      <c r="N53" s="561"/>
      <c r="O53" s="561"/>
      <c r="P53" s="561"/>
      <c r="Q53" s="561"/>
      <c r="R53" s="561"/>
      <c r="S53" s="561"/>
      <c r="T53" s="561"/>
      <c r="U53" s="561"/>
      <c r="V53" s="561"/>
      <c r="W53" s="561"/>
      <c r="X53" s="561"/>
      <c r="Y53" s="561"/>
      <c r="Z53" s="561"/>
      <c r="AA53" s="561"/>
      <c r="AB53" s="561"/>
      <c r="AC53" s="561"/>
      <c r="AD53" s="561"/>
      <c r="AE53" s="561"/>
      <c r="AF53" s="561"/>
      <c r="AG53" s="561"/>
      <c r="AH53" s="561"/>
      <c r="AI53" s="561"/>
      <c r="AJ53" s="561"/>
      <c r="AK53" s="561"/>
      <c r="AL53" s="561"/>
      <c r="AM53" s="561"/>
      <c r="AN53" s="561"/>
      <c r="AO53" s="561"/>
      <c r="AP53" s="561"/>
      <c r="AQ53" s="561"/>
      <c r="AR53" s="561"/>
      <c r="AS53" s="561"/>
      <c r="AT53" s="561"/>
      <c r="AU53" s="561"/>
      <c r="AV53" s="561"/>
      <c r="AW53" s="561"/>
      <c r="AX53" s="561"/>
      <c r="AY53" s="563"/>
      <c r="AZ53" s="563"/>
      <c r="BA53" s="563"/>
      <c r="BB53" s="563"/>
      <c r="BC53" s="563"/>
      <c r="BD53" s="563"/>
      <c r="BE53" s="563"/>
      <c r="BF53" s="563"/>
      <c r="BG53" s="563"/>
      <c r="BH53" s="563"/>
      <c r="BI53" s="564"/>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row>
    <row r="54" spans="1:108">
      <c r="A54" s="571"/>
      <c r="B54" s="572"/>
      <c r="C54" s="573"/>
      <c r="D54" s="577"/>
      <c r="E54" s="577"/>
      <c r="F54" s="577"/>
      <c r="G54" s="577"/>
      <c r="H54" s="577"/>
      <c r="I54" s="577"/>
      <c r="J54" s="577"/>
      <c r="K54" s="577"/>
      <c r="L54" s="577"/>
      <c r="M54" s="561" t="s">
        <v>197</v>
      </c>
      <c r="N54" s="561"/>
      <c r="O54" s="561"/>
      <c r="P54" s="561"/>
      <c r="Q54" s="561"/>
      <c r="R54" s="561"/>
      <c r="S54" s="561"/>
      <c r="T54" s="561"/>
      <c r="U54" s="561"/>
      <c r="V54" s="561"/>
      <c r="W54" s="561"/>
      <c r="X54" s="561"/>
      <c r="Y54" s="561"/>
      <c r="Z54" s="561"/>
      <c r="AA54" s="561"/>
      <c r="AB54" s="561"/>
      <c r="AC54" s="561"/>
      <c r="AD54" s="561"/>
      <c r="AE54" s="561"/>
      <c r="AF54" s="561"/>
      <c r="AG54" s="561"/>
      <c r="AH54" s="561"/>
      <c r="AI54" s="561"/>
      <c r="AJ54" s="561"/>
      <c r="AK54" s="561"/>
      <c r="AL54" s="561"/>
      <c r="AM54" s="561"/>
      <c r="AN54" s="561"/>
      <c r="AO54" s="561"/>
      <c r="AP54" s="561"/>
      <c r="AQ54" s="561"/>
      <c r="AR54" s="561"/>
      <c r="AS54" s="561"/>
      <c r="AT54" s="561"/>
      <c r="AU54" s="561"/>
      <c r="AV54" s="561"/>
      <c r="AW54" s="561"/>
      <c r="AX54" s="561"/>
      <c r="AY54" s="563" t="s">
        <v>98</v>
      </c>
      <c r="AZ54" s="563"/>
      <c r="BA54" s="563"/>
      <c r="BB54" s="563"/>
      <c r="BC54" s="563"/>
      <c r="BD54" s="563"/>
      <c r="BE54" s="563"/>
      <c r="BF54" s="563"/>
      <c r="BG54" s="563"/>
      <c r="BH54" s="563"/>
      <c r="BI54" s="56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row>
    <row r="55" spans="1:108">
      <c r="A55" s="571"/>
      <c r="B55" s="572"/>
      <c r="C55" s="573"/>
      <c r="D55" s="577"/>
      <c r="E55" s="577"/>
      <c r="F55" s="577"/>
      <c r="G55" s="577"/>
      <c r="H55" s="577"/>
      <c r="I55" s="577"/>
      <c r="J55" s="577"/>
      <c r="K55" s="577"/>
      <c r="L55" s="577"/>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1"/>
      <c r="AP55" s="561"/>
      <c r="AQ55" s="561"/>
      <c r="AR55" s="561"/>
      <c r="AS55" s="561"/>
      <c r="AT55" s="561"/>
      <c r="AU55" s="561"/>
      <c r="AV55" s="561"/>
      <c r="AW55" s="561"/>
      <c r="AX55" s="561"/>
      <c r="AY55" s="563"/>
      <c r="AZ55" s="563"/>
      <c r="BA55" s="563"/>
      <c r="BB55" s="563"/>
      <c r="BC55" s="563"/>
      <c r="BD55" s="563"/>
      <c r="BE55" s="563"/>
      <c r="BF55" s="563"/>
      <c r="BG55" s="563"/>
      <c r="BH55" s="563"/>
      <c r="BI55" s="564"/>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row>
    <row r="56" spans="1:108" ht="13.5" customHeight="1">
      <c r="A56" s="571"/>
      <c r="B56" s="572"/>
      <c r="C56" s="573"/>
      <c r="D56" s="577"/>
      <c r="E56" s="577"/>
      <c r="F56" s="577"/>
      <c r="G56" s="577"/>
      <c r="H56" s="577"/>
      <c r="I56" s="577"/>
      <c r="J56" s="577"/>
      <c r="K56" s="577"/>
      <c r="L56" s="577"/>
      <c r="M56" s="561" t="s">
        <v>192</v>
      </c>
      <c r="N56" s="561"/>
      <c r="O56" s="561"/>
      <c r="P56" s="561"/>
      <c r="Q56" s="561"/>
      <c r="R56" s="561"/>
      <c r="S56" s="561"/>
      <c r="T56" s="561"/>
      <c r="U56" s="561"/>
      <c r="V56" s="561"/>
      <c r="W56" s="561"/>
      <c r="X56" s="561"/>
      <c r="Y56" s="561"/>
      <c r="Z56" s="561"/>
      <c r="AA56" s="561"/>
      <c r="AB56" s="561"/>
      <c r="AC56" s="561"/>
      <c r="AD56" s="561"/>
      <c r="AE56" s="561"/>
      <c r="AF56" s="561"/>
      <c r="AG56" s="561"/>
      <c r="AH56" s="561"/>
      <c r="AI56" s="561"/>
      <c r="AJ56" s="561"/>
      <c r="AK56" s="561"/>
      <c r="AL56" s="561"/>
      <c r="AM56" s="561"/>
      <c r="AN56" s="561"/>
      <c r="AO56" s="561"/>
      <c r="AP56" s="561"/>
      <c r="AQ56" s="561"/>
      <c r="AR56" s="561"/>
      <c r="AS56" s="561"/>
      <c r="AT56" s="561"/>
      <c r="AU56" s="561"/>
      <c r="AV56" s="561"/>
      <c r="AW56" s="561"/>
      <c r="AX56" s="561"/>
      <c r="AY56" s="563" t="s">
        <v>99</v>
      </c>
      <c r="AZ56" s="563"/>
      <c r="BA56" s="563"/>
      <c r="BB56" s="563"/>
      <c r="BC56" s="563"/>
      <c r="BD56" s="563"/>
      <c r="BE56" s="563"/>
      <c r="BF56" s="563"/>
      <c r="BG56" s="563"/>
      <c r="BH56" s="563"/>
      <c r="BI56" s="564"/>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row>
    <row r="57" spans="1:108" ht="14.25" thickBot="1">
      <c r="A57" s="574"/>
      <c r="B57" s="575"/>
      <c r="C57" s="576"/>
      <c r="D57" s="578"/>
      <c r="E57" s="578"/>
      <c r="F57" s="578"/>
      <c r="G57" s="578"/>
      <c r="H57" s="578"/>
      <c r="I57" s="578"/>
      <c r="J57" s="578"/>
      <c r="K57" s="578"/>
      <c r="L57" s="578"/>
      <c r="M57" s="562"/>
      <c r="N57" s="562"/>
      <c r="O57" s="562"/>
      <c r="P57" s="562"/>
      <c r="Q57" s="562"/>
      <c r="R57" s="562"/>
      <c r="S57" s="562"/>
      <c r="T57" s="562"/>
      <c r="U57" s="562"/>
      <c r="V57" s="562"/>
      <c r="W57" s="562"/>
      <c r="X57" s="562"/>
      <c r="Y57" s="562"/>
      <c r="Z57" s="562"/>
      <c r="AA57" s="562"/>
      <c r="AB57" s="562"/>
      <c r="AC57" s="562"/>
      <c r="AD57" s="562"/>
      <c r="AE57" s="562"/>
      <c r="AF57" s="562"/>
      <c r="AG57" s="562"/>
      <c r="AH57" s="562"/>
      <c r="AI57" s="562"/>
      <c r="AJ57" s="562"/>
      <c r="AK57" s="562"/>
      <c r="AL57" s="562"/>
      <c r="AM57" s="562"/>
      <c r="AN57" s="562"/>
      <c r="AO57" s="562"/>
      <c r="AP57" s="562"/>
      <c r="AQ57" s="562"/>
      <c r="AR57" s="562"/>
      <c r="AS57" s="562"/>
      <c r="AT57" s="562"/>
      <c r="AU57" s="562"/>
      <c r="AV57" s="562"/>
      <c r="AW57" s="562"/>
      <c r="AX57" s="562"/>
      <c r="AY57" s="565"/>
      <c r="AZ57" s="565"/>
      <c r="BA57" s="565"/>
      <c r="BB57" s="565"/>
      <c r="BC57" s="565"/>
      <c r="BD57" s="565"/>
      <c r="BE57" s="565"/>
      <c r="BF57" s="565"/>
      <c r="BG57" s="565"/>
      <c r="BH57" s="565"/>
      <c r="BI57" s="566"/>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row>
    <row r="58" spans="1:108">
      <c r="B58" s="23"/>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row>
    <row r="59" spans="1:108">
      <c r="B59" s="23"/>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row>
    <row r="60" spans="1:108">
      <c r="B60" s="23"/>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row>
    <row r="61" spans="1:108">
      <c r="B61" s="23"/>
      <c r="BA61"/>
      <c r="BB61"/>
      <c r="BC61"/>
      <c r="BD61"/>
      <c r="BE61"/>
      <c r="BF61"/>
      <c r="BG61"/>
      <c r="BH61"/>
      <c r="BI61"/>
      <c r="BJ61"/>
    </row>
    <row r="62" spans="1:108">
      <c r="B62" s="23"/>
      <c r="BA62"/>
      <c r="BB62"/>
      <c r="BC62"/>
      <c r="BD62"/>
      <c r="BE62"/>
      <c r="BF62"/>
      <c r="BG62"/>
      <c r="BH62"/>
      <c r="BI62"/>
    </row>
    <row r="63" spans="1:108">
      <c r="B63" s="23"/>
      <c r="BA63"/>
      <c r="BB63"/>
      <c r="BC63"/>
      <c r="BD63"/>
      <c r="BE63"/>
      <c r="BF63"/>
      <c r="BG63"/>
      <c r="BH63"/>
      <c r="BI63"/>
    </row>
    <row r="64" spans="1:108">
      <c r="B64" s="23"/>
      <c r="BA64"/>
      <c r="BB64"/>
      <c r="BC64"/>
      <c r="BD64"/>
      <c r="BE64"/>
      <c r="BF64"/>
      <c r="BG64"/>
      <c r="BH64"/>
      <c r="BI64"/>
    </row>
    <row r="65" spans="2:61">
      <c r="B65" s="23"/>
      <c r="BA65"/>
      <c r="BB65"/>
      <c r="BC65"/>
      <c r="BD65"/>
      <c r="BE65"/>
      <c r="BF65"/>
      <c r="BG65"/>
      <c r="BH65"/>
      <c r="BI65"/>
    </row>
    <row r="66" spans="2:61">
      <c r="B66" s="23"/>
      <c r="BA66"/>
      <c r="BB66"/>
      <c r="BC66"/>
      <c r="BD66"/>
      <c r="BE66"/>
      <c r="BF66"/>
      <c r="BG66"/>
      <c r="BH66"/>
      <c r="BI66"/>
    </row>
    <row r="67" spans="2:61">
      <c r="B67" s="23"/>
      <c r="BA67"/>
      <c r="BB67"/>
      <c r="BC67"/>
      <c r="BD67"/>
      <c r="BE67"/>
      <c r="BF67"/>
      <c r="BG67"/>
      <c r="BH67"/>
      <c r="BI67"/>
    </row>
    <row r="68" spans="2:61">
      <c r="B68" s="23"/>
      <c r="BA68"/>
      <c r="BB68"/>
      <c r="BC68"/>
      <c r="BD68"/>
      <c r="BE68"/>
      <c r="BF68"/>
      <c r="BG68"/>
      <c r="BH68"/>
    </row>
    <row r="69" spans="2:61">
      <c r="B69" s="23"/>
      <c r="BA69"/>
      <c r="BB69"/>
      <c r="BC69"/>
      <c r="BD69"/>
      <c r="BH69"/>
    </row>
    <row r="70" spans="2:61">
      <c r="BA70"/>
      <c r="BB70"/>
      <c r="BC70"/>
      <c r="BD70"/>
      <c r="BH70"/>
    </row>
    <row r="71" spans="2:61">
      <c r="BA71"/>
      <c r="BB71"/>
      <c r="BC71"/>
      <c r="BD71"/>
    </row>
    <row r="72" spans="2:61">
      <c r="BA72"/>
      <c r="BB72"/>
      <c r="BC72"/>
      <c r="BD72"/>
    </row>
  </sheetData>
  <sheetProtection formatCells="0" selectLockedCells="1"/>
  <mergeCells count="95">
    <mergeCell ref="B5:R5"/>
    <mergeCell ref="T5:AL5"/>
    <mergeCell ref="AN5:BH5"/>
    <mergeCell ref="B6:C7"/>
    <mergeCell ref="D6:L7"/>
    <mergeCell ref="M6:R7"/>
    <mergeCell ref="T6:U9"/>
    <mergeCell ref="AI10:AL12"/>
    <mergeCell ref="AI14:AL16"/>
    <mergeCell ref="AI9:AL9"/>
    <mergeCell ref="AI13:AL13"/>
    <mergeCell ref="AN9:AO11"/>
    <mergeCell ref="AP9:BB11"/>
    <mergeCell ref="BC9:BH11"/>
    <mergeCell ref="BC6:BH8"/>
    <mergeCell ref="B10:C11"/>
    <mergeCell ref="D10:L11"/>
    <mergeCell ref="M10:R11"/>
    <mergeCell ref="T10:U13"/>
    <mergeCell ref="V10:AH13"/>
    <mergeCell ref="V6:AH9"/>
    <mergeCell ref="AN6:AO8"/>
    <mergeCell ref="AP6:BB8"/>
    <mergeCell ref="AI6:AL8"/>
    <mergeCell ref="B8:C9"/>
    <mergeCell ref="D8:L9"/>
    <mergeCell ref="M8:R9"/>
    <mergeCell ref="B16:C17"/>
    <mergeCell ref="D16:L17"/>
    <mergeCell ref="M16:R17"/>
    <mergeCell ref="A22:BI23"/>
    <mergeCell ref="A24:C25"/>
    <mergeCell ref="D24:L25"/>
    <mergeCell ref="M24:AY25"/>
    <mergeCell ref="AZ24:BI25"/>
    <mergeCell ref="AN12:AO14"/>
    <mergeCell ref="AP12:BB14"/>
    <mergeCell ref="BC12:BH14"/>
    <mergeCell ref="B14:C15"/>
    <mergeCell ref="D14:L15"/>
    <mergeCell ref="M14:R15"/>
    <mergeCell ref="T14:U17"/>
    <mergeCell ref="V14:AH17"/>
    <mergeCell ref="B12:C13"/>
    <mergeCell ref="D12:L13"/>
    <mergeCell ref="M12:R13"/>
    <mergeCell ref="B18:C19"/>
    <mergeCell ref="D18:L19"/>
    <mergeCell ref="M18:R19"/>
    <mergeCell ref="AI17:AL17"/>
    <mergeCell ref="A26:C29"/>
    <mergeCell ref="D26:L29"/>
    <mergeCell ref="M26:AV28"/>
    <mergeCell ref="AW26:BB29"/>
    <mergeCell ref="BC26:BI29"/>
    <mergeCell ref="M29:AV29"/>
    <mergeCell ref="A30:C32"/>
    <mergeCell ref="D30:L32"/>
    <mergeCell ref="M30:BB32"/>
    <mergeCell ref="A39:C41"/>
    <mergeCell ref="D39:L41"/>
    <mergeCell ref="M39:AV40"/>
    <mergeCell ref="AW39:BB41"/>
    <mergeCell ref="BC39:BI41"/>
    <mergeCell ref="M41:AV41"/>
    <mergeCell ref="BC30:BI32"/>
    <mergeCell ref="A33:C35"/>
    <mergeCell ref="D33:L35"/>
    <mergeCell ref="M33:BB35"/>
    <mergeCell ref="BC33:BI35"/>
    <mergeCell ref="A36:C38"/>
    <mergeCell ref="D36:L38"/>
    <mergeCell ref="M36:BB38"/>
    <mergeCell ref="BC36:BI38"/>
    <mergeCell ref="A42:C45"/>
    <mergeCell ref="D42:L45"/>
    <mergeCell ref="M42:AV44"/>
    <mergeCell ref="AW42:BB45"/>
    <mergeCell ref="BC42:BI45"/>
    <mergeCell ref="M45:AV45"/>
    <mergeCell ref="A46:C49"/>
    <mergeCell ref="D46:L49"/>
    <mergeCell ref="M46:AV48"/>
    <mergeCell ref="AW46:BB49"/>
    <mergeCell ref="BC46:BI49"/>
    <mergeCell ref="M49:AV49"/>
    <mergeCell ref="M56:AX57"/>
    <mergeCell ref="AY56:BI57"/>
    <mergeCell ref="A50:C57"/>
    <mergeCell ref="D50:L57"/>
    <mergeCell ref="M50:BI51"/>
    <mergeCell ref="M52:AX53"/>
    <mergeCell ref="AY52:BI53"/>
    <mergeCell ref="M54:AX55"/>
    <mergeCell ref="AY54:BI55"/>
  </mergeCells>
  <phoneticPr fontId="1"/>
  <conditionalFormatting sqref="BC26 BC39 BC42 BC46">
    <cfRule type="containsText" dxfId="2" priority="3" operator="containsText" text="不適">
      <formula>NOT(ISERROR(SEARCH("不適",BC26)))</formula>
    </cfRule>
  </conditionalFormatting>
  <dataValidations count="6">
    <dataValidation type="list" showInputMessage="1" showErrorMessage="1" sqref="AZ24">
      <formula1>"適・不適・非該当,適,不適, 非該当"</formula1>
    </dataValidation>
    <dataValidation type="list" showInputMessage="1" showErrorMessage="1" sqref="AY56:BI57">
      <formula1>"適 ・ 不適,適,不適, ,  "</formula1>
    </dataValidation>
    <dataValidation type="list" showInputMessage="1" showErrorMessage="1" sqref="AY52:BI55">
      <formula1>"適・不適・非該当,適,不適,非該当,  "</formula1>
    </dataValidation>
    <dataValidation type="whole" allowBlank="1" showInputMessage="1" showErrorMessage="1" sqref="AI14:AL16 AI10:AL12 AI6:AL8">
      <formula1>0</formula1>
      <formula2>10</formula2>
    </dataValidation>
    <dataValidation type="list" allowBlank="1" showInputMessage="1" showErrorMessage="1" sqref="BC36:BI38">
      <formula1>"適　・　不適,適,不適,"</formula1>
    </dataValidation>
    <dataValidation type="list" allowBlank="1" showInputMessage="1" showErrorMessage="1" sqref="BC30:BI35">
      <formula1>"適・不適・非該当,適,不適,非該当,  "</formula1>
    </dataValidation>
  </dataValidations>
  <pageMargins left="0.39370078740157483" right="0.31" top="0.51" bottom="0.32" header="0.51181102362204722" footer="0.23"/>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4"/>
  <sheetViews>
    <sheetView view="pageBreakPreview" topLeftCell="D1" zoomScale="70" zoomScaleNormal="130" zoomScaleSheetLayoutView="70" workbookViewId="0">
      <selection activeCell="AZ13" sqref="AZ13"/>
    </sheetView>
  </sheetViews>
  <sheetFormatPr defaultRowHeight="13.5"/>
  <cols>
    <col min="1" max="47" width="1.875" style="157" customWidth="1"/>
    <col min="48" max="49" width="1.875" style="167" customWidth="1"/>
    <col min="50" max="50" width="3.5" style="167" bestFit="1" customWidth="1"/>
    <col min="51" max="51" width="13.625" style="168" customWidth="1"/>
    <col min="52" max="52" width="7.875" style="168" bestFit="1" customWidth="1"/>
    <col min="53" max="54" width="9.75" style="168" hidden="1" customWidth="1"/>
    <col min="55" max="55" width="12.875" style="168" hidden="1" customWidth="1"/>
    <col min="56" max="62" width="1.875" style="168" customWidth="1"/>
    <col min="63" max="64" width="9" style="168"/>
    <col min="65" max="74" width="9" style="158"/>
    <col min="75" max="16384" width="9" style="157"/>
  </cols>
  <sheetData>
    <row r="1" spans="1:74" ht="14.25" thickBot="1">
      <c r="AY1" s="722" t="s">
        <v>114</v>
      </c>
      <c r="AZ1" s="722"/>
    </row>
    <row r="2" spans="1:74" ht="31.5" thickBot="1">
      <c r="A2" s="732" t="s">
        <v>100</v>
      </c>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2"/>
      <c r="AP2" s="732"/>
      <c r="AQ2" s="732"/>
      <c r="AR2" s="732"/>
      <c r="AS2" s="732"/>
      <c r="AT2" s="732"/>
      <c r="AU2" s="732"/>
      <c r="AY2" s="723">
        <v>16</v>
      </c>
      <c r="AZ2" s="724"/>
    </row>
    <row r="3" spans="1:74" s="159" customFormat="1" ht="14.25">
      <c r="AV3" s="169"/>
      <c r="AW3" s="169"/>
      <c r="AX3" s="170" t="s">
        <v>115</v>
      </c>
      <c r="AY3" s="171" t="s">
        <v>116</v>
      </c>
      <c r="AZ3" s="171" t="s">
        <v>117</v>
      </c>
      <c r="BA3" s="168"/>
      <c r="BB3" s="168"/>
      <c r="BC3" s="168"/>
      <c r="BD3" s="168"/>
      <c r="BE3" s="168"/>
      <c r="BF3" s="168"/>
      <c r="BG3" s="168"/>
      <c r="BH3" s="168"/>
      <c r="BI3" s="168"/>
      <c r="BJ3" s="168"/>
      <c r="BK3" s="168"/>
      <c r="BL3" s="168"/>
      <c r="BM3" s="158"/>
      <c r="BN3" s="158"/>
      <c r="BO3" s="158"/>
      <c r="BP3" s="158"/>
      <c r="BQ3" s="158"/>
      <c r="BR3" s="158"/>
      <c r="BS3" s="158"/>
      <c r="BT3" s="158"/>
      <c r="BU3" s="158"/>
      <c r="BV3" s="158"/>
    </row>
    <row r="4" spans="1:74" s="159" customFormat="1" ht="14.25">
      <c r="E4" s="159" t="s">
        <v>164</v>
      </c>
      <c r="AV4" s="169"/>
      <c r="AW4" s="169"/>
      <c r="AX4" s="170">
        <v>1</v>
      </c>
      <c r="AY4" s="172" t="s">
        <v>110</v>
      </c>
      <c r="AZ4" s="172">
        <f>②薬剤師の名簿!G13</f>
        <v>0</v>
      </c>
      <c r="BA4" s="168">
        <f>②薬剤師の名簿!Q13</f>
        <v>0</v>
      </c>
      <c r="BB4" s="168">
        <f>②薬剤師の名簿!U15</f>
        <v>0</v>
      </c>
      <c r="BC4" s="168" t="str">
        <f>②薬剤師の名簿!AK15</f>
        <v>年　　月　　日　</v>
      </c>
      <c r="BD4" s="168"/>
      <c r="BE4" s="168"/>
      <c r="BF4" s="168"/>
      <c r="BG4" s="168"/>
      <c r="BH4" s="168"/>
      <c r="BI4" s="168"/>
      <c r="BJ4" s="168"/>
      <c r="BK4" s="168"/>
      <c r="BL4" s="168"/>
      <c r="BM4" s="158"/>
      <c r="BN4" s="158"/>
      <c r="BO4" s="158"/>
      <c r="BP4" s="158"/>
      <c r="BQ4" s="158"/>
      <c r="BR4" s="158"/>
      <c r="BS4" s="158"/>
      <c r="BT4" s="158"/>
      <c r="BU4" s="158"/>
      <c r="BV4" s="158"/>
    </row>
    <row r="5" spans="1:74" s="159" customFormat="1" ht="14.25">
      <c r="AV5" s="169"/>
      <c r="AW5" s="169"/>
      <c r="AX5" s="170">
        <v>2</v>
      </c>
      <c r="AY5" s="172" t="s">
        <v>113</v>
      </c>
      <c r="AZ5" s="172">
        <f>②薬剤師の名簿!G17</f>
        <v>0</v>
      </c>
      <c r="BA5" s="168">
        <f>②薬剤師の名簿!Q17</f>
        <v>0</v>
      </c>
      <c r="BB5" s="168">
        <f>②薬剤師の名簿!U19</f>
        <v>0</v>
      </c>
      <c r="BC5" s="168" t="str">
        <f>②薬剤師の名簿!AK19</f>
        <v>年　　月　　日　</v>
      </c>
      <c r="BD5" s="168"/>
      <c r="BE5" s="168"/>
      <c r="BF5" s="168"/>
      <c r="BG5" s="168"/>
      <c r="BH5" s="168"/>
      <c r="BI5" s="168"/>
      <c r="BJ5" s="168"/>
      <c r="BK5" s="168"/>
      <c r="BL5" s="168"/>
      <c r="BM5" s="158"/>
      <c r="BN5" s="158"/>
      <c r="BO5" s="158"/>
      <c r="BP5" s="158"/>
      <c r="BQ5" s="158"/>
      <c r="BR5" s="158"/>
      <c r="BS5" s="158"/>
      <c r="BT5" s="158"/>
      <c r="BU5" s="158"/>
      <c r="BV5" s="158"/>
    </row>
    <row r="6" spans="1:74" s="159" customFormat="1" ht="14.25">
      <c r="H6" s="159" t="s">
        <v>183</v>
      </c>
      <c r="AV6" s="169"/>
      <c r="AW6" s="169"/>
      <c r="AX6" s="170">
        <v>3</v>
      </c>
      <c r="AY6" s="172" t="s">
        <v>113</v>
      </c>
      <c r="AZ6" s="172">
        <f>②薬剤師の名簿!G21</f>
        <v>0</v>
      </c>
      <c r="BA6" s="168">
        <f>②薬剤師の名簿!Q21</f>
        <v>0</v>
      </c>
      <c r="BB6" s="168">
        <f>②薬剤師の名簿!U23</f>
        <v>0</v>
      </c>
      <c r="BC6" s="168" t="str">
        <f>②薬剤師の名簿!AK23</f>
        <v>年　　月　　日　</v>
      </c>
      <c r="BD6" s="168"/>
      <c r="BE6" s="168"/>
      <c r="BF6" s="168"/>
      <c r="BG6" s="168"/>
      <c r="BH6" s="168"/>
      <c r="BI6" s="168"/>
      <c r="BJ6" s="168"/>
      <c r="BK6" s="168"/>
      <c r="BL6" s="168"/>
      <c r="BM6" s="158"/>
      <c r="BN6" s="158"/>
      <c r="BO6" s="158"/>
      <c r="BP6" s="158"/>
      <c r="BQ6" s="158"/>
      <c r="BR6" s="158"/>
      <c r="BS6" s="158"/>
      <c r="BT6" s="158"/>
      <c r="BU6" s="158"/>
      <c r="BV6" s="158"/>
    </row>
    <row r="7" spans="1:74" s="159" customFormat="1" ht="14.25">
      <c r="AV7" s="169"/>
      <c r="AW7" s="169"/>
      <c r="AX7" s="170">
        <v>4</v>
      </c>
      <c r="AY7" s="172" t="s">
        <v>113</v>
      </c>
      <c r="AZ7" s="172">
        <f>②薬剤師の名簿!G25</f>
        <v>0</v>
      </c>
      <c r="BA7" s="168">
        <f>②薬剤師の名簿!Q25</f>
        <v>0</v>
      </c>
      <c r="BB7" s="168">
        <f>②薬剤師の名簿!U27</f>
        <v>0</v>
      </c>
      <c r="BC7" s="168" t="str">
        <f>②薬剤師の名簿!AK27</f>
        <v>年　　月　　日　</v>
      </c>
      <c r="BD7" s="168"/>
      <c r="BE7" s="168"/>
      <c r="BF7" s="168"/>
      <c r="BG7" s="168"/>
      <c r="BH7" s="168"/>
      <c r="BI7" s="168"/>
      <c r="BJ7" s="168"/>
      <c r="BK7" s="168"/>
      <c r="BL7" s="168"/>
      <c r="BM7" s="158"/>
      <c r="BN7" s="158"/>
      <c r="BO7" s="158"/>
      <c r="BP7" s="158"/>
      <c r="BQ7" s="158"/>
      <c r="BR7" s="158"/>
      <c r="BS7" s="158"/>
      <c r="BT7" s="158"/>
      <c r="BU7" s="158"/>
      <c r="BV7" s="158"/>
    </row>
    <row r="8" spans="1:74" s="159" customFormat="1" ht="14.25">
      <c r="D8" s="159" t="s">
        <v>101</v>
      </c>
      <c r="J8" s="159" t="s">
        <v>102</v>
      </c>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V8" s="169"/>
      <c r="AW8" s="169"/>
      <c r="AX8" s="170">
        <v>5</v>
      </c>
      <c r="AY8" s="172" t="s">
        <v>113</v>
      </c>
      <c r="AZ8" s="172">
        <f>②薬剤師の名簿!G29</f>
        <v>0</v>
      </c>
      <c r="BA8" s="168">
        <f>②薬剤師の名簿!Q29</f>
        <v>0</v>
      </c>
      <c r="BB8" s="168">
        <f>②薬剤師の名簿!U31</f>
        <v>0</v>
      </c>
      <c r="BC8" s="168" t="str">
        <f>②薬剤師の名簿!AK31</f>
        <v>年　　月　　日　</v>
      </c>
      <c r="BD8" s="168"/>
      <c r="BE8" s="168"/>
      <c r="BF8" s="168"/>
      <c r="BG8" s="168"/>
      <c r="BH8" s="168"/>
      <c r="BI8" s="168"/>
      <c r="BJ8" s="168"/>
      <c r="BK8" s="168"/>
      <c r="BL8" s="168"/>
      <c r="BM8" s="158"/>
      <c r="BN8" s="158"/>
      <c r="BO8" s="158"/>
      <c r="BP8" s="158"/>
      <c r="BQ8" s="158"/>
      <c r="BR8" s="158"/>
      <c r="BS8" s="158"/>
      <c r="BT8" s="158"/>
      <c r="BU8" s="158"/>
      <c r="BV8" s="158"/>
    </row>
    <row r="9" spans="1:74" s="159" customFormat="1" ht="14.25">
      <c r="AV9" s="169"/>
      <c r="AW9" s="169"/>
      <c r="AX9" s="170">
        <v>6</v>
      </c>
      <c r="AY9" s="172" t="s">
        <v>113</v>
      </c>
      <c r="AZ9" s="172">
        <f>②薬剤師の名簿!G33</f>
        <v>0</v>
      </c>
      <c r="BA9" s="168">
        <f>②薬剤師の名簿!Q33</f>
        <v>0</v>
      </c>
      <c r="BB9" s="168">
        <f>②薬剤師の名簿!U35</f>
        <v>0</v>
      </c>
      <c r="BC9" s="168" t="str">
        <f>②薬剤師の名簿!AK35</f>
        <v>年　　月　　日　</v>
      </c>
      <c r="BD9" s="168"/>
      <c r="BE9" s="168"/>
      <c r="BF9" s="168"/>
      <c r="BG9" s="168"/>
      <c r="BH9" s="168"/>
      <c r="BI9" s="168"/>
      <c r="BJ9" s="168"/>
      <c r="BK9" s="168"/>
      <c r="BL9" s="168"/>
      <c r="BM9" s="158"/>
      <c r="BN9" s="158"/>
      <c r="BO9" s="158"/>
      <c r="BP9" s="158"/>
      <c r="BQ9" s="158"/>
      <c r="BR9" s="158"/>
      <c r="BS9" s="158"/>
      <c r="BT9" s="158"/>
      <c r="BU9" s="158"/>
      <c r="BV9" s="158"/>
    </row>
    <row r="10" spans="1:74" s="159" customFormat="1" ht="14.25">
      <c r="AV10" s="169"/>
      <c r="AW10" s="169"/>
      <c r="AX10" s="170">
        <v>7</v>
      </c>
      <c r="AY10" s="172" t="s">
        <v>113</v>
      </c>
      <c r="AZ10" s="172">
        <f>②薬剤師の名簿!G37</f>
        <v>0</v>
      </c>
      <c r="BA10" s="168">
        <f>②薬剤師の名簿!Q37</f>
        <v>0</v>
      </c>
      <c r="BB10" s="168">
        <f>②薬剤師の名簿!U39</f>
        <v>0</v>
      </c>
      <c r="BC10" s="168" t="str">
        <f>②薬剤師の名簿!AK39</f>
        <v>年　　月　　日　</v>
      </c>
      <c r="BD10" s="168"/>
      <c r="BE10" s="168"/>
      <c r="BF10" s="168"/>
      <c r="BG10" s="168"/>
      <c r="BH10" s="168"/>
      <c r="BI10" s="168"/>
      <c r="BJ10" s="168"/>
      <c r="BK10" s="168"/>
      <c r="BL10" s="168"/>
      <c r="BM10" s="158"/>
      <c r="BN10" s="158"/>
      <c r="BO10" s="158"/>
      <c r="BP10" s="158"/>
      <c r="BQ10" s="158"/>
      <c r="BR10" s="158"/>
      <c r="BS10" s="158"/>
      <c r="BT10" s="158"/>
      <c r="BU10" s="158"/>
      <c r="BV10" s="158"/>
    </row>
    <row r="11" spans="1:74" s="159" customFormat="1" ht="14.25">
      <c r="AV11" s="169"/>
      <c r="AW11" s="169"/>
      <c r="AX11" s="170">
        <v>8</v>
      </c>
      <c r="AY11" s="172" t="s">
        <v>113</v>
      </c>
      <c r="AZ11" s="172">
        <f>②薬剤師の名簿!G41</f>
        <v>0</v>
      </c>
      <c r="BA11" s="168">
        <f>②薬剤師の名簿!Q41</f>
        <v>0</v>
      </c>
      <c r="BB11" s="168">
        <f>②薬剤師の名簿!U43</f>
        <v>0</v>
      </c>
      <c r="BC11" s="168" t="str">
        <f>②薬剤師の名簿!AK43</f>
        <v>年　　月　　日　</v>
      </c>
      <c r="BD11" s="168"/>
      <c r="BE11" s="168"/>
      <c r="BF11" s="168"/>
      <c r="BG11" s="168"/>
      <c r="BH11" s="168"/>
      <c r="BI11" s="168"/>
      <c r="BJ11" s="168"/>
      <c r="BK11" s="168"/>
      <c r="BL11" s="168"/>
      <c r="BM11" s="158"/>
      <c r="BN11" s="158"/>
      <c r="BO11" s="158"/>
      <c r="BP11" s="158"/>
      <c r="BQ11" s="158"/>
      <c r="BR11" s="158"/>
      <c r="BS11" s="158"/>
      <c r="BT11" s="158"/>
      <c r="BU11" s="158"/>
      <c r="BV11" s="158"/>
    </row>
    <row r="12" spans="1:74" s="159" customFormat="1" ht="18.75">
      <c r="J12" s="159" t="s">
        <v>103</v>
      </c>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1"/>
      <c r="AT12" s="160"/>
      <c r="AV12" s="169"/>
      <c r="AW12" s="169"/>
      <c r="AX12" s="170">
        <v>9</v>
      </c>
      <c r="AY12" s="172" t="s">
        <v>113</v>
      </c>
      <c r="AZ12" s="172">
        <f>②薬剤師の名簿!G45</f>
        <v>0</v>
      </c>
      <c r="BA12" s="168">
        <f>②薬剤師の名簿!Q45</f>
        <v>0</v>
      </c>
      <c r="BB12" s="168">
        <f>②薬剤師の名簿!U47</f>
        <v>0</v>
      </c>
      <c r="BC12" s="168" t="str">
        <f>②薬剤師の名簿!AK47</f>
        <v>年　　月　　日　</v>
      </c>
      <c r="BD12" s="168"/>
      <c r="BE12" s="168"/>
      <c r="BF12" s="168"/>
      <c r="BG12" s="168"/>
      <c r="BH12" s="168"/>
      <c r="BI12" s="168"/>
      <c r="BJ12" s="168"/>
      <c r="BK12" s="168"/>
      <c r="BL12" s="168"/>
      <c r="BM12" s="158"/>
      <c r="BN12" s="158"/>
      <c r="BO12" s="158"/>
      <c r="BP12" s="158"/>
      <c r="BQ12" s="158"/>
      <c r="BR12" s="158"/>
      <c r="BS12" s="158"/>
      <c r="BT12" s="158"/>
      <c r="BU12" s="158"/>
      <c r="BV12" s="158"/>
    </row>
    <row r="13" spans="1:74" s="159" customFormat="1" ht="14.25">
      <c r="AV13" s="169"/>
      <c r="AW13" s="169"/>
      <c r="AX13" s="170">
        <v>10</v>
      </c>
      <c r="AY13" s="172" t="s">
        <v>113</v>
      </c>
      <c r="AZ13" s="172">
        <f>②薬剤師の名簿!G49</f>
        <v>0</v>
      </c>
      <c r="BA13" s="168">
        <f>②薬剤師の名簿!Q49</f>
        <v>0</v>
      </c>
      <c r="BB13" s="168">
        <f>②薬剤師の名簿!U51</f>
        <v>0</v>
      </c>
      <c r="BC13" s="168" t="str">
        <f>②薬剤師の名簿!AK51</f>
        <v>年　　月　　日　</v>
      </c>
      <c r="BD13" s="168"/>
      <c r="BE13" s="168"/>
      <c r="BF13" s="168"/>
      <c r="BG13" s="168"/>
      <c r="BH13" s="168"/>
      <c r="BI13" s="168"/>
      <c r="BJ13" s="168"/>
      <c r="BK13" s="168"/>
      <c r="BL13" s="168"/>
      <c r="BM13" s="158"/>
      <c r="BN13" s="158"/>
      <c r="BO13" s="158"/>
      <c r="BP13" s="158"/>
      <c r="BQ13" s="158"/>
      <c r="BR13" s="158"/>
      <c r="BS13" s="158"/>
      <c r="BT13" s="158"/>
      <c r="BU13" s="158"/>
      <c r="BV13" s="158"/>
    </row>
    <row r="14" spans="1:74" s="159" customFormat="1" ht="14.25">
      <c r="AV14" s="169"/>
      <c r="AW14" s="169"/>
      <c r="AX14" s="170">
        <v>11</v>
      </c>
      <c r="AY14" s="172" t="s">
        <v>113</v>
      </c>
      <c r="AZ14" s="172">
        <f>②薬剤師の名簿!G53</f>
        <v>0</v>
      </c>
      <c r="BA14" s="168">
        <f>②薬剤師の名簿!Q53</f>
        <v>0</v>
      </c>
      <c r="BB14" s="168">
        <f>②薬剤師の名簿!U55</f>
        <v>0</v>
      </c>
      <c r="BC14" s="168" t="str">
        <f>②薬剤師の名簿!AK55</f>
        <v>年　　月　　日　</v>
      </c>
      <c r="BD14" s="168"/>
      <c r="BE14" s="168"/>
      <c r="BF14" s="168"/>
      <c r="BG14" s="168"/>
      <c r="BH14" s="168"/>
      <c r="BI14" s="168"/>
      <c r="BJ14" s="168"/>
      <c r="BK14" s="168"/>
      <c r="BL14" s="168"/>
      <c r="BM14" s="158"/>
      <c r="BN14" s="158"/>
      <c r="BO14" s="158"/>
      <c r="BP14" s="158"/>
      <c r="BQ14" s="158"/>
      <c r="BR14" s="158"/>
      <c r="BS14" s="158"/>
      <c r="BT14" s="158"/>
      <c r="BU14" s="158"/>
      <c r="BV14" s="158"/>
    </row>
    <row r="15" spans="1:74" s="159" customFormat="1" ht="14.25">
      <c r="O15" s="729">
        <f>IF(AY2="","",VLOOKUP(AY2,AX3:BC124,4,TRUE))</f>
        <v>0</v>
      </c>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c r="AN15" s="729"/>
      <c r="AO15" s="729"/>
      <c r="AP15" s="729"/>
      <c r="AQ15" s="729"/>
      <c r="AR15" s="729"/>
      <c r="AS15" s="729"/>
      <c r="AV15" s="169"/>
      <c r="AW15" s="169"/>
      <c r="AX15" s="170">
        <v>12</v>
      </c>
      <c r="AY15" s="172" t="s">
        <v>113</v>
      </c>
      <c r="AZ15" s="172">
        <f>②薬剤師の名簿!G57</f>
        <v>0</v>
      </c>
      <c r="BA15" s="168">
        <f>②薬剤師の名簿!Q57</f>
        <v>0</v>
      </c>
      <c r="BB15" s="168">
        <f>②薬剤師の名簿!U59</f>
        <v>0</v>
      </c>
      <c r="BC15" s="168" t="str">
        <f>②薬剤師の名簿!AK59</f>
        <v>年　　月　　日　</v>
      </c>
      <c r="BD15" s="168"/>
      <c r="BE15" s="168"/>
      <c r="BF15" s="168"/>
      <c r="BG15" s="168"/>
      <c r="BH15" s="168"/>
      <c r="BI15" s="168"/>
      <c r="BJ15" s="168"/>
      <c r="BK15" s="168"/>
      <c r="BL15" s="168"/>
      <c r="BM15" s="158"/>
      <c r="BN15" s="158"/>
      <c r="BO15" s="158"/>
      <c r="BP15" s="158"/>
      <c r="BQ15" s="158"/>
      <c r="BR15" s="158"/>
      <c r="BS15" s="158"/>
      <c r="BT15" s="158"/>
      <c r="BU15" s="158"/>
      <c r="BV15" s="158"/>
    </row>
    <row r="16" spans="1:74" s="159" customFormat="1" ht="14.25">
      <c r="D16" s="159" t="s">
        <v>104</v>
      </c>
      <c r="J16" s="159" t="s">
        <v>102</v>
      </c>
      <c r="N16" s="160"/>
      <c r="O16" s="730"/>
      <c r="P16" s="730"/>
      <c r="Q16" s="730"/>
      <c r="R16" s="730"/>
      <c r="S16" s="730"/>
      <c r="T16" s="730"/>
      <c r="U16" s="730"/>
      <c r="V16" s="730"/>
      <c r="W16" s="730"/>
      <c r="X16" s="730"/>
      <c r="Y16" s="730"/>
      <c r="Z16" s="730"/>
      <c r="AA16" s="730"/>
      <c r="AB16" s="730"/>
      <c r="AC16" s="730"/>
      <c r="AD16" s="730"/>
      <c r="AE16" s="730"/>
      <c r="AF16" s="730"/>
      <c r="AG16" s="730"/>
      <c r="AH16" s="730"/>
      <c r="AI16" s="730"/>
      <c r="AJ16" s="730"/>
      <c r="AK16" s="730"/>
      <c r="AL16" s="730"/>
      <c r="AM16" s="730"/>
      <c r="AN16" s="730"/>
      <c r="AO16" s="730"/>
      <c r="AP16" s="730"/>
      <c r="AQ16" s="730"/>
      <c r="AR16" s="730"/>
      <c r="AS16" s="730"/>
      <c r="AT16" s="160"/>
      <c r="AV16" s="169"/>
      <c r="AW16" s="169"/>
      <c r="AX16" s="170">
        <v>13</v>
      </c>
      <c r="AY16" s="172" t="s">
        <v>113</v>
      </c>
      <c r="AZ16" s="172">
        <f>②薬剤師の名簿!G61</f>
        <v>0</v>
      </c>
      <c r="BA16" s="168">
        <f>②薬剤師の名簿!Q61</f>
        <v>0</v>
      </c>
      <c r="BB16" s="168">
        <f>②薬剤師の名簿!U63</f>
        <v>0</v>
      </c>
      <c r="BC16" s="168" t="str">
        <f>②薬剤師の名簿!AK63</f>
        <v>年　　月　　日　</v>
      </c>
      <c r="BD16" s="168"/>
      <c r="BE16" s="168"/>
      <c r="BF16" s="168"/>
      <c r="BG16" s="168"/>
      <c r="BH16" s="168"/>
      <c r="BI16" s="168"/>
      <c r="BJ16" s="168"/>
      <c r="BK16" s="168"/>
      <c r="BL16" s="168"/>
      <c r="BM16" s="158"/>
      <c r="BN16" s="158"/>
      <c r="BO16" s="158"/>
      <c r="BP16" s="158"/>
      <c r="BQ16" s="158"/>
      <c r="BR16" s="158"/>
      <c r="BS16" s="158"/>
      <c r="BT16" s="158"/>
      <c r="BU16" s="158"/>
      <c r="BV16" s="158"/>
    </row>
    <row r="17" spans="1:74" s="159" customFormat="1" ht="14.25">
      <c r="AV17" s="169"/>
      <c r="AW17" s="169"/>
      <c r="AX17" s="170">
        <v>14</v>
      </c>
      <c r="AY17" s="172" t="s">
        <v>113</v>
      </c>
      <c r="AZ17" s="172">
        <f>②薬剤師の名簿!G65</f>
        <v>0</v>
      </c>
      <c r="BA17" s="168">
        <f>②薬剤師の名簿!Q65</f>
        <v>0</v>
      </c>
      <c r="BB17" s="168">
        <f>②薬剤師の名簿!U67</f>
        <v>0</v>
      </c>
      <c r="BC17" s="168" t="str">
        <f>②薬剤師の名簿!AK67</f>
        <v>年　　月　　日　</v>
      </c>
      <c r="BD17" s="168"/>
      <c r="BE17" s="168"/>
      <c r="BF17" s="168"/>
      <c r="BG17" s="168"/>
      <c r="BH17" s="168"/>
      <c r="BI17" s="168"/>
      <c r="BJ17" s="168"/>
      <c r="BK17" s="168"/>
      <c r="BL17" s="168"/>
      <c r="BM17" s="158"/>
      <c r="BN17" s="158"/>
      <c r="BO17" s="158"/>
      <c r="BP17" s="158"/>
      <c r="BQ17" s="158"/>
      <c r="BR17" s="158"/>
      <c r="BS17" s="158"/>
      <c r="BT17" s="158"/>
      <c r="BU17" s="158"/>
      <c r="BV17" s="158"/>
    </row>
    <row r="18" spans="1:74" s="159" customFormat="1" ht="14.25">
      <c r="AV18" s="169"/>
      <c r="AW18" s="169"/>
      <c r="AX18" s="170">
        <v>15</v>
      </c>
      <c r="AY18" s="172" t="s">
        <v>113</v>
      </c>
      <c r="AZ18" s="172">
        <f>②薬剤師の名簿!G69</f>
        <v>0</v>
      </c>
      <c r="BA18" s="168">
        <f>②薬剤師の名簿!Q69</f>
        <v>0</v>
      </c>
      <c r="BB18" s="168">
        <f>②薬剤師の名簿!U71</f>
        <v>0</v>
      </c>
      <c r="BC18" s="168" t="str">
        <f>②薬剤師の名簿!AK71</f>
        <v>年　　月　　日　</v>
      </c>
      <c r="BD18" s="168"/>
      <c r="BE18" s="168"/>
      <c r="BF18" s="168"/>
      <c r="BG18" s="168"/>
      <c r="BH18" s="168"/>
      <c r="BI18" s="168"/>
      <c r="BJ18" s="168"/>
      <c r="BK18" s="168"/>
      <c r="BL18" s="168"/>
      <c r="BM18" s="158"/>
      <c r="BN18" s="158"/>
      <c r="BO18" s="158"/>
      <c r="BP18" s="158"/>
      <c r="BQ18" s="158"/>
      <c r="BR18" s="158"/>
      <c r="BS18" s="158"/>
      <c r="BT18" s="158"/>
      <c r="BU18" s="158"/>
      <c r="BV18" s="158"/>
    </row>
    <row r="19" spans="1:74" s="159" customFormat="1" ht="14.25">
      <c r="AV19" s="169"/>
      <c r="AW19" s="169"/>
      <c r="AX19" s="170">
        <v>16</v>
      </c>
      <c r="AY19" s="172" t="s">
        <v>111</v>
      </c>
      <c r="AZ19" s="172">
        <f>③登録販売者の名簿!G15</f>
        <v>0</v>
      </c>
      <c r="BA19" s="168">
        <f>③登録販売者の名簿!Q15</f>
        <v>0</v>
      </c>
      <c r="BB19" s="168" t="str">
        <f>③登録販売者の名簿!S17&amp;"-"&amp;③登録販売者の名簿!V17&amp;"-"&amp;③登録販売者の名簿!Y17</f>
        <v>--</v>
      </c>
      <c r="BC19" s="173" t="str">
        <f>③登録販売者の名簿!AK17</f>
        <v>　　年　　月　　日　　</v>
      </c>
      <c r="BD19" s="168"/>
      <c r="BE19" s="168"/>
      <c r="BF19" s="168"/>
      <c r="BG19" s="168"/>
      <c r="BH19" s="168"/>
      <c r="BI19" s="168"/>
      <c r="BJ19" s="168"/>
      <c r="BK19" s="168"/>
      <c r="BL19" s="168"/>
      <c r="BM19" s="158"/>
      <c r="BN19" s="158"/>
      <c r="BO19" s="158"/>
      <c r="BP19" s="158"/>
      <c r="BQ19" s="158"/>
      <c r="BR19" s="158"/>
      <c r="BS19" s="158"/>
      <c r="BT19" s="158"/>
      <c r="BU19" s="158"/>
      <c r="BV19" s="158"/>
    </row>
    <row r="20" spans="1:74" s="159" customFormat="1" ht="18.75">
      <c r="J20" s="159" t="s">
        <v>103</v>
      </c>
      <c r="N20" s="160"/>
      <c r="O20" s="731">
        <f>IF(AY2="","",VLOOKUP(AY2,AX3:BC124,3,TRUE))</f>
        <v>0</v>
      </c>
      <c r="P20" s="731"/>
      <c r="Q20" s="731"/>
      <c r="R20" s="731"/>
      <c r="S20" s="731"/>
      <c r="T20" s="731"/>
      <c r="U20" s="731"/>
      <c r="V20" s="731"/>
      <c r="W20" s="731"/>
      <c r="X20" s="731"/>
      <c r="Y20" s="731"/>
      <c r="Z20" s="731"/>
      <c r="AA20" s="731"/>
      <c r="AB20" s="731"/>
      <c r="AC20" s="731"/>
      <c r="AD20" s="731"/>
      <c r="AE20" s="731"/>
      <c r="AF20" s="731"/>
      <c r="AG20" s="731"/>
      <c r="AH20" s="731"/>
      <c r="AI20" s="731"/>
      <c r="AJ20" s="731"/>
      <c r="AK20" s="731"/>
      <c r="AL20" s="731"/>
      <c r="AM20" s="731"/>
      <c r="AN20" s="731"/>
      <c r="AO20" s="731"/>
      <c r="AP20" s="731"/>
      <c r="AQ20" s="731"/>
      <c r="AR20" s="160"/>
      <c r="AS20" s="161"/>
      <c r="AT20" s="160"/>
      <c r="AV20" s="169"/>
      <c r="AW20" s="169"/>
      <c r="AX20" s="170">
        <v>17</v>
      </c>
      <c r="AY20" s="172" t="s">
        <v>118</v>
      </c>
      <c r="AZ20" s="172">
        <f>③登録販売者の名簿!G19</f>
        <v>0</v>
      </c>
      <c r="BA20" s="168">
        <f>③登録販売者の名簿!Q19</f>
        <v>0</v>
      </c>
      <c r="BB20" s="168" t="str">
        <f>③登録販売者の名簿!S21&amp;"-"&amp;③登録販売者の名簿!V21&amp;"-"&amp;③登録販売者の名簿!Y21</f>
        <v>--</v>
      </c>
      <c r="BC20" s="173" t="str">
        <f>③登録販売者の名簿!AK21</f>
        <v>　　年　　月　　日　　</v>
      </c>
      <c r="BD20" s="168"/>
      <c r="BE20" s="168"/>
      <c r="BF20" s="168"/>
      <c r="BG20" s="168"/>
      <c r="BH20" s="168"/>
      <c r="BI20" s="168"/>
      <c r="BJ20" s="168"/>
      <c r="BK20" s="168"/>
      <c r="BL20" s="168"/>
      <c r="BM20" s="158"/>
      <c r="BN20" s="158"/>
      <c r="BO20" s="158"/>
      <c r="BP20" s="158"/>
      <c r="BQ20" s="158"/>
      <c r="BR20" s="158"/>
      <c r="BS20" s="158"/>
      <c r="BT20" s="158"/>
      <c r="BU20" s="158"/>
      <c r="BV20" s="158"/>
    </row>
    <row r="21" spans="1:74" s="159" customFormat="1" ht="14.25">
      <c r="AV21" s="169"/>
      <c r="AW21" s="169"/>
      <c r="AX21" s="170">
        <v>18</v>
      </c>
      <c r="AY21" s="172" t="s">
        <v>118</v>
      </c>
      <c r="AZ21" s="172">
        <f>③登録販売者の名簿!G23</f>
        <v>0</v>
      </c>
      <c r="BA21" s="168">
        <f>③登録販売者の名簿!Q23</f>
        <v>0</v>
      </c>
      <c r="BB21" s="168" t="str">
        <f>③登録販売者の名簿!S25&amp;"-"&amp;③登録販売者の名簿!V25&amp;"-"&amp;③登録販売者の名簿!Y25</f>
        <v>--</v>
      </c>
      <c r="BC21" s="173" t="str">
        <f>③登録販売者の名簿!AK25</f>
        <v>　　年　　月　　日　　</v>
      </c>
      <c r="BD21" s="168"/>
      <c r="BE21" s="168"/>
      <c r="BF21" s="168"/>
      <c r="BG21" s="168"/>
      <c r="BH21" s="168"/>
      <c r="BI21" s="168"/>
      <c r="BJ21" s="168"/>
      <c r="BK21" s="168"/>
      <c r="BL21" s="168"/>
      <c r="BM21" s="158"/>
      <c r="BN21" s="158"/>
      <c r="BO21" s="158"/>
      <c r="BP21" s="158"/>
      <c r="BQ21" s="158"/>
      <c r="BR21" s="158"/>
      <c r="BS21" s="158"/>
      <c r="BT21" s="158"/>
      <c r="BU21" s="158"/>
      <c r="BV21" s="158"/>
    </row>
    <row r="22" spans="1:74" s="159" customFormat="1" ht="14.25">
      <c r="AV22" s="169"/>
      <c r="AW22" s="169"/>
      <c r="AX22" s="170">
        <v>19</v>
      </c>
      <c r="AY22" s="172" t="s">
        <v>118</v>
      </c>
      <c r="AZ22" s="172">
        <f>③登録販売者の名簿!G27</f>
        <v>0</v>
      </c>
      <c r="BA22" s="168">
        <f>③登録販売者の名簿!Q27</f>
        <v>0</v>
      </c>
      <c r="BB22" s="168" t="str">
        <f>③登録販売者の名簿!S29&amp;"-"&amp;③登録販売者の名簿!V29&amp;"-"&amp;③登録販売者の名簿!Y29</f>
        <v>--</v>
      </c>
      <c r="BC22" s="173" t="str">
        <f>③登録販売者の名簿!AK29</f>
        <v>　　年　　月　　日　　</v>
      </c>
      <c r="BD22" s="168"/>
      <c r="BE22" s="168"/>
      <c r="BF22" s="168"/>
      <c r="BG22" s="168"/>
      <c r="BH22" s="168"/>
      <c r="BI22" s="168"/>
      <c r="BJ22" s="168"/>
      <c r="BK22" s="168"/>
      <c r="BL22" s="168"/>
      <c r="BM22" s="158"/>
      <c r="BN22" s="158"/>
      <c r="BO22" s="158"/>
      <c r="BP22" s="158"/>
      <c r="BQ22" s="158"/>
      <c r="BR22" s="158"/>
      <c r="BS22" s="158"/>
      <c r="BT22" s="158"/>
      <c r="BU22" s="158"/>
      <c r="BV22" s="158"/>
    </row>
    <row r="23" spans="1:74" s="159" customFormat="1" ht="14.25">
      <c r="D23" s="159" t="s">
        <v>105</v>
      </c>
      <c r="O23" s="159" t="s">
        <v>107</v>
      </c>
      <c r="T23" s="727" t="str">
        <f>IF(VLOOKUP(AY2,AX3:BC124,1,TRUE)&gt;=16,"","第"&amp;VLOOKUP(AY2,AX3:BC124,5,TRUE)&amp;"号")</f>
        <v/>
      </c>
      <c r="U23" s="727"/>
      <c r="V23" s="727"/>
      <c r="W23" s="727"/>
      <c r="X23" s="727"/>
      <c r="Y23" s="727"/>
      <c r="Z23" s="727"/>
      <c r="AA23" s="727"/>
      <c r="AD23" s="159" t="s">
        <v>108</v>
      </c>
      <c r="AK23" s="726" t="str">
        <f>IF(VLOOKUP(AY2,AX3:BC124,1,TRUE)&gt;=16,"",VLOOKUP(AY2,AX3:BC124,6,TRUE))</f>
        <v/>
      </c>
      <c r="AL23" s="726"/>
      <c r="AM23" s="726"/>
      <c r="AN23" s="726"/>
      <c r="AO23" s="726"/>
      <c r="AP23" s="726"/>
      <c r="AQ23" s="726"/>
      <c r="AR23" s="726"/>
      <c r="AS23" s="726"/>
      <c r="AT23" s="726"/>
      <c r="AV23" s="169"/>
      <c r="AW23" s="169"/>
      <c r="AX23" s="170">
        <v>20</v>
      </c>
      <c r="AY23" s="172" t="s">
        <v>118</v>
      </c>
      <c r="AZ23" s="172">
        <f>③登録販売者の名簿!G31</f>
        <v>0</v>
      </c>
      <c r="BA23" s="168">
        <f>③登録販売者の名簿!Q31</f>
        <v>0</v>
      </c>
      <c r="BB23" s="168" t="str">
        <f>③登録販売者の名簿!S33&amp;"-"&amp;③登録販売者の名簿!V33&amp;"-"&amp;③登録販売者の名簿!Y33</f>
        <v>--</v>
      </c>
      <c r="BC23" s="173" t="str">
        <f>③登録販売者の名簿!AK33</f>
        <v>　　年　　月　　日　　</v>
      </c>
      <c r="BD23" s="168"/>
      <c r="BE23" s="168"/>
      <c r="BF23" s="168"/>
      <c r="BG23" s="168"/>
      <c r="BH23" s="168"/>
      <c r="BI23" s="168"/>
      <c r="BJ23" s="168"/>
      <c r="BK23" s="168"/>
      <c r="BL23" s="168"/>
      <c r="BM23" s="158"/>
      <c r="BN23" s="158"/>
      <c r="BO23" s="158"/>
      <c r="BP23" s="158"/>
      <c r="BQ23" s="158"/>
      <c r="BR23" s="158"/>
      <c r="BS23" s="158"/>
      <c r="BT23" s="158"/>
      <c r="BU23" s="158"/>
      <c r="BV23" s="158"/>
    </row>
    <row r="24" spans="1:74" s="159" customFormat="1" ht="14.25">
      <c r="AK24" s="162"/>
      <c r="AL24" s="162"/>
      <c r="AM24" s="162"/>
      <c r="AN24" s="162"/>
      <c r="AO24" s="162"/>
      <c r="AP24" s="162"/>
      <c r="AQ24" s="162"/>
      <c r="AR24" s="162"/>
      <c r="AS24" s="162"/>
      <c r="AT24" s="162"/>
      <c r="AV24" s="169"/>
      <c r="AW24" s="169"/>
      <c r="AX24" s="170">
        <v>21</v>
      </c>
      <c r="AY24" s="172" t="s">
        <v>118</v>
      </c>
      <c r="AZ24" s="172">
        <f>③登録販売者の名簿!G35</f>
        <v>0</v>
      </c>
      <c r="BA24" s="168">
        <f>③登録販売者の名簿!Q35</f>
        <v>0</v>
      </c>
      <c r="BB24" s="168" t="str">
        <f>③登録販売者の名簿!S37&amp;"-"&amp;③登録販売者の名簿!V37&amp;"-"&amp;③登録販売者の名簿!Y37</f>
        <v>--</v>
      </c>
      <c r="BC24" s="173" t="str">
        <f>③登録販売者の名簿!AK37</f>
        <v>　　年　　月　　日　　</v>
      </c>
      <c r="BD24" s="168"/>
      <c r="BE24" s="168"/>
      <c r="BF24" s="168"/>
      <c r="BG24" s="168"/>
      <c r="BH24" s="168"/>
      <c r="BI24" s="168"/>
      <c r="BJ24" s="168"/>
      <c r="BK24" s="168"/>
      <c r="BL24" s="168"/>
      <c r="BM24" s="158"/>
      <c r="BN24" s="158"/>
      <c r="BO24" s="158"/>
      <c r="BP24" s="158"/>
      <c r="BQ24" s="158"/>
      <c r="BR24" s="158"/>
      <c r="BS24" s="158"/>
      <c r="BT24" s="158"/>
      <c r="BU24" s="158"/>
      <c r="BV24" s="158"/>
    </row>
    <row r="25" spans="1:74" s="159" customFormat="1" ht="14.25">
      <c r="D25" s="159" t="s">
        <v>106</v>
      </c>
      <c r="P25" s="159" t="s">
        <v>107</v>
      </c>
      <c r="U25" s="727" t="str">
        <f>IF(VLOOKUP(AY2,AX3:BC124,1,TRUE)&lt;16,"",VLOOKUP(AY2,AX3:BC124,5,TRUE))</f>
        <v>--</v>
      </c>
      <c r="V25" s="727"/>
      <c r="W25" s="727"/>
      <c r="X25" s="727"/>
      <c r="Y25" s="727"/>
      <c r="Z25" s="727"/>
      <c r="AA25" s="727"/>
      <c r="AD25" s="159" t="s">
        <v>108</v>
      </c>
      <c r="AK25" s="726" t="str">
        <f>IF(VLOOKUP(AY2,AX3:BC124,1,TRUE)&lt;16,"",VLOOKUP(AY2,AX3:BC124,6,TRUE))</f>
        <v>　　年　　月　　日　　</v>
      </c>
      <c r="AL25" s="726"/>
      <c r="AM25" s="726"/>
      <c r="AN25" s="726"/>
      <c r="AO25" s="726"/>
      <c r="AP25" s="726"/>
      <c r="AQ25" s="726"/>
      <c r="AR25" s="726"/>
      <c r="AS25" s="726"/>
      <c r="AT25" s="726"/>
      <c r="AV25" s="169"/>
      <c r="AW25" s="169"/>
      <c r="AX25" s="170">
        <v>22</v>
      </c>
      <c r="AY25" s="172" t="s">
        <v>118</v>
      </c>
      <c r="AZ25" s="172">
        <f>③登録販売者の名簿!G39</f>
        <v>0</v>
      </c>
      <c r="BA25" s="168">
        <f>③登録販売者の名簿!Q39</f>
        <v>0</v>
      </c>
      <c r="BB25" s="168" t="str">
        <f>③登録販売者の名簿!S41&amp;"-"&amp;③登録販売者の名簿!V41&amp;"-"&amp;③登録販売者の名簿!Y41</f>
        <v>--</v>
      </c>
      <c r="BC25" s="173" t="str">
        <f>③登録販売者の名簿!AK41</f>
        <v>　　年　　月　　日　　</v>
      </c>
      <c r="BD25" s="168"/>
      <c r="BE25" s="168"/>
      <c r="BF25" s="168"/>
      <c r="BG25" s="168"/>
      <c r="BH25" s="168"/>
      <c r="BI25" s="168"/>
      <c r="BJ25" s="168"/>
      <c r="BK25" s="168"/>
      <c r="BL25" s="168"/>
      <c r="BM25" s="158"/>
      <c r="BN25" s="158"/>
      <c r="BO25" s="158"/>
      <c r="BP25" s="158"/>
      <c r="BQ25" s="158"/>
      <c r="BR25" s="158"/>
      <c r="BS25" s="158"/>
      <c r="BT25" s="158"/>
      <c r="BU25" s="158"/>
      <c r="BV25" s="158"/>
    </row>
    <row r="26" spans="1:74" s="159" customFormat="1" ht="14.25">
      <c r="X26" s="169"/>
      <c r="AV26" s="169"/>
      <c r="AW26" s="169"/>
      <c r="AX26" s="170">
        <v>23</v>
      </c>
      <c r="AY26" s="172" t="s">
        <v>118</v>
      </c>
      <c r="AZ26" s="172">
        <f>③登録販売者の名簿!G43</f>
        <v>0</v>
      </c>
      <c r="BA26" s="168">
        <f>③登録販売者の名簿!Q43</f>
        <v>0</v>
      </c>
      <c r="BB26" s="168" t="str">
        <f>③登録販売者の名簿!S45&amp;"-"&amp;③登録販売者の名簿!V45&amp;"-"&amp;③登録販売者の名簿!Y45</f>
        <v>--</v>
      </c>
      <c r="BC26" s="173" t="str">
        <f>③登録販売者の名簿!AK45</f>
        <v>　　年　　月　　日　　</v>
      </c>
      <c r="BD26" s="168"/>
      <c r="BE26" s="168"/>
      <c r="BF26" s="168"/>
      <c r="BG26" s="168"/>
      <c r="BH26" s="168"/>
      <c r="BI26" s="168"/>
      <c r="BJ26" s="168"/>
      <c r="BK26" s="168"/>
      <c r="BL26" s="168"/>
      <c r="BM26" s="158"/>
      <c r="BN26" s="158"/>
      <c r="BO26" s="158"/>
      <c r="BP26" s="158"/>
      <c r="BQ26" s="158"/>
      <c r="BR26" s="158"/>
      <c r="BS26" s="158"/>
      <c r="BT26" s="158"/>
      <c r="BU26" s="158"/>
      <c r="BV26" s="158"/>
    </row>
    <row r="27" spans="1:74" s="159" customFormat="1" ht="14.25">
      <c r="AV27" s="169"/>
      <c r="AW27" s="169"/>
      <c r="AX27" s="170">
        <v>24</v>
      </c>
      <c r="AY27" s="172" t="s">
        <v>118</v>
      </c>
      <c r="AZ27" s="172">
        <f>③登録販売者の名簿!G47</f>
        <v>0</v>
      </c>
      <c r="BA27" s="168">
        <f>③登録販売者の名簿!Q47</f>
        <v>0</v>
      </c>
      <c r="BB27" s="168" t="str">
        <f>③登録販売者の名簿!S49&amp;"-"&amp;③登録販売者の名簿!V49&amp;"-"&amp;③登録販売者の名簿!Y49</f>
        <v>--</v>
      </c>
      <c r="BC27" s="173" t="str">
        <f>③登録販売者の名簿!AK49</f>
        <v>　　年　　月　　日　　</v>
      </c>
      <c r="BD27" s="168"/>
      <c r="BE27" s="168"/>
      <c r="BF27" s="168"/>
      <c r="BG27" s="168"/>
      <c r="BH27" s="168"/>
      <c r="BI27" s="168"/>
      <c r="BJ27" s="168"/>
      <c r="BK27" s="168"/>
      <c r="BL27" s="168"/>
      <c r="BM27" s="158"/>
      <c r="BN27" s="158"/>
      <c r="BO27" s="158"/>
      <c r="BP27" s="158"/>
      <c r="BQ27" s="158"/>
      <c r="BR27" s="158"/>
      <c r="BS27" s="158"/>
      <c r="BT27" s="158"/>
      <c r="BU27" s="158"/>
      <c r="BV27" s="158"/>
    </row>
    <row r="28" spans="1:74" ht="17.25">
      <c r="A28" s="728" t="s">
        <v>109</v>
      </c>
      <c r="B28" s="728"/>
      <c r="C28" s="728"/>
      <c r="D28" s="728"/>
      <c r="E28" s="728"/>
      <c r="F28" s="728"/>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28"/>
      <c r="AK28" s="728"/>
      <c r="AL28" s="728"/>
      <c r="AM28" s="728"/>
      <c r="AN28" s="728"/>
      <c r="AO28" s="728"/>
      <c r="AP28" s="728"/>
      <c r="AQ28" s="728"/>
      <c r="AR28" s="728"/>
      <c r="AS28" s="728"/>
      <c r="AT28" s="728"/>
      <c r="AU28" s="728"/>
      <c r="AX28" s="170">
        <v>25</v>
      </c>
      <c r="AY28" s="172" t="s">
        <v>118</v>
      </c>
      <c r="AZ28" s="172">
        <f>③登録販売者の名簿!G51</f>
        <v>0</v>
      </c>
      <c r="BA28" s="168">
        <f>③登録販売者の名簿!Q51</f>
        <v>0</v>
      </c>
      <c r="BB28" s="168" t="str">
        <f>③登録販売者の名簿!S53&amp;"-"&amp;③登録販売者の名簿!V53&amp;"-"&amp;③登録販売者の名簿!Y53</f>
        <v>--</v>
      </c>
      <c r="BC28" s="173" t="str">
        <f>③登録販売者の名簿!AK53</f>
        <v>　　年　　月　　日　　</v>
      </c>
    </row>
    <row r="29" spans="1:74" s="159" customFormat="1" ht="14.25">
      <c r="AV29" s="169"/>
      <c r="AW29" s="169"/>
      <c r="AX29" s="170">
        <v>26</v>
      </c>
      <c r="AY29" s="172" t="s">
        <v>118</v>
      </c>
      <c r="AZ29" s="172">
        <f>③登録販売者の名簿!G55</f>
        <v>0</v>
      </c>
      <c r="BA29" s="168">
        <f>③登録販売者の名簿!Q55</f>
        <v>0</v>
      </c>
      <c r="BB29" s="168" t="str">
        <f>③登録販売者の名簿!S57&amp;"-"&amp;③登録販売者の名簿!V57&amp;"-"&amp;③登録販売者の名簿!Y57</f>
        <v>--</v>
      </c>
      <c r="BC29" s="173" t="str">
        <f>③登録販売者の名簿!AK57</f>
        <v>　　年　　月　　日　　</v>
      </c>
      <c r="BD29" s="168"/>
      <c r="BE29" s="168"/>
      <c r="BF29" s="168"/>
      <c r="BG29" s="168"/>
      <c r="BH29" s="168"/>
      <c r="BI29" s="168"/>
      <c r="BJ29" s="168"/>
      <c r="BK29" s="168"/>
      <c r="BL29" s="168"/>
      <c r="BM29" s="158"/>
      <c r="BN29" s="158"/>
      <c r="BO29" s="158"/>
      <c r="BP29" s="158"/>
      <c r="BQ29" s="158"/>
      <c r="BR29" s="158"/>
      <c r="BS29" s="158"/>
      <c r="BT29" s="158"/>
      <c r="BU29" s="158"/>
      <c r="BV29" s="158"/>
    </row>
    <row r="30" spans="1:74" s="159" customFormat="1" ht="14.25">
      <c r="D30" s="159">
        <v>1</v>
      </c>
      <c r="F30" s="725" t="s">
        <v>112</v>
      </c>
      <c r="G30" s="725"/>
      <c r="H30" s="725"/>
      <c r="I30" s="725"/>
      <c r="J30" s="725"/>
      <c r="K30" s="725"/>
      <c r="L30" s="725"/>
      <c r="N30" s="163" t="s">
        <v>121</v>
      </c>
      <c r="O30" s="725" t="s">
        <v>171</v>
      </c>
      <c r="P30" s="725"/>
      <c r="Q30" s="725"/>
      <c r="R30" s="725"/>
      <c r="S30" s="725"/>
      <c r="T30" s="725"/>
      <c r="U30" s="725"/>
      <c r="V30" s="725"/>
      <c r="W30" s="725"/>
      <c r="X30" s="725"/>
      <c r="AU30" s="164"/>
      <c r="AV30" s="169"/>
      <c r="AW30" s="169"/>
      <c r="AX30" s="170">
        <v>27</v>
      </c>
      <c r="AY30" s="172" t="s">
        <v>118</v>
      </c>
      <c r="AZ30" s="172">
        <f>③登録販売者の名簿!G59</f>
        <v>0</v>
      </c>
      <c r="BA30" s="168">
        <f>③登録販売者の名簿!Q59</f>
        <v>0</v>
      </c>
      <c r="BB30" s="168" t="str">
        <f>③登録販売者の名簿!S61&amp;"-"&amp;③登録販売者の名簿!V61&amp;"-"&amp;③登録販売者の名簿!Y61</f>
        <v>--</v>
      </c>
      <c r="BC30" s="173" t="str">
        <f>③登録販売者の名簿!AK61</f>
        <v>　　年　　月　　日　　</v>
      </c>
      <c r="BD30" s="168"/>
      <c r="BE30" s="168"/>
      <c r="BF30" s="168"/>
      <c r="BG30" s="168"/>
      <c r="BH30" s="168"/>
      <c r="BI30" s="168"/>
      <c r="BJ30" s="168"/>
      <c r="BK30" s="168"/>
      <c r="BL30" s="168"/>
      <c r="BM30" s="158"/>
      <c r="BN30" s="158"/>
      <c r="BO30" s="158"/>
      <c r="BP30" s="158"/>
      <c r="BQ30" s="158"/>
      <c r="BR30" s="158"/>
      <c r="BS30" s="158"/>
      <c r="BT30" s="158"/>
      <c r="BU30" s="158"/>
      <c r="BV30" s="158"/>
    </row>
    <row r="31" spans="1:74" s="159" customFormat="1" ht="14.25">
      <c r="F31" s="165"/>
      <c r="G31" s="165"/>
      <c r="H31" s="165"/>
      <c r="I31" s="165"/>
      <c r="J31" s="165"/>
      <c r="K31" s="165"/>
      <c r="L31" s="165"/>
      <c r="N31" s="163" t="s">
        <v>121</v>
      </c>
      <c r="O31" s="725" t="s">
        <v>172</v>
      </c>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164"/>
      <c r="AV31" s="169"/>
      <c r="AW31" s="169"/>
      <c r="AX31" s="170">
        <v>28</v>
      </c>
      <c r="AY31" s="172" t="s">
        <v>118</v>
      </c>
      <c r="AZ31" s="172">
        <f>③登録販売者の名簿!G63</f>
        <v>0</v>
      </c>
      <c r="BA31" s="168">
        <f>③登録販売者の名簿!Q63</f>
        <v>0</v>
      </c>
      <c r="BB31" s="168" t="str">
        <f>③登録販売者の名簿!S65&amp;"-"&amp;③登録販売者の名簿!V65&amp;"-"&amp;③登録販売者の名簿!Y65</f>
        <v>--</v>
      </c>
      <c r="BC31" s="173" t="str">
        <f>③登録販売者の名簿!AK65</f>
        <v>　　年　　月　　日　　</v>
      </c>
      <c r="BD31" s="168"/>
      <c r="BE31" s="168"/>
      <c r="BF31" s="168"/>
      <c r="BG31" s="168"/>
      <c r="BH31" s="168"/>
      <c r="BI31" s="168"/>
      <c r="BJ31" s="168"/>
      <c r="BK31" s="168"/>
      <c r="BL31" s="168"/>
      <c r="BM31" s="158"/>
      <c r="BN31" s="158"/>
      <c r="BO31" s="158"/>
      <c r="BP31" s="158"/>
      <c r="BQ31" s="158"/>
      <c r="BR31" s="158"/>
      <c r="BS31" s="158"/>
      <c r="BT31" s="158"/>
      <c r="BU31" s="158"/>
      <c r="BV31" s="158"/>
    </row>
    <row r="32" spans="1:74" s="159" customFormat="1" ht="14.25">
      <c r="F32" s="165"/>
      <c r="G32" s="165"/>
      <c r="H32" s="165"/>
      <c r="I32" s="165"/>
      <c r="J32" s="165"/>
      <c r="K32" s="165"/>
      <c r="L32" s="165"/>
      <c r="N32" s="163" t="s">
        <v>121</v>
      </c>
      <c r="O32" s="725" t="s">
        <v>173</v>
      </c>
      <c r="P32" s="725"/>
      <c r="Q32" s="725"/>
      <c r="R32" s="725"/>
      <c r="S32" s="725"/>
      <c r="T32" s="725"/>
      <c r="U32" s="725"/>
      <c r="V32" s="725"/>
      <c r="W32" s="725"/>
      <c r="X32" s="725"/>
      <c r="AU32" s="164"/>
      <c r="AV32" s="169"/>
      <c r="AW32" s="169"/>
      <c r="AX32" s="170">
        <v>29</v>
      </c>
      <c r="AY32" s="172" t="s">
        <v>118</v>
      </c>
      <c r="AZ32" s="172">
        <f>③登録販売者の名簿!G67</f>
        <v>0</v>
      </c>
      <c r="BA32" s="168">
        <f>③登録販売者の名簿!Q67</f>
        <v>0</v>
      </c>
      <c r="BB32" s="168" t="str">
        <f>③登録販売者の名簿!S69&amp;"-"&amp;③登録販売者の名簿!V69&amp;"-"&amp;③登録販売者の名簿!Y69</f>
        <v>--</v>
      </c>
      <c r="BC32" s="173" t="str">
        <f>③登録販売者の名簿!AK69</f>
        <v>　　年　　月　　日　　</v>
      </c>
      <c r="BD32" s="168"/>
      <c r="BE32" s="168"/>
      <c r="BF32" s="168"/>
      <c r="BG32" s="168"/>
      <c r="BH32" s="168"/>
      <c r="BI32" s="168"/>
      <c r="BJ32" s="168"/>
      <c r="BK32" s="168"/>
      <c r="BL32" s="168"/>
      <c r="BM32" s="158"/>
      <c r="BN32" s="158"/>
      <c r="BO32" s="158"/>
      <c r="BP32" s="158"/>
      <c r="BQ32" s="158"/>
      <c r="BR32" s="158"/>
      <c r="BS32" s="158"/>
      <c r="BT32" s="158"/>
      <c r="BU32" s="158"/>
      <c r="BV32" s="158"/>
    </row>
    <row r="33" spans="1:74" s="159" customFormat="1" ht="14.25">
      <c r="N33" s="163" t="s">
        <v>121</v>
      </c>
      <c r="O33" s="725" t="s">
        <v>174</v>
      </c>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c r="AR33" s="725"/>
      <c r="AS33" s="725"/>
      <c r="AT33" s="725"/>
      <c r="AV33" s="169"/>
      <c r="AW33" s="169"/>
      <c r="AX33" s="170">
        <v>30</v>
      </c>
      <c r="AY33" s="172" t="s">
        <v>118</v>
      </c>
      <c r="AZ33" s="172">
        <f>③登録販売者の名簿!G71</f>
        <v>0</v>
      </c>
      <c r="BA33" s="168">
        <f>③登録販売者の名簿!Q71</f>
        <v>0</v>
      </c>
      <c r="BB33" s="168" t="str">
        <f>③登録販売者の名簿!S73&amp;"-"&amp;③登録販売者の名簿!V73&amp;"-"&amp;③登録販売者の名簿!Y73</f>
        <v>--</v>
      </c>
      <c r="BC33" s="173" t="str">
        <f>③登録販売者の名簿!AK73</f>
        <v>　　年　　月　　日　　</v>
      </c>
      <c r="BD33" s="168"/>
      <c r="BE33" s="168"/>
      <c r="BF33" s="168"/>
      <c r="BG33" s="168"/>
      <c r="BH33" s="168"/>
      <c r="BI33" s="168"/>
      <c r="BJ33" s="168"/>
      <c r="BK33" s="168"/>
      <c r="BL33" s="168"/>
      <c r="BM33" s="158"/>
      <c r="BN33" s="158"/>
      <c r="BO33" s="158"/>
      <c r="BP33" s="158"/>
      <c r="BQ33" s="158"/>
      <c r="BR33" s="158"/>
      <c r="BS33" s="158"/>
      <c r="BT33" s="158"/>
      <c r="BU33" s="158"/>
      <c r="BV33" s="158"/>
    </row>
    <row r="34" spans="1:74" s="159" customFormat="1" ht="14.25">
      <c r="N34" s="163" t="s">
        <v>121</v>
      </c>
      <c r="O34" s="159" t="s">
        <v>122</v>
      </c>
      <c r="AV34" s="169"/>
      <c r="AW34" s="169"/>
      <c r="AX34" s="168"/>
      <c r="AY34" s="168"/>
      <c r="AZ34" s="168"/>
      <c r="BA34" s="168"/>
      <c r="BB34" s="168"/>
      <c r="BC34" s="168"/>
      <c r="BD34" s="168"/>
      <c r="BE34" s="168"/>
      <c r="BF34" s="168"/>
      <c r="BG34" s="168"/>
      <c r="BH34" s="168"/>
      <c r="BI34" s="168"/>
      <c r="BJ34" s="168"/>
      <c r="BK34" s="168"/>
      <c r="BL34" s="168"/>
      <c r="BM34" s="158"/>
      <c r="BN34" s="158"/>
      <c r="BO34" s="158"/>
      <c r="BP34" s="158"/>
      <c r="BQ34" s="158"/>
      <c r="BR34" s="158"/>
      <c r="BS34" s="158"/>
    </row>
    <row r="35" spans="1:74" s="159" customFormat="1" ht="14.25">
      <c r="N35" s="163" t="s">
        <v>121</v>
      </c>
      <c r="O35" s="159" t="s">
        <v>123</v>
      </c>
      <c r="AV35" s="169"/>
      <c r="AW35" s="169"/>
      <c r="AX35" s="168"/>
      <c r="AY35" s="168"/>
      <c r="AZ35" s="168"/>
      <c r="BA35" s="168"/>
      <c r="BB35" s="168"/>
      <c r="BC35" s="168"/>
      <c r="BD35" s="168"/>
      <c r="BE35" s="168"/>
      <c r="BF35" s="168"/>
      <c r="BG35" s="168"/>
      <c r="BH35" s="168"/>
      <c r="BI35" s="168"/>
      <c r="BJ35" s="168"/>
      <c r="BK35" s="168"/>
      <c r="BL35" s="168"/>
      <c r="BM35" s="158"/>
      <c r="BN35" s="158"/>
      <c r="BO35" s="158"/>
      <c r="BP35" s="158"/>
      <c r="BQ35" s="158"/>
      <c r="BR35" s="158"/>
      <c r="BS35" s="158"/>
    </row>
    <row r="36" spans="1:74" s="159" customFormat="1" ht="14.25">
      <c r="N36" s="163" t="s">
        <v>121</v>
      </c>
      <c r="O36" s="159" t="s">
        <v>124</v>
      </c>
      <c r="AV36" s="169"/>
      <c r="AW36" s="169"/>
      <c r="AX36" s="169"/>
      <c r="AY36" s="168"/>
      <c r="AZ36" s="168"/>
      <c r="BA36" s="168"/>
      <c r="BB36" s="168"/>
      <c r="BC36" s="168"/>
      <c r="BD36" s="168"/>
      <c r="BE36" s="168"/>
      <c r="BF36" s="168"/>
      <c r="BG36" s="168"/>
      <c r="BH36" s="168"/>
      <c r="BI36" s="168"/>
      <c r="BJ36" s="168"/>
      <c r="BK36" s="168"/>
      <c r="BL36" s="168"/>
      <c r="BM36" s="158"/>
      <c r="BN36" s="158"/>
      <c r="BO36" s="158"/>
      <c r="BP36" s="158"/>
      <c r="BQ36" s="158"/>
      <c r="BR36" s="158"/>
      <c r="BS36" s="158"/>
      <c r="BT36" s="158"/>
      <c r="BU36" s="158"/>
      <c r="BV36" s="158"/>
    </row>
    <row r="37" spans="1:74" s="159" customFormat="1" ht="14.25">
      <c r="N37" s="163" t="s">
        <v>121</v>
      </c>
      <c r="O37" s="159" t="s">
        <v>175</v>
      </c>
      <c r="AV37" s="169"/>
      <c r="AW37" s="169"/>
      <c r="AX37" s="169"/>
      <c r="AY37" s="168"/>
      <c r="AZ37" s="168"/>
      <c r="BA37" s="168"/>
      <c r="BB37" s="168"/>
      <c r="BC37" s="168"/>
      <c r="BD37" s="168"/>
      <c r="BE37" s="168"/>
      <c r="BF37" s="168"/>
      <c r="BG37" s="168"/>
      <c r="BH37" s="168"/>
      <c r="BI37" s="168"/>
      <c r="BJ37" s="168"/>
      <c r="BK37" s="168"/>
      <c r="BL37" s="168"/>
      <c r="BM37" s="158"/>
      <c r="BN37" s="158"/>
      <c r="BO37" s="158"/>
      <c r="BP37" s="158"/>
      <c r="BQ37" s="158"/>
      <c r="BR37" s="158"/>
      <c r="BS37" s="158"/>
      <c r="BT37" s="158"/>
      <c r="BU37" s="158"/>
      <c r="BV37" s="158"/>
    </row>
    <row r="38" spans="1:74" s="159" customFormat="1" ht="14.25">
      <c r="AV38" s="169"/>
      <c r="AW38" s="169"/>
      <c r="AX38" s="169"/>
      <c r="AY38" s="168"/>
      <c r="AZ38" s="168"/>
      <c r="BA38" s="168"/>
      <c r="BB38" s="168"/>
      <c r="BC38" s="168"/>
      <c r="BD38" s="168"/>
      <c r="BE38" s="168"/>
      <c r="BF38" s="168"/>
      <c r="BG38" s="168"/>
      <c r="BH38" s="168"/>
      <c r="BI38" s="168"/>
      <c r="BJ38" s="168"/>
      <c r="BK38" s="168"/>
      <c r="BL38" s="168"/>
      <c r="BM38" s="158"/>
      <c r="BN38" s="158"/>
      <c r="BO38" s="158"/>
      <c r="BP38" s="158"/>
      <c r="BQ38" s="158"/>
      <c r="BR38" s="158"/>
      <c r="BS38" s="158"/>
      <c r="BT38" s="158"/>
      <c r="BU38" s="158"/>
      <c r="BV38" s="158"/>
    </row>
    <row r="39" spans="1:74" s="159" customFormat="1" ht="14.25">
      <c r="D39" s="159">
        <v>2</v>
      </c>
      <c r="F39" s="159" t="s">
        <v>120</v>
      </c>
      <c r="AV39" s="169"/>
      <c r="AW39" s="169"/>
      <c r="AX39" s="169"/>
      <c r="AY39" s="168"/>
      <c r="AZ39" s="168"/>
      <c r="BA39" s="168"/>
      <c r="BB39" s="168"/>
      <c r="BC39" s="168"/>
      <c r="BD39" s="168"/>
      <c r="BE39" s="168"/>
      <c r="BF39" s="168"/>
      <c r="BG39" s="168"/>
      <c r="BH39" s="168"/>
      <c r="BI39" s="168"/>
      <c r="BJ39" s="168"/>
      <c r="BK39" s="168"/>
      <c r="BL39" s="168"/>
      <c r="BM39" s="158"/>
      <c r="BN39" s="158"/>
      <c r="BO39" s="158"/>
      <c r="BP39" s="158"/>
      <c r="BQ39" s="158"/>
      <c r="BR39" s="158"/>
      <c r="BS39" s="158"/>
      <c r="BT39" s="158"/>
      <c r="BU39" s="158"/>
      <c r="BV39" s="158"/>
    </row>
    <row r="40" spans="1:74" s="159" customFormat="1" ht="14.25">
      <c r="AV40" s="169"/>
      <c r="AW40" s="169"/>
      <c r="AX40" s="169"/>
      <c r="AY40" s="168"/>
      <c r="AZ40" s="168"/>
      <c r="BA40" s="168"/>
      <c r="BB40" s="168"/>
      <c r="BC40" s="168"/>
      <c r="BD40" s="168"/>
      <c r="BE40" s="168"/>
      <c r="BF40" s="168"/>
      <c r="BG40" s="168"/>
      <c r="BH40" s="168"/>
      <c r="BI40" s="168"/>
      <c r="BJ40" s="168"/>
      <c r="BK40" s="168"/>
      <c r="BL40" s="168"/>
      <c r="BM40" s="158"/>
      <c r="BN40" s="158"/>
      <c r="BO40" s="158"/>
      <c r="BP40" s="158"/>
      <c r="BQ40" s="158"/>
      <c r="BR40" s="158"/>
      <c r="BS40" s="158"/>
      <c r="BT40" s="158"/>
      <c r="BU40" s="158"/>
      <c r="BV40" s="158"/>
    </row>
    <row r="41" spans="1:74" s="159" customFormat="1" ht="14.25">
      <c r="AV41" s="169"/>
      <c r="AW41" s="169"/>
      <c r="AX41" s="169"/>
      <c r="AY41" s="168"/>
      <c r="AZ41" s="168"/>
      <c r="BA41" s="168"/>
      <c r="BB41" s="168"/>
      <c r="BC41" s="168"/>
      <c r="BD41" s="168"/>
      <c r="BE41" s="168"/>
      <c r="BF41" s="168"/>
      <c r="BG41" s="168"/>
      <c r="BH41" s="168"/>
      <c r="BI41" s="168"/>
      <c r="BJ41" s="168"/>
      <c r="BK41" s="168"/>
      <c r="BL41" s="168"/>
      <c r="BM41" s="158"/>
      <c r="BN41" s="158"/>
      <c r="BO41" s="158"/>
      <c r="BP41" s="158"/>
      <c r="BQ41" s="158"/>
      <c r="BR41" s="158"/>
      <c r="BS41" s="158"/>
      <c r="BT41" s="158"/>
      <c r="BU41" s="158"/>
      <c r="BV41" s="158"/>
    </row>
    <row r="42" spans="1:74" ht="14.25">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row>
    <row r="43" spans="1:74" ht="14.25">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row>
    <row r="46" spans="1:74" ht="14.25">
      <c r="D46" s="159">
        <v>3</v>
      </c>
      <c r="E46" s="159"/>
      <c r="F46" s="159" t="s">
        <v>119</v>
      </c>
    </row>
    <row r="48" spans="1:74">
      <c r="G48" s="166"/>
      <c r="H48" s="166"/>
      <c r="L48" s="166"/>
      <c r="M48" s="166"/>
      <c r="N48" s="166"/>
      <c r="O48" s="166"/>
      <c r="P48" s="166"/>
      <c r="Q48" s="166"/>
      <c r="R48" s="166"/>
      <c r="S48" s="166"/>
      <c r="T48" s="166"/>
      <c r="U48" s="166"/>
      <c r="V48" s="166"/>
      <c r="W48" s="166"/>
      <c r="X48" s="166"/>
      <c r="Y48" s="166"/>
    </row>
    <row r="49" spans="7:25">
      <c r="G49" s="166"/>
      <c r="H49" s="166"/>
      <c r="L49" s="166"/>
      <c r="M49" s="166"/>
      <c r="N49" s="166"/>
      <c r="O49" s="166"/>
      <c r="P49" s="166"/>
      <c r="Q49" s="166"/>
      <c r="R49" s="166"/>
      <c r="S49" s="166"/>
      <c r="T49" s="166"/>
      <c r="U49" s="166"/>
      <c r="V49" s="166"/>
      <c r="W49" s="166"/>
      <c r="X49" s="166"/>
      <c r="Y49" s="166"/>
    </row>
    <row r="50" spans="7:25">
      <c r="G50" s="166"/>
      <c r="H50" s="166"/>
      <c r="L50" s="166"/>
      <c r="M50" s="166"/>
      <c r="N50" s="166"/>
      <c r="O50" s="166"/>
      <c r="P50" s="166"/>
      <c r="Q50" s="166"/>
      <c r="R50" s="166"/>
      <c r="S50" s="166"/>
      <c r="T50" s="166"/>
      <c r="U50" s="166"/>
      <c r="V50" s="166"/>
      <c r="W50" s="166"/>
      <c r="X50" s="166"/>
      <c r="Y50" s="166"/>
    </row>
    <row r="51" spans="7:25">
      <c r="G51" s="166"/>
      <c r="H51" s="166"/>
      <c r="L51" s="166"/>
      <c r="M51" s="166"/>
      <c r="N51" s="166"/>
      <c r="O51" s="166"/>
      <c r="P51" s="166"/>
      <c r="Q51" s="166"/>
      <c r="R51" s="166"/>
      <c r="S51" s="166"/>
      <c r="T51" s="166"/>
      <c r="U51" s="166"/>
      <c r="V51" s="166"/>
      <c r="W51" s="166"/>
      <c r="X51" s="166"/>
      <c r="Y51" s="166"/>
    </row>
    <row r="52" spans="7:25">
      <c r="G52" s="166"/>
      <c r="H52" s="166"/>
      <c r="L52" s="166"/>
      <c r="M52" s="166"/>
      <c r="N52" s="166"/>
      <c r="O52" s="166"/>
      <c r="P52" s="166"/>
      <c r="Q52" s="166"/>
      <c r="R52" s="166"/>
      <c r="S52" s="166"/>
      <c r="T52" s="166"/>
      <c r="U52" s="166"/>
      <c r="V52" s="166"/>
      <c r="W52" s="166"/>
      <c r="X52" s="166"/>
      <c r="Y52" s="166"/>
    </row>
    <row r="53" spans="7:25">
      <c r="G53" s="166"/>
      <c r="H53" s="166"/>
      <c r="L53" s="166"/>
      <c r="M53" s="166"/>
      <c r="N53" s="166"/>
      <c r="O53" s="166"/>
      <c r="P53" s="166"/>
      <c r="Q53" s="166"/>
      <c r="R53" s="166"/>
      <c r="S53" s="166"/>
      <c r="T53" s="166"/>
      <c r="U53" s="166"/>
      <c r="V53" s="166"/>
      <c r="W53" s="166"/>
      <c r="X53" s="166"/>
      <c r="Y53" s="166"/>
    </row>
    <row r="54" spans="7:25">
      <c r="G54" s="166"/>
      <c r="H54" s="166"/>
      <c r="L54" s="166"/>
      <c r="M54" s="166"/>
      <c r="N54" s="166"/>
      <c r="O54" s="166"/>
      <c r="P54" s="166"/>
      <c r="Q54" s="166"/>
      <c r="R54" s="166"/>
      <c r="S54" s="166"/>
      <c r="T54" s="166"/>
      <c r="U54" s="166"/>
      <c r="V54" s="166"/>
      <c r="W54" s="166"/>
      <c r="X54" s="166"/>
      <c r="Y54" s="166"/>
    </row>
  </sheetData>
  <sheetProtection formatCells="0" selectLockedCells="1"/>
  <mergeCells count="15">
    <mergeCell ref="O32:X32"/>
    <mergeCell ref="O33:AT33"/>
    <mergeCell ref="O15:AS16"/>
    <mergeCell ref="O20:AQ20"/>
    <mergeCell ref="A2:AU2"/>
    <mergeCell ref="O31:AT31"/>
    <mergeCell ref="AY1:AZ1"/>
    <mergeCell ref="AY2:AZ2"/>
    <mergeCell ref="F30:L30"/>
    <mergeCell ref="AK23:AT23"/>
    <mergeCell ref="T23:AA23"/>
    <mergeCell ref="U25:AA25"/>
    <mergeCell ref="AK25:AT25"/>
    <mergeCell ref="A28:AU28"/>
    <mergeCell ref="O30:X30"/>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workbookViewId="0">
      <selection activeCell="C24" sqref="C24"/>
    </sheetView>
  </sheetViews>
  <sheetFormatPr defaultRowHeight="13.5"/>
  <cols>
    <col min="1" max="1" width="3" style="39" bestFit="1" customWidth="1"/>
    <col min="2" max="2" width="17.25" style="39" bestFit="1" customWidth="1"/>
    <col min="3" max="8" width="6.625" style="39" customWidth="1"/>
    <col min="9" max="9" width="11.125" style="39" bestFit="1" customWidth="1"/>
    <col min="10" max="10" width="1.875" style="39" customWidth="1"/>
    <col min="11" max="17" width="6.125" style="39" customWidth="1"/>
    <col min="18" max="18" width="2.875" style="39" customWidth="1"/>
    <col min="19" max="19" width="9" style="101"/>
    <col min="20" max="22" width="6.375" style="101" customWidth="1"/>
    <col min="23" max="25" width="9" style="101"/>
    <col min="26" max="16384" width="9" style="39"/>
  </cols>
  <sheetData>
    <row r="1" spans="1:25">
      <c r="B1" s="44">
        <v>1</v>
      </c>
      <c r="J1" s="59"/>
    </row>
    <row r="2" spans="1:25" ht="14.25" thickBot="1">
      <c r="J2" s="59"/>
      <c r="T2" s="101" t="s">
        <v>145</v>
      </c>
    </row>
    <row r="3" spans="1:25" s="51" customFormat="1" ht="23.25" customHeight="1" thickBot="1">
      <c r="A3" s="50"/>
      <c r="B3" s="56"/>
      <c r="C3" s="57" t="s">
        <v>7</v>
      </c>
      <c r="D3" s="58" t="s">
        <v>8</v>
      </c>
      <c r="E3" s="58" t="s">
        <v>9</v>
      </c>
      <c r="F3" s="58" t="s">
        <v>10</v>
      </c>
      <c r="G3" s="58" t="s">
        <v>66</v>
      </c>
      <c r="H3" s="58" t="s">
        <v>67</v>
      </c>
      <c r="I3" s="55" t="s">
        <v>97</v>
      </c>
      <c r="J3" s="52"/>
      <c r="K3" s="53" t="s">
        <v>81</v>
      </c>
      <c r="L3" s="54" t="s">
        <v>82</v>
      </c>
      <c r="M3" s="54" t="s">
        <v>83</v>
      </c>
      <c r="N3" s="54" t="s">
        <v>84</v>
      </c>
      <c r="O3" s="54" t="s">
        <v>85</v>
      </c>
      <c r="P3" s="54" t="s">
        <v>86</v>
      </c>
      <c r="Q3" s="55" t="s">
        <v>87</v>
      </c>
      <c r="S3" s="102"/>
      <c r="T3" s="102" t="s">
        <v>142</v>
      </c>
      <c r="U3" s="102" t="s">
        <v>143</v>
      </c>
      <c r="V3" s="102" t="s">
        <v>144</v>
      </c>
      <c r="W3" s="102"/>
      <c r="X3" s="102"/>
      <c r="Y3" s="102"/>
    </row>
    <row r="4" spans="1:25">
      <c r="A4" s="733" t="s">
        <v>2</v>
      </c>
      <c r="B4" s="45" t="s">
        <v>3</v>
      </c>
      <c r="C4" s="78" t="str">
        <f>IF(①営業状況等!D14="","",(①営業状況等!D14))</f>
        <v/>
      </c>
      <c r="D4" s="79" t="str">
        <f>IF(①営業状況等!E14="","",(①営業状況等!E14))</f>
        <v/>
      </c>
      <c r="E4" s="79" t="str">
        <f>IF(①営業状況等!F14="","",(①営業状況等!F14))</f>
        <v/>
      </c>
      <c r="F4" s="79" t="str">
        <f>IF(①営業状況等!G14="","",(①営業状況等!G14))</f>
        <v/>
      </c>
      <c r="G4" s="79" t="str">
        <f>IF(①営業状況等!H14="","",(①営業状況等!H14))</f>
        <v/>
      </c>
      <c r="H4" s="79" t="str">
        <f>IF(①営業状況等!I14="","",(①営業状況等!I14))</f>
        <v/>
      </c>
      <c r="I4" s="80">
        <f>IF(C4="",0,D4-C4+IF(E4="",0,F4-E4)+IF(G4="",0,H4-G4))</f>
        <v>0</v>
      </c>
      <c r="J4" s="47"/>
      <c r="K4" s="60">
        <f>IF(C4="",0,C4-0)</f>
        <v>0</v>
      </c>
      <c r="L4" s="61">
        <f>IF(C4="",0,D4-C4)</f>
        <v>0</v>
      </c>
      <c r="M4" s="61">
        <f t="shared" ref="M4:M35" si="0">IF(E4="",0,E4-D4)</f>
        <v>0</v>
      </c>
      <c r="N4" s="61" t="str">
        <f t="shared" ref="N4:N35" si="1">IF(E4="","",F4-E4)</f>
        <v/>
      </c>
      <c r="O4" s="61">
        <f t="shared" ref="O4:O35" si="2">IF(G4="",0,G4-F4)</f>
        <v>0</v>
      </c>
      <c r="P4" s="61" t="str">
        <f t="shared" ref="P4:P35" si="3">IF(G4="","",H4-G4)</f>
        <v/>
      </c>
      <c r="Q4" s="62">
        <f>24-SUM(K4:P4)</f>
        <v>24</v>
      </c>
      <c r="S4" s="101" t="s">
        <v>142</v>
      </c>
      <c r="T4" s="103" t="str">
        <f>IF(OR(C8="",C9=""),"",IF(C8="","",IF(MIN(D8:D9)&lt;MAX(C8:C9),"",MIN(D8:D9)-MAX(C8:C9))))</f>
        <v/>
      </c>
      <c r="U4" s="103" t="str">
        <f>IF(OR(E8="",C9=""),"",IF(MIN(F8,D9)&lt;MAX(E8,C9),"",MIN(F8,D9)-MAX(E8,C9)))</f>
        <v/>
      </c>
      <c r="V4" s="103" t="str">
        <f>IF(OR(G8="",C9=""),"",IF(MIN(H8,D9)&lt;MAX(G8,C9),"",MIN(H8,D9)-MAX(G8,C9)))</f>
        <v/>
      </c>
    </row>
    <row r="5" spans="1:25">
      <c r="A5" s="734"/>
      <c r="B5" s="46" t="s">
        <v>1</v>
      </c>
      <c r="C5" s="81" t="str">
        <f>IF(①営業状況等!D15="","",(①営業状況等!D15))</f>
        <v/>
      </c>
      <c r="D5" s="82" t="str">
        <f>IF(①営業状況等!E15="","",(①営業状況等!E15))</f>
        <v/>
      </c>
      <c r="E5" s="82" t="str">
        <f>IF(①営業状況等!F15="","",(①営業状況等!F15))</f>
        <v/>
      </c>
      <c r="F5" s="82" t="str">
        <f>IF(①営業状況等!G15="","",(①営業状況等!G15))</f>
        <v/>
      </c>
      <c r="G5" s="82" t="str">
        <f>IF(①営業状況等!H15="","",(①営業状況等!H15))</f>
        <v/>
      </c>
      <c r="H5" s="82" t="str">
        <f>IF(①営業状況等!I15="","",(①営業状況等!I15))</f>
        <v/>
      </c>
      <c r="I5" s="83">
        <f t="shared" ref="I5:I59" si="4">IF(C5="",0,D5-C5+IF(E5="",0,F5-E5)+IF(G5="",0,H5-G5))</f>
        <v>0</v>
      </c>
      <c r="J5" s="47"/>
      <c r="K5" s="63">
        <f t="shared" ref="K5:K59" si="5">IF(C5="",0,C5-0)</f>
        <v>0</v>
      </c>
      <c r="L5" s="64">
        <f t="shared" ref="L5:L59" si="6">IF(C5="",0,D5-C5)</f>
        <v>0</v>
      </c>
      <c r="M5" s="64">
        <f t="shared" si="0"/>
        <v>0</v>
      </c>
      <c r="N5" s="64" t="str">
        <f t="shared" si="1"/>
        <v/>
      </c>
      <c r="O5" s="64">
        <f t="shared" si="2"/>
        <v>0</v>
      </c>
      <c r="P5" s="64" t="str">
        <f t="shared" si="3"/>
        <v/>
      </c>
      <c r="Q5" s="65">
        <f t="shared" ref="Q5:Q11" si="7">24-SUM(K5:P5)</f>
        <v>24</v>
      </c>
      <c r="S5" s="101" t="s">
        <v>143</v>
      </c>
      <c r="T5" s="103" t="str">
        <f>IF(OR(C8="",E9=""),"",IF(MIN(F9,D8)&lt;MAX(E9,C8),"",MIN(F9,D8)-MAX(E9,C8)))</f>
        <v/>
      </c>
      <c r="U5" s="103" t="str">
        <f>IF(OR(E8="",E9=""),"",IF(MIN(F9,F8)&lt;MAX(E9,E8),"",MIN(F9,F8)-MAX(E9,E8)))</f>
        <v/>
      </c>
      <c r="V5" s="103" t="str">
        <f>IF(OR(G8="",E9=""),"",IF(MIN(F9,H8)&lt;MAX(E9,G8),"",MIN(F9,H8)-MAX(E9,G8)))</f>
        <v/>
      </c>
    </row>
    <row r="6" spans="1:25" ht="13.5" customHeight="1">
      <c r="A6" s="734"/>
      <c r="B6" s="46" t="s">
        <v>4</v>
      </c>
      <c r="C6" s="81" t="str">
        <f>IF(①営業状況等!D16="","",(①営業状況等!D16))</f>
        <v/>
      </c>
      <c r="D6" s="82" t="str">
        <f>IF(①営業状況等!E16="","",(①営業状況等!E16))</f>
        <v/>
      </c>
      <c r="E6" s="82" t="str">
        <f>IF(①営業状況等!F16="","",(①営業状況等!F16))</f>
        <v/>
      </c>
      <c r="F6" s="82" t="str">
        <f>IF(①営業状況等!G16="","",(①営業状況等!G16))</f>
        <v/>
      </c>
      <c r="G6" s="82" t="str">
        <f>IF(①営業状況等!H16="","",(①営業状況等!H16))</f>
        <v/>
      </c>
      <c r="H6" s="82" t="str">
        <f>IF(①営業状況等!I16="","",(①営業状況等!I16))</f>
        <v/>
      </c>
      <c r="I6" s="83">
        <f t="shared" si="4"/>
        <v>0</v>
      </c>
      <c r="J6" s="47"/>
      <c r="K6" s="63">
        <f t="shared" si="5"/>
        <v>0</v>
      </c>
      <c r="L6" s="64">
        <f t="shared" si="6"/>
        <v>0</v>
      </c>
      <c r="M6" s="64">
        <f t="shared" si="0"/>
        <v>0</v>
      </c>
      <c r="N6" s="64" t="str">
        <f t="shared" si="1"/>
        <v/>
      </c>
      <c r="O6" s="64">
        <f t="shared" si="2"/>
        <v>0</v>
      </c>
      <c r="P6" s="64" t="str">
        <f t="shared" si="3"/>
        <v/>
      </c>
      <c r="Q6" s="65">
        <f t="shared" si="7"/>
        <v>24</v>
      </c>
      <c r="S6" s="101" t="s">
        <v>144</v>
      </c>
      <c r="T6" s="103" t="str">
        <f>IF(OR(G9="",C8=""),"",IF(MIN(H9,D8)&lt;MAX(G9,C8),"",MIN(H9,D8)-MAX(G9,C8)))</f>
        <v/>
      </c>
      <c r="U6" s="103" t="str">
        <f>IF(OR(G9="",G8=""),"",IF(MIN(H9,F8)&lt;MAX(G9,E8),"",MIN(H9,F8)-MAX(G9,E8)))</f>
        <v/>
      </c>
      <c r="V6" s="103" t="str">
        <f>IF(OR(G9="",G8=""),"",IF(MIN(H9,H8)&lt;MAX(G9,G8),"",MIN(H9,H8)-MAX(G9,G8)))</f>
        <v/>
      </c>
      <c r="W6" s="101">
        <f>SUM(T4:V6)</f>
        <v>0</v>
      </c>
    </row>
    <row r="7" spans="1:25">
      <c r="A7" s="734"/>
      <c r="B7" s="46" t="s">
        <v>0</v>
      </c>
      <c r="C7" s="81" t="str">
        <f>IF(①営業状況等!D17="","",(①営業状況等!D17))</f>
        <v/>
      </c>
      <c r="D7" s="82" t="str">
        <f>IF(①営業状況等!E17="","",(①営業状況等!E17))</f>
        <v/>
      </c>
      <c r="E7" s="82" t="str">
        <f>IF(①営業状況等!F17="","",(①営業状況等!F17))</f>
        <v/>
      </c>
      <c r="F7" s="82" t="str">
        <f>IF(①営業状況等!G17="","",(①営業状況等!G17))</f>
        <v/>
      </c>
      <c r="G7" s="82" t="str">
        <f>IF(①営業状況等!H17="","",(①営業状況等!H17))</f>
        <v/>
      </c>
      <c r="H7" s="82" t="str">
        <f>IF(①営業状況等!I17="","",(①営業状況等!I17))</f>
        <v/>
      </c>
      <c r="I7" s="83">
        <f t="shared" si="4"/>
        <v>0</v>
      </c>
      <c r="J7" s="47"/>
      <c r="K7" s="63">
        <f t="shared" si="5"/>
        <v>0</v>
      </c>
      <c r="L7" s="64">
        <f t="shared" si="6"/>
        <v>0</v>
      </c>
      <c r="M7" s="64">
        <f t="shared" si="0"/>
        <v>0</v>
      </c>
      <c r="N7" s="64" t="str">
        <f t="shared" si="1"/>
        <v/>
      </c>
      <c r="O7" s="64">
        <f t="shared" si="2"/>
        <v>0</v>
      </c>
      <c r="P7" s="64" t="str">
        <f t="shared" si="3"/>
        <v/>
      </c>
      <c r="Q7" s="65">
        <f t="shared" si="7"/>
        <v>24</v>
      </c>
    </row>
    <row r="8" spans="1:25">
      <c r="A8" s="734"/>
      <c r="B8" s="46" t="s">
        <v>68</v>
      </c>
      <c r="C8" s="81" t="str">
        <f>IF(①営業状況等!D18="","",(①営業状況等!D18))</f>
        <v/>
      </c>
      <c r="D8" s="82" t="str">
        <f>IF(①営業状況等!E18="","",(①営業状況等!E18))</f>
        <v/>
      </c>
      <c r="E8" s="82" t="str">
        <f>IF(①営業状況等!F18="","",(①営業状況等!F18))</f>
        <v/>
      </c>
      <c r="F8" s="82" t="str">
        <f>IF(①営業状況等!G18="","",(①営業状況等!G18))</f>
        <v/>
      </c>
      <c r="G8" s="82" t="str">
        <f>IF(①営業状況等!H18="","",(①営業状況等!H18))</f>
        <v/>
      </c>
      <c r="H8" s="82" t="str">
        <f>IF(①営業状況等!I18="","",(①営業状況等!I18))</f>
        <v/>
      </c>
      <c r="I8" s="83">
        <f t="shared" si="4"/>
        <v>0</v>
      </c>
      <c r="J8" s="47"/>
      <c r="K8" s="63">
        <f t="shared" si="5"/>
        <v>0</v>
      </c>
      <c r="L8" s="64">
        <f t="shared" si="6"/>
        <v>0</v>
      </c>
      <c r="M8" s="64">
        <f t="shared" si="0"/>
        <v>0</v>
      </c>
      <c r="N8" s="64" t="str">
        <f t="shared" si="1"/>
        <v/>
      </c>
      <c r="O8" s="64">
        <f t="shared" si="2"/>
        <v>0</v>
      </c>
      <c r="P8" s="64" t="str">
        <f t="shared" si="3"/>
        <v/>
      </c>
      <c r="Q8" s="65">
        <f t="shared" si="7"/>
        <v>24</v>
      </c>
    </row>
    <row r="9" spans="1:25">
      <c r="A9" s="734"/>
      <c r="B9" s="46" t="s">
        <v>69</v>
      </c>
      <c r="C9" s="81" t="str">
        <f>IF(①営業状況等!D19="","",(①営業状況等!D19))</f>
        <v/>
      </c>
      <c r="D9" s="82" t="str">
        <f>IF(①営業状況等!E19="","",(①営業状況等!E19))</f>
        <v/>
      </c>
      <c r="E9" s="82" t="str">
        <f>IF(①営業状況等!F19="","",(①営業状況等!F19))</f>
        <v/>
      </c>
      <c r="F9" s="82" t="str">
        <f>IF(①営業状況等!G19="","",(①営業状況等!G19))</f>
        <v/>
      </c>
      <c r="G9" s="82" t="str">
        <f>IF(①営業状況等!H19="","",(①営業状況等!H19))</f>
        <v/>
      </c>
      <c r="H9" s="82" t="str">
        <f>IF(①営業状況等!I19="","",(①営業状況等!I19))</f>
        <v/>
      </c>
      <c r="I9" s="83">
        <f t="shared" si="4"/>
        <v>0</v>
      </c>
      <c r="J9" s="47"/>
      <c r="K9" s="63">
        <f t="shared" si="5"/>
        <v>0</v>
      </c>
      <c r="L9" s="64">
        <f t="shared" si="6"/>
        <v>0</v>
      </c>
      <c r="M9" s="64">
        <f t="shared" si="0"/>
        <v>0</v>
      </c>
      <c r="N9" s="64" t="str">
        <f t="shared" si="1"/>
        <v/>
      </c>
      <c r="O9" s="64">
        <f t="shared" si="2"/>
        <v>0</v>
      </c>
      <c r="P9" s="64" t="str">
        <f t="shared" si="3"/>
        <v/>
      </c>
      <c r="Q9" s="65">
        <f t="shared" si="7"/>
        <v>24</v>
      </c>
    </row>
    <row r="10" spans="1:25">
      <c r="A10" s="734"/>
      <c r="B10" s="46" t="s">
        <v>5</v>
      </c>
      <c r="C10" s="81" t="str">
        <f>IF(①営業状況等!D20="","",(①営業状況等!D20))</f>
        <v/>
      </c>
      <c r="D10" s="82" t="str">
        <f>IF(①営業状況等!E20="","",(①営業状況等!E20))</f>
        <v/>
      </c>
      <c r="E10" s="82" t="str">
        <f>IF(①営業状況等!F20="","",(①営業状況等!F20))</f>
        <v/>
      </c>
      <c r="F10" s="82" t="str">
        <f>IF(①営業状況等!G20="","",(①営業状況等!G20))</f>
        <v/>
      </c>
      <c r="G10" s="82" t="str">
        <f>IF(①営業状況等!H20="","",(①営業状況等!H20))</f>
        <v/>
      </c>
      <c r="H10" s="82" t="str">
        <f>IF(①営業状況等!I20="","",(①営業状況等!I20))</f>
        <v/>
      </c>
      <c r="I10" s="83">
        <f t="shared" si="4"/>
        <v>0</v>
      </c>
      <c r="J10" s="47"/>
      <c r="K10" s="63">
        <f t="shared" si="5"/>
        <v>0</v>
      </c>
      <c r="L10" s="64">
        <f t="shared" si="6"/>
        <v>0</v>
      </c>
      <c r="M10" s="64">
        <f t="shared" si="0"/>
        <v>0</v>
      </c>
      <c r="N10" s="64" t="str">
        <f t="shared" si="1"/>
        <v/>
      </c>
      <c r="O10" s="64">
        <f t="shared" si="2"/>
        <v>0</v>
      </c>
      <c r="P10" s="64" t="str">
        <f t="shared" si="3"/>
        <v/>
      </c>
      <c r="Q10" s="65">
        <f t="shared" si="7"/>
        <v>24</v>
      </c>
    </row>
    <row r="11" spans="1:25" ht="14.25" thickBot="1">
      <c r="A11" s="735"/>
      <c r="B11" s="48" t="s">
        <v>6</v>
      </c>
      <c r="C11" s="84" t="str">
        <f>IF(①営業状況等!D21="","",(①営業状況等!D21))</f>
        <v/>
      </c>
      <c r="D11" s="85" t="str">
        <f>IF(①営業状況等!E21="","",(①営業状況等!E21))</f>
        <v/>
      </c>
      <c r="E11" s="85" t="str">
        <f>IF(①営業状況等!F21="","",(①営業状況等!F21))</f>
        <v/>
      </c>
      <c r="F11" s="85" t="str">
        <f>IF(①営業状況等!G21="","",(①営業状況等!G21))</f>
        <v/>
      </c>
      <c r="G11" s="85" t="str">
        <f>IF(①営業状況等!H21="","",(①営業状況等!H21))</f>
        <v/>
      </c>
      <c r="H11" s="85" t="str">
        <f>IF(①営業状況等!I21="","",(①営業状況等!I21))</f>
        <v/>
      </c>
      <c r="I11" s="86">
        <f t="shared" si="4"/>
        <v>0</v>
      </c>
      <c r="J11" s="47"/>
      <c r="K11" s="66">
        <f t="shared" si="5"/>
        <v>0</v>
      </c>
      <c r="L11" s="67">
        <f t="shared" si="6"/>
        <v>0</v>
      </c>
      <c r="M11" s="67">
        <f t="shared" si="0"/>
        <v>0</v>
      </c>
      <c r="N11" s="67" t="str">
        <f t="shared" si="1"/>
        <v/>
      </c>
      <c r="O11" s="67">
        <f t="shared" si="2"/>
        <v>0</v>
      </c>
      <c r="P11" s="67" t="str">
        <f t="shared" si="3"/>
        <v/>
      </c>
      <c r="Q11" s="68">
        <f t="shared" si="7"/>
        <v>24</v>
      </c>
    </row>
    <row r="12" spans="1:25">
      <c r="A12" s="733" t="s">
        <v>11</v>
      </c>
      <c r="B12" s="40" t="s">
        <v>3</v>
      </c>
      <c r="C12" s="87" t="str">
        <f>IF(①営業状況等!D22="","",(①営業状況等!D22))</f>
        <v/>
      </c>
      <c r="D12" s="88" t="str">
        <f>IF(①営業状況等!E22="","",(①営業状況等!E22))</f>
        <v/>
      </c>
      <c r="E12" s="88" t="str">
        <f>IF(①営業状況等!F22="","",(①営業状況等!F22))</f>
        <v/>
      </c>
      <c r="F12" s="88" t="str">
        <f>IF(①営業状況等!G22="","",(①営業状況等!G22))</f>
        <v/>
      </c>
      <c r="G12" s="88" t="str">
        <f>IF(①営業状況等!H22="","",(①営業状況等!H22))</f>
        <v/>
      </c>
      <c r="H12" s="88" t="str">
        <f>IF(①営業状況等!I22="","",(①営業状況等!I22))</f>
        <v/>
      </c>
      <c r="I12" s="89">
        <f t="shared" si="4"/>
        <v>0</v>
      </c>
      <c r="J12" s="42"/>
      <c r="K12" s="69">
        <f t="shared" si="5"/>
        <v>0</v>
      </c>
      <c r="L12" s="70">
        <f t="shared" si="6"/>
        <v>0</v>
      </c>
      <c r="M12" s="70">
        <f t="shared" si="0"/>
        <v>0</v>
      </c>
      <c r="N12" s="70" t="str">
        <f t="shared" si="1"/>
        <v/>
      </c>
      <c r="O12" s="70">
        <f t="shared" si="2"/>
        <v>0</v>
      </c>
      <c r="P12" s="70" t="str">
        <f t="shared" si="3"/>
        <v/>
      </c>
      <c r="Q12" s="71">
        <f t="shared" ref="Q12:Q59" si="8">24-SUM(K12:P12)</f>
        <v>24</v>
      </c>
      <c r="S12" s="101" t="s">
        <v>142</v>
      </c>
      <c r="T12" s="103" t="str">
        <f>IF(OR(C16="",C17=""),"",IF(C16="","",IF(MIN(D16:D17)&lt;MAX(C16:C17),"",MIN(D16:D17)-MAX(C16:C17))))</f>
        <v/>
      </c>
      <c r="U12" s="103" t="str">
        <f>IF(OR(E16="",C17=""),"",IF(MIN(F16,D17)&lt;MAX(E16,C17),"",MIN(F16,D17)-MAX(E16,C17)))</f>
        <v/>
      </c>
      <c r="V12" s="103" t="str">
        <f>IF(OR(G16="",C17=""),"",IF(MIN(H16,D17)&lt;MAX(G16,C17),"",MIN(H16,D17)-MAX(G16,C17)))</f>
        <v/>
      </c>
    </row>
    <row r="13" spans="1:25">
      <c r="A13" s="734"/>
      <c r="B13" s="41" t="s">
        <v>1</v>
      </c>
      <c r="C13" s="90" t="str">
        <f>IF(①営業状況等!D23="","",(①営業状況等!D23))</f>
        <v/>
      </c>
      <c r="D13" s="91" t="str">
        <f>IF(①営業状況等!E23="","",(①営業状況等!E23))</f>
        <v/>
      </c>
      <c r="E13" s="91" t="str">
        <f>IF(①営業状況等!F23="","",(①営業状況等!F23))</f>
        <v/>
      </c>
      <c r="F13" s="91" t="str">
        <f>IF(①営業状況等!G23="","",(①営業状況等!G23))</f>
        <v/>
      </c>
      <c r="G13" s="91" t="str">
        <f>IF(①営業状況等!H23="","",(①営業状況等!H23))</f>
        <v/>
      </c>
      <c r="H13" s="91" t="str">
        <f>IF(①営業状況等!I23="","",(①営業状況等!I23))</f>
        <v/>
      </c>
      <c r="I13" s="92">
        <f t="shared" si="4"/>
        <v>0</v>
      </c>
      <c r="J13" s="42"/>
      <c r="K13" s="72">
        <f t="shared" si="5"/>
        <v>0</v>
      </c>
      <c r="L13" s="73">
        <f t="shared" si="6"/>
        <v>0</v>
      </c>
      <c r="M13" s="73">
        <f t="shared" si="0"/>
        <v>0</v>
      </c>
      <c r="N13" s="73" t="str">
        <f t="shared" si="1"/>
        <v/>
      </c>
      <c r="O13" s="73">
        <f t="shared" si="2"/>
        <v>0</v>
      </c>
      <c r="P13" s="73" t="str">
        <f t="shared" si="3"/>
        <v/>
      </c>
      <c r="Q13" s="74">
        <f t="shared" si="8"/>
        <v>24</v>
      </c>
      <c r="S13" s="101" t="s">
        <v>143</v>
      </c>
      <c r="T13" s="103" t="str">
        <f>IF(OR(C16="",E17=""),"",IF(MIN(F17,D16)&lt;MAX(E17,C16),"",MIN(F17,D16)-MAX(E17,C16)))</f>
        <v/>
      </c>
      <c r="U13" s="103" t="str">
        <f>IF(OR(E16="",E17=""),"",IF(MIN(F17,F16)&lt;MAX(E17,E16),"",MIN(F17,F16)-MAX(E17,E16)))</f>
        <v/>
      </c>
      <c r="V13" s="103" t="str">
        <f>IF(OR(G16="",E17=""),"",IF(MIN(F17,H16)&lt;MAX(E17,G16),"",MIN(F17,H16)-MAX(E17,G16)))</f>
        <v/>
      </c>
    </row>
    <row r="14" spans="1:25">
      <c r="A14" s="734"/>
      <c r="B14" s="41" t="s">
        <v>4</v>
      </c>
      <c r="C14" s="90" t="str">
        <f>IF(①営業状況等!D24="","",(①営業状況等!D24))</f>
        <v/>
      </c>
      <c r="D14" s="91" t="str">
        <f>IF(①営業状況等!E24="","",(①営業状況等!E24))</f>
        <v/>
      </c>
      <c r="E14" s="91" t="str">
        <f>IF(①営業状況等!F24="","",(①営業状況等!F24))</f>
        <v/>
      </c>
      <c r="F14" s="91" t="str">
        <f>IF(①営業状況等!G24="","",(①営業状況等!G24))</f>
        <v/>
      </c>
      <c r="G14" s="91" t="str">
        <f>IF(①営業状況等!H24="","",(①営業状況等!H24))</f>
        <v/>
      </c>
      <c r="H14" s="91" t="str">
        <f>IF(①営業状況等!I24="","",(①営業状況等!I24))</f>
        <v/>
      </c>
      <c r="I14" s="92">
        <f t="shared" si="4"/>
        <v>0</v>
      </c>
      <c r="J14" s="42"/>
      <c r="K14" s="72">
        <f t="shared" si="5"/>
        <v>0</v>
      </c>
      <c r="L14" s="73">
        <f t="shared" si="6"/>
        <v>0</v>
      </c>
      <c r="M14" s="73">
        <f t="shared" si="0"/>
        <v>0</v>
      </c>
      <c r="N14" s="73" t="str">
        <f t="shared" si="1"/>
        <v/>
      </c>
      <c r="O14" s="73">
        <f t="shared" si="2"/>
        <v>0</v>
      </c>
      <c r="P14" s="73" t="str">
        <f t="shared" si="3"/>
        <v/>
      </c>
      <c r="Q14" s="74">
        <f t="shared" si="8"/>
        <v>24</v>
      </c>
      <c r="S14" s="101" t="s">
        <v>144</v>
      </c>
      <c r="T14" s="103" t="str">
        <f>IF(OR(G17="",C16=""),"",IF(MIN(H17,D16)&lt;MAX(G17,C16),"",MIN(H17,D16)-MAX(G17,C16)))</f>
        <v/>
      </c>
      <c r="U14" s="103" t="str">
        <f>IF(OR(G17="",G16=""),"",IF(MIN(H17,F16)&lt;MAX(G17,E16),"",MIN(H17,F16)-MAX(G17,E16)))</f>
        <v/>
      </c>
      <c r="V14" s="103" t="str">
        <f>IF(OR(G17="",G16=""),"",IF(MIN(H17,H16)&lt;MAX(G17,G16),"",MIN(H17,H16)-MAX(G17,G16)))</f>
        <v/>
      </c>
      <c r="W14" s="101">
        <f>SUM(T12:V14)</f>
        <v>0</v>
      </c>
    </row>
    <row r="15" spans="1:25">
      <c r="A15" s="734"/>
      <c r="B15" s="41" t="s">
        <v>0</v>
      </c>
      <c r="C15" s="90" t="str">
        <f>IF(①営業状況等!D25="","",(①営業状況等!D25))</f>
        <v/>
      </c>
      <c r="D15" s="91" t="str">
        <f>IF(①営業状況等!E25="","",(①営業状況等!E25))</f>
        <v/>
      </c>
      <c r="E15" s="91" t="str">
        <f>IF(①営業状況等!F25="","",(①営業状況等!F25))</f>
        <v/>
      </c>
      <c r="F15" s="91" t="str">
        <f>IF(①営業状況等!G25="","",(①営業状況等!G25))</f>
        <v/>
      </c>
      <c r="G15" s="91" t="str">
        <f>IF(①営業状況等!H25="","",(①営業状況等!H25))</f>
        <v/>
      </c>
      <c r="H15" s="91" t="str">
        <f>IF(①営業状況等!I25="","",(①営業状況等!I25))</f>
        <v/>
      </c>
      <c r="I15" s="92">
        <f t="shared" si="4"/>
        <v>0</v>
      </c>
      <c r="J15" s="42"/>
      <c r="K15" s="72">
        <f t="shared" si="5"/>
        <v>0</v>
      </c>
      <c r="L15" s="73">
        <f t="shared" si="6"/>
        <v>0</v>
      </c>
      <c r="M15" s="73">
        <f t="shared" si="0"/>
        <v>0</v>
      </c>
      <c r="N15" s="73" t="str">
        <f t="shared" si="1"/>
        <v/>
      </c>
      <c r="O15" s="73">
        <f t="shared" si="2"/>
        <v>0</v>
      </c>
      <c r="P15" s="73" t="str">
        <f t="shared" si="3"/>
        <v/>
      </c>
      <c r="Q15" s="74">
        <f t="shared" si="8"/>
        <v>24</v>
      </c>
    </row>
    <row r="16" spans="1:25">
      <c r="A16" s="734"/>
      <c r="B16" s="41" t="s">
        <v>68</v>
      </c>
      <c r="C16" s="90" t="str">
        <f>IF(①営業状況等!D26="","",(①営業状況等!D26))</f>
        <v/>
      </c>
      <c r="D16" s="91" t="str">
        <f>IF(①営業状況等!E26="","",(①営業状況等!E26))</f>
        <v/>
      </c>
      <c r="E16" s="91" t="str">
        <f>IF(①営業状況等!F26="","",(①営業状況等!F26))</f>
        <v/>
      </c>
      <c r="F16" s="91" t="str">
        <f>IF(①営業状況等!G26="","",(①営業状況等!G26))</f>
        <v/>
      </c>
      <c r="G16" s="91" t="str">
        <f>IF(①営業状況等!H26="","",(①営業状況等!H26))</f>
        <v/>
      </c>
      <c r="H16" s="91" t="str">
        <f>IF(①営業状況等!I26="","",(①営業状況等!I26))</f>
        <v/>
      </c>
      <c r="I16" s="92">
        <f t="shared" si="4"/>
        <v>0</v>
      </c>
      <c r="J16" s="42"/>
      <c r="K16" s="72">
        <f t="shared" si="5"/>
        <v>0</v>
      </c>
      <c r="L16" s="73">
        <f t="shared" si="6"/>
        <v>0</v>
      </c>
      <c r="M16" s="73">
        <f t="shared" si="0"/>
        <v>0</v>
      </c>
      <c r="N16" s="73" t="str">
        <f t="shared" si="1"/>
        <v/>
      </c>
      <c r="O16" s="73">
        <f t="shared" si="2"/>
        <v>0</v>
      </c>
      <c r="P16" s="73" t="str">
        <f t="shared" si="3"/>
        <v/>
      </c>
      <c r="Q16" s="74">
        <f t="shared" si="8"/>
        <v>24</v>
      </c>
    </row>
    <row r="17" spans="1:23">
      <c r="A17" s="734"/>
      <c r="B17" s="41" t="s">
        <v>69</v>
      </c>
      <c r="C17" s="90" t="str">
        <f>IF(①営業状況等!D27="","",(①営業状況等!D27))</f>
        <v/>
      </c>
      <c r="D17" s="91" t="str">
        <f>IF(①営業状況等!E27="","",(①営業状況等!E27))</f>
        <v/>
      </c>
      <c r="E17" s="91" t="str">
        <f>IF(①営業状況等!F27="","",(①営業状況等!F27))</f>
        <v/>
      </c>
      <c r="F17" s="91" t="str">
        <f>IF(①営業状況等!G27="","",(①営業状況等!G27))</f>
        <v/>
      </c>
      <c r="G17" s="91" t="str">
        <f>IF(①営業状況等!H27="","",(①営業状況等!H27))</f>
        <v/>
      </c>
      <c r="H17" s="91" t="str">
        <f>IF(①営業状況等!I27="","",(①営業状況等!I27))</f>
        <v/>
      </c>
      <c r="I17" s="92">
        <f t="shared" si="4"/>
        <v>0</v>
      </c>
      <c r="J17" s="42"/>
      <c r="K17" s="72">
        <f t="shared" si="5"/>
        <v>0</v>
      </c>
      <c r="L17" s="73">
        <f t="shared" si="6"/>
        <v>0</v>
      </c>
      <c r="M17" s="73">
        <f t="shared" si="0"/>
        <v>0</v>
      </c>
      <c r="N17" s="73" t="str">
        <f t="shared" si="1"/>
        <v/>
      </c>
      <c r="O17" s="73">
        <f t="shared" si="2"/>
        <v>0</v>
      </c>
      <c r="P17" s="73" t="str">
        <f t="shared" si="3"/>
        <v/>
      </c>
      <c r="Q17" s="74">
        <f t="shared" si="8"/>
        <v>24</v>
      </c>
    </row>
    <row r="18" spans="1:23">
      <c r="A18" s="734"/>
      <c r="B18" s="41" t="s">
        <v>5</v>
      </c>
      <c r="C18" s="90" t="str">
        <f>IF(①営業状況等!D28="","",(①営業状況等!D28))</f>
        <v/>
      </c>
      <c r="D18" s="91" t="str">
        <f>IF(①営業状況等!E28="","",(①営業状況等!E28))</f>
        <v/>
      </c>
      <c r="E18" s="91" t="str">
        <f>IF(①営業状況等!F28="","",(①営業状況等!F28))</f>
        <v/>
      </c>
      <c r="F18" s="91" t="str">
        <f>IF(①営業状況等!G28="","",(①営業状況等!G28))</f>
        <v/>
      </c>
      <c r="G18" s="91" t="str">
        <f>IF(①営業状況等!H28="","",(①営業状況等!H28))</f>
        <v/>
      </c>
      <c r="H18" s="91" t="str">
        <f>IF(①営業状況等!I28="","",(①営業状況等!I28))</f>
        <v/>
      </c>
      <c r="I18" s="92">
        <f t="shared" si="4"/>
        <v>0</v>
      </c>
      <c r="J18" s="42"/>
      <c r="K18" s="72">
        <f t="shared" si="5"/>
        <v>0</v>
      </c>
      <c r="L18" s="73">
        <f t="shared" si="6"/>
        <v>0</v>
      </c>
      <c r="M18" s="73">
        <f t="shared" si="0"/>
        <v>0</v>
      </c>
      <c r="N18" s="73" t="str">
        <f t="shared" si="1"/>
        <v/>
      </c>
      <c r="O18" s="73">
        <f t="shared" si="2"/>
        <v>0</v>
      </c>
      <c r="P18" s="73" t="str">
        <f t="shared" si="3"/>
        <v/>
      </c>
      <c r="Q18" s="74">
        <f t="shared" si="8"/>
        <v>24</v>
      </c>
    </row>
    <row r="19" spans="1:23" ht="14.25" thickBot="1">
      <c r="A19" s="735"/>
      <c r="B19" s="43" t="s">
        <v>6</v>
      </c>
      <c r="C19" s="93" t="str">
        <f>IF(①営業状況等!D29="","",(①営業状況等!D29))</f>
        <v/>
      </c>
      <c r="D19" s="94" t="str">
        <f>IF(①営業状況等!E29="","",(①営業状況等!E29))</f>
        <v/>
      </c>
      <c r="E19" s="94" t="str">
        <f>IF(①営業状況等!F29="","",(①営業状況等!F29))</f>
        <v/>
      </c>
      <c r="F19" s="94" t="str">
        <f>IF(①営業状況等!G29="","",(①営業状況等!G29))</f>
        <v/>
      </c>
      <c r="G19" s="94" t="str">
        <f>IF(①営業状況等!H29="","",(①営業状況等!H29))</f>
        <v/>
      </c>
      <c r="H19" s="94" t="str">
        <f>IF(①営業状況等!I29="","",(①営業状況等!I29))</f>
        <v/>
      </c>
      <c r="I19" s="95">
        <f t="shared" si="4"/>
        <v>0</v>
      </c>
      <c r="J19" s="42"/>
      <c r="K19" s="75">
        <f t="shared" si="5"/>
        <v>0</v>
      </c>
      <c r="L19" s="76">
        <f t="shared" si="6"/>
        <v>0</v>
      </c>
      <c r="M19" s="76">
        <f t="shared" si="0"/>
        <v>0</v>
      </c>
      <c r="N19" s="76" t="str">
        <f t="shared" si="1"/>
        <v/>
      </c>
      <c r="O19" s="76">
        <f t="shared" si="2"/>
        <v>0</v>
      </c>
      <c r="P19" s="76" t="str">
        <f t="shared" si="3"/>
        <v/>
      </c>
      <c r="Q19" s="77">
        <f t="shared" si="8"/>
        <v>24</v>
      </c>
    </row>
    <row r="20" spans="1:23">
      <c r="A20" s="733" t="s">
        <v>12</v>
      </c>
      <c r="B20" s="45" t="s">
        <v>3</v>
      </c>
      <c r="C20" s="78" t="str">
        <f>IF(①営業状況等!D30="","",(①営業状況等!D30))</f>
        <v/>
      </c>
      <c r="D20" s="79" t="str">
        <f>IF(①営業状況等!E30="","",(①営業状況等!E30))</f>
        <v/>
      </c>
      <c r="E20" s="79" t="str">
        <f>IF(①営業状況等!F30="","",(①営業状況等!F30))</f>
        <v/>
      </c>
      <c r="F20" s="79" t="str">
        <f>IF(①営業状況等!G30="","",(①営業状況等!G30))</f>
        <v/>
      </c>
      <c r="G20" s="79" t="str">
        <f>IF(①営業状況等!H30="","",(①営業状況等!H30))</f>
        <v/>
      </c>
      <c r="H20" s="79" t="str">
        <f>IF(①営業状況等!I30="","",(①営業状況等!I30))</f>
        <v/>
      </c>
      <c r="I20" s="80">
        <f t="shared" si="4"/>
        <v>0</v>
      </c>
      <c r="J20" s="47"/>
      <c r="K20" s="60">
        <f t="shared" si="5"/>
        <v>0</v>
      </c>
      <c r="L20" s="61">
        <f t="shared" si="6"/>
        <v>0</v>
      </c>
      <c r="M20" s="61">
        <f t="shared" si="0"/>
        <v>0</v>
      </c>
      <c r="N20" s="61" t="str">
        <f t="shared" si="1"/>
        <v/>
      </c>
      <c r="O20" s="61">
        <f t="shared" si="2"/>
        <v>0</v>
      </c>
      <c r="P20" s="61" t="str">
        <f t="shared" si="3"/>
        <v/>
      </c>
      <c r="Q20" s="62">
        <f t="shared" si="8"/>
        <v>24</v>
      </c>
      <c r="S20" s="101" t="s">
        <v>142</v>
      </c>
      <c r="T20" s="103" t="str">
        <f>IF(OR(C24="",C25=""),"",IF(C24="","",IF(MIN(D24:D25)&lt;MAX(C24:C25),"",MIN(D24:D25)-MAX(C24:C25))))</f>
        <v/>
      </c>
      <c r="U20" s="103" t="str">
        <f>IF(OR(E24="",C25=""),"",IF(MIN(F24,D25)&lt;MAX(E24,C25),"",MIN(F24,D25)-MAX(E24,C25)))</f>
        <v/>
      </c>
      <c r="V20" s="103" t="str">
        <f>IF(OR(G24="",C25=""),"",IF(MIN(H24,D25)&lt;MAX(G24,C25),"",MIN(H24,D25)-MAX(G24,C25)))</f>
        <v/>
      </c>
    </row>
    <row r="21" spans="1:23">
      <c r="A21" s="734"/>
      <c r="B21" s="46" t="s">
        <v>1</v>
      </c>
      <c r="C21" s="81" t="str">
        <f>IF(①営業状況等!D31="","",(①営業状況等!D31))</f>
        <v/>
      </c>
      <c r="D21" s="82" t="str">
        <f>IF(①営業状況等!E31="","",(①営業状況等!E31))</f>
        <v/>
      </c>
      <c r="E21" s="82" t="str">
        <f>IF(①営業状況等!F31="","",(①営業状況等!F31))</f>
        <v/>
      </c>
      <c r="F21" s="82" t="str">
        <f>IF(①営業状況等!G31="","",(①営業状況等!G31))</f>
        <v/>
      </c>
      <c r="G21" s="82" t="str">
        <f>IF(①営業状況等!H31="","",(①営業状況等!H31))</f>
        <v/>
      </c>
      <c r="H21" s="82" t="str">
        <f>IF(①営業状況等!I31="","",(①営業状況等!I31))</f>
        <v/>
      </c>
      <c r="I21" s="83">
        <f t="shared" si="4"/>
        <v>0</v>
      </c>
      <c r="J21" s="47"/>
      <c r="K21" s="63">
        <f t="shared" si="5"/>
        <v>0</v>
      </c>
      <c r="L21" s="64">
        <f t="shared" si="6"/>
        <v>0</v>
      </c>
      <c r="M21" s="64">
        <f t="shared" si="0"/>
        <v>0</v>
      </c>
      <c r="N21" s="64" t="str">
        <f t="shared" si="1"/>
        <v/>
      </c>
      <c r="O21" s="64">
        <f t="shared" si="2"/>
        <v>0</v>
      </c>
      <c r="P21" s="64" t="str">
        <f t="shared" si="3"/>
        <v/>
      </c>
      <c r="Q21" s="65">
        <f t="shared" si="8"/>
        <v>24</v>
      </c>
      <c r="S21" s="101" t="s">
        <v>143</v>
      </c>
      <c r="T21" s="103" t="str">
        <f>IF(OR(C24="",E25=""),"",IF(MIN(F25,D24)&lt;MAX(E25,C24),"",MIN(F25,D24)-MAX(E25,C24)))</f>
        <v/>
      </c>
      <c r="U21" s="103" t="str">
        <f>IF(OR(E24="",E25=""),"",IF(MIN(F25,F24)&lt;MAX(E25,E24),"",MIN(F25,F24)-MAX(E25,E24)))</f>
        <v/>
      </c>
      <c r="V21" s="103" t="str">
        <f>IF(OR(G24="",E25=""),"",IF(MIN(F25,H24)&lt;MAX(E25,G24),"",MIN(F25,H24)-MAX(E25,G24)))</f>
        <v/>
      </c>
    </row>
    <row r="22" spans="1:23">
      <c r="A22" s="734"/>
      <c r="B22" s="46" t="s">
        <v>4</v>
      </c>
      <c r="C22" s="81" t="str">
        <f>IF(①営業状況等!D32="","",(①営業状況等!D32))</f>
        <v/>
      </c>
      <c r="D22" s="82" t="str">
        <f>IF(①営業状況等!E32="","",(①営業状況等!E32))</f>
        <v/>
      </c>
      <c r="E22" s="82" t="str">
        <f>IF(①営業状況等!F32="","",(①営業状況等!F32))</f>
        <v/>
      </c>
      <c r="F22" s="82" t="str">
        <f>IF(①営業状況等!G32="","",(①営業状況等!G32))</f>
        <v/>
      </c>
      <c r="G22" s="82" t="str">
        <f>IF(①営業状況等!H32="","",(①営業状況等!H32))</f>
        <v/>
      </c>
      <c r="H22" s="82" t="str">
        <f>IF(①営業状況等!I32="","",(①営業状況等!I32))</f>
        <v/>
      </c>
      <c r="I22" s="83">
        <f t="shared" si="4"/>
        <v>0</v>
      </c>
      <c r="J22" s="47"/>
      <c r="K22" s="63">
        <f t="shared" si="5"/>
        <v>0</v>
      </c>
      <c r="L22" s="64">
        <f t="shared" si="6"/>
        <v>0</v>
      </c>
      <c r="M22" s="64">
        <f t="shared" si="0"/>
        <v>0</v>
      </c>
      <c r="N22" s="64" t="str">
        <f t="shared" si="1"/>
        <v/>
      </c>
      <c r="O22" s="64">
        <f t="shared" si="2"/>
        <v>0</v>
      </c>
      <c r="P22" s="64" t="str">
        <f t="shared" si="3"/>
        <v/>
      </c>
      <c r="Q22" s="65">
        <f t="shared" si="8"/>
        <v>24</v>
      </c>
      <c r="S22" s="101" t="s">
        <v>144</v>
      </c>
      <c r="T22" s="103" t="str">
        <f>IF(OR(G25="",C24=""),"",IF(MIN(H25,D24)&lt;MAX(G25,C24),"",MIN(H25,D24)-MAX(G25,C24)))</f>
        <v/>
      </c>
      <c r="U22" s="103" t="str">
        <f>IF(OR(G25="",G24=""),"",IF(MIN(H25,F24)&lt;MAX(G25,E24),"",MIN(H25,F24)-MAX(G25,E24)))</f>
        <v/>
      </c>
      <c r="V22" s="103" t="str">
        <f>IF(OR(G25="",G24=""),"",IF(MIN(H25,H24)&lt;MAX(G25,G24),"",MIN(H25,H24)-MAX(G25,G24)))</f>
        <v/>
      </c>
      <c r="W22" s="101">
        <f>SUM(T20:V22)</f>
        <v>0</v>
      </c>
    </row>
    <row r="23" spans="1:23">
      <c r="A23" s="734"/>
      <c r="B23" s="46" t="s">
        <v>0</v>
      </c>
      <c r="C23" s="81" t="str">
        <f>IF(①営業状況等!D33="","",(①営業状況等!D33))</f>
        <v/>
      </c>
      <c r="D23" s="82" t="str">
        <f>IF(①営業状況等!E33="","",(①営業状況等!E33))</f>
        <v/>
      </c>
      <c r="E23" s="82" t="str">
        <f>IF(①営業状況等!F33="","",(①営業状況等!F33))</f>
        <v/>
      </c>
      <c r="F23" s="82" t="str">
        <f>IF(①営業状況等!G33="","",(①営業状況等!G33))</f>
        <v/>
      </c>
      <c r="G23" s="82" t="str">
        <f>IF(①営業状況等!H33="","",(①営業状況等!H33))</f>
        <v/>
      </c>
      <c r="H23" s="82" t="str">
        <f>IF(①営業状況等!I33="","",(①営業状況等!I33))</f>
        <v/>
      </c>
      <c r="I23" s="83">
        <f t="shared" si="4"/>
        <v>0</v>
      </c>
      <c r="J23" s="47"/>
      <c r="K23" s="63">
        <f t="shared" si="5"/>
        <v>0</v>
      </c>
      <c r="L23" s="64">
        <f t="shared" si="6"/>
        <v>0</v>
      </c>
      <c r="M23" s="64">
        <f t="shared" si="0"/>
        <v>0</v>
      </c>
      <c r="N23" s="64" t="str">
        <f t="shared" si="1"/>
        <v/>
      </c>
      <c r="O23" s="64">
        <f t="shared" si="2"/>
        <v>0</v>
      </c>
      <c r="P23" s="64" t="str">
        <f t="shared" si="3"/>
        <v/>
      </c>
      <c r="Q23" s="65">
        <f t="shared" si="8"/>
        <v>24</v>
      </c>
    </row>
    <row r="24" spans="1:23">
      <c r="A24" s="734"/>
      <c r="B24" s="46" t="s">
        <v>68</v>
      </c>
      <c r="C24" s="81" t="str">
        <f>IF(①営業状況等!D34="","",(①営業状況等!D34))</f>
        <v/>
      </c>
      <c r="D24" s="82" t="str">
        <f>IF(①営業状況等!E34="","",(①営業状況等!E34))</f>
        <v/>
      </c>
      <c r="E24" s="82" t="str">
        <f>IF(①営業状況等!F34="","",(①営業状況等!F34))</f>
        <v/>
      </c>
      <c r="F24" s="82" t="str">
        <f>IF(①営業状況等!G34="","",(①営業状況等!G34))</f>
        <v/>
      </c>
      <c r="G24" s="82" t="str">
        <f>IF(①営業状況等!H34="","",(①営業状況等!H34))</f>
        <v/>
      </c>
      <c r="H24" s="82" t="str">
        <f>IF(①営業状況等!I34="","",(①営業状況等!I34))</f>
        <v/>
      </c>
      <c r="I24" s="83">
        <f t="shared" si="4"/>
        <v>0</v>
      </c>
      <c r="J24" s="47"/>
      <c r="K24" s="63">
        <f t="shared" si="5"/>
        <v>0</v>
      </c>
      <c r="L24" s="64">
        <f t="shared" si="6"/>
        <v>0</v>
      </c>
      <c r="M24" s="64">
        <f t="shared" si="0"/>
        <v>0</v>
      </c>
      <c r="N24" s="64" t="str">
        <f t="shared" si="1"/>
        <v/>
      </c>
      <c r="O24" s="64">
        <f t="shared" si="2"/>
        <v>0</v>
      </c>
      <c r="P24" s="64" t="str">
        <f t="shared" si="3"/>
        <v/>
      </c>
      <c r="Q24" s="65">
        <f t="shared" si="8"/>
        <v>24</v>
      </c>
    </row>
    <row r="25" spans="1:23">
      <c r="A25" s="734"/>
      <c r="B25" s="46" t="s">
        <v>69</v>
      </c>
      <c r="C25" s="81" t="str">
        <f>IF(①営業状況等!D35="","",(①営業状況等!D35))</f>
        <v/>
      </c>
      <c r="D25" s="82" t="str">
        <f>IF(①営業状況等!E35="","",(①営業状況等!E35))</f>
        <v/>
      </c>
      <c r="E25" s="82" t="str">
        <f>IF(①営業状況等!F35="","",(①営業状況等!F35))</f>
        <v/>
      </c>
      <c r="F25" s="82" t="str">
        <f>IF(①営業状況等!G35="","",(①営業状況等!G35))</f>
        <v/>
      </c>
      <c r="G25" s="82" t="str">
        <f>IF(①営業状況等!H35="","",(①営業状況等!H35))</f>
        <v/>
      </c>
      <c r="H25" s="82" t="str">
        <f>IF(①営業状況等!I35="","",(①営業状況等!I35))</f>
        <v/>
      </c>
      <c r="I25" s="83">
        <f t="shared" si="4"/>
        <v>0</v>
      </c>
      <c r="J25" s="47"/>
      <c r="K25" s="63">
        <f t="shared" si="5"/>
        <v>0</v>
      </c>
      <c r="L25" s="64">
        <f t="shared" si="6"/>
        <v>0</v>
      </c>
      <c r="M25" s="64">
        <f t="shared" si="0"/>
        <v>0</v>
      </c>
      <c r="N25" s="64" t="str">
        <f t="shared" si="1"/>
        <v/>
      </c>
      <c r="O25" s="64">
        <f t="shared" si="2"/>
        <v>0</v>
      </c>
      <c r="P25" s="64" t="str">
        <f t="shared" si="3"/>
        <v/>
      </c>
      <c r="Q25" s="65">
        <f t="shared" si="8"/>
        <v>24</v>
      </c>
    </row>
    <row r="26" spans="1:23">
      <c r="A26" s="734"/>
      <c r="B26" s="46" t="s">
        <v>5</v>
      </c>
      <c r="C26" s="81" t="str">
        <f>IF(①営業状況等!D36="","",(①営業状況等!D36))</f>
        <v/>
      </c>
      <c r="D26" s="82" t="str">
        <f>IF(①営業状況等!E36="","",(①営業状況等!E36))</f>
        <v/>
      </c>
      <c r="E26" s="82" t="str">
        <f>IF(①営業状況等!F36="","",(①営業状況等!F36))</f>
        <v/>
      </c>
      <c r="F26" s="82" t="str">
        <f>IF(①営業状況等!G36="","",(①営業状況等!G36))</f>
        <v/>
      </c>
      <c r="G26" s="82" t="str">
        <f>IF(①営業状況等!H36="","",(①営業状況等!H36))</f>
        <v/>
      </c>
      <c r="H26" s="82" t="str">
        <f>IF(①営業状況等!I36="","",(①営業状況等!I36))</f>
        <v/>
      </c>
      <c r="I26" s="83">
        <f t="shared" si="4"/>
        <v>0</v>
      </c>
      <c r="J26" s="47"/>
      <c r="K26" s="63">
        <f t="shared" si="5"/>
        <v>0</v>
      </c>
      <c r="L26" s="64">
        <f t="shared" si="6"/>
        <v>0</v>
      </c>
      <c r="M26" s="64">
        <f t="shared" si="0"/>
        <v>0</v>
      </c>
      <c r="N26" s="64" t="str">
        <f t="shared" si="1"/>
        <v/>
      </c>
      <c r="O26" s="64">
        <f t="shared" si="2"/>
        <v>0</v>
      </c>
      <c r="P26" s="64" t="str">
        <f t="shared" si="3"/>
        <v/>
      </c>
      <c r="Q26" s="65">
        <f t="shared" si="8"/>
        <v>24</v>
      </c>
    </row>
    <row r="27" spans="1:23" ht="14.25" thickBot="1">
      <c r="A27" s="735"/>
      <c r="B27" s="48" t="s">
        <v>6</v>
      </c>
      <c r="C27" s="84" t="str">
        <f>IF(①営業状況等!D37="","",(①営業状況等!D37))</f>
        <v/>
      </c>
      <c r="D27" s="85" t="str">
        <f>IF(①営業状況等!E37="","",(①営業状況等!E37))</f>
        <v/>
      </c>
      <c r="E27" s="85" t="str">
        <f>IF(①営業状況等!F37="","",(①営業状況等!F37))</f>
        <v/>
      </c>
      <c r="F27" s="85" t="str">
        <f>IF(①営業状況等!G37="","",(①営業状況等!G37))</f>
        <v/>
      </c>
      <c r="G27" s="85" t="str">
        <f>IF(①営業状況等!H37="","",(①営業状況等!H37))</f>
        <v/>
      </c>
      <c r="H27" s="85" t="str">
        <f>IF(①営業状況等!I37="","",(①営業状況等!I37))</f>
        <v/>
      </c>
      <c r="I27" s="86">
        <f t="shared" si="4"/>
        <v>0</v>
      </c>
      <c r="J27" s="47"/>
      <c r="K27" s="66">
        <f t="shared" si="5"/>
        <v>0</v>
      </c>
      <c r="L27" s="67">
        <f t="shared" si="6"/>
        <v>0</v>
      </c>
      <c r="M27" s="67">
        <f t="shared" si="0"/>
        <v>0</v>
      </c>
      <c r="N27" s="67" t="str">
        <f t="shared" si="1"/>
        <v/>
      </c>
      <c r="O27" s="67">
        <f t="shared" si="2"/>
        <v>0</v>
      </c>
      <c r="P27" s="67" t="str">
        <f t="shared" si="3"/>
        <v/>
      </c>
      <c r="Q27" s="68">
        <f t="shared" si="8"/>
        <v>24</v>
      </c>
    </row>
    <row r="28" spans="1:23">
      <c r="A28" s="733" t="s">
        <v>13</v>
      </c>
      <c r="B28" s="40" t="s">
        <v>3</v>
      </c>
      <c r="C28" s="87" t="str">
        <f>IF(①営業状況等!D38="","",(①営業状況等!D38))</f>
        <v/>
      </c>
      <c r="D28" s="88" t="str">
        <f>IF(①営業状況等!E38="","",(①営業状況等!E38))</f>
        <v/>
      </c>
      <c r="E28" s="88" t="str">
        <f>IF(①営業状況等!F38="","",(①営業状況等!F38))</f>
        <v/>
      </c>
      <c r="F28" s="88" t="str">
        <f>IF(①営業状況等!G38="","",(①営業状況等!G38))</f>
        <v/>
      </c>
      <c r="G28" s="88" t="str">
        <f>IF(①営業状況等!H38="","",(①営業状況等!H38))</f>
        <v/>
      </c>
      <c r="H28" s="88" t="str">
        <f>IF(①営業状況等!I38="","",(①営業状況等!I38))</f>
        <v/>
      </c>
      <c r="I28" s="89">
        <f t="shared" si="4"/>
        <v>0</v>
      </c>
      <c r="J28" s="42"/>
      <c r="K28" s="69">
        <f t="shared" si="5"/>
        <v>0</v>
      </c>
      <c r="L28" s="70">
        <f t="shared" si="6"/>
        <v>0</v>
      </c>
      <c r="M28" s="70">
        <f t="shared" si="0"/>
        <v>0</v>
      </c>
      <c r="N28" s="70" t="str">
        <f t="shared" si="1"/>
        <v/>
      </c>
      <c r="O28" s="70">
        <f t="shared" si="2"/>
        <v>0</v>
      </c>
      <c r="P28" s="70" t="str">
        <f t="shared" si="3"/>
        <v/>
      </c>
      <c r="Q28" s="71">
        <f t="shared" si="8"/>
        <v>24</v>
      </c>
      <c r="S28" s="101" t="s">
        <v>142</v>
      </c>
      <c r="T28" s="103" t="str">
        <f>IF(OR(C32="",C33=""),"",IF(C32="","",IF(MIN(D32:D33)&lt;MAX(C32:C33),"",MIN(D32:D33)-MAX(C32:C33))))</f>
        <v/>
      </c>
      <c r="U28" s="103" t="str">
        <f>IF(OR(E32="",C33=""),"",IF(MIN(F32,D33)&lt;MAX(E32,C33),"",MIN(F32,D33)-MAX(E32,C33)))</f>
        <v/>
      </c>
      <c r="V28" s="103" t="str">
        <f>IF(OR(G32="",C33=""),"",IF(MIN(H32,D33)&lt;MAX(G32,C33),"",MIN(H32,D33)-MAX(G32,C33)))</f>
        <v/>
      </c>
    </row>
    <row r="29" spans="1:23">
      <c r="A29" s="734"/>
      <c r="B29" s="41" t="s">
        <v>1</v>
      </c>
      <c r="C29" s="90" t="str">
        <f>IF(①営業状況等!D39="","",(①営業状況等!D39))</f>
        <v/>
      </c>
      <c r="D29" s="91" t="str">
        <f>IF(①営業状況等!E39="","",(①営業状況等!E39))</f>
        <v/>
      </c>
      <c r="E29" s="91" t="str">
        <f>IF(①営業状況等!F39="","",(①営業状況等!F39))</f>
        <v/>
      </c>
      <c r="F29" s="91" t="str">
        <f>IF(①営業状況等!G39="","",(①営業状況等!G39))</f>
        <v/>
      </c>
      <c r="G29" s="91" t="str">
        <f>IF(①営業状況等!H39="","",(①営業状況等!H39))</f>
        <v/>
      </c>
      <c r="H29" s="91" t="str">
        <f>IF(①営業状況等!I39="","",(①営業状況等!I39))</f>
        <v/>
      </c>
      <c r="I29" s="92">
        <f t="shared" si="4"/>
        <v>0</v>
      </c>
      <c r="J29" s="42"/>
      <c r="K29" s="72">
        <f t="shared" si="5"/>
        <v>0</v>
      </c>
      <c r="L29" s="73">
        <f t="shared" si="6"/>
        <v>0</v>
      </c>
      <c r="M29" s="73">
        <f t="shared" si="0"/>
        <v>0</v>
      </c>
      <c r="N29" s="73" t="str">
        <f t="shared" si="1"/>
        <v/>
      </c>
      <c r="O29" s="73">
        <f t="shared" si="2"/>
        <v>0</v>
      </c>
      <c r="P29" s="73" t="str">
        <f t="shared" si="3"/>
        <v/>
      </c>
      <c r="Q29" s="74">
        <f t="shared" si="8"/>
        <v>24</v>
      </c>
      <c r="S29" s="101" t="s">
        <v>143</v>
      </c>
      <c r="T29" s="103" t="str">
        <f>IF(OR(C32="",E33=""),"",IF(MIN(F33,D32)&lt;MAX(E33,C32),"",MIN(F33,D32)-MAX(E33,C32)))</f>
        <v/>
      </c>
      <c r="U29" s="103" t="str">
        <f>IF(OR(E32="",E33=""),"",IF(MIN(F33,F32)&lt;MAX(E33,E32),"",MIN(F33,F32)-MAX(E33,E32)))</f>
        <v/>
      </c>
      <c r="V29" s="103" t="str">
        <f>IF(OR(G32="",E33=""),"",IF(MIN(F33,H32)&lt;MAX(E33,G32),"",MIN(F33,H32)-MAX(E33,G32)))</f>
        <v/>
      </c>
    </row>
    <row r="30" spans="1:23">
      <c r="A30" s="734"/>
      <c r="B30" s="41" t="s">
        <v>4</v>
      </c>
      <c r="C30" s="90" t="str">
        <f>IF(①営業状況等!D40="","",(①営業状況等!D40))</f>
        <v/>
      </c>
      <c r="D30" s="91" t="str">
        <f>IF(①営業状況等!E40="","",(①営業状況等!E40))</f>
        <v/>
      </c>
      <c r="E30" s="91" t="str">
        <f>IF(①営業状況等!F40="","",(①営業状況等!F40))</f>
        <v/>
      </c>
      <c r="F30" s="91" t="str">
        <f>IF(①営業状況等!G40="","",(①営業状況等!G40))</f>
        <v/>
      </c>
      <c r="G30" s="91" t="str">
        <f>IF(①営業状況等!H40="","",(①営業状況等!H40))</f>
        <v/>
      </c>
      <c r="H30" s="91" t="str">
        <f>IF(①営業状況等!I40="","",(①営業状況等!I40))</f>
        <v/>
      </c>
      <c r="I30" s="92">
        <f t="shared" si="4"/>
        <v>0</v>
      </c>
      <c r="J30" s="42"/>
      <c r="K30" s="72">
        <f t="shared" si="5"/>
        <v>0</v>
      </c>
      <c r="L30" s="73">
        <f t="shared" si="6"/>
        <v>0</v>
      </c>
      <c r="M30" s="73">
        <f t="shared" si="0"/>
        <v>0</v>
      </c>
      <c r="N30" s="73" t="str">
        <f t="shared" si="1"/>
        <v/>
      </c>
      <c r="O30" s="73">
        <f t="shared" si="2"/>
        <v>0</v>
      </c>
      <c r="P30" s="73" t="str">
        <f t="shared" si="3"/>
        <v/>
      </c>
      <c r="Q30" s="74">
        <f t="shared" si="8"/>
        <v>24</v>
      </c>
      <c r="S30" s="101" t="s">
        <v>144</v>
      </c>
      <c r="T30" s="103" t="str">
        <f>IF(OR(G33="",C32=""),"",IF(MIN(H33,D32)&lt;MAX(G33,C32),"",MIN(H33,D32)-MAX(G33,C32)))</f>
        <v/>
      </c>
      <c r="U30" s="103" t="str">
        <f>IF(OR(G33="",G32=""),"",IF(MIN(H33,F32)&lt;MAX(G33,E32),"",MIN(H33,F32)-MAX(G33,E32)))</f>
        <v/>
      </c>
      <c r="V30" s="103" t="str">
        <f>IF(OR(G33="",G32=""),"",IF(MIN(H33,H32)&lt;MAX(G33,G32),"",MIN(H33,H32)-MAX(G33,G32)))</f>
        <v/>
      </c>
      <c r="W30" s="101">
        <f>SUM(T28:V30)</f>
        <v>0</v>
      </c>
    </row>
    <row r="31" spans="1:23">
      <c r="A31" s="734"/>
      <c r="B31" s="41" t="s">
        <v>0</v>
      </c>
      <c r="C31" s="90" t="str">
        <f>IF(①営業状況等!D41="","",(①営業状況等!D41))</f>
        <v/>
      </c>
      <c r="D31" s="91" t="str">
        <f>IF(①営業状況等!E41="","",(①営業状況等!E41))</f>
        <v/>
      </c>
      <c r="E31" s="91" t="str">
        <f>IF(①営業状況等!F41="","",(①営業状況等!F41))</f>
        <v/>
      </c>
      <c r="F31" s="91" t="str">
        <f>IF(①営業状況等!G41="","",(①営業状況等!G41))</f>
        <v/>
      </c>
      <c r="G31" s="91" t="str">
        <f>IF(①営業状況等!H41="","",(①営業状況等!H41))</f>
        <v/>
      </c>
      <c r="H31" s="91" t="str">
        <f>IF(①営業状況等!I41="","",(①営業状況等!I41))</f>
        <v/>
      </c>
      <c r="I31" s="92">
        <f t="shared" si="4"/>
        <v>0</v>
      </c>
      <c r="J31" s="42"/>
      <c r="K31" s="72">
        <f t="shared" si="5"/>
        <v>0</v>
      </c>
      <c r="L31" s="73">
        <f t="shared" si="6"/>
        <v>0</v>
      </c>
      <c r="M31" s="73">
        <f t="shared" si="0"/>
        <v>0</v>
      </c>
      <c r="N31" s="73" t="str">
        <f t="shared" si="1"/>
        <v/>
      </c>
      <c r="O31" s="73">
        <f t="shared" si="2"/>
        <v>0</v>
      </c>
      <c r="P31" s="73" t="str">
        <f t="shared" si="3"/>
        <v/>
      </c>
      <c r="Q31" s="74">
        <f t="shared" si="8"/>
        <v>24</v>
      </c>
    </row>
    <row r="32" spans="1:23">
      <c r="A32" s="734"/>
      <c r="B32" s="41" t="s">
        <v>68</v>
      </c>
      <c r="C32" s="90" t="str">
        <f>IF(①営業状況等!D42="","",(①営業状況等!D42))</f>
        <v/>
      </c>
      <c r="D32" s="91" t="str">
        <f>IF(①営業状況等!E42="","",(①営業状況等!E42))</f>
        <v/>
      </c>
      <c r="E32" s="91" t="str">
        <f>IF(①営業状況等!F42="","",(①営業状況等!F42))</f>
        <v/>
      </c>
      <c r="F32" s="91" t="str">
        <f>IF(①営業状況等!G42="","",(①営業状況等!G42))</f>
        <v/>
      </c>
      <c r="G32" s="91" t="str">
        <f>IF(①営業状況等!H42="","",(①営業状況等!H42))</f>
        <v/>
      </c>
      <c r="H32" s="91" t="str">
        <f>IF(①営業状況等!I42="","",(①営業状況等!I42))</f>
        <v/>
      </c>
      <c r="I32" s="92">
        <f t="shared" si="4"/>
        <v>0</v>
      </c>
      <c r="J32" s="42"/>
      <c r="K32" s="72">
        <f t="shared" si="5"/>
        <v>0</v>
      </c>
      <c r="L32" s="73">
        <f t="shared" si="6"/>
        <v>0</v>
      </c>
      <c r="M32" s="73">
        <f t="shared" si="0"/>
        <v>0</v>
      </c>
      <c r="N32" s="73" t="str">
        <f t="shared" si="1"/>
        <v/>
      </c>
      <c r="O32" s="73">
        <f t="shared" si="2"/>
        <v>0</v>
      </c>
      <c r="P32" s="73" t="str">
        <f t="shared" si="3"/>
        <v/>
      </c>
      <c r="Q32" s="74">
        <f t="shared" si="8"/>
        <v>24</v>
      </c>
    </row>
    <row r="33" spans="1:23">
      <c r="A33" s="734"/>
      <c r="B33" s="41" t="s">
        <v>69</v>
      </c>
      <c r="C33" s="90" t="str">
        <f>IF(①営業状況等!D43="","",(①営業状況等!D43))</f>
        <v/>
      </c>
      <c r="D33" s="91" t="str">
        <f>IF(①営業状況等!E43="","",(①営業状況等!E43))</f>
        <v/>
      </c>
      <c r="E33" s="91" t="str">
        <f>IF(①営業状況等!F43="","",(①営業状況等!F43))</f>
        <v/>
      </c>
      <c r="F33" s="91" t="str">
        <f>IF(①営業状況等!G43="","",(①営業状況等!G43))</f>
        <v/>
      </c>
      <c r="G33" s="91" t="str">
        <f>IF(①営業状況等!H43="","",(①営業状況等!H43))</f>
        <v/>
      </c>
      <c r="H33" s="91" t="str">
        <f>IF(①営業状況等!I43="","",(①営業状況等!I43))</f>
        <v/>
      </c>
      <c r="I33" s="92">
        <f t="shared" si="4"/>
        <v>0</v>
      </c>
      <c r="J33" s="42"/>
      <c r="K33" s="72">
        <f t="shared" si="5"/>
        <v>0</v>
      </c>
      <c r="L33" s="73">
        <f t="shared" si="6"/>
        <v>0</v>
      </c>
      <c r="M33" s="73">
        <f t="shared" si="0"/>
        <v>0</v>
      </c>
      <c r="N33" s="73" t="str">
        <f t="shared" si="1"/>
        <v/>
      </c>
      <c r="O33" s="73">
        <f t="shared" si="2"/>
        <v>0</v>
      </c>
      <c r="P33" s="73" t="str">
        <f t="shared" si="3"/>
        <v/>
      </c>
      <c r="Q33" s="74">
        <f t="shared" si="8"/>
        <v>24</v>
      </c>
    </row>
    <row r="34" spans="1:23">
      <c r="A34" s="734"/>
      <c r="B34" s="41" t="s">
        <v>5</v>
      </c>
      <c r="C34" s="90" t="str">
        <f>IF(①営業状況等!D44="","",(①営業状況等!D44))</f>
        <v/>
      </c>
      <c r="D34" s="91" t="str">
        <f>IF(①営業状況等!E44="","",(①営業状況等!E44))</f>
        <v/>
      </c>
      <c r="E34" s="91" t="str">
        <f>IF(①営業状況等!F44="","",(①営業状況等!F44))</f>
        <v/>
      </c>
      <c r="F34" s="91" t="str">
        <f>IF(①営業状況等!G44="","",(①営業状況等!G44))</f>
        <v/>
      </c>
      <c r="G34" s="91" t="str">
        <f>IF(①営業状況等!H44="","",(①営業状況等!H44))</f>
        <v/>
      </c>
      <c r="H34" s="91" t="str">
        <f>IF(①営業状況等!I44="","",(①営業状況等!I44))</f>
        <v/>
      </c>
      <c r="I34" s="92">
        <f t="shared" si="4"/>
        <v>0</v>
      </c>
      <c r="J34" s="42"/>
      <c r="K34" s="72">
        <f t="shared" si="5"/>
        <v>0</v>
      </c>
      <c r="L34" s="73">
        <f t="shared" si="6"/>
        <v>0</v>
      </c>
      <c r="M34" s="73">
        <f t="shared" si="0"/>
        <v>0</v>
      </c>
      <c r="N34" s="73" t="str">
        <f t="shared" si="1"/>
        <v/>
      </c>
      <c r="O34" s="73">
        <f t="shared" si="2"/>
        <v>0</v>
      </c>
      <c r="P34" s="73" t="str">
        <f t="shared" si="3"/>
        <v/>
      </c>
      <c r="Q34" s="74">
        <f t="shared" si="8"/>
        <v>24</v>
      </c>
    </row>
    <row r="35" spans="1:23" ht="14.25" thickBot="1">
      <c r="A35" s="735"/>
      <c r="B35" s="43" t="s">
        <v>6</v>
      </c>
      <c r="C35" s="93" t="str">
        <f>IF(①営業状況等!D45="","",(①営業状況等!D45))</f>
        <v/>
      </c>
      <c r="D35" s="94" t="str">
        <f>IF(①営業状況等!E45="","",(①営業状況等!E45))</f>
        <v/>
      </c>
      <c r="E35" s="94" t="str">
        <f>IF(①営業状況等!F45="","",(①営業状況等!F45))</f>
        <v/>
      </c>
      <c r="F35" s="94" t="str">
        <f>IF(①営業状況等!G45="","",(①営業状況等!G45))</f>
        <v/>
      </c>
      <c r="G35" s="94" t="str">
        <f>IF(①営業状況等!H45="","",(①営業状況等!H45))</f>
        <v/>
      </c>
      <c r="H35" s="94" t="str">
        <f>IF(①営業状況等!I45="","",(①営業状況等!I45))</f>
        <v/>
      </c>
      <c r="I35" s="95">
        <f t="shared" si="4"/>
        <v>0</v>
      </c>
      <c r="J35" s="42"/>
      <c r="K35" s="75">
        <f t="shared" si="5"/>
        <v>0</v>
      </c>
      <c r="L35" s="76">
        <f t="shared" si="6"/>
        <v>0</v>
      </c>
      <c r="M35" s="76">
        <f t="shared" si="0"/>
        <v>0</v>
      </c>
      <c r="N35" s="76" t="str">
        <f t="shared" si="1"/>
        <v/>
      </c>
      <c r="O35" s="76">
        <f t="shared" si="2"/>
        <v>0</v>
      </c>
      <c r="P35" s="76" t="str">
        <f t="shared" si="3"/>
        <v/>
      </c>
      <c r="Q35" s="77">
        <f t="shared" si="8"/>
        <v>24</v>
      </c>
    </row>
    <row r="36" spans="1:23">
      <c r="A36" s="733" t="s">
        <v>14</v>
      </c>
      <c r="B36" s="45" t="s">
        <v>3</v>
      </c>
      <c r="C36" s="78" t="str">
        <f>IF(①営業状況等!D46="","",(①営業状況等!D46))</f>
        <v/>
      </c>
      <c r="D36" s="79" t="str">
        <f>IF(①営業状況等!E46="","",(①営業状況等!E46))</f>
        <v/>
      </c>
      <c r="E36" s="79" t="str">
        <f>IF(①営業状況等!F46="","",(①営業状況等!F46))</f>
        <v/>
      </c>
      <c r="F36" s="79" t="str">
        <f>IF(①営業状況等!G46="","",(①営業状況等!G46))</f>
        <v/>
      </c>
      <c r="G36" s="79" t="str">
        <f>IF(①営業状況等!H46="","",(①営業状況等!H46))</f>
        <v/>
      </c>
      <c r="H36" s="79" t="str">
        <f>IF(①営業状況等!I46="","",(①営業状況等!I46))</f>
        <v/>
      </c>
      <c r="I36" s="80">
        <f t="shared" si="4"/>
        <v>0</v>
      </c>
      <c r="J36" s="47"/>
      <c r="K36" s="60">
        <f t="shared" si="5"/>
        <v>0</v>
      </c>
      <c r="L36" s="61">
        <f t="shared" si="6"/>
        <v>0</v>
      </c>
      <c r="M36" s="61">
        <f t="shared" ref="M36:M59" si="9">IF(E36="",0,E36-D36)</f>
        <v>0</v>
      </c>
      <c r="N36" s="61" t="str">
        <f t="shared" ref="N36:N59" si="10">IF(E36="","",F36-E36)</f>
        <v/>
      </c>
      <c r="O36" s="61">
        <f t="shared" ref="O36:O59" si="11">IF(G36="",0,G36-F36)</f>
        <v>0</v>
      </c>
      <c r="P36" s="61" t="str">
        <f t="shared" ref="P36:P59" si="12">IF(G36="","",H36-G36)</f>
        <v/>
      </c>
      <c r="Q36" s="62">
        <f t="shared" si="8"/>
        <v>24</v>
      </c>
      <c r="S36" s="101" t="s">
        <v>142</v>
      </c>
      <c r="T36" s="103" t="str">
        <f>IF(OR(C40="",C41=""),"",IF(C40="","",IF(MIN(D40:D41)&lt;MAX(C40:C41),"",MIN(D40:D41)-MAX(C40:C41))))</f>
        <v/>
      </c>
      <c r="U36" s="103" t="str">
        <f>IF(OR(E40="",C41=""),"",IF(MIN(F40,D41)&lt;MAX(E40,C41),"",MIN(F40,D41)-MAX(E40,C41)))</f>
        <v/>
      </c>
      <c r="V36" s="103" t="str">
        <f>IF(OR(G40="",C41=""),"",IF(MIN(H40,D41)&lt;MAX(G40,C41),"",MIN(H40,D41)-MAX(G40,C41)))</f>
        <v/>
      </c>
    </row>
    <row r="37" spans="1:23">
      <c r="A37" s="734"/>
      <c r="B37" s="46" t="s">
        <v>1</v>
      </c>
      <c r="C37" s="81" t="str">
        <f>IF(①営業状況等!D47="","",(①営業状況等!D47))</f>
        <v/>
      </c>
      <c r="D37" s="82" t="str">
        <f>IF(①営業状況等!E47="","",(①営業状況等!E47))</f>
        <v/>
      </c>
      <c r="E37" s="82" t="str">
        <f>IF(①営業状況等!F47="","",(①営業状況等!F47))</f>
        <v/>
      </c>
      <c r="F37" s="82" t="str">
        <f>IF(①営業状況等!G47="","",(①営業状況等!G47))</f>
        <v/>
      </c>
      <c r="G37" s="82" t="str">
        <f>IF(①営業状況等!H47="","",(①営業状況等!H47))</f>
        <v/>
      </c>
      <c r="H37" s="82" t="str">
        <f>IF(①営業状況等!I47="","",(①営業状況等!I47))</f>
        <v/>
      </c>
      <c r="I37" s="83">
        <f t="shared" si="4"/>
        <v>0</v>
      </c>
      <c r="J37" s="47"/>
      <c r="K37" s="63">
        <f t="shared" si="5"/>
        <v>0</v>
      </c>
      <c r="L37" s="64">
        <f t="shared" si="6"/>
        <v>0</v>
      </c>
      <c r="M37" s="64">
        <f t="shared" si="9"/>
        <v>0</v>
      </c>
      <c r="N37" s="64" t="str">
        <f t="shared" si="10"/>
        <v/>
      </c>
      <c r="O37" s="64">
        <f t="shared" si="11"/>
        <v>0</v>
      </c>
      <c r="P37" s="64" t="str">
        <f t="shared" si="12"/>
        <v/>
      </c>
      <c r="Q37" s="65">
        <f t="shared" si="8"/>
        <v>24</v>
      </c>
      <c r="S37" s="101" t="s">
        <v>143</v>
      </c>
      <c r="T37" s="103" t="str">
        <f>IF(OR(C40="",E41=""),"",IF(MIN(F41,D40)&lt;MAX(E41,C40),"",MIN(F41,D40)-MAX(E41,C40)))</f>
        <v/>
      </c>
      <c r="U37" s="103" t="str">
        <f>IF(OR(E40="",E41=""),"",IF(MIN(F41,F40)&lt;MAX(E41,E40),"",MIN(F41,F40)-MAX(E41,E40)))</f>
        <v/>
      </c>
      <c r="V37" s="103" t="str">
        <f>IF(OR(G40="",E41=""),"",IF(MIN(F41,H40)&lt;MAX(E41,G40),"",MIN(F41,H40)-MAX(E41,G40)))</f>
        <v/>
      </c>
    </row>
    <row r="38" spans="1:23">
      <c r="A38" s="734"/>
      <c r="B38" s="46" t="s">
        <v>4</v>
      </c>
      <c r="C38" s="81" t="str">
        <f>IF(①営業状況等!D48="","",(①営業状況等!D48))</f>
        <v/>
      </c>
      <c r="D38" s="82" t="str">
        <f>IF(①営業状況等!E48="","",(①営業状況等!E48))</f>
        <v/>
      </c>
      <c r="E38" s="82" t="str">
        <f>IF(①営業状況等!F48="","",(①営業状況等!F48))</f>
        <v/>
      </c>
      <c r="F38" s="82" t="str">
        <f>IF(①営業状況等!G48="","",(①営業状況等!G48))</f>
        <v/>
      </c>
      <c r="G38" s="82" t="str">
        <f>IF(①営業状況等!H48="","",(①営業状況等!H48))</f>
        <v/>
      </c>
      <c r="H38" s="82" t="str">
        <f>IF(①営業状況等!I48="","",(①営業状況等!I48))</f>
        <v/>
      </c>
      <c r="I38" s="83">
        <f t="shared" si="4"/>
        <v>0</v>
      </c>
      <c r="J38" s="47"/>
      <c r="K38" s="63">
        <f t="shared" si="5"/>
        <v>0</v>
      </c>
      <c r="L38" s="64">
        <f t="shared" si="6"/>
        <v>0</v>
      </c>
      <c r="M38" s="64">
        <f t="shared" si="9"/>
        <v>0</v>
      </c>
      <c r="N38" s="64" t="str">
        <f t="shared" si="10"/>
        <v/>
      </c>
      <c r="O38" s="64">
        <f t="shared" si="11"/>
        <v>0</v>
      </c>
      <c r="P38" s="64" t="str">
        <f t="shared" si="12"/>
        <v/>
      </c>
      <c r="Q38" s="65">
        <f t="shared" si="8"/>
        <v>24</v>
      </c>
      <c r="S38" s="101" t="s">
        <v>144</v>
      </c>
      <c r="T38" s="103" t="str">
        <f>IF(OR(G41="",C40=""),"",IF(MIN(H41,D40)&lt;MAX(G41,C40),"",MIN(H41,D40)-MAX(G41,C40)))</f>
        <v/>
      </c>
      <c r="U38" s="103" t="str">
        <f>IF(OR(G41="",G40=""),"",IF(MIN(H41,F40)&lt;MAX(G41,E40),"",MIN(H41,F40)-MAX(G41,E40)))</f>
        <v/>
      </c>
      <c r="V38" s="103" t="str">
        <f>IF(OR(G41="",G40=""),"",IF(MIN(H41,H40)&lt;MAX(G41,G40),"",MIN(H41,H40)-MAX(G41,G40)))</f>
        <v/>
      </c>
      <c r="W38" s="101">
        <f>SUM(T36:V38)</f>
        <v>0</v>
      </c>
    </row>
    <row r="39" spans="1:23">
      <c r="A39" s="734"/>
      <c r="B39" s="46" t="s">
        <v>0</v>
      </c>
      <c r="C39" s="81" t="str">
        <f>IF(①営業状況等!D49="","",(①営業状況等!D49))</f>
        <v/>
      </c>
      <c r="D39" s="82" t="str">
        <f>IF(①営業状況等!E49="","",(①営業状況等!E49))</f>
        <v/>
      </c>
      <c r="E39" s="82" t="str">
        <f>IF(①営業状況等!F49="","",(①営業状況等!F49))</f>
        <v/>
      </c>
      <c r="F39" s="82" t="str">
        <f>IF(①営業状況等!G49="","",(①営業状況等!G49))</f>
        <v/>
      </c>
      <c r="G39" s="82" t="str">
        <f>IF(①営業状況等!H49="","",(①営業状況等!H49))</f>
        <v/>
      </c>
      <c r="H39" s="82" t="str">
        <f>IF(①営業状況等!I49="","",(①営業状況等!I49))</f>
        <v/>
      </c>
      <c r="I39" s="83">
        <f t="shared" si="4"/>
        <v>0</v>
      </c>
      <c r="J39" s="47"/>
      <c r="K39" s="63">
        <f t="shared" si="5"/>
        <v>0</v>
      </c>
      <c r="L39" s="64">
        <f t="shared" si="6"/>
        <v>0</v>
      </c>
      <c r="M39" s="64">
        <f t="shared" si="9"/>
        <v>0</v>
      </c>
      <c r="N39" s="64" t="str">
        <f t="shared" si="10"/>
        <v/>
      </c>
      <c r="O39" s="64">
        <f t="shared" si="11"/>
        <v>0</v>
      </c>
      <c r="P39" s="64" t="str">
        <f t="shared" si="12"/>
        <v/>
      </c>
      <c r="Q39" s="65">
        <f t="shared" si="8"/>
        <v>24</v>
      </c>
    </row>
    <row r="40" spans="1:23">
      <c r="A40" s="734"/>
      <c r="B40" s="46" t="s">
        <v>68</v>
      </c>
      <c r="C40" s="81" t="str">
        <f>IF(①営業状況等!D50="","",(①営業状況等!D50))</f>
        <v/>
      </c>
      <c r="D40" s="82" t="str">
        <f>IF(①営業状況等!E50="","",(①営業状況等!E50))</f>
        <v/>
      </c>
      <c r="E40" s="82" t="str">
        <f>IF(①営業状況等!F50="","",(①営業状況等!F50))</f>
        <v/>
      </c>
      <c r="F40" s="82" t="str">
        <f>IF(①営業状況等!G50="","",(①営業状況等!G50))</f>
        <v/>
      </c>
      <c r="G40" s="82" t="str">
        <f>IF(①営業状況等!H50="","",(①営業状況等!H50))</f>
        <v/>
      </c>
      <c r="H40" s="82" t="str">
        <f>IF(①営業状況等!I50="","",(①営業状況等!I50))</f>
        <v/>
      </c>
      <c r="I40" s="83">
        <f t="shared" si="4"/>
        <v>0</v>
      </c>
      <c r="J40" s="47"/>
      <c r="K40" s="63">
        <f t="shared" si="5"/>
        <v>0</v>
      </c>
      <c r="L40" s="64">
        <f t="shared" si="6"/>
        <v>0</v>
      </c>
      <c r="M40" s="64">
        <f t="shared" si="9"/>
        <v>0</v>
      </c>
      <c r="N40" s="64" t="str">
        <f t="shared" si="10"/>
        <v/>
      </c>
      <c r="O40" s="64">
        <f t="shared" si="11"/>
        <v>0</v>
      </c>
      <c r="P40" s="64" t="str">
        <f t="shared" si="12"/>
        <v/>
      </c>
      <c r="Q40" s="65">
        <f t="shared" si="8"/>
        <v>24</v>
      </c>
    </row>
    <row r="41" spans="1:23">
      <c r="A41" s="734"/>
      <c r="B41" s="46" t="s">
        <v>69</v>
      </c>
      <c r="C41" s="81" t="str">
        <f>IF(①営業状況等!D51="","",(①営業状況等!D51))</f>
        <v/>
      </c>
      <c r="D41" s="82" t="str">
        <f>IF(①営業状況等!E51="","",(①営業状況等!E51))</f>
        <v/>
      </c>
      <c r="E41" s="82" t="str">
        <f>IF(①営業状況等!F51="","",(①営業状況等!F51))</f>
        <v/>
      </c>
      <c r="F41" s="82" t="str">
        <f>IF(①営業状況等!G51="","",(①営業状況等!G51))</f>
        <v/>
      </c>
      <c r="G41" s="82" t="str">
        <f>IF(①営業状況等!H51="","",(①営業状況等!H51))</f>
        <v/>
      </c>
      <c r="H41" s="82" t="str">
        <f>IF(①営業状況等!I51="","",(①営業状況等!I51))</f>
        <v/>
      </c>
      <c r="I41" s="83">
        <f t="shared" si="4"/>
        <v>0</v>
      </c>
      <c r="J41" s="47"/>
      <c r="K41" s="63">
        <f t="shared" si="5"/>
        <v>0</v>
      </c>
      <c r="L41" s="64">
        <f t="shared" si="6"/>
        <v>0</v>
      </c>
      <c r="M41" s="64">
        <f t="shared" si="9"/>
        <v>0</v>
      </c>
      <c r="N41" s="64" t="str">
        <f t="shared" si="10"/>
        <v/>
      </c>
      <c r="O41" s="64">
        <f t="shared" si="11"/>
        <v>0</v>
      </c>
      <c r="P41" s="64" t="str">
        <f t="shared" si="12"/>
        <v/>
      </c>
      <c r="Q41" s="65">
        <f t="shared" si="8"/>
        <v>24</v>
      </c>
    </row>
    <row r="42" spans="1:23">
      <c r="A42" s="734"/>
      <c r="B42" s="46" t="s">
        <v>5</v>
      </c>
      <c r="C42" s="81" t="str">
        <f>IF(①営業状況等!D52="","",(①営業状況等!D52))</f>
        <v/>
      </c>
      <c r="D42" s="82" t="str">
        <f>IF(①営業状況等!E52="","",(①営業状況等!E52))</f>
        <v/>
      </c>
      <c r="E42" s="82" t="str">
        <f>IF(①営業状況等!F52="","",(①営業状況等!F52))</f>
        <v/>
      </c>
      <c r="F42" s="82" t="str">
        <f>IF(①営業状況等!G52="","",(①営業状況等!G52))</f>
        <v/>
      </c>
      <c r="G42" s="82" t="str">
        <f>IF(①営業状況等!H52="","",(①営業状況等!H52))</f>
        <v/>
      </c>
      <c r="H42" s="82" t="str">
        <f>IF(①営業状況等!I52="","",(①営業状況等!I52))</f>
        <v/>
      </c>
      <c r="I42" s="83">
        <f t="shared" si="4"/>
        <v>0</v>
      </c>
      <c r="J42" s="47"/>
      <c r="K42" s="63">
        <f t="shared" si="5"/>
        <v>0</v>
      </c>
      <c r="L42" s="64">
        <f t="shared" si="6"/>
        <v>0</v>
      </c>
      <c r="M42" s="64">
        <f t="shared" si="9"/>
        <v>0</v>
      </c>
      <c r="N42" s="64" t="str">
        <f t="shared" si="10"/>
        <v/>
      </c>
      <c r="O42" s="64">
        <f t="shared" si="11"/>
        <v>0</v>
      </c>
      <c r="P42" s="64" t="str">
        <f t="shared" si="12"/>
        <v/>
      </c>
      <c r="Q42" s="65">
        <f t="shared" si="8"/>
        <v>24</v>
      </c>
    </row>
    <row r="43" spans="1:23" ht="14.25" thickBot="1">
      <c r="A43" s="735"/>
      <c r="B43" s="48" t="s">
        <v>6</v>
      </c>
      <c r="C43" s="84" t="str">
        <f>IF(①営業状況等!D53="","",(①営業状況等!D53))</f>
        <v/>
      </c>
      <c r="D43" s="85" t="str">
        <f>IF(①営業状況等!E53="","",(①営業状況等!E53))</f>
        <v/>
      </c>
      <c r="E43" s="85" t="str">
        <f>IF(①営業状況等!F53="","",(①営業状況等!F53))</f>
        <v/>
      </c>
      <c r="F43" s="85" t="str">
        <f>IF(①営業状況等!G53="","",(①営業状況等!G53))</f>
        <v/>
      </c>
      <c r="G43" s="85" t="str">
        <f>IF(①営業状況等!H53="","",(①営業状況等!H53))</f>
        <v/>
      </c>
      <c r="H43" s="85" t="str">
        <f>IF(①営業状況等!I53="","",(①営業状況等!I53))</f>
        <v/>
      </c>
      <c r="I43" s="86">
        <f t="shared" si="4"/>
        <v>0</v>
      </c>
      <c r="J43" s="47"/>
      <c r="K43" s="66">
        <f t="shared" si="5"/>
        <v>0</v>
      </c>
      <c r="L43" s="67">
        <f t="shared" si="6"/>
        <v>0</v>
      </c>
      <c r="M43" s="67">
        <f t="shared" si="9"/>
        <v>0</v>
      </c>
      <c r="N43" s="67" t="str">
        <f t="shared" si="10"/>
        <v/>
      </c>
      <c r="O43" s="67">
        <f t="shared" si="11"/>
        <v>0</v>
      </c>
      <c r="P43" s="67" t="str">
        <f t="shared" si="12"/>
        <v/>
      </c>
      <c r="Q43" s="68">
        <f t="shared" si="8"/>
        <v>24</v>
      </c>
    </row>
    <row r="44" spans="1:23">
      <c r="A44" s="733" t="s">
        <v>15</v>
      </c>
      <c r="B44" s="40" t="s">
        <v>3</v>
      </c>
      <c r="C44" s="87" t="str">
        <f>IF(①営業状況等!D54="","",(①営業状況等!D54))</f>
        <v/>
      </c>
      <c r="D44" s="88" t="str">
        <f>IF(①営業状況等!E54="","",(①営業状況等!E54))</f>
        <v/>
      </c>
      <c r="E44" s="88" t="str">
        <f>IF(①営業状況等!F54="","",(①営業状況等!F54))</f>
        <v/>
      </c>
      <c r="F44" s="88" t="str">
        <f>IF(①営業状況等!G54="","",(①営業状況等!G54))</f>
        <v/>
      </c>
      <c r="G44" s="88" t="str">
        <f>IF(①営業状況等!H54="","",(①営業状況等!H54))</f>
        <v/>
      </c>
      <c r="H44" s="88" t="str">
        <f>IF(①営業状況等!I54="","",(①営業状況等!I54))</f>
        <v/>
      </c>
      <c r="I44" s="89">
        <f t="shared" si="4"/>
        <v>0</v>
      </c>
      <c r="J44" s="42"/>
      <c r="K44" s="69">
        <f t="shared" si="5"/>
        <v>0</v>
      </c>
      <c r="L44" s="70">
        <f t="shared" si="6"/>
        <v>0</v>
      </c>
      <c r="M44" s="70">
        <f t="shared" si="9"/>
        <v>0</v>
      </c>
      <c r="N44" s="70" t="str">
        <f t="shared" si="10"/>
        <v/>
      </c>
      <c r="O44" s="70">
        <f t="shared" si="11"/>
        <v>0</v>
      </c>
      <c r="P44" s="70" t="str">
        <f t="shared" si="12"/>
        <v/>
      </c>
      <c r="Q44" s="71">
        <f t="shared" si="8"/>
        <v>24</v>
      </c>
      <c r="S44" s="101" t="s">
        <v>142</v>
      </c>
      <c r="T44" s="103" t="str">
        <f>IF(OR(C48="",C49=""),"",IF(C48="","",IF(MIN(D48:D49)&lt;MAX(C48:C49),"",MIN(D48:D49)-MAX(C48:C49))))</f>
        <v/>
      </c>
      <c r="U44" s="103" t="str">
        <f>IF(OR(E48="",C49=""),"",IF(MIN(F48,D49)&lt;MAX(E48,C49),"",MIN(F48,D49)-MAX(E48,C49)))</f>
        <v/>
      </c>
      <c r="V44" s="103" t="str">
        <f>IF(OR(G48="",C49=""),"",IF(MIN(H48,D49)&lt;MAX(G48,C49),"",MIN(H48,D49)-MAX(G48,C49)))</f>
        <v/>
      </c>
    </row>
    <row r="45" spans="1:23">
      <c r="A45" s="734"/>
      <c r="B45" s="41" t="s">
        <v>1</v>
      </c>
      <c r="C45" s="90" t="str">
        <f>IF(①営業状況等!D55="","",(①営業状況等!D55))</f>
        <v/>
      </c>
      <c r="D45" s="91" t="str">
        <f>IF(①営業状況等!E55="","",(①営業状況等!E55))</f>
        <v/>
      </c>
      <c r="E45" s="91" t="str">
        <f>IF(①営業状況等!F55="","",(①営業状況等!F55))</f>
        <v/>
      </c>
      <c r="F45" s="91" t="str">
        <f>IF(①営業状況等!G55="","",(①営業状況等!G55))</f>
        <v/>
      </c>
      <c r="G45" s="91" t="str">
        <f>IF(①営業状況等!H55="","",(①営業状況等!H55))</f>
        <v/>
      </c>
      <c r="H45" s="91" t="str">
        <f>IF(①営業状況等!I55="","",(①営業状況等!I55))</f>
        <v/>
      </c>
      <c r="I45" s="92">
        <f t="shared" si="4"/>
        <v>0</v>
      </c>
      <c r="J45" s="42"/>
      <c r="K45" s="72">
        <f t="shared" si="5"/>
        <v>0</v>
      </c>
      <c r="L45" s="73">
        <f t="shared" si="6"/>
        <v>0</v>
      </c>
      <c r="M45" s="73">
        <f t="shared" si="9"/>
        <v>0</v>
      </c>
      <c r="N45" s="73" t="str">
        <f t="shared" si="10"/>
        <v/>
      </c>
      <c r="O45" s="73">
        <f t="shared" si="11"/>
        <v>0</v>
      </c>
      <c r="P45" s="73" t="str">
        <f t="shared" si="12"/>
        <v/>
      </c>
      <c r="Q45" s="74">
        <f t="shared" si="8"/>
        <v>24</v>
      </c>
      <c r="S45" s="101" t="s">
        <v>143</v>
      </c>
      <c r="T45" s="103" t="str">
        <f>IF(OR(C48="",E49=""),"",IF(MIN(F49,D48)&lt;MAX(E49,C48),"",MIN(F49,D48)-MAX(E49,C48)))</f>
        <v/>
      </c>
      <c r="U45" s="103" t="str">
        <f>IF(OR(E48="",E49=""),"",IF(MIN(F49,F48)&lt;MAX(E49,E48),"",MIN(F49,F48)-MAX(E49,E48)))</f>
        <v/>
      </c>
      <c r="V45" s="103" t="str">
        <f>IF(OR(G48="",E49=""),"",IF(MIN(F49,H48)&lt;MAX(E49,G48),"",MIN(F49,H48)-MAX(E49,G48)))</f>
        <v/>
      </c>
    </row>
    <row r="46" spans="1:23">
      <c r="A46" s="734"/>
      <c r="B46" s="41" t="s">
        <v>4</v>
      </c>
      <c r="C46" s="90" t="str">
        <f>IF(①営業状況等!D56="","",(①営業状況等!D56))</f>
        <v/>
      </c>
      <c r="D46" s="91" t="str">
        <f>IF(①営業状況等!E56="","",(①営業状況等!E56))</f>
        <v/>
      </c>
      <c r="E46" s="91" t="str">
        <f>IF(①営業状況等!F56="","",(①営業状況等!F56))</f>
        <v/>
      </c>
      <c r="F46" s="91" t="str">
        <f>IF(①営業状況等!G56="","",(①営業状況等!G56))</f>
        <v/>
      </c>
      <c r="G46" s="91" t="str">
        <f>IF(①営業状況等!H56="","",(①営業状況等!H56))</f>
        <v/>
      </c>
      <c r="H46" s="91" t="str">
        <f>IF(①営業状況等!I56="","",(①営業状況等!I56))</f>
        <v/>
      </c>
      <c r="I46" s="92">
        <f t="shared" si="4"/>
        <v>0</v>
      </c>
      <c r="J46" s="42"/>
      <c r="K46" s="72">
        <f t="shared" si="5"/>
        <v>0</v>
      </c>
      <c r="L46" s="73">
        <f t="shared" si="6"/>
        <v>0</v>
      </c>
      <c r="M46" s="73">
        <f t="shared" si="9"/>
        <v>0</v>
      </c>
      <c r="N46" s="73" t="str">
        <f t="shared" si="10"/>
        <v/>
      </c>
      <c r="O46" s="73">
        <f t="shared" si="11"/>
        <v>0</v>
      </c>
      <c r="P46" s="73" t="str">
        <f t="shared" si="12"/>
        <v/>
      </c>
      <c r="Q46" s="74">
        <f t="shared" si="8"/>
        <v>24</v>
      </c>
      <c r="S46" s="101" t="s">
        <v>144</v>
      </c>
      <c r="T46" s="103" t="str">
        <f>IF(OR(G49="",C48=""),"",IF(MIN(H49,D48)&lt;MAX(G49,C48),"",MIN(H49,D48)-MAX(G49,C48)))</f>
        <v/>
      </c>
      <c r="U46" s="103" t="str">
        <f>IF(OR(G49="",G48=""),"",IF(MIN(H49,F48)&lt;MAX(G49,E48),"",MIN(H49,F48)-MAX(G49,E48)))</f>
        <v/>
      </c>
      <c r="V46" s="103" t="str">
        <f>IF(OR(G49="",G48=""),"",IF(MIN(H49,H48)&lt;MAX(G49,G48),"",MIN(H49,H48)-MAX(G49,G48)))</f>
        <v/>
      </c>
      <c r="W46" s="101">
        <f>SUM(T44:V46)</f>
        <v>0</v>
      </c>
    </row>
    <row r="47" spans="1:23">
      <c r="A47" s="734"/>
      <c r="B47" s="41" t="s">
        <v>0</v>
      </c>
      <c r="C47" s="90" t="str">
        <f>IF(①営業状況等!D57="","",(①営業状況等!D57))</f>
        <v/>
      </c>
      <c r="D47" s="91" t="str">
        <f>IF(①営業状況等!E57="","",(①営業状況等!E57))</f>
        <v/>
      </c>
      <c r="E47" s="91" t="str">
        <f>IF(①営業状況等!F57="","",(①営業状況等!F57))</f>
        <v/>
      </c>
      <c r="F47" s="91" t="str">
        <f>IF(①営業状況等!G57="","",(①営業状況等!G57))</f>
        <v/>
      </c>
      <c r="G47" s="91" t="str">
        <f>IF(①営業状況等!H57="","",(①営業状況等!H57))</f>
        <v/>
      </c>
      <c r="H47" s="91" t="str">
        <f>IF(①営業状況等!I57="","",(①営業状況等!I57))</f>
        <v/>
      </c>
      <c r="I47" s="92">
        <f t="shared" si="4"/>
        <v>0</v>
      </c>
      <c r="J47" s="42"/>
      <c r="K47" s="72">
        <f t="shared" si="5"/>
        <v>0</v>
      </c>
      <c r="L47" s="73">
        <f t="shared" si="6"/>
        <v>0</v>
      </c>
      <c r="M47" s="73">
        <f t="shared" si="9"/>
        <v>0</v>
      </c>
      <c r="N47" s="73" t="str">
        <f t="shared" si="10"/>
        <v/>
      </c>
      <c r="O47" s="73">
        <f t="shared" si="11"/>
        <v>0</v>
      </c>
      <c r="P47" s="73" t="str">
        <f t="shared" si="12"/>
        <v/>
      </c>
      <c r="Q47" s="74">
        <f t="shared" si="8"/>
        <v>24</v>
      </c>
    </row>
    <row r="48" spans="1:23">
      <c r="A48" s="734"/>
      <c r="B48" s="41" t="s">
        <v>68</v>
      </c>
      <c r="C48" s="90" t="str">
        <f>IF(①営業状況等!D58="","",(①営業状況等!D58))</f>
        <v/>
      </c>
      <c r="D48" s="91" t="str">
        <f>IF(①営業状況等!E58="","",(①営業状況等!E58))</f>
        <v/>
      </c>
      <c r="E48" s="91" t="str">
        <f>IF(①営業状況等!F58="","",(①営業状況等!F58))</f>
        <v/>
      </c>
      <c r="F48" s="91" t="str">
        <f>IF(①営業状況等!G58="","",(①営業状況等!G58))</f>
        <v/>
      </c>
      <c r="G48" s="91" t="str">
        <f>IF(①営業状況等!H58="","",(①営業状況等!H58))</f>
        <v/>
      </c>
      <c r="H48" s="91" t="str">
        <f>IF(①営業状況等!I58="","",(①営業状況等!I58))</f>
        <v/>
      </c>
      <c r="I48" s="92">
        <f t="shared" si="4"/>
        <v>0</v>
      </c>
      <c r="J48" s="42"/>
      <c r="K48" s="72">
        <f t="shared" si="5"/>
        <v>0</v>
      </c>
      <c r="L48" s="73">
        <f t="shared" si="6"/>
        <v>0</v>
      </c>
      <c r="M48" s="73">
        <f t="shared" si="9"/>
        <v>0</v>
      </c>
      <c r="N48" s="73" t="str">
        <f t="shared" si="10"/>
        <v/>
      </c>
      <c r="O48" s="73">
        <f t="shared" si="11"/>
        <v>0</v>
      </c>
      <c r="P48" s="73" t="str">
        <f t="shared" si="12"/>
        <v/>
      </c>
      <c r="Q48" s="74">
        <f t="shared" si="8"/>
        <v>24</v>
      </c>
    </row>
    <row r="49" spans="1:23">
      <c r="A49" s="734"/>
      <c r="B49" s="41" t="s">
        <v>69</v>
      </c>
      <c r="C49" s="90" t="str">
        <f>IF(①営業状況等!D59="","",(①営業状況等!D59))</f>
        <v/>
      </c>
      <c r="D49" s="91" t="str">
        <f>IF(①営業状況等!E59="","",(①営業状況等!E59))</f>
        <v/>
      </c>
      <c r="E49" s="91" t="str">
        <f>IF(①営業状況等!F59="","",(①営業状況等!F59))</f>
        <v/>
      </c>
      <c r="F49" s="91" t="str">
        <f>IF(①営業状況等!G59="","",(①営業状況等!G59))</f>
        <v/>
      </c>
      <c r="G49" s="91" t="str">
        <f>IF(①営業状況等!H59="","",(①営業状況等!H59))</f>
        <v/>
      </c>
      <c r="H49" s="91" t="str">
        <f>IF(①営業状況等!I59="","",(①営業状況等!I59))</f>
        <v/>
      </c>
      <c r="I49" s="92">
        <f t="shared" si="4"/>
        <v>0</v>
      </c>
      <c r="J49" s="42"/>
      <c r="K49" s="72">
        <f t="shared" si="5"/>
        <v>0</v>
      </c>
      <c r="L49" s="73">
        <f t="shared" si="6"/>
        <v>0</v>
      </c>
      <c r="M49" s="73">
        <f t="shared" si="9"/>
        <v>0</v>
      </c>
      <c r="N49" s="73" t="str">
        <f t="shared" si="10"/>
        <v/>
      </c>
      <c r="O49" s="73">
        <f t="shared" si="11"/>
        <v>0</v>
      </c>
      <c r="P49" s="73" t="str">
        <f t="shared" si="12"/>
        <v/>
      </c>
      <c r="Q49" s="74">
        <f t="shared" si="8"/>
        <v>24</v>
      </c>
    </row>
    <row r="50" spans="1:23">
      <c r="A50" s="734"/>
      <c r="B50" s="41" t="s">
        <v>5</v>
      </c>
      <c r="C50" s="90" t="str">
        <f>IF(①営業状況等!D60="","",(①営業状況等!D60))</f>
        <v/>
      </c>
      <c r="D50" s="91" t="str">
        <f>IF(①営業状況等!E60="","",(①営業状況等!E60))</f>
        <v/>
      </c>
      <c r="E50" s="91" t="str">
        <f>IF(①営業状況等!F60="","",(①営業状況等!F60))</f>
        <v/>
      </c>
      <c r="F50" s="91" t="str">
        <f>IF(①営業状況等!G60="","",(①営業状況等!G60))</f>
        <v/>
      </c>
      <c r="G50" s="91" t="str">
        <f>IF(①営業状況等!H60="","",(①営業状況等!H60))</f>
        <v/>
      </c>
      <c r="H50" s="91" t="str">
        <f>IF(①営業状況等!I60="","",(①営業状況等!I60))</f>
        <v/>
      </c>
      <c r="I50" s="92">
        <f t="shared" si="4"/>
        <v>0</v>
      </c>
      <c r="J50" s="42"/>
      <c r="K50" s="72">
        <f t="shared" si="5"/>
        <v>0</v>
      </c>
      <c r="L50" s="73">
        <f t="shared" si="6"/>
        <v>0</v>
      </c>
      <c r="M50" s="73">
        <f t="shared" si="9"/>
        <v>0</v>
      </c>
      <c r="N50" s="73" t="str">
        <f t="shared" si="10"/>
        <v/>
      </c>
      <c r="O50" s="73">
        <f t="shared" si="11"/>
        <v>0</v>
      </c>
      <c r="P50" s="73" t="str">
        <f t="shared" si="12"/>
        <v/>
      </c>
      <c r="Q50" s="74">
        <f t="shared" si="8"/>
        <v>24</v>
      </c>
    </row>
    <row r="51" spans="1:23" ht="14.25" thickBot="1">
      <c r="A51" s="735"/>
      <c r="B51" s="43" t="s">
        <v>6</v>
      </c>
      <c r="C51" s="93" t="str">
        <f>IF(①営業状況等!D61="","",(①営業状況等!D61))</f>
        <v/>
      </c>
      <c r="D51" s="94" t="str">
        <f>IF(①営業状況等!E61="","",(①営業状況等!E61))</f>
        <v/>
      </c>
      <c r="E51" s="94" t="str">
        <f>IF(①営業状況等!F61="","",(①営業状況等!F61))</f>
        <v/>
      </c>
      <c r="F51" s="94" t="str">
        <f>IF(①営業状況等!G61="","",(①営業状況等!G61))</f>
        <v/>
      </c>
      <c r="G51" s="94" t="str">
        <f>IF(①営業状況等!H61="","",(①営業状況等!H61))</f>
        <v/>
      </c>
      <c r="H51" s="94" t="str">
        <f>IF(①営業状況等!I61="","",(①営業状況等!I61))</f>
        <v/>
      </c>
      <c r="I51" s="95">
        <f t="shared" si="4"/>
        <v>0</v>
      </c>
      <c r="J51" s="42"/>
      <c r="K51" s="75">
        <f t="shared" si="5"/>
        <v>0</v>
      </c>
      <c r="L51" s="76">
        <f t="shared" si="6"/>
        <v>0</v>
      </c>
      <c r="M51" s="76">
        <f t="shared" si="9"/>
        <v>0</v>
      </c>
      <c r="N51" s="76" t="str">
        <f t="shared" si="10"/>
        <v/>
      </c>
      <c r="O51" s="76">
        <f t="shared" si="11"/>
        <v>0</v>
      </c>
      <c r="P51" s="76" t="str">
        <f t="shared" si="12"/>
        <v/>
      </c>
      <c r="Q51" s="77">
        <f t="shared" si="8"/>
        <v>24</v>
      </c>
    </row>
    <row r="52" spans="1:23">
      <c r="A52" s="733" t="s">
        <v>16</v>
      </c>
      <c r="B52" s="45" t="s">
        <v>3</v>
      </c>
      <c r="C52" s="78" t="str">
        <f>IF(①営業状況等!D62="","",(①営業状況等!D62))</f>
        <v/>
      </c>
      <c r="D52" s="79" t="str">
        <f>IF(①営業状況等!E62="","",(①営業状況等!E62))</f>
        <v/>
      </c>
      <c r="E52" s="79" t="str">
        <f>IF(①営業状況等!F62="","",(①営業状況等!F62))</f>
        <v/>
      </c>
      <c r="F52" s="79" t="str">
        <f>IF(①営業状況等!G62="","",(①営業状況等!G62))</f>
        <v/>
      </c>
      <c r="G52" s="79" t="str">
        <f>IF(①営業状況等!H62="","",(①営業状況等!H62))</f>
        <v/>
      </c>
      <c r="H52" s="79" t="str">
        <f>IF(①営業状況等!I62="","",(①営業状況等!I62))</f>
        <v/>
      </c>
      <c r="I52" s="80">
        <f t="shared" si="4"/>
        <v>0</v>
      </c>
      <c r="J52" s="47"/>
      <c r="K52" s="60">
        <f t="shared" si="5"/>
        <v>0</v>
      </c>
      <c r="L52" s="61">
        <f t="shared" si="6"/>
        <v>0</v>
      </c>
      <c r="M52" s="61">
        <f t="shared" si="9"/>
        <v>0</v>
      </c>
      <c r="N52" s="61" t="str">
        <f t="shared" si="10"/>
        <v/>
      </c>
      <c r="O52" s="61">
        <f t="shared" si="11"/>
        <v>0</v>
      </c>
      <c r="P52" s="61" t="str">
        <f t="shared" si="12"/>
        <v/>
      </c>
      <c r="Q52" s="62">
        <f t="shared" si="8"/>
        <v>24</v>
      </c>
      <c r="S52" s="101" t="s">
        <v>142</v>
      </c>
      <c r="T52" s="103" t="str">
        <f>IF(OR(C56="",C57=""),"",IF(C56="","",IF(MIN(D56:D57)&lt;MAX(C56:C57),"",MIN(D56:D57)-MAX(C56:C57))))</f>
        <v/>
      </c>
      <c r="U52" s="103" t="str">
        <f>IF(OR(E56="",C57=""),"",IF(MIN(F56,D57)&lt;MAX(E56,C57),"",MIN(F56,D57)-MAX(E56,C57)))</f>
        <v/>
      </c>
      <c r="V52" s="103" t="str">
        <f>IF(OR(G56="",C57=""),"",IF(MIN(H56,D57)&lt;MAX(G56,C57),"",MIN(H56,D57)-MAX(G56,C57)))</f>
        <v/>
      </c>
    </row>
    <row r="53" spans="1:23">
      <c r="A53" s="734"/>
      <c r="B53" s="46" t="s">
        <v>1</v>
      </c>
      <c r="C53" s="81" t="str">
        <f>IF(①営業状況等!D63="","",(①営業状況等!D63))</f>
        <v/>
      </c>
      <c r="D53" s="82" t="str">
        <f>IF(①営業状況等!E63="","",(①営業状況等!E63))</f>
        <v/>
      </c>
      <c r="E53" s="82" t="str">
        <f>IF(①営業状況等!F63="","",(①営業状況等!F63))</f>
        <v/>
      </c>
      <c r="F53" s="82" t="str">
        <f>IF(①営業状況等!G63="","",(①営業状況等!G63))</f>
        <v/>
      </c>
      <c r="G53" s="82" t="str">
        <f>IF(①営業状況等!H63="","",(①営業状況等!H63))</f>
        <v/>
      </c>
      <c r="H53" s="82" t="str">
        <f>IF(①営業状況等!I63="","",(①営業状況等!I63))</f>
        <v/>
      </c>
      <c r="I53" s="83">
        <f t="shared" si="4"/>
        <v>0</v>
      </c>
      <c r="J53" s="47"/>
      <c r="K53" s="63">
        <f t="shared" si="5"/>
        <v>0</v>
      </c>
      <c r="L53" s="64">
        <f t="shared" si="6"/>
        <v>0</v>
      </c>
      <c r="M53" s="64">
        <f t="shared" si="9"/>
        <v>0</v>
      </c>
      <c r="N53" s="64" t="str">
        <f t="shared" si="10"/>
        <v/>
      </c>
      <c r="O53" s="64">
        <f t="shared" si="11"/>
        <v>0</v>
      </c>
      <c r="P53" s="64" t="str">
        <f t="shared" si="12"/>
        <v/>
      </c>
      <c r="Q53" s="65">
        <f t="shared" si="8"/>
        <v>24</v>
      </c>
      <c r="S53" s="101" t="s">
        <v>143</v>
      </c>
      <c r="T53" s="103" t="str">
        <f>IF(OR(C56="",E57=""),"",IF(MIN(F57,D56)&lt;MAX(E57,C56),"",MIN(F57,D56)-MAX(E57,C56)))</f>
        <v/>
      </c>
      <c r="U53" s="103" t="str">
        <f>IF(OR(E56="",E57=""),"",IF(MIN(F57,F56)&lt;MAX(E57,E56),"",MIN(F57,F56)-MAX(E57,E56)))</f>
        <v/>
      </c>
      <c r="V53" s="103" t="str">
        <f>IF(OR(G56="",E57=""),"",IF(MIN(F57,H56)&lt;MAX(E57,G56),"",MIN(F57,H56)-MAX(E57,G56)))</f>
        <v/>
      </c>
    </row>
    <row r="54" spans="1:23">
      <c r="A54" s="734"/>
      <c r="B54" s="46" t="s">
        <v>4</v>
      </c>
      <c r="C54" s="81" t="str">
        <f>IF(①営業状況等!D64="","",(①営業状況等!D64))</f>
        <v/>
      </c>
      <c r="D54" s="82" t="str">
        <f>IF(①営業状況等!E64="","",(①営業状況等!E64))</f>
        <v/>
      </c>
      <c r="E54" s="82" t="str">
        <f>IF(①営業状況等!F64="","",(①営業状況等!F64))</f>
        <v/>
      </c>
      <c r="F54" s="82" t="str">
        <f>IF(①営業状況等!G64="","",(①営業状況等!G64))</f>
        <v/>
      </c>
      <c r="G54" s="82" t="str">
        <f>IF(①営業状況等!H64="","",(①営業状況等!H64))</f>
        <v/>
      </c>
      <c r="H54" s="82" t="str">
        <f>IF(①営業状況等!I64="","",(①営業状況等!I64))</f>
        <v/>
      </c>
      <c r="I54" s="83">
        <f t="shared" si="4"/>
        <v>0</v>
      </c>
      <c r="J54" s="47"/>
      <c r="K54" s="63">
        <f t="shared" si="5"/>
        <v>0</v>
      </c>
      <c r="L54" s="64">
        <f t="shared" si="6"/>
        <v>0</v>
      </c>
      <c r="M54" s="64">
        <f t="shared" si="9"/>
        <v>0</v>
      </c>
      <c r="N54" s="64" t="str">
        <f t="shared" si="10"/>
        <v/>
      </c>
      <c r="O54" s="64">
        <f t="shared" si="11"/>
        <v>0</v>
      </c>
      <c r="P54" s="64" t="str">
        <f t="shared" si="12"/>
        <v/>
      </c>
      <c r="Q54" s="65">
        <f t="shared" si="8"/>
        <v>24</v>
      </c>
      <c r="S54" s="101" t="s">
        <v>144</v>
      </c>
      <c r="T54" s="103" t="str">
        <f>IF(OR(G57="",C56=""),"",IF(MIN(H57,D56)&lt;MAX(G57,C56),"",MIN(H57,D56)-MAX(G57,C56)))</f>
        <v/>
      </c>
      <c r="U54" s="103" t="str">
        <f>IF(OR(G57="",G56=""),"",IF(MIN(H57,F56)&lt;MAX(G57,E56),"",MIN(H57,F56)-MAX(G57,E56)))</f>
        <v/>
      </c>
      <c r="V54" s="103" t="str">
        <f>IF(OR(G57="",G56=""),"",IF(MIN(H57,H56)&lt;MAX(G57,G56),"",MIN(H57,H56)-MAX(G57,G56)))</f>
        <v/>
      </c>
      <c r="W54" s="101">
        <f>SUM(T52:V54)</f>
        <v>0</v>
      </c>
    </row>
    <row r="55" spans="1:23">
      <c r="A55" s="734"/>
      <c r="B55" s="46" t="s">
        <v>0</v>
      </c>
      <c r="C55" s="81" t="str">
        <f>IF(①営業状況等!D65="","",(①営業状況等!D65))</f>
        <v/>
      </c>
      <c r="D55" s="82" t="str">
        <f>IF(①営業状況等!E65="","",(①営業状況等!E65))</f>
        <v/>
      </c>
      <c r="E55" s="82" t="str">
        <f>IF(①営業状況等!F65="","",(①営業状況等!F65))</f>
        <v/>
      </c>
      <c r="F55" s="82" t="str">
        <f>IF(①営業状況等!G65="","",(①営業状況等!G65))</f>
        <v/>
      </c>
      <c r="G55" s="82" t="str">
        <f>IF(①営業状況等!H65="","",(①営業状況等!H65))</f>
        <v/>
      </c>
      <c r="H55" s="82" t="str">
        <f>IF(①営業状況等!I65="","",(①営業状況等!I65))</f>
        <v/>
      </c>
      <c r="I55" s="83">
        <f t="shared" si="4"/>
        <v>0</v>
      </c>
      <c r="J55" s="47"/>
      <c r="K55" s="63">
        <f t="shared" si="5"/>
        <v>0</v>
      </c>
      <c r="L55" s="64">
        <f t="shared" si="6"/>
        <v>0</v>
      </c>
      <c r="M55" s="64">
        <f t="shared" si="9"/>
        <v>0</v>
      </c>
      <c r="N55" s="64" t="str">
        <f t="shared" si="10"/>
        <v/>
      </c>
      <c r="O55" s="64">
        <f t="shared" si="11"/>
        <v>0</v>
      </c>
      <c r="P55" s="64" t="str">
        <f t="shared" si="12"/>
        <v/>
      </c>
      <c r="Q55" s="65">
        <f t="shared" si="8"/>
        <v>24</v>
      </c>
    </row>
    <row r="56" spans="1:23">
      <c r="A56" s="734"/>
      <c r="B56" s="46" t="s">
        <v>68</v>
      </c>
      <c r="C56" s="81" t="str">
        <f>IF(①営業状況等!D66="","",(①営業状況等!D66))</f>
        <v/>
      </c>
      <c r="D56" s="82" t="str">
        <f>IF(①営業状況等!E66="","",(①営業状況等!E66))</f>
        <v/>
      </c>
      <c r="E56" s="82" t="str">
        <f>IF(①営業状況等!F66="","",(①営業状況等!F66))</f>
        <v/>
      </c>
      <c r="F56" s="82" t="str">
        <f>IF(①営業状況等!G66="","",(①営業状況等!G66))</f>
        <v/>
      </c>
      <c r="G56" s="82" t="str">
        <f>IF(①営業状況等!H66="","",(①営業状況等!H66))</f>
        <v/>
      </c>
      <c r="H56" s="82" t="str">
        <f>IF(①営業状況等!I66="","",(①営業状況等!I66))</f>
        <v/>
      </c>
      <c r="I56" s="83">
        <f t="shared" si="4"/>
        <v>0</v>
      </c>
      <c r="J56" s="47"/>
      <c r="K56" s="63">
        <f t="shared" si="5"/>
        <v>0</v>
      </c>
      <c r="L56" s="64">
        <f t="shared" si="6"/>
        <v>0</v>
      </c>
      <c r="M56" s="64">
        <f t="shared" si="9"/>
        <v>0</v>
      </c>
      <c r="N56" s="64" t="str">
        <f t="shared" si="10"/>
        <v/>
      </c>
      <c r="O56" s="64">
        <f t="shared" si="11"/>
        <v>0</v>
      </c>
      <c r="P56" s="64" t="str">
        <f t="shared" si="12"/>
        <v/>
      </c>
      <c r="Q56" s="65">
        <f t="shared" si="8"/>
        <v>24</v>
      </c>
    </row>
    <row r="57" spans="1:23">
      <c r="A57" s="734"/>
      <c r="B57" s="46" t="s">
        <v>69</v>
      </c>
      <c r="C57" s="81" t="str">
        <f>IF(①営業状況等!D67="","",(①営業状況等!D67))</f>
        <v/>
      </c>
      <c r="D57" s="82" t="str">
        <f>IF(①営業状況等!E67="","",(①営業状況等!E67))</f>
        <v/>
      </c>
      <c r="E57" s="82" t="str">
        <f>IF(①営業状況等!F67="","",(①営業状況等!F67))</f>
        <v/>
      </c>
      <c r="F57" s="82" t="str">
        <f>IF(①営業状況等!G67="","",(①営業状況等!G67))</f>
        <v/>
      </c>
      <c r="G57" s="82" t="str">
        <f>IF(①営業状況等!H67="","",(①営業状況等!H67))</f>
        <v/>
      </c>
      <c r="H57" s="82" t="str">
        <f>IF(①営業状況等!I67="","",(①営業状況等!I67))</f>
        <v/>
      </c>
      <c r="I57" s="83">
        <f t="shared" si="4"/>
        <v>0</v>
      </c>
      <c r="J57" s="47"/>
      <c r="K57" s="63">
        <f t="shared" si="5"/>
        <v>0</v>
      </c>
      <c r="L57" s="64">
        <f t="shared" si="6"/>
        <v>0</v>
      </c>
      <c r="M57" s="64">
        <f t="shared" si="9"/>
        <v>0</v>
      </c>
      <c r="N57" s="64" t="str">
        <f t="shared" si="10"/>
        <v/>
      </c>
      <c r="O57" s="64">
        <f t="shared" si="11"/>
        <v>0</v>
      </c>
      <c r="P57" s="64" t="str">
        <f t="shared" si="12"/>
        <v/>
      </c>
      <c r="Q57" s="65">
        <f t="shared" si="8"/>
        <v>24</v>
      </c>
    </row>
    <row r="58" spans="1:23">
      <c r="A58" s="734"/>
      <c r="B58" s="46" t="s">
        <v>5</v>
      </c>
      <c r="C58" s="81" t="str">
        <f>IF(①営業状況等!D68="","",(①営業状況等!D68))</f>
        <v/>
      </c>
      <c r="D58" s="82" t="str">
        <f>IF(①営業状況等!E68="","",(①営業状況等!E68))</f>
        <v/>
      </c>
      <c r="E58" s="82" t="str">
        <f>IF(①営業状況等!F68="","",(①営業状況等!F68))</f>
        <v/>
      </c>
      <c r="F58" s="82" t="str">
        <f>IF(①営業状況等!G68="","",(①営業状況等!G68))</f>
        <v/>
      </c>
      <c r="G58" s="82" t="str">
        <f>IF(①営業状況等!H68="","",(①営業状況等!H68))</f>
        <v/>
      </c>
      <c r="H58" s="82" t="str">
        <f>IF(①営業状況等!I68="","",(①営業状況等!I68))</f>
        <v/>
      </c>
      <c r="I58" s="83">
        <f t="shared" si="4"/>
        <v>0</v>
      </c>
      <c r="J58" s="47"/>
      <c r="K58" s="63">
        <f t="shared" si="5"/>
        <v>0</v>
      </c>
      <c r="L58" s="64">
        <f t="shared" si="6"/>
        <v>0</v>
      </c>
      <c r="M58" s="64">
        <f t="shared" si="9"/>
        <v>0</v>
      </c>
      <c r="N58" s="64" t="str">
        <f t="shared" si="10"/>
        <v/>
      </c>
      <c r="O58" s="64">
        <f t="shared" si="11"/>
        <v>0</v>
      </c>
      <c r="P58" s="64" t="str">
        <f t="shared" si="12"/>
        <v/>
      </c>
      <c r="Q58" s="65">
        <f t="shared" si="8"/>
        <v>24</v>
      </c>
    </row>
    <row r="59" spans="1:23" ht="14.25" thickBot="1">
      <c r="A59" s="735"/>
      <c r="B59" s="48" t="s">
        <v>6</v>
      </c>
      <c r="C59" s="84" t="str">
        <f>IF(①営業状況等!D69="","",(①営業状況等!D69))</f>
        <v/>
      </c>
      <c r="D59" s="85" t="str">
        <f>IF(①営業状況等!E69="","",(①営業状況等!E69))</f>
        <v/>
      </c>
      <c r="E59" s="85" t="str">
        <f>IF(①営業状況等!F69="","",(①営業状況等!F69))</f>
        <v/>
      </c>
      <c r="F59" s="85" t="str">
        <f>IF(①営業状況等!G69="","",(①営業状況等!G69))</f>
        <v/>
      </c>
      <c r="G59" s="85" t="str">
        <f>IF(①営業状況等!H69="","",(①営業状況等!H69))</f>
        <v/>
      </c>
      <c r="H59" s="85" t="str">
        <f>IF(①営業状況等!I69="","",(①営業状況等!I69))</f>
        <v/>
      </c>
      <c r="I59" s="86">
        <f t="shared" si="4"/>
        <v>0</v>
      </c>
      <c r="J59" s="47"/>
      <c r="K59" s="66">
        <f t="shared" si="5"/>
        <v>0</v>
      </c>
      <c r="L59" s="67">
        <f t="shared" si="6"/>
        <v>0</v>
      </c>
      <c r="M59" s="67">
        <f t="shared" si="9"/>
        <v>0</v>
      </c>
      <c r="N59" s="67" t="str">
        <f t="shared" si="10"/>
        <v/>
      </c>
      <c r="O59" s="67">
        <f t="shared" si="11"/>
        <v>0</v>
      </c>
      <c r="P59" s="67" t="str">
        <f t="shared" si="12"/>
        <v/>
      </c>
      <c r="Q59" s="68">
        <f t="shared" si="8"/>
        <v>24</v>
      </c>
    </row>
    <row r="60" spans="1:23">
      <c r="J60" s="59"/>
    </row>
  </sheetData>
  <mergeCells count="7">
    <mergeCell ref="A44:A51"/>
    <mergeCell ref="A52:A59"/>
    <mergeCell ref="A4:A11"/>
    <mergeCell ref="A12:A19"/>
    <mergeCell ref="A20:A27"/>
    <mergeCell ref="A28:A35"/>
    <mergeCell ref="A36:A4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入力方法 </vt:lpstr>
      <vt:lpstr>①営業状況等</vt:lpstr>
      <vt:lpstr>②薬剤師の名簿</vt:lpstr>
      <vt:lpstr>③登録販売者の名簿</vt:lpstr>
      <vt:lpstr>④体制省令チェック</vt:lpstr>
      <vt:lpstr>☆証書</vt:lpstr>
      <vt:lpstr>計算用</vt:lpstr>
      <vt:lpstr>☆証書!Print_Area</vt:lpstr>
      <vt:lpstr>②薬剤師の名簿!Print_Area</vt:lpstr>
      <vt:lpstr>③登録販売者の名簿!Print_Area</vt:lpstr>
      <vt:lpstr>④体制省令チェック!Print_Area</vt:lpstr>
      <vt:lpstr>'入力方法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景子 11829</dc:creator>
  <cp:lastModifiedBy>中村 景子 11829</cp:lastModifiedBy>
  <cp:lastPrinted>2019-08-15T04:47:20Z</cp:lastPrinted>
  <dcterms:created xsi:type="dcterms:W3CDTF">2018-08-17T00:46:58Z</dcterms:created>
  <dcterms:modified xsi:type="dcterms:W3CDTF">2021-07-10T07:24:15Z</dcterms:modified>
</cp:coreProperties>
</file>