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R08\★指定・給付★\★事業所関係\指定関係\障害者総合支援法に基づく事業\加算\別紙\"/>
    </mc:Choice>
  </mc:AlternateContent>
  <bookViews>
    <workbookView xWindow="0" yWindow="0" windowWidth="23040" windowHeight="8256"/>
  </bookViews>
  <sheets>
    <sheet name="別紙37（260401～）" sheetId="1" r:id="rId1"/>
    <sheet name="別添参考様式（人員配置体制確認表）" sheetId="2" r:id="rId2"/>
    <sheet name="別添参考様式（人員配置体制確認表 （記載例））" sheetId="3" r:id="rId3"/>
    <sheet name="参考表" sheetId="4" r:id="rId4"/>
  </sheets>
  <externalReferences>
    <externalReference r:id="rId5"/>
    <externalReference r:id="rId6"/>
    <externalReference r:id="rId7"/>
    <externalReference r:id="rId8"/>
    <externalReference r:id="rId9"/>
  </externalReferences>
  <definedNames>
    <definedName name="_____________________________________________________________________kk29" localSheetId="3">#REF!</definedName>
    <definedName name="_____________________________________________________________________kk29" localSheetId="2">#REF!</definedName>
    <definedName name="_____________________________________________________________________kk29" localSheetId="1">#REF!</definedName>
    <definedName name="_____________________________________________________________________kk29">#REF!</definedName>
    <definedName name="____________________________________________________________________kk29" localSheetId="3">#REF!</definedName>
    <definedName name="____________________________________________________________________kk29" localSheetId="2">#REF!</definedName>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 localSheetId="3">#REF!</definedName>
    <definedName name="___________________________________________________________________kk29">#REF!</definedName>
    <definedName name="__________________________________________________________________kk06" localSheetId="3">#REF!</definedName>
    <definedName name="__________________________________________________________________kk06">#REF!</definedName>
    <definedName name="__________________________________________________________________kk29" localSheetId="3">#REF!</definedName>
    <definedName name="__________________________________________________________________kk29">#REF!</definedName>
    <definedName name="_________________________________________________________________kk06" localSheetId="3">#REF!</definedName>
    <definedName name="_________________________________________________________________kk06">#REF!</definedName>
    <definedName name="_________________________________________________________________kk29" localSheetId="3">#REF!</definedName>
    <definedName name="_________________________________________________________________kk29">#REF!</definedName>
    <definedName name="________________________________________________________________kk06" localSheetId="3">#REF!</definedName>
    <definedName name="________________________________________________________________kk06">#REF!</definedName>
    <definedName name="________________________________________________________________kk29" localSheetId="3">#REF!</definedName>
    <definedName name="________________________________________________________________kk29">#REF!</definedName>
    <definedName name="_______________________________________________________________kk06" localSheetId="3">#REF!</definedName>
    <definedName name="_______________________________________________________________kk06">#REF!</definedName>
    <definedName name="_______________________________________________________________kk29" localSheetId="3">#REF!</definedName>
    <definedName name="_______________________________________________________________kk29">#REF!</definedName>
    <definedName name="______________________________________________________________kk06" localSheetId="3">#REF!</definedName>
    <definedName name="______________________________________________________________kk06">#REF!</definedName>
    <definedName name="______________________________________________________________kk29" localSheetId="3">#REF!</definedName>
    <definedName name="______________________________________________________________kk29">#REF!</definedName>
    <definedName name="_____________________________________________________________kk06" localSheetId="3">#REF!</definedName>
    <definedName name="_____________________________________________________________kk06">#REF!</definedName>
    <definedName name="_____________________________________________________________kk29" localSheetId="3">#REF!</definedName>
    <definedName name="_____________________________________________________________kk29">#REF!</definedName>
    <definedName name="____________________________________________________________kk06" localSheetId="3">#REF!</definedName>
    <definedName name="____________________________________________________________kk06">#REF!</definedName>
    <definedName name="____________________________________________________________kk29" localSheetId="3">#REF!</definedName>
    <definedName name="____________________________________________________________kk29">#REF!</definedName>
    <definedName name="___________________________________________________________kk06" localSheetId="3">#REF!</definedName>
    <definedName name="___________________________________________________________kk06">#REF!</definedName>
    <definedName name="___________________________________________________________kk29" localSheetId="3">#REF!</definedName>
    <definedName name="___________________________________________________________kk29">#REF!</definedName>
    <definedName name="__________________________________________________________kk06" localSheetId="3">#REF!</definedName>
    <definedName name="__________________________________________________________kk06">#REF!</definedName>
    <definedName name="__________________________________________________________kk29" localSheetId="3">#REF!</definedName>
    <definedName name="__________________________________________________________kk29">#REF!</definedName>
    <definedName name="_________________________________________________________kk06" localSheetId="3">#REF!</definedName>
    <definedName name="_________________________________________________________kk06">#REF!</definedName>
    <definedName name="_________________________________________________________kk29" localSheetId="3">#REF!</definedName>
    <definedName name="_________________________________________________________kk29">#REF!</definedName>
    <definedName name="________________________________________________________kk06" localSheetId="3">#REF!</definedName>
    <definedName name="________________________________________________________kk06">#REF!</definedName>
    <definedName name="________________________________________________________kk29" localSheetId="3">#REF!</definedName>
    <definedName name="________________________________________________________kk29">#REF!</definedName>
    <definedName name="_______________________________________________________kk06" localSheetId="3">#REF!</definedName>
    <definedName name="_______________________________________________________kk06">#REF!</definedName>
    <definedName name="_______________________________________________________kk29" localSheetId="3">#REF!</definedName>
    <definedName name="_______________________________________________________kk29">#REF!</definedName>
    <definedName name="______________________________________________________kk06" localSheetId="3">#REF!</definedName>
    <definedName name="______________________________________________________kk06">#REF!</definedName>
    <definedName name="______________________________________________________kk29" localSheetId="3">#REF!</definedName>
    <definedName name="______________________________________________________kk29">#REF!</definedName>
    <definedName name="_____________________________________________________kk06" localSheetId="3">#REF!</definedName>
    <definedName name="_____________________________________________________kk06">#REF!</definedName>
    <definedName name="_____________________________________________________kk29" localSheetId="3">#REF!</definedName>
    <definedName name="_____________________________________________________kk29">#REF!</definedName>
    <definedName name="____________________________________________________kk06" localSheetId="3">#REF!</definedName>
    <definedName name="____________________________________________________kk06">#REF!</definedName>
    <definedName name="____________________________________________________kk29" localSheetId="3">#REF!</definedName>
    <definedName name="____________________________________________________kk29">#REF!</definedName>
    <definedName name="___________________________________________________kk06" localSheetId="3">#REF!</definedName>
    <definedName name="___________________________________________________kk06">#REF!</definedName>
    <definedName name="___________________________________________________kk29" localSheetId="3">#REF!</definedName>
    <definedName name="___________________________________________________kk29">#REF!</definedName>
    <definedName name="__________________________________________________kk06" localSheetId="3">#REF!</definedName>
    <definedName name="__________________________________________________kk06">#REF!</definedName>
    <definedName name="__________________________________________________kk29" localSheetId="3">#REF!</definedName>
    <definedName name="__________________________________________________kk29">#REF!</definedName>
    <definedName name="_________________________________________________kk06" localSheetId="3">#REF!</definedName>
    <definedName name="_________________________________________________kk06">#REF!</definedName>
    <definedName name="_________________________________________________kk29" localSheetId="3">#REF!</definedName>
    <definedName name="_________________________________________________kk29">#REF!</definedName>
    <definedName name="________________________________________________kk06" localSheetId="3">#REF!</definedName>
    <definedName name="________________________________________________kk06">#REF!</definedName>
    <definedName name="________________________________________________kk29" localSheetId="3">#REF!</definedName>
    <definedName name="________________________________________________kk29">#REF!</definedName>
    <definedName name="_______________________________________________kk06" localSheetId="3">#REF!</definedName>
    <definedName name="_______________________________________________kk06">#REF!</definedName>
    <definedName name="_______________________________________________kk29" localSheetId="3">#REF!</definedName>
    <definedName name="_______________________________________________kk29">#REF!</definedName>
    <definedName name="______________________________________________kk06" localSheetId="3">#REF!</definedName>
    <definedName name="______________________________________________kk06">#REF!</definedName>
    <definedName name="______________________________________________kk29" localSheetId="3">#REF!</definedName>
    <definedName name="______________________________________________kk29">#REF!</definedName>
    <definedName name="_____________________________________________kk06" localSheetId="3">#REF!</definedName>
    <definedName name="_____________________________________________kk06">#REF!</definedName>
    <definedName name="_____________________________________________kk29" localSheetId="3">#REF!</definedName>
    <definedName name="_____________________________________________kk29">#REF!</definedName>
    <definedName name="____________________________________________kk06" localSheetId="3">#REF!</definedName>
    <definedName name="____________________________________________kk06">#REF!</definedName>
    <definedName name="____________________________________________kk29" localSheetId="3">#REF!</definedName>
    <definedName name="____________________________________________kk29">#REF!</definedName>
    <definedName name="___________________________________________kk06" localSheetId="3">#REF!</definedName>
    <definedName name="___________________________________________kk06">#REF!</definedName>
    <definedName name="___________________________________________kk29" localSheetId="3">#REF!</definedName>
    <definedName name="___________________________________________kk29">#REF!</definedName>
    <definedName name="__________________________________________kk06" localSheetId="3">#REF!</definedName>
    <definedName name="__________________________________________kk06">#REF!</definedName>
    <definedName name="__________________________________________kk29" localSheetId="3">#REF!</definedName>
    <definedName name="__________________________________________kk29">#REF!</definedName>
    <definedName name="_________________________________________kk06" localSheetId="3">#REF!</definedName>
    <definedName name="_________________________________________kk06">#REF!</definedName>
    <definedName name="_________________________________________kk29" localSheetId="3">#REF!</definedName>
    <definedName name="_________________________________________kk29">#REF!</definedName>
    <definedName name="________________________________________kk06" localSheetId="3">#REF!</definedName>
    <definedName name="________________________________________kk06">#REF!</definedName>
    <definedName name="________________________________________kk29" localSheetId="3">#REF!</definedName>
    <definedName name="________________________________________kk29">#REF!</definedName>
    <definedName name="_______________________________________kk06" localSheetId="3">#REF!</definedName>
    <definedName name="_______________________________________kk06">#REF!</definedName>
    <definedName name="_______________________________________kk29" localSheetId="3">#REF!</definedName>
    <definedName name="_______________________________________kk29">#REF!</definedName>
    <definedName name="______________________________________kk06" localSheetId="3">#REF!</definedName>
    <definedName name="______________________________________kk06">#REF!</definedName>
    <definedName name="______________________________________kk29" localSheetId="3">#REF!</definedName>
    <definedName name="______________________________________kk29">#REF!</definedName>
    <definedName name="_____________________________________kk06" localSheetId="3">#REF!</definedName>
    <definedName name="_____________________________________kk06">#REF!</definedName>
    <definedName name="_____________________________________kk29" localSheetId="3">#REF!</definedName>
    <definedName name="_____________________________________kk29">#REF!</definedName>
    <definedName name="____________________________________kk06" localSheetId="3">#REF!</definedName>
    <definedName name="____________________________________kk06">#REF!</definedName>
    <definedName name="____________________________________kk29" localSheetId="3">#REF!</definedName>
    <definedName name="____________________________________kk29">#REF!</definedName>
    <definedName name="___________________________________kk06" localSheetId="3">#REF!</definedName>
    <definedName name="___________________________________kk06">#REF!</definedName>
    <definedName name="___________________________________kk29" localSheetId="3">#REF!</definedName>
    <definedName name="___________________________________kk29">#REF!</definedName>
    <definedName name="__________________________________kk06" localSheetId="3">#REF!</definedName>
    <definedName name="__________________________________kk06">#REF!</definedName>
    <definedName name="__________________________________kk29" localSheetId="3">#REF!</definedName>
    <definedName name="__________________________________kk29">#REF!</definedName>
    <definedName name="_________________________________kk06" localSheetId="3">#REF!</definedName>
    <definedName name="_________________________________kk06">#REF!</definedName>
    <definedName name="_________________________________kk29" localSheetId="3">#REF!</definedName>
    <definedName name="_________________________________kk29">#REF!</definedName>
    <definedName name="________________________________kk06" localSheetId="3">#REF!</definedName>
    <definedName name="________________________________kk06">#REF!</definedName>
    <definedName name="________________________________kk29" localSheetId="3">#REF!</definedName>
    <definedName name="________________________________kk29">#REF!</definedName>
    <definedName name="_______________________________kk06" localSheetId="3">#REF!</definedName>
    <definedName name="_______________________________kk06">#REF!</definedName>
    <definedName name="_______________________________kk29" localSheetId="3">#REF!</definedName>
    <definedName name="_______________________________kk29">#REF!</definedName>
    <definedName name="______________________________kk06" localSheetId="3">#REF!</definedName>
    <definedName name="______________________________kk06">#REF!</definedName>
    <definedName name="______________________________kk29" localSheetId="3">#REF!</definedName>
    <definedName name="______________________________kk29">#REF!</definedName>
    <definedName name="_____________________________kk06" localSheetId="3">#REF!</definedName>
    <definedName name="_____________________________kk06">#REF!</definedName>
    <definedName name="_____________________________kk29" localSheetId="3">#REF!</definedName>
    <definedName name="_____________________________kk29">#REF!</definedName>
    <definedName name="____________________________kk06" localSheetId="3">#REF!</definedName>
    <definedName name="____________________________kk06">#REF!</definedName>
    <definedName name="____________________________kk29" localSheetId="3">#REF!</definedName>
    <definedName name="____________________________kk29">#REF!</definedName>
    <definedName name="___________________________kk06" localSheetId="3">#REF!</definedName>
    <definedName name="___________________________kk06">#REF!</definedName>
    <definedName name="___________________________kk29" localSheetId="3">#REF!</definedName>
    <definedName name="___________________________kk29">#REF!</definedName>
    <definedName name="__________________________kk06" localSheetId="3">#REF!</definedName>
    <definedName name="__________________________kk06">#REF!</definedName>
    <definedName name="__________________________kk29" localSheetId="3">#REF!</definedName>
    <definedName name="__________________________kk29">#REF!</definedName>
    <definedName name="_________________________kk06" localSheetId="3">#REF!</definedName>
    <definedName name="_________________________kk06">#REF!</definedName>
    <definedName name="_________________________kk29" localSheetId="3">#REF!</definedName>
    <definedName name="_________________________kk29">#REF!</definedName>
    <definedName name="________________________kk06" localSheetId="3">#REF!</definedName>
    <definedName name="________________________kk06">#REF!</definedName>
    <definedName name="________________________kk29" localSheetId="3">#REF!</definedName>
    <definedName name="________________________kk29">#REF!</definedName>
    <definedName name="_______________________kk06" localSheetId="3">#REF!</definedName>
    <definedName name="_______________________kk06">#REF!</definedName>
    <definedName name="_______________________kk29" localSheetId="3">#REF!</definedName>
    <definedName name="_______________________kk29">#REF!</definedName>
    <definedName name="______________________kk06" localSheetId="3">#REF!</definedName>
    <definedName name="______________________kk06">#REF!</definedName>
    <definedName name="______________________kk29" localSheetId="3">#REF!</definedName>
    <definedName name="______________________kk29">#REF!</definedName>
    <definedName name="_____________________kk06" localSheetId="3">#REF!</definedName>
    <definedName name="_____________________kk06">#REF!</definedName>
    <definedName name="_____________________kk29" localSheetId="3">#REF!</definedName>
    <definedName name="_____________________kk29">#REF!</definedName>
    <definedName name="____________________kk06" localSheetId="3">#REF!</definedName>
    <definedName name="____________________kk06">#REF!</definedName>
    <definedName name="____________________kk29" localSheetId="3">#REF!</definedName>
    <definedName name="____________________kk29">#REF!</definedName>
    <definedName name="___________________kk06" localSheetId="3">#REF!</definedName>
    <definedName name="___________________kk06">#REF!</definedName>
    <definedName name="___________________kk29" localSheetId="3">#REF!</definedName>
    <definedName name="___________________kk29">#REF!</definedName>
    <definedName name="__________________kk06" localSheetId="3">#REF!</definedName>
    <definedName name="__________________kk06">#REF!</definedName>
    <definedName name="__________________kk29" localSheetId="3">#REF!</definedName>
    <definedName name="__________________kk29">#REF!</definedName>
    <definedName name="_________________kk06" localSheetId="3">#REF!</definedName>
    <definedName name="_________________kk06">#REF!</definedName>
    <definedName name="_________________kk29" localSheetId="3">#REF!</definedName>
    <definedName name="_________________kk29">#REF!</definedName>
    <definedName name="________________kk06" localSheetId="3">#REF!</definedName>
    <definedName name="________________kk06">#REF!</definedName>
    <definedName name="________________kk29" localSheetId="3">#REF!</definedName>
    <definedName name="________________kk29">#REF!</definedName>
    <definedName name="_______________kk06" localSheetId="3">#REF!</definedName>
    <definedName name="_______________kk06">#REF!</definedName>
    <definedName name="_______________kk29" localSheetId="3">#REF!</definedName>
    <definedName name="_______________kk29">#REF!</definedName>
    <definedName name="______________kk06" localSheetId="3">#REF!</definedName>
    <definedName name="______________kk06">#REF!</definedName>
    <definedName name="______________kk29" localSheetId="3">#REF!</definedName>
    <definedName name="______________kk29">#REF!</definedName>
    <definedName name="_____________kk06" localSheetId="3">#REF!</definedName>
    <definedName name="_____________kk06">#REF!</definedName>
    <definedName name="_____________kk29" localSheetId="3">#REF!</definedName>
    <definedName name="_____________kk29">#REF!</definedName>
    <definedName name="____________kk06" localSheetId="3">#REF!</definedName>
    <definedName name="____________kk06">#REF!</definedName>
    <definedName name="____________kk29" localSheetId="3">#REF!</definedName>
    <definedName name="____________kk29">#REF!</definedName>
    <definedName name="___________kk06" localSheetId="3">#REF!</definedName>
    <definedName name="___________kk06">#REF!</definedName>
    <definedName name="___________kk29" localSheetId="3">#REF!</definedName>
    <definedName name="___________kk29">#REF!</definedName>
    <definedName name="__________kk06" localSheetId="3">#REF!</definedName>
    <definedName name="__________kk06">#REF!</definedName>
    <definedName name="__________kk29" localSheetId="3">#REF!</definedName>
    <definedName name="__________kk29">#REF!</definedName>
    <definedName name="_________kk06" localSheetId="3">#REF!</definedName>
    <definedName name="_________kk06">#REF!</definedName>
    <definedName name="_________kk29" localSheetId="3">#REF!</definedName>
    <definedName name="_________kk29">#REF!</definedName>
    <definedName name="________kk06" localSheetId="3">#REF!</definedName>
    <definedName name="________kk06">#REF!</definedName>
    <definedName name="________kk29" localSheetId="3">#REF!</definedName>
    <definedName name="________kk29">#REF!</definedName>
    <definedName name="_______kk06" localSheetId="3">#REF!</definedName>
    <definedName name="_______kk06">#REF!</definedName>
    <definedName name="_______kk29" localSheetId="3">#REF!</definedName>
    <definedName name="_______kk29">#REF!</definedName>
    <definedName name="______kk06" localSheetId="3">#REF!</definedName>
    <definedName name="______kk06">#REF!</definedName>
    <definedName name="______kk29" localSheetId="3">#REF!</definedName>
    <definedName name="______kk29">#REF!</definedName>
    <definedName name="_____kk06" localSheetId="3">#REF!</definedName>
    <definedName name="_____kk06">#REF!</definedName>
    <definedName name="_____kk29" localSheetId="3">#REF!</definedName>
    <definedName name="_____kk29">#REF!</definedName>
    <definedName name="____kk06" localSheetId="3">#REF!</definedName>
    <definedName name="____kk06">#REF!</definedName>
    <definedName name="____kk29" localSheetId="3">#REF!</definedName>
    <definedName name="____kk29">#REF!</definedName>
    <definedName name="___kk06" localSheetId="3">#REF!</definedName>
    <definedName name="___kk06" localSheetId="0">#REF!</definedName>
    <definedName name="___kk06" localSheetId="2">#REF!</definedName>
    <definedName name="___kk06" localSheetId="1">#REF!</definedName>
    <definedName name="___kk06">#REF!</definedName>
    <definedName name="___kk29" localSheetId="3">#REF!</definedName>
    <definedName name="___kk29" localSheetId="0">#REF!</definedName>
    <definedName name="___kk29" localSheetId="2">#REF!</definedName>
    <definedName name="___kk29" localSheetId="1">#REF!</definedName>
    <definedName name="___kk29">#REF!</definedName>
    <definedName name="__08">#N/A</definedName>
    <definedName name="__kk06" localSheetId="3">#REF!</definedName>
    <definedName name="__kk06" localSheetId="0">#REF!</definedName>
    <definedName name="__kk06" localSheetId="2">#REF!</definedName>
    <definedName name="__kk06" localSheetId="1">#REF!</definedName>
    <definedName name="__kk06">#REF!</definedName>
    <definedName name="__kk29" localSheetId="3">#REF!</definedName>
    <definedName name="__kk29" localSheetId="0">#REF!</definedName>
    <definedName name="__kk29" localSheetId="2">#REF!</definedName>
    <definedName name="__kk29" localSheetId="1">#REF!</definedName>
    <definedName name="__kk29">#REF!</definedName>
    <definedName name="_kk06" localSheetId="3">#REF!</definedName>
    <definedName name="_kk06" localSheetId="0">#REF!</definedName>
    <definedName name="_kk06" localSheetId="2">#REF!</definedName>
    <definedName name="_kk06" localSheetId="1">#REF!</definedName>
    <definedName name="_kk06">#REF!</definedName>
    <definedName name="_kk29" localSheetId="3">#REF!</definedName>
    <definedName name="_kk29" localSheetId="0">#REF!</definedName>
    <definedName name="_kk29" localSheetId="2">#REF!</definedName>
    <definedName name="_kk29" localSheetId="1">#REF!</definedName>
    <definedName name="_kk29">#REF!</definedName>
    <definedName name="_new1" localSheetId="3">#REF!</definedName>
    <definedName name="_new1">#REF!</definedName>
    <definedName name="②従業者の員数" localSheetId="3">#REF!</definedName>
    <definedName name="②従業者の員数">#REF!</definedName>
    <definedName name="a" localSheetId="3">#REF!</definedName>
    <definedName name="a">#REF!</definedName>
    <definedName name="aa" localSheetId="3">#REF!</definedName>
    <definedName name="aa">#REF!</definedName>
    <definedName name="aaaaa" localSheetId="3">#REF!</definedName>
    <definedName name="aaaaa">#REF!</definedName>
    <definedName name="aaaaaaaaaaaaa" localSheetId="3">#REF!</definedName>
    <definedName name="aaaaaaaaaaaaa">#REF!</definedName>
    <definedName name="asasasasasasa" localSheetId="3">#REF!</definedName>
    <definedName name="asasasasasasa">#REF!</definedName>
    <definedName name="Avrg" localSheetId="3">#REF!</definedName>
    <definedName name="Avrg" localSheetId="0">#REF!</definedName>
    <definedName name="Avrg" localSheetId="2">#REF!</definedName>
    <definedName name="Avrg" localSheetId="1">#REF!</definedName>
    <definedName name="Avrg">#REF!</definedName>
    <definedName name="avrg1" localSheetId="3">#REF!</definedName>
    <definedName name="avrg1" localSheetId="0">#REF!</definedName>
    <definedName name="avrg1" localSheetId="2">#REF!</definedName>
    <definedName name="avrg1" localSheetId="1">#REF!</definedName>
    <definedName name="avrg1">#REF!</definedName>
    <definedName name="b" localSheetId="3">#REF!</definedName>
    <definedName name="b">#REF!</definedName>
    <definedName name="chiba" localSheetId="3">#REF!</definedName>
    <definedName name="chiba">#REF!</definedName>
    <definedName name="CSV_サービス情報" localSheetId="3">#REF!</definedName>
    <definedName name="CSV_サービス情報">#REF!</definedName>
    <definedName name="CSV_口座振込依頼書" localSheetId="3">#REF!</definedName>
    <definedName name="CSV_口座振込依頼書">#REF!</definedName>
    <definedName name="CSV_追加情報" localSheetId="3">#REF!</definedName>
    <definedName name="CSV_追加情報">#REF!</definedName>
    <definedName name="CSV_付表１" localSheetId="3">#REF!</definedName>
    <definedName name="CSV_付表１">#REF!</definedName>
    <definedName name="CSV_付表１＿２" localSheetId="3">#REF!</definedName>
    <definedName name="CSV_付表１＿２">#REF!</definedName>
    <definedName name="CSV_付表１０" localSheetId="3">#REF!</definedName>
    <definedName name="CSV_付表１０">#REF!</definedName>
    <definedName name="CSV_付表１０＿２" localSheetId="3">#REF!</definedName>
    <definedName name="CSV_付表１０＿２">#REF!</definedName>
    <definedName name="CSV_付表１１" localSheetId="3">#REF!</definedName>
    <definedName name="CSV_付表１１">#REF!</definedName>
    <definedName name="CSV_付表１１＿２" localSheetId="3">#REF!</definedName>
    <definedName name="CSV_付表１１＿２">#REF!</definedName>
    <definedName name="CSV_付表１２" localSheetId="3">#REF!</definedName>
    <definedName name="CSV_付表１２">#REF!</definedName>
    <definedName name="CSV_付表１２＿２" localSheetId="3">#REF!</definedName>
    <definedName name="CSV_付表１２＿２">#REF!</definedName>
    <definedName name="CSV_付表１３その１" localSheetId="3">#REF!</definedName>
    <definedName name="CSV_付表１３その１">#REF!</definedName>
    <definedName name="CSV_付表１３その２" localSheetId="3">#REF!</definedName>
    <definedName name="CSV_付表１３その２">#REF!</definedName>
    <definedName name="CSV_付表１４" localSheetId="3">#REF!</definedName>
    <definedName name="CSV_付表１４">#REF!</definedName>
    <definedName name="CSV_付表２" localSheetId="3">#REF!</definedName>
    <definedName name="CSV_付表２">#REF!</definedName>
    <definedName name="CSV_付表３" localSheetId="3">#REF!</definedName>
    <definedName name="CSV_付表３">#REF!</definedName>
    <definedName name="CSV_付表３＿２" localSheetId="3">#REF!</definedName>
    <definedName name="CSV_付表３＿２">#REF!</definedName>
    <definedName name="CSV_付表４" localSheetId="3">#REF!</definedName>
    <definedName name="CSV_付表４">#REF!</definedName>
    <definedName name="CSV_付表５" localSheetId="3">#REF!</definedName>
    <definedName name="CSV_付表５">#REF!</definedName>
    <definedName name="CSV_付表６" localSheetId="3">#REF!</definedName>
    <definedName name="CSV_付表６">#REF!</definedName>
    <definedName name="CSV_付表７" localSheetId="3">#REF!</definedName>
    <definedName name="CSV_付表７">#REF!</definedName>
    <definedName name="CSV_付表８その１" localSheetId="3">#REF!</definedName>
    <definedName name="CSV_付表８その１">#REF!</definedName>
    <definedName name="CSV_付表８その２" localSheetId="3">#REF!</definedName>
    <definedName name="CSV_付表８その２">#REF!</definedName>
    <definedName name="CSV_付表８その３" localSheetId="3">#REF!</definedName>
    <definedName name="CSV_付表８その３">#REF!</definedName>
    <definedName name="CSV_付表９" localSheetId="3">#REF!</definedName>
    <definedName name="CSV_付表９">#REF!</definedName>
    <definedName name="CSV_付表９＿２" localSheetId="3">#REF!</definedName>
    <definedName name="CSV_付表９＿２">#REF!</definedName>
    <definedName name="CSV_様式第１号" localSheetId="3">#REF!</definedName>
    <definedName name="CSV_様式第１号">#REF!</definedName>
    <definedName name="d" localSheetId="3">#REF!</definedName>
    <definedName name="d">#REF!</definedName>
    <definedName name="DaihyoFurigana" localSheetId="3">#REF!</definedName>
    <definedName name="DaihyoFurigana">#REF!</definedName>
    <definedName name="DaihyoJyusho" localSheetId="3">#REF!</definedName>
    <definedName name="DaihyoJyusho">#REF!</definedName>
    <definedName name="DaihyoShimei" localSheetId="3">#REF!</definedName>
    <definedName name="DaihyoShimei">#REF!</definedName>
    <definedName name="DaihyoShokumei" localSheetId="3">#REF!</definedName>
    <definedName name="DaihyoShokumei">#REF!</definedName>
    <definedName name="DaihyoYubin" localSheetId="3">#REF!</definedName>
    <definedName name="DaihyoYubin">#REF!</definedName>
    <definedName name="dheh" localSheetId="3">#REF!</definedName>
    <definedName name="dheh">#REF!</definedName>
    <definedName name="dhouqwdho" localSheetId="3">#REF!</definedName>
    <definedName name="dhouqwdho">#REF!</definedName>
    <definedName name="e" localSheetId="3">#REF!</definedName>
    <definedName name="e">#REF!</definedName>
    <definedName name="ekkk" localSheetId="3">#REF!</definedName>
    <definedName name="ekkk">#REF!</definedName>
    <definedName name="erea" localSheetId="3">#REF!</definedName>
    <definedName name="erea">#REF!</definedName>
    <definedName name="houjin" localSheetId="3">#REF!</definedName>
    <definedName name="houjin">#REF!</definedName>
    <definedName name="HoujinShokatsu" localSheetId="3">#REF!</definedName>
    <definedName name="HoujinShokatsu">#REF!</definedName>
    <definedName name="HoujinSyubetsu" localSheetId="3">#REF!</definedName>
    <definedName name="HoujinSyubetsu">#REF!</definedName>
    <definedName name="HoujinSyubetu" localSheetId="3">#REF!</definedName>
    <definedName name="HoujinSyubetu">#REF!</definedName>
    <definedName name="i" localSheetId="3">#REF!</definedName>
    <definedName name="i">#REF!</definedName>
    <definedName name="JigyoFax" localSheetId="3">#REF!</definedName>
    <definedName name="JigyoFax">#REF!</definedName>
    <definedName name="jigyoFurigana" localSheetId="3">#REF!</definedName>
    <definedName name="jigyoFurigana">#REF!</definedName>
    <definedName name="JigyoMeisyo" localSheetId="3">#REF!</definedName>
    <definedName name="JigyoMeisyo">#REF!</definedName>
    <definedName name="JigyoShozai" localSheetId="3">#REF!</definedName>
    <definedName name="JigyoShozai">#REF!</definedName>
    <definedName name="JigyoShozaiKana" localSheetId="3">#REF!</definedName>
    <definedName name="JigyoShozaiKana">#REF!</definedName>
    <definedName name="JigyosyoFurigana" localSheetId="3">#REF!</definedName>
    <definedName name="JigyosyoFurigana">#REF!</definedName>
    <definedName name="JigyosyoMei" localSheetId="3">#REF!</definedName>
    <definedName name="JigyosyoMei">#REF!</definedName>
    <definedName name="JigyosyoSyozai" localSheetId="3">#REF!</definedName>
    <definedName name="JigyosyoSyozai">#REF!</definedName>
    <definedName name="JigyosyoYubin" localSheetId="3">#REF!</definedName>
    <definedName name="JigyosyoYubin">#REF!</definedName>
    <definedName name="JigyoTel" localSheetId="3">#REF!</definedName>
    <definedName name="JigyoTel">#REF!</definedName>
    <definedName name="jigyoumeishou" localSheetId="3">#REF!</definedName>
    <definedName name="jigyoumeishou">#REF!</definedName>
    <definedName name="JigyoYubin" localSheetId="3">#REF!</definedName>
    <definedName name="JigyoYubin">#REF!</definedName>
    <definedName name="jiritu" localSheetId="3">#REF!</definedName>
    <definedName name="jiritu" localSheetId="0">#REF!</definedName>
    <definedName name="jiritu" localSheetId="2">#REF!</definedName>
    <definedName name="jiritu" localSheetId="1">#REF!</definedName>
    <definedName name="jiritu">#REF!</definedName>
    <definedName name="ｋ">#N/A</definedName>
    <definedName name="kanagawaken" localSheetId="3">#REF!</definedName>
    <definedName name="kanagawaken">#REF!</definedName>
    <definedName name="KanriJyusyo" localSheetId="3">#REF!</definedName>
    <definedName name="KanriJyusyo">#REF!</definedName>
    <definedName name="KanriJyusyoKana" localSheetId="3">#REF!</definedName>
    <definedName name="KanriJyusyoKana">#REF!</definedName>
    <definedName name="KanriShimei" localSheetId="3">#REF!</definedName>
    <definedName name="KanriShimei">#REF!</definedName>
    <definedName name="KanriYubin" localSheetId="3">#REF!</definedName>
    <definedName name="KanriYubin">#REF!</definedName>
    <definedName name="kawasaki" localSheetId="3">#REF!</definedName>
    <definedName name="kawasaki">#REF!</definedName>
    <definedName name="KenmuJigyoMei" localSheetId="3">#REF!</definedName>
    <definedName name="KenmuJigyoMei">#REF!</definedName>
    <definedName name="KenmuJikan" localSheetId="3">#REF!</definedName>
    <definedName name="KenmuJikan">#REF!</definedName>
    <definedName name="KenmuShokushu" localSheetId="3">#REF!</definedName>
    <definedName name="KenmuShokushu">#REF!</definedName>
    <definedName name="KenmuUmu" localSheetId="3">#REF!</definedName>
    <definedName name="KenmuUmu">#REF!</definedName>
    <definedName name="KK_03" localSheetId="3">#REF!</definedName>
    <definedName name="KK_03" localSheetId="0">#REF!</definedName>
    <definedName name="KK_03" localSheetId="2">#REF!</definedName>
    <definedName name="KK_03" localSheetId="1">#REF!</definedName>
    <definedName name="KK_03">#REF!</definedName>
    <definedName name="kk_04" localSheetId="3">#REF!</definedName>
    <definedName name="kk_04" localSheetId="0">#REF!</definedName>
    <definedName name="kk_04" localSheetId="2">#REF!</definedName>
    <definedName name="kk_04" localSheetId="1">#REF!</definedName>
    <definedName name="kk_04">#REF!</definedName>
    <definedName name="KK_06" localSheetId="3">#REF!</definedName>
    <definedName name="KK_06" localSheetId="0">#REF!</definedName>
    <definedName name="KK_06" localSheetId="2">#REF!</definedName>
    <definedName name="KK_06" localSheetId="1">#REF!</definedName>
    <definedName name="KK_06">#REF!</definedName>
    <definedName name="kk_07" localSheetId="3">#REF!</definedName>
    <definedName name="kk_07" localSheetId="0">#REF!</definedName>
    <definedName name="kk_07" localSheetId="2">#REF!</definedName>
    <definedName name="kk_07" localSheetId="1">#REF!</definedName>
    <definedName name="kk_07">#REF!</definedName>
    <definedName name="‐㏍08" localSheetId="3">#REF!</definedName>
    <definedName name="‐㏍08">#REF!</definedName>
    <definedName name="KK2_3" localSheetId="3">#REF!</definedName>
    <definedName name="KK2_3" localSheetId="0">#REF!</definedName>
    <definedName name="KK2_3" localSheetId="2">#REF!</definedName>
    <definedName name="KK2_3" localSheetId="1">#REF!</definedName>
    <definedName name="KK2_3">#REF!</definedName>
    <definedName name="ｋｋｋｋ" localSheetId="3">#REF!</definedName>
    <definedName name="ｋｋｋｋ">#REF!</definedName>
    <definedName name="new" localSheetId="3">#REF!</definedName>
    <definedName name="new">#REF!</definedName>
    <definedName name="nn" localSheetId="3">#REF!</definedName>
    <definedName name="nn">#REF!</definedName>
    <definedName name="o" localSheetId="3">#REF!</definedName>
    <definedName name="o">#REF!</definedName>
    <definedName name="_xlnm.Print_Area" localSheetId="3">参考表!$A$1:$CC$38</definedName>
    <definedName name="_xlnm.Print_Area" localSheetId="0">'別紙37（260401～）'!$A$1:$L$44</definedName>
    <definedName name="_xlnm.Print_Area" localSheetId="2">'別添参考様式（人員配置体制確認表 （記載例））'!$A$1:$BT$88</definedName>
    <definedName name="_xlnm.Print_Area" localSheetId="1">'別添参考様式（人員配置体制確認表）'!$A$1:$BT$88</definedName>
    <definedName name="prtNo" localSheetId="3">[1]main!#REF!</definedName>
    <definedName name="prtNo" localSheetId="2">[1]main!#REF!</definedName>
    <definedName name="prtNo" localSheetId="1">[1]main!#REF!</definedName>
    <definedName name="prtNo">[1]main!#REF!</definedName>
    <definedName name="q" localSheetId="3">#REF!</definedName>
    <definedName name="q" localSheetId="2">#REF!</definedName>
    <definedName name="q" localSheetId="1">#REF!</definedName>
    <definedName name="q">#REF!</definedName>
    <definedName name="qq" localSheetId="3">#REF!</definedName>
    <definedName name="qq" localSheetId="2">#REF!</definedName>
    <definedName name="qq" localSheetId="1">#REF!</definedName>
    <definedName name="qq">#REF!</definedName>
    <definedName name="qwerty" localSheetId="3">#REF!</definedName>
    <definedName name="qwerty" localSheetId="2">#REF!</definedName>
    <definedName name="qwerty" localSheetId="1">#REF!</definedName>
    <definedName name="qwerty">#REF!</definedName>
    <definedName name="Roman_01" localSheetId="3">#REF!</definedName>
    <definedName name="Roman_01" localSheetId="0">#REF!</definedName>
    <definedName name="Roman_01" localSheetId="2">#REF!</definedName>
    <definedName name="Roman_01" localSheetId="1">#REF!</definedName>
    <definedName name="Roman_01">#REF!</definedName>
    <definedName name="Roman_02" localSheetId="3">#REF!</definedName>
    <definedName name="Roman_02">#REF!</definedName>
    <definedName name="Roman_03" localSheetId="3">#REF!</definedName>
    <definedName name="Roman_03" localSheetId="0">#REF!</definedName>
    <definedName name="Roman_03" localSheetId="2">#REF!</definedName>
    <definedName name="Roman_03" localSheetId="1">#REF!</definedName>
    <definedName name="Roman_03">#REF!</definedName>
    <definedName name="Roman_04" localSheetId="3">#REF!</definedName>
    <definedName name="Roman_04" localSheetId="0">#REF!</definedName>
    <definedName name="Roman_04" localSheetId="2">#REF!</definedName>
    <definedName name="Roman_04" localSheetId="1">#REF!</definedName>
    <definedName name="Roman_04">#REF!</definedName>
    <definedName name="Roman_06" localSheetId="3">#REF!</definedName>
    <definedName name="Roman_06" localSheetId="0">#REF!</definedName>
    <definedName name="Roman_06" localSheetId="2">#REF!</definedName>
    <definedName name="Roman_06" localSheetId="1">#REF!</definedName>
    <definedName name="Roman_06">#REF!</definedName>
    <definedName name="roman_09" localSheetId="3">#REF!</definedName>
    <definedName name="roman_09" localSheetId="0">#REF!</definedName>
    <definedName name="roman_09" localSheetId="2">#REF!</definedName>
    <definedName name="roman_09" localSheetId="1">#REF!</definedName>
    <definedName name="roman_09">#REF!</definedName>
    <definedName name="roman_11" localSheetId="3">#REF!</definedName>
    <definedName name="roman_11" localSheetId="0">#REF!</definedName>
    <definedName name="roman_11" localSheetId="2">#REF!</definedName>
    <definedName name="roman_11" localSheetId="1">#REF!</definedName>
    <definedName name="roman_11">#REF!</definedName>
    <definedName name="roman11" localSheetId="3">#REF!</definedName>
    <definedName name="roman11" localSheetId="0">#REF!</definedName>
    <definedName name="roman11" localSheetId="2">#REF!</definedName>
    <definedName name="roman11" localSheetId="1">#REF!</definedName>
    <definedName name="roman11">#REF!</definedName>
    <definedName name="Roman2_1" localSheetId="3">#REF!</definedName>
    <definedName name="Roman2_1" localSheetId="0">#REF!</definedName>
    <definedName name="Roman2_1" localSheetId="2">#REF!</definedName>
    <definedName name="Roman2_1" localSheetId="1">#REF!</definedName>
    <definedName name="Roman2_1">#REF!</definedName>
    <definedName name="Roman2_3" localSheetId="3">#REF!</definedName>
    <definedName name="Roman2_3" localSheetId="0">#REF!</definedName>
    <definedName name="Roman2_3" localSheetId="2">#REF!</definedName>
    <definedName name="Roman2_3" localSheetId="1">#REF!</definedName>
    <definedName name="Roman2_3">#REF!</definedName>
    <definedName name="roman31" localSheetId="3">#REF!</definedName>
    <definedName name="roman31" localSheetId="0">#REF!</definedName>
    <definedName name="roman31" localSheetId="2">#REF!</definedName>
    <definedName name="roman31" localSheetId="1">#REF!</definedName>
    <definedName name="roman31">#REF!</definedName>
    <definedName name="roman33" localSheetId="3">#REF!</definedName>
    <definedName name="roman33" localSheetId="0">#REF!</definedName>
    <definedName name="roman33" localSheetId="2">#REF!</definedName>
    <definedName name="roman33" localSheetId="1">#REF!</definedName>
    <definedName name="roman33">#REF!</definedName>
    <definedName name="roman4_3" localSheetId="3">#REF!</definedName>
    <definedName name="roman4_3" localSheetId="0">#REF!</definedName>
    <definedName name="roman4_3" localSheetId="2">#REF!</definedName>
    <definedName name="roman4_3" localSheetId="1">#REF!</definedName>
    <definedName name="roman4_3">#REF!</definedName>
    <definedName name="roman43" localSheetId="3">#REF!</definedName>
    <definedName name="roman43">#REF!</definedName>
    <definedName name="roman7_1" localSheetId="3">#REF!</definedName>
    <definedName name="roman7_1" localSheetId="0">#REF!</definedName>
    <definedName name="roman7_1" localSheetId="2">#REF!</definedName>
    <definedName name="roman7_1" localSheetId="1">#REF!</definedName>
    <definedName name="roman7_1">#REF!</definedName>
    <definedName name="roman77" localSheetId="3">#REF!</definedName>
    <definedName name="roman77" localSheetId="0">#REF!</definedName>
    <definedName name="roman77" localSheetId="2">#REF!</definedName>
    <definedName name="roman77" localSheetId="1">#REF!</definedName>
    <definedName name="roman77">#REF!</definedName>
    <definedName name="romann_12" localSheetId="3">#REF!</definedName>
    <definedName name="romann_12" localSheetId="0">#REF!</definedName>
    <definedName name="romann_12" localSheetId="2">#REF!</definedName>
    <definedName name="romann_12" localSheetId="1">#REF!</definedName>
    <definedName name="romann_12">#REF!</definedName>
    <definedName name="romann_66" localSheetId="3">#REF!</definedName>
    <definedName name="romann_66" localSheetId="0">#REF!</definedName>
    <definedName name="romann_66" localSheetId="2">#REF!</definedName>
    <definedName name="romann_66" localSheetId="1">#REF!</definedName>
    <definedName name="romann_66">#REF!</definedName>
    <definedName name="romann33" localSheetId="3">#REF!</definedName>
    <definedName name="romann33" localSheetId="0">#REF!</definedName>
    <definedName name="romann33" localSheetId="2">#REF!</definedName>
    <definedName name="romann33" localSheetId="1">#REF!</definedName>
    <definedName name="romann33">#REF!</definedName>
    <definedName name="s" localSheetId="3">#REF!</definedName>
    <definedName name="s">#REF!</definedName>
    <definedName name="sannn" localSheetId="3">#REF!</definedName>
    <definedName name="sannn">#REF!</definedName>
    <definedName name="SasekiFuri" localSheetId="3">#REF!</definedName>
    <definedName name="SasekiFuri">#REF!</definedName>
    <definedName name="SasekiJyusyo" localSheetId="3">#REF!</definedName>
    <definedName name="SasekiJyusyo">#REF!</definedName>
    <definedName name="SasekiShimei" localSheetId="3">#REF!</definedName>
    <definedName name="SasekiShimei">#REF!</definedName>
    <definedName name="SasekiYubin" localSheetId="3">#REF!</definedName>
    <definedName name="SasekiYubin">#REF!</definedName>
    <definedName name="sdsgfsgfs" localSheetId="3">#REF!</definedName>
    <definedName name="sdsgfsgfs">#REF!</definedName>
    <definedName name="serv" localSheetId="3">#REF!</definedName>
    <definedName name="serv" localSheetId="0">#REF!</definedName>
    <definedName name="serv" localSheetId="2">#REF!</definedName>
    <definedName name="serv" localSheetId="1">#REF!</definedName>
    <definedName name="serv">#REF!</definedName>
    <definedName name="serv_" localSheetId="3">#REF!</definedName>
    <definedName name="serv_" localSheetId="0">#REF!</definedName>
    <definedName name="serv_" localSheetId="2">#REF!</definedName>
    <definedName name="serv_" localSheetId="1">#REF!</definedName>
    <definedName name="serv_">#REF!</definedName>
    <definedName name="Serv_LIST" localSheetId="3">#REF!</definedName>
    <definedName name="Serv_LIST" localSheetId="0">#REF!</definedName>
    <definedName name="Serv_LIST" localSheetId="2">#REF!</definedName>
    <definedName name="Serv_LIST" localSheetId="1">#REF!</definedName>
    <definedName name="Serv_LIST">#REF!</definedName>
    <definedName name="servo1" localSheetId="3">#REF!</definedName>
    <definedName name="servo1" localSheetId="0">#REF!</definedName>
    <definedName name="servo1" localSheetId="2">#REF!</definedName>
    <definedName name="servo1" localSheetId="1">#REF!</definedName>
    <definedName name="servo1">#REF!</definedName>
    <definedName name="ShinseiFax" localSheetId="3">#REF!</definedName>
    <definedName name="ShinseiFax">#REF!</definedName>
    <definedName name="ShinseiMeisyo" localSheetId="3">#REF!</definedName>
    <definedName name="ShinseiMeisyo">#REF!</definedName>
    <definedName name="ShinseiMeisyoKana" localSheetId="3">#REF!</definedName>
    <definedName name="ShinseiMeisyoKana">#REF!</definedName>
    <definedName name="ShinseiSyozai" localSheetId="3">#REF!</definedName>
    <definedName name="ShinseiSyozai">#REF!</definedName>
    <definedName name="ShinseiTel" localSheetId="3">#REF!</definedName>
    <definedName name="ShinseiTel">#REF!</definedName>
    <definedName name="ShinseiYubin" localSheetId="3">#REF!</definedName>
    <definedName name="ShinseiYubin">#REF!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ss" localSheetId="3">#REF!</definedName>
    <definedName name="ss">#REF!</definedName>
    <definedName name="ssss" localSheetId="3">#REF!</definedName>
    <definedName name="ssss">#REF!</definedName>
    <definedName name="sssss" localSheetId="3">#REF!</definedName>
    <definedName name="sssss">#REF!</definedName>
    <definedName name="ssssssssss" localSheetId="3">#REF!</definedName>
    <definedName name="ssssssssss">#REF!</definedName>
    <definedName name="startNo">[2]main!#REF!</definedName>
    <definedName name="startNumber">[2]main!#REF!</definedName>
    <definedName name="swwww" localSheetId="3">#REF!</definedName>
    <definedName name="swwww" localSheetId="2">#REF!</definedName>
    <definedName name="swwww" localSheetId="1">#REF!</definedName>
    <definedName name="swwww">#REF!</definedName>
    <definedName name="t" localSheetId="3">#REF!</definedName>
    <definedName name="t" localSheetId="2">#REF!</definedName>
    <definedName name="t" localSheetId="1">#REF!</definedName>
    <definedName name="t">#REF!</definedName>
    <definedName name="ｔａｂｉｅ＿04" localSheetId="3">#REF!</definedName>
    <definedName name="ｔａｂｉｅ＿04" localSheetId="0">#REF!</definedName>
    <definedName name="ｔａｂｉｅ＿04" localSheetId="2">#REF!</definedName>
    <definedName name="ｔａｂｉｅ＿04" localSheetId="1">#REF!</definedName>
    <definedName name="ｔａｂｉｅ＿04">#REF!</definedName>
    <definedName name="table_03" localSheetId="3">#REF!</definedName>
    <definedName name="table_03" localSheetId="0">#REF!</definedName>
    <definedName name="table_03" localSheetId="2">#REF!</definedName>
    <definedName name="table_03" localSheetId="1">#REF!</definedName>
    <definedName name="table_03">#REF!</definedName>
    <definedName name="table_06" localSheetId="3">#REF!</definedName>
    <definedName name="table_06" localSheetId="0">#REF!</definedName>
    <definedName name="table_06" localSheetId="2">#REF!</definedName>
    <definedName name="table_06" localSheetId="1">#REF!</definedName>
    <definedName name="table_06">#REF!</definedName>
    <definedName name="table2_3" localSheetId="3">#REF!</definedName>
    <definedName name="table2_3" localSheetId="0">#REF!</definedName>
    <definedName name="table2_3" localSheetId="2">#REF!</definedName>
    <definedName name="table2_3" localSheetId="1">#REF!</definedName>
    <definedName name="table2_3">#REF!</definedName>
    <definedName name="tanaka" localSheetId="3">#REF!</definedName>
    <definedName name="tanaka">#REF!</definedName>
    <definedName name="tanaka1" localSheetId="3">#REF!</definedName>
    <definedName name="tanaka1">#REF!</definedName>
    <definedName name="tanaka2" localSheetId="3">#REF!</definedName>
    <definedName name="tanaka2">#REF!</definedName>
    <definedName name="tapi2" localSheetId="3">#REF!</definedName>
    <definedName name="tapi2" localSheetId="0">#REF!</definedName>
    <definedName name="tapi2" localSheetId="2">#REF!</definedName>
    <definedName name="tapi2" localSheetId="1">#REF!</definedName>
    <definedName name="tapi2">#REF!</definedName>
    <definedName name="tebie_07" localSheetId="3">#REF!</definedName>
    <definedName name="tebie_07">#REF!</definedName>
    <definedName name="tebie_o7" localSheetId="3">#REF!</definedName>
    <definedName name="tebie_o7" localSheetId="0">#REF!</definedName>
    <definedName name="tebie_o7" localSheetId="2">#REF!</definedName>
    <definedName name="tebie_o7" localSheetId="1">#REF!</definedName>
    <definedName name="tebie_o7">#REF!</definedName>
    <definedName name="tebie07" localSheetId="3">#REF!</definedName>
    <definedName name="tebie07">#REF!</definedName>
    <definedName name="tebie08" localSheetId="3">#REF!</definedName>
    <definedName name="tebie08" localSheetId="0">#REF!</definedName>
    <definedName name="tebie08" localSheetId="2">#REF!</definedName>
    <definedName name="tebie08" localSheetId="1">#REF!</definedName>
    <definedName name="tebie08">#REF!</definedName>
    <definedName name="tebie33" localSheetId="3">#REF!</definedName>
    <definedName name="tebie33" localSheetId="0">#REF!</definedName>
    <definedName name="tebie33" localSheetId="2">#REF!</definedName>
    <definedName name="tebie33" localSheetId="1">#REF!</definedName>
    <definedName name="tebie33">#REF!</definedName>
    <definedName name="tebiroo" localSheetId="3">#REF!</definedName>
    <definedName name="tebiroo" localSheetId="0">#REF!</definedName>
    <definedName name="tebiroo" localSheetId="2">#REF!</definedName>
    <definedName name="tebiroo" localSheetId="1">#REF!</definedName>
    <definedName name="tebiroo">#REF!</definedName>
    <definedName name="teble" localSheetId="3">#REF!</definedName>
    <definedName name="teble" localSheetId="0">#REF!</definedName>
    <definedName name="teble" localSheetId="2">#REF!</definedName>
    <definedName name="teble" localSheetId="1">#REF!</definedName>
    <definedName name="teble">#REF!</definedName>
    <definedName name="teble_09" localSheetId="3">#REF!</definedName>
    <definedName name="teble_09" localSheetId="0">#REF!</definedName>
    <definedName name="teble_09" localSheetId="2">#REF!</definedName>
    <definedName name="teble_09" localSheetId="1">#REF!</definedName>
    <definedName name="teble_09">#REF!</definedName>
    <definedName name="teble77" localSheetId="3">#REF!</definedName>
    <definedName name="teble77" localSheetId="0">#REF!</definedName>
    <definedName name="teble77" localSheetId="2">#REF!</definedName>
    <definedName name="teble77" localSheetId="1">#REF!</definedName>
    <definedName name="teble77">#REF!</definedName>
    <definedName name="u" localSheetId="3">#REF!</definedName>
    <definedName name="u">#REF!</definedName>
    <definedName name="w" localSheetId="3">#REF!</definedName>
    <definedName name="w">#REF!</definedName>
    <definedName name="wdqd" localSheetId="3">#REF!</definedName>
    <definedName name="wdqd">#REF!</definedName>
    <definedName name="ww" localSheetId="3">#REF!</definedName>
    <definedName name="ww">#REF!</definedName>
    <definedName name="www" localSheetId="3">#REF!</definedName>
    <definedName name="www">#REF!</definedName>
    <definedName name="wwwwwwww" localSheetId="3">#REF!</definedName>
    <definedName name="wwwwwwww">#REF!</definedName>
    <definedName name="xx" localSheetId="3">#REF!</definedName>
    <definedName name="xx">#REF!</definedName>
    <definedName name="xxx" localSheetId="3">#REF!</definedName>
    <definedName name="xxx">#REF!</definedName>
    <definedName name="y" localSheetId="3">#REF!</definedName>
    <definedName name="y">#REF!</definedName>
    <definedName name="yokohama" localSheetId="3">#REF!</definedName>
    <definedName name="yokohama">#REF!</definedName>
    <definedName name="z" localSheetId="3">#REF!</definedName>
    <definedName name="z">#REF!</definedName>
    <definedName name="ア" localSheetId="3">#REF!</definedName>
    <definedName name="ア">#REF!</definedName>
    <definedName name="あ" localSheetId="3">#REF!</definedName>
    <definedName name="あ">#REF!</definedName>
    <definedName name="あああ">[1]main!#REF!</definedName>
    <definedName name="アアアア" localSheetId="3">#REF!</definedName>
    <definedName name="アアアア" localSheetId="2">#REF!</definedName>
    <definedName name="アアアア" localSheetId="1">#REF!</definedName>
    <definedName name="アアアア">#REF!</definedName>
    <definedName name="ああああああああああああ" localSheetId="3">#REF!</definedName>
    <definedName name="ああああああああああああ" localSheetId="2">#REF!</definedName>
    <definedName name="ああああああああああああ" localSheetId="1">#REF!</definedName>
    <definedName name="ああああああああああああ">#REF!</definedName>
    <definedName name="あいう" localSheetId="3">#REF!</definedName>
    <definedName name="あいう" localSheetId="2">#REF!</definedName>
    <definedName name="あいう" localSheetId="1">#REF!</definedName>
    <definedName name="あいう">#REF!</definedName>
    <definedName name="か" localSheetId="3">#REF!</definedName>
    <definedName name="か">#REF!</definedName>
    <definedName name="かながわ" localSheetId="3">#REF!</definedName>
    <definedName name="かながわ">#REF!</definedName>
    <definedName name="こ" localSheetId="3">#REF!</definedName>
    <definedName name="こ">#REF!</definedName>
    <definedName name="サービス" localSheetId="3">#REF!</definedName>
    <definedName name="サービス">#REF!</definedName>
    <definedName name="サービス２" localSheetId="3">#REF!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3">#REF!</definedName>
    <definedName name="看護時間">#REF!</definedName>
    <definedName name="山口県" localSheetId="3">#REF!</definedName>
    <definedName name="山口県">#REF!</definedName>
    <definedName name="自己評価" localSheetId="3">#REF!</definedName>
    <definedName name="自己評価">#REF!</definedName>
    <definedName name="種類">[3]サービス種類一覧!$A$4:$A$20</definedName>
    <definedName name="食事" localSheetId="3">#REF!</definedName>
    <definedName name="食事" localSheetId="0">#REF!</definedName>
    <definedName name="食事" localSheetId="2">#REF!</definedName>
    <definedName name="食事" localSheetId="1">#REF!</definedName>
    <definedName name="食事">#REF!</definedName>
    <definedName name="体制等状況一覧" localSheetId="3">#REF!</definedName>
    <definedName name="体制等状況一覧" localSheetId="2">#REF!</definedName>
    <definedName name="体制等状況一覧" localSheetId="1">#REF!</definedName>
    <definedName name="体制等状況一覧">#REF!</definedName>
    <definedName name="台帳">[5]D台帳!$A$6:$AF$3439</definedName>
    <definedName name="町っ油" localSheetId="3">#REF!</definedName>
    <definedName name="町っ油" localSheetId="0">#REF!</definedName>
    <definedName name="町っ油" localSheetId="2">#REF!</definedName>
    <definedName name="町っ油" localSheetId="1">#REF!</definedName>
    <definedName name="町っ油">#REF!</definedName>
    <definedName name="特定" localSheetId="3">#REF!</definedName>
    <definedName name="特定" localSheetId="2">#REF!</definedName>
    <definedName name="特定" localSheetId="1">#REF!</definedName>
    <definedName name="特定">#REF!</definedName>
    <definedName name="利用日数記入例" localSheetId="3">#REF!</definedName>
    <definedName name="利用日数記入例" localSheetId="0">#REF!</definedName>
    <definedName name="利用日数記入例" localSheetId="2">#REF!</definedName>
    <definedName name="利用日数記入例" localSheetId="1">#REF!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R28" i="4" l="1"/>
  <c r="BR29" i="4" s="1"/>
  <c r="BO28" i="4"/>
  <c r="BO29" i="4" s="1"/>
  <c r="BL28" i="4"/>
  <c r="BL29" i="4" s="1"/>
  <c r="BL30" i="4" s="1"/>
  <c r="BI28" i="4"/>
  <c r="BI29" i="4" s="1"/>
  <c r="BF28" i="4"/>
  <c r="BF29" i="4" s="1"/>
  <c r="BC28" i="4"/>
  <c r="BC29" i="4" s="1"/>
  <c r="BC30" i="4" s="1"/>
  <c r="AZ28" i="4"/>
  <c r="AZ29" i="4" s="1"/>
  <c r="AW28" i="4"/>
  <c r="AW29" i="4" s="1"/>
  <c r="AT28" i="4"/>
  <c r="AT29" i="4" s="1"/>
  <c r="AT30" i="4" s="1"/>
  <c r="AQ28" i="4"/>
  <c r="AQ29" i="4" s="1"/>
  <c r="AK28" i="4"/>
  <c r="AK29" i="4" s="1"/>
  <c r="AK30" i="4" s="1"/>
  <c r="AH28" i="4"/>
  <c r="AH29" i="4" s="1"/>
  <c r="AB28" i="4"/>
  <c r="AB29" i="4" s="1"/>
  <c r="AB30" i="4" s="1"/>
  <c r="Y28" i="4"/>
  <c r="Y29" i="4" s="1"/>
  <c r="S28" i="4"/>
  <c r="S29" i="4" s="1"/>
  <c r="M28" i="4"/>
  <c r="BU27" i="4"/>
  <c r="BU26" i="4"/>
  <c r="BU25" i="4"/>
  <c r="BU24" i="4"/>
  <c r="BU23" i="4"/>
  <c r="BU22" i="4"/>
  <c r="BU21" i="4"/>
  <c r="BU20" i="4"/>
  <c r="BU28" i="4" s="1"/>
  <c r="BU19" i="4"/>
  <c r="BU18" i="4"/>
  <c r="BU17" i="4"/>
  <c r="BU16" i="4"/>
  <c r="BY5" i="4"/>
  <c r="S30" i="4" l="1"/>
  <c r="BU29" i="4"/>
  <c r="BY32" i="4" s="1"/>
  <c r="AX73" i="3"/>
  <c r="AW73" i="3"/>
  <c r="AV73" i="3"/>
  <c r="AU73" i="3"/>
  <c r="AT73" i="3"/>
  <c r="AS73" i="3"/>
  <c r="AR73" i="3"/>
  <c r="AQ73" i="3"/>
  <c r="AP73" i="3"/>
  <c r="AO73" i="3"/>
  <c r="AN73" i="3"/>
  <c r="AM73" i="3"/>
  <c r="AL73" i="3"/>
  <c r="AK73" i="3"/>
  <c r="AJ73" i="3"/>
  <c r="AI73" i="3"/>
  <c r="AH73" i="3"/>
  <c r="AG73" i="3"/>
  <c r="AF73" i="3"/>
  <c r="AE73" i="3"/>
  <c r="AD73" i="3"/>
  <c r="AC73" i="3"/>
  <c r="AB73" i="3"/>
  <c r="AA73" i="3"/>
  <c r="Z73" i="3"/>
  <c r="Y73" i="3"/>
  <c r="X73" i="3"/>
  <c r="W73" i="3"/>
  <c r="BB72" i="3"/>
  <c r="AY72" i="3"/>
  <c r="AY71" i="3"/>
  <c r="BB71" i="3" s="1"/>
  <c r="BB70" i="3"/>
  <c r="AY70" i="3"/>
  <c r="AY69" i="3"/>
  <c r="BB69" i="3" s="1"/>
  <c r="BB68" i="3"/>
  <c r="AY68" i="3"/>
  <c r="BB67" i="3"/>
  <c r="AY67" i="3"/>
  <c r="BB66" i="3"/>
  <c r="AY66" i="3"/>
  <c r="AY65" i="3"/>
  <c r="AY73" i="3" s="1"/>
  <c r="AX59" i="3"/>
  <c r="AW59" i="3"/>
  <c r="AV59" i="3"/>
  <c r="AU59" i="3"/>
  <c r="AT59" i="3"/>
  <c r="AS59" i="3"/>
  <c r="AR59" i="3"/>
  <c r="AQ59" i="3"/>
  <c r="AP59" i="3"/>
  <c r="AO59" i="3"/>
  <c r="AN59" i="3"/>
  <c r="AM59" i="3"/>
  <c r="AL59" i="3"/>
  <c r="AK59" i="3"/>
  <c r="AJ59" i="3"/>
  <c r="AI59" i="3"/>
  <c r="AH59" i="3"/>
  <c r="AG59" i="3"/>
  <c r="AF59" i="3"/>
  <c r="AE59" i="3"/>
  <c r="AD59" i="3"/>
  <c r="AC59" i="3"/>
  <c r="AB59" i="3"/>
  <c r="AA59" i="3"/>
  <c r="Z59" i="3"/>
  <c r="Y59" i="3"/>
  <c r="X59" i="3"/>
  <c r="W59"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AY57" i="3"/>
  <c r="BB57" i="3" s="1"/>
  <c r="BB56" i="3"/>
  <c r="AY56" i="3"/>
  <c r="BB55" i="3"/>
  <c r="AY55" i="3"/>
  <c r="AY54" i="3"/>
  <c r="BB54" i="3" s="1"/>
  <c r="AY53" i="3"/>
  <c r="BB53" i="3" s="1"/>
  <c r="AY52" i="3"/>
  <c r="BB52" i="3" s="1"/>
  <c r="AY51" i="3"/>
  <c r="BB51" i="3" s="1"/>
  <c r="AY50" i="3"/>
  <c r="BB50" i="3" s="1"/>
  <c r="BB49" i="3"/>
  <c r="AY49" i="3"/>
  <c r="BB48" i="3"/>
  <c r="AY48" i="3"/>
  <c r="AY47" i="3"/>
  <c r="BB47" i="3" s="1"/>
  <c r="AY46" i="3"/>
  <c r="BB46" i="3" s="1"/>
  <c r="AY45" i="3"/>
  <c r="BB45" i="3" s="1"/>
  <c r="AY44" i="3"/>
  <c r="BB44" i="3" s="1"/>
  <c r="AY43" i="3"/>
  <c r="BB43" i="3" s="1"/>
  <c r="BB42" i="3"/>
  <c r="AY42" i="3"/>
  <c r="BB41" i="3"/>
  <c r="AY41" i="3"/>
  <c r="AY40" i="3"/>
  <c r="BB40" i="3" s="1"/>
  <c r="AY39" i="3"/>
  <c r="BB39" i="3" s="1"/>
  <c r="AY38" i="3"/>
  <c r="AY59" i="3" s="1"/>
  <c r="AY37" i="3"/>
  <c r="AY58" i="3" s="1"/>
  <c r="AE16" i="3"/>
  <c r="AL16" i="3" s="1"/>
  <c r="AV15" i="3"/>
  <c r="BC15" i="3" s="1"/>
  <c r="AE15" i="3"/>
  <c r="AL15" i="3" s="1"/>
  <c r="L15" i="3"/>
  <c r="BE9" i="3"/>
  <c r="BA9" i="3"/>
  <c r="AW9" i="3"/>
  <c r="AS9" i="3"/>
  <c r="AO9" i="3"/>
  <c r="AK9" i="3"/>
  <c r="AG9" i="3"/>
  <c r="BE8" i="3"/>
  <c r="L8" i="3"/>
  <c r="BE7" i="3"/>
  <c r="BE6" i="3"/>
  <c r="AE14" i="3" s="1"/>
  <c r="AX73" i="2"/>
  <c r="AW73" i="2"/>
  <c r="AV73" i="2"/>
  <c r="AU73" i="2"/>
  <c r="AT73" i="2"/>
  <c r="AS73" i="2"/>
  <c r="AR73" i="2"/>
  <c r="AQ73" i="2"/>
  <c r="AP73" i="2"/>
  <c r="AO73" i="2"/>
  <c r="AN73" i="2"/>
  <c r="AM73" i="2"/>
  <c r="AL73" i="2"/>
  <c r="AK73" i="2"/>
  <c r="AJ73" i="2"/>
  <c r="AI73" i="2"/>
  <c r="AH73" i="2"/>
  <c r="AG73" i="2"/>
  <c r="AF73" i="2"/>
  <c r="AE73" i="2"/>
  <c r="AD73" i="2"/>
  <c r="AC73" i="2"/>
  <c r="AB73" i="2"/>
  <c r="AA73" i="2"/>
  <c r="Z73" i="2"/>
  <c r="Y73" i="2"/>
  <c r="X73" i="2"/>
  <c r="W73" i="2"/>
  <c r="AY72" i="2"/>
  <c r="BB72" i="2" s="1"/>
  <c r="AY71" i="2"/>
  <c r="BB71" i="2" s="1"/>
  <c r="BB70" i="2"/>
  <c r="AY70" i="2"/>
  <c r="AY69" i="2"/>
  <c r="BB69" i="2" s="1"/>
  <c r="AY68" i="2"/>
  <c r="BB68" i="2" s="1"/>
  <c r="BB67" i="2"/>
  <c r="AY67" i="2"/>
  <c r="BB66" i="2"/>
  <c r="AY66" i="2"/>
  <c r="BB65" i="2"/>
  <c r="AY65" i="2"/>
  <c r="AY73" i="2" s="1"/>
  <c r="AX59" i="2"/>
  <c r="AW59" i="2"/>
  <c r="AV59" i="2"/>
  <c r="AU59" i="2"/>
  <c r="AT59" i="2"/>
  <c r="AS59" i="2"/>
  <c r="AR59" i="2"/>
  <c r="AQ59" i="2"/>
  <c r="AP59" i="2"/>
  <c r="AO59" i="2"/>
  <c r="AN59" i="2"/>
  <c r="AM59" i="2"/>
  <c r="AL59" i="2"/>
  <c r="AK59" i="2"/>
  <c r="AJ59" i="2"/>
  <c r="AI59" i="2"/>
  <c r="AH59" i="2"/>
  <c r="AG59" i="2"/>
  <c r="AF59" i="2"/>
  <c r="AE59" i="2"/>
  <c r="AD59" i="2"/>
  <c r="AC59" i="2"/>
  <c r="AB59" i="2"/>
  <c r="AA59" i="2"/>
  <c r="Z59" i="2"/>
  <c r="Y59" i="2"/>
  <c r="X59" i="2"/>
  <c r="W59" i="2"/>
  <c r="AX58" i="2"/>
  <c r="AW58" i="2"/>
  <c r="AV58" i="2"/>
  <c r="AU58" i="2"/>
  <c r="AT58" i="2"/>
  <c r="AS58" i="2"/>
  <c r="AR58" i="2"/>
  <c r="AQ58" i="2"/>
  <c r="AP58" i="2"/>
  <c r="AO58" i="2"/>
  <c r="AN58" i="2"/>
  <c r="AM58" i="2"/>
  <c r="AL58" i="2"/>
  <c r="AK58" i="2"/>
  <c r="AJ58" i="2"/>
  <c r="AI58" i="2"/>
  <c r="AH58" i="2"/>
  <c r="AG58" i="2"/>
  <c r="AF58" i="2"/>
  <c r="AE58" i="2"/>
  <c r="AD58" i="2"/>
  <c r="AC58" i="2"/>
  <c r="AB58" i="2"/>
  <c r="AA58" i="2"/>
  <c r="Z58" i="2"/>
  <c r="Y58" i="2"/>
  <c r="X58" i="2"/>
  <c r="W58" i="2"/>
  <c r="BB57" i="2"/>
  <c r="AY57" i="2"/>
  <c r="BB56" i="2"/>
  <c r="AY56" i="2"/>
  <c r="AY55" i="2"/>
  <c r="BB55" i="2" s="1"/>
  <c r="BB54" i="2"/>
  <c r="AY54" i="2"/>
  <c r="BB53" i="2"/>
  <c r="AY53" i="2"/>
  <c r="AY52" i="2"/>
  <c r="BB52" i="2" s="1"/>
  <c r="AY51" i="2"/>
  <c r="BB51" i="2" s="1"/>
  <c r="BB50" i="2"/>
  <c r="AY50" i="2"/>
  <c r="BB49" i="2"/>
  <c r="AY49" i="2"/>
  <c r="AY48" i="2"/>
  <c r="BB48" i="2" s="1"/>
  <c r="BB47" i="2"/>
  <c r="AY47" i="2"/>
  <c r="BB46" i="2"/>
  <c r="AY46" i="2"/>
  <c r="AY45" i="2"/>
  <c r="BB45" i="2" s="1"/>
  <c r="AY44" i="2"/>
  <c r="BB44" i="2" s="1"/>
  <c r="BB43" i="2"/>
  <c r="AY43" i="2"/>
  <c r="BB42" i="2"/>
  <c r="AY42" i="2"/>
  <c r="AY41" i="2"/>
  <c r="BB41" i="2" s="1"/>
  <c r="BB40" i="2"/>
  <c r="AY40" i="2"/>
  <c r="BB39" i="2"/>
  <c r="AY39" i="2"/>
  <c r="AY38" i="2"/>
  <c r="AY59" i="2" s="1"/>
  <c r="AY37" i="2"/>
  <c r="AY58" i="2" s="1"/>
  <c r="AE16" i="2"/>
  <c r="AL16" i="2" s="1"/>
  <c r="BC15" i="2"/>
  <c r="AV15" i="2"/>
  <c r="AZ15" i="2" s="1"/>
  <c r="AE15" i="2"/>
  <c r="AL15" i="2" s="1"/>
  <c r="L15" i="2"/>
  <c r="AV14" i="2"/>
  <c r="AE14" i="2"/>
  <c r="AE17" i="2" s="1"/>
  <c r="BE9" i="2"/>
  <c r="AT31" i="2" s="1"/>
  <c r="BA9" i="2"/>
  <c r="AW9" i="2"/>
  <c r="AS9" i="2"/>
  <c r="AO9" i="2"/>
  <c r="AK9" i="2"/>
  <c r="AG9" i="2"/>
  <c r="BE8" i="2"/>
  <c r="L8" i="2"/>
  <c r="BE7" i="2"/>
  <c r="BE6" i="2"/>
  <c r="AE17" i="3" l="1"/>
  <c r="AL14" i="3"/>
  <c r="AL17" i="3" s="1"/>
  <c r="AI14" i="3"/>
  <c r="BH51" i="3"/>
  <c r="BE51" i="3"/>
  <c r="AV16" i="3" s="1"/>
  <c r="BB58" i="3"/>
  <c r="BH43" i="3"/>
  <c r="BH58" i="3" s="1"/>
  <c r="BE43" i="3"/>
  <c r="BG10" i="3"/>
  <c r="AC26" i="3"/>
  <c r="AZ15" i="3"/>
  <c r="BB65" i="3"/>
  <c r="AI16" i="3"/>
  <c r="AS26" i="3"/>
  <c r="BB37" i="3"/>
  <c r="BB59" i="3" s="1"/>
  <c r="BI26" i="3"/>
  <c r="BB38" i="3"/>
  <c r="M26" i="3"/>
  <c r="AI15" i="3"/>
  <c r="BH51" i="2"/>
  <c r="BE51" i="2"/>
  <c r="AV16" i="2" s="1"/>
  <c r="BB58" i="2"/>
  <c r="AV17" i="2"/>
  <c r="BB73" i="2"/>
  <c r="AD31" i="2"/>
  <c r="N31" i="2"/>
  <c r="AC26" i="2"/>
  <c r="BJ31" i="2"/>
  <c r="BH43" i="2"/>
  <c r="BH58" i="2" s="1"/>
  <c r="BE43" i="2"/>
  <c r="BE58" i="2" s="1"/>
  <c r="AI14" i="2"/>
  <c r="AL14" i="2"/>
  <c r="AL17" i="2" s="1"/>
  <c r="AI16" i="2"/>
  <c r="AS26" i="2"/>
  <c r="BB37" i="2"/>
  <c r="BB59" i="2" s="1"/>
  <c r="BE65" i="2"/>
  <c r="BE73" i="2" s="1"/>
  <c r="AZ14" i="2"/>
  <c r="M26" i="2"/>
  <c r="BG10" i="2"/>
  <c r="BB38" i="2"/>
  <c r="BC14" i="2"/>
  <c r="BI26" i="2"/>
  <c r="AI15" i="2"/>
  <c r="BB73" i="3" l="1"/>
  <c r="BE65" i="3"/>
  <c r="BE73" i="3" s="1"/>
  <c r="I26" i="3"/>
  <c r="BC16" i="3"/>
  <c r="AZ16" i="3"/>
  <c r="AI17" i="3"/>
  <c r="Y26" i="3"/>
  <c r="BI27" i="3"/>
  <c r="BE27" i="3" s="1"/>
  <c r="AS27" i="3"/>
  <c r="AO27" i="3" s="1"/>
  <c r="AC27" i="3"/>
  <c r="Y27" i="3" s="1"/>
  <c r="M27" i="3"/>
  <c r="I27" i="3" s="1"/>
  <c r="AV14" i="3"/>
  <c r="BE58" i="3"/>
  <c r="BE26" i="3"/>
  <c r="AO26" i="3"/>
  <c r="AI17" i="2"/>
  <c r="BI27" i="2"/>
  <c r="BE27" i="2" s="1"/>
  <c r="AS27" i="2"/>
  <c r="AO27" i="2" s="1"/>
  <c r="AC27" i="2"/>
  <c r="Y27" i="2" s="1"/>
  <c r="M27" i="2"/>
  <c r="I27" i="2" s="1"/>
  <c r="M28" i="2"/>
  <c r="I28" i="2" s="1"/>
  <c r="BQ14" i="2"/>
  <c r="BI28" i="2"/>
  <c r="BE28" i="2" s="1"/>
  <c r="AS28" i="2"/>
  <c r="AO28" i="2" s="1"/>
  <c r="AC28" i="2"/>
  <c r="Y28" i="2" s="1"/>
  <c r="AS29" i="2"/>
  <c r="AO26" i="2"/>
  <c r="AO29" i="2" s="1"/>
  <c r="BC17" i="2"/>
  <c r="M29" i="2"/>
  <c r="I26" i="2"/>
  <c r="I29" i="2" s="1"/>
  <c r="BI29" i="2"/>
  <c r="BE26" i="2"/>
  <c r="BC16" i="2"/>
  <c r="AZ16" i="2"/>
  <c r="AZ17" i="2" s="1"/>
  <c r="Y26" i="2"/>
  <c r="BQ14" i="3" l="1"/>
  <c r="BI28" i="3"/>
  <c r="AS28" i="3"/>
  <c r="AO28" i="3" s="1"/>
  <c r="AC28" i="3"/>
  <c r="Y28" i="3" s="1"/>
  <c r="M28" i="3"/>
  <c r="I28" i="3" s="1"/>
  <c r="AC29" i="3"/>
  <c r="Y29" i="3"/>
  <c r="AD31" i="3" s="1"/>
  <c r="AV17" i="3"/>
  <c r="BC14" i="3"/>
  <c r="BC17" i="3" s="1"/>
  <c r="AZ14" i="3"/>
  <c r="AZ17" i="3" s="1"/>
  <c r="I29" i="3"/>
  <c r="N31" i="3" s="1"/>
  <c r="AO29" i="3"/>
  <c r="AT31" i="3" s="1"/>
  <c r="M29" i="3"/>
  <c r="AS29" i="3"/>
  <c r="AC29" i="2"/>
  <c r="BM14" i="2"/>
  <c r="BM15" i="2" s="1"/>
  <c r="BQ15" i="2"/>
  <c r="Y29" i="2"/>
  <c r="BE29" i="2"/>
  <c r="BE28" i="3" l="1"/>
  <c r="BE29" i="3" s="1"/>
  <c r="BJ31" i="3" s="1"/>
  <c r="BI29" i="3"/>
  <c r="BM14" i="3"/>
  <c r="BM15" i="3" s="1"/>
  <c r="BQ15" i="3"/>
</calcChain>
</file>

<file path=xl/comments1.xml><?xml version="1.0" encoding="utf-8"?>
<comments xmlns="http://schemas.openxmlformats.org/spreadsheetml/2006/main">
  <authors>
    <author>鈴木 奨(suzuki-shou.c71)</author>
  </authors>
  <commentList>
    <comment ref="AA7" authorId="0" shapeId="0">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comments2.xml><?xml version="1.0" encoding="utf-8"?>
<comments xmlns="http://schemas.openxmlformats.org/spreadsheetml/2006/main">
  <authors>
    <author>鈴木 奨(suzuki-shou.c71)</author>
  </authors>
  <commentList>
    <comment ref="AA7" authorId="0" shapeId="0">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<sst xmlns="http://schemas.openxmlformats.org/spreadsheetml/2006/main" count="531" uniqueCount="205">
  <si>
    <t>（別紙37）</t>
    <rPh sb="1" eb="3">
      <t>ベッシ</t>
    </rPh>
    <phoneticPr fontId="4"/>
  </si>
  <si>
    <t>　　年　　月　　日</t>
    <rPh sb="2" eb="3">
      <t>ネン</t>
    </rPh>
    <rPh sb="5" eb="6">
      <t>ガツ</t>
    </rPh>
    <rPh sb="8" eb="9">
      <t>ニチ</t>
    </rPh>
    <phoneticPr fontId="8"/>
  </si>
  <si>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8"/>
  </si>
  <si>
    <t>１　法人・事業所の名称</t>
    <rPh sb="2" eb="4">
      <t>ホウジン</t>
    </rPh>
    <rPh sb="5" eb="8">
      <t>ジギョウショ</t>
    </rPh>
    <rPh sb="9" eb="11">
      <t>メイショウ</t>
    </rPh>
    <phoneticPr fontId="8"/>
  </si>
  <si>
    <t>２　異動区分</t>
    <rPh sb="2" eb="4">
      <t>イドウ</t>
    </rPh>
    <rPh sb="4" eb="6">
      <t>クブン</t>
    </rPh>
    <phoneticPr fontId="8"/>
  </si>
  <si>
    <t>１　新規　　　　　　　　　２　変更　　　　　　　　　　３　終了</t>
    <rPh sb="2" eb="4">
      <t>シンキ</t>
    </rPh>
    <rPh sb="15" eb="17">
      <t>ヘンコウ</t>
    </rPh>
    <rPh sb="29" eb="31">
      <t>シュウリョウ</t>
    </rPh>
    <phoneticPr fontId="8"/>
  </si>
  <si>
    <t>３　サービス種別</t>
    <rPh sb="6" eb="8">
      <t>シュベツ</t>
    </rPh>
    <phoneticPr fontId="8"/>
  </si>
  <si>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8"/>
  </si>
  <si>
    <t>４　申請する加算区分</t>
    <rPh sb="2" eb="4">
      <t>シンセイ</t>
    </rPh>
    <rPh sb="6" eb="8">
      <t>カサン</t>
    </rPh>
    <rPh sb="8" eb="10">
      <t>クブン</t>
    </rPh>
    <phoneticPr fontId="8"/>
  </si>
  <si>
    <t>人員配置体制加算（ Ⅰ・Ⅱ・Ⅲ・Ⅳ・Ⅴ・Ⅵ・Ⅶ・Ⅷ・Ⅸ・Ⅹ・Ⅺ・Ⅻ・XIII・XIV）</t>
    <rPh sb="0" eb="2">
      <t>ジンイン</t>
    </rPh>
    <rPh sb="2" eb="4">
      <t>ハイチ</t>
    </rPh>
    <rPh sb="4" eb="6">
      <t>タイセイ</t>
    </rPh>
    <rPh sb="6" eb="8">
      <t>カサン</t>
    </rPh>
    <phoneticPr fontId="8"/>
  </si>
  <si>
    <t>５　利用者数</t>
    <rPh sb="2" eb="5">
      <t>リヨウシャ</t>
    </rPh>
    <rPh sb="5" eb="6">
      <t>スウ</t>
    </rPh>
    <phoneticPr fontId="8"/>
  </si>
  <si>
    <t>前年度の利用者数の
平均値</t>
    <rPh sb="0" eb="3">
      <t>ゼンネンド</t>
    </rPh>
    <rPh sb="4" eb="7">
      <t>リヨウシャ</t>
    </rPh>
    <rPh sb="7" eb="8">
      <t>スウ</t>
    </rPh>
    <rPh sb="10" eb="12">
      <t>ヘイキン</t>
    </rPh>
    <rPh sb="12" eb="13">
      <t>チ</t>
    </rPh>
    <phoneticPr fontId="8"/>
  </si>
  <si>
    <t>人</t>
    <rPh sb="0" eb="1">
      <t>ニン</t>
    </rPh>
    <phoneticPr fontId="8"/>
  </si>
  <si>
    <t>※　新設の場合は推定値</t>
    <rPh sb="2" eb="4">
      <t>シンセツ</t>
    </rPh>
    <rPh sb="5" eb="7">
      <t>バアイ</t>
    </rPh>
    <rPh sb="8" eb="11">
      <t>スイテイチ</t>
    </rPh>
    <phoneticPr fontId="8"/>
  </si>
  <si>
    <t>６　人員体制</t>
    <rPh sb="2" eb="4">
      <t>ジンイン</t>
    </rPh>
    <rPh sb="4" eb="6">
      <t>タイセイ</t>
    </rPh>
    <phoneticPr fontId="8"/>
  </si>
  <si>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8"/>
  </si>
  <si>
    <t>７　人員配置の状況</t>
    <rPh sb="2" eb="4">
      <t>ジンイン</t>
    </rPh>
    <rPh sb="4" eb="6">
      <t>ハイチ</t>
    </rPh>
    <rPh sb="7" eb="9">
      <t>ジョウキョウ</t>
    </rPh>
    <phoneticPr fontId="8"/>
  </si>
  <si>
    <t>㈠　６の人員体制において満たすべき算定要件の算出</t>
    <rPh sb="17" eb="19">
      <t>サンテイ</t>
    </rPh>
    <rPh sb="19" eb="21">
      <t>ヨウケン</t>
    </rPh>
    <rPh sb="22" eb="24">
      <t>サンシュツ</t>
    </rPh>
    <phoneticPr fontId="4"/>
  </si>
  <si>
    <t>○指定障害福祉サービス基準の規定により置くべき世話人等</t>
    <rPh sb="1" eb="3">
      <t>シテイ</t>
    </rPh>
    <rPh sb="3" eb="5">
      <t>ショウガイ</t>
    </rPh>
    <rPh sb="5" eb="7">
      <t>フクシ</t>
    </rPh>
    <rPh sb="11" eb="13">
      <t>キジュン</t>
    </rPh>
    <rPh sb="14" eb="16">
      <t>キテイ</t>
    </rPh>
    <rPh sb="19" eb="20">
      <t>オ</t>
    </rPh>
    <rPh sb="23" eb="26">
      <t>セワニン</t>
    </rPh>
    <rPh sb="26" eb="27">
      <t>トウ</t>
    </rPh>
    <phoneticPr fontId="3"/>
  </si>
  <si>
    <t>世話人</t>
    <rPh sb="0" eb="3">
      <t>セワニン</t>
    </rPh>
    <phoneticPr fontId="8"/>
  </si>
  <si>
    <t>生活支援員</t>
    <rPh sb="0" eb="2">
      <t>セイカツ</t>
    </rPh>
    <rPh sb="2" eb="5">
      <t>シエンイン</t>
    </rPh>
    <phoneticPr fontId="8"/>
  </si>
  <si>
    <t>合計（ (a)＝①＋② ）</t>
    <rPh sb="0" eb="2">
      <t>ゴウケイ</t>
    </rPh>
    <phoneticPr fontId="8"/>
  </si>
  <si>
    <t>常勤換算数</t>
    <rPh sb="0" eb="5">
      <t>ジョウキンカンサンスウ</t>
    </rPh>
    <phoneticPr fontId="3"/>
  </si>
  <si>
    <t>勤務延べ
時間数</t>
    <rPh sb="0" eb="3">
      <t>キンムノ</t>
    </rPh>
    <rPh sb="5" eb="8">
      <t>ジカンスウ</t>
    </rPh>
    <phoneticPr fontId="4"/>
  </si>
  <si>
    <t>①</t>
    <phoneticPr fontId="4"/>
  </si>
  <si>
    <t>時間</t>
    <rPh sb="0" eb="2">
      <t>ジカン</t>
    </rPh>
    <phoneticPr fontId="8"/>
  </si>
  <si>
    <t>②</t>
    <phoneticPr fontId="4"/>
  </si>
  <si>
    <t>(a)</t>
    <phoneticPr fontId="4"/>
  </si>
  <si>
    <r>
      <t>○６の人員体制を満たすために</t>
    </r>
    <r>
      <rPr>
        <u/>
        <sz val="11"/>
        <color theme="1"/>
        <rFont val="HGSｺﾞｼｯｸM"/>
        <family val="3"/>
        <charset val="128"/>
      </rPr>
      <t>加配すべき世話人等</t>
    </r>
    <rPh sb="3" eb="5">
      <t>ジンイン</t>
    </rPh>
    <rPh sb="5" eb="7">
      <t>タイセイ</t>
    </rPh>
    <rPh sb="8" eb="9">
      <t>ミ</t>
    </rPh>
    <phoneticPr fontId="3"/>
  </si>
  <si>
    <t>加配する
世話人等</t>
    <rPh sb="0" eb="2">
      <t>カハイ</t>
    </rPh>
    <rPh sb="5" eb="8">
      <t>セワニン</t>
    </rPh>
    <rPh sb="8" eb="9">
      <t>ナド</t>
    </rPh>
    <phoneticPr fontId="8"/>
  </si>
  <si>
    <t>調整数</t>
    <rPh sb="0" eb="2">
      <t>チョウセイ</t>
    </rPh>
    <rPh sb="2" eb="3">
      <t>スウ</t>
    </rPh>
    <phoneticPr fontId="8"/>
  </si>
  <si>
    <t>勤務延べ
時間数</t>
    <rPh sb="0" eb="2">
      <t>キンム</t>
    </rPh>
    <rPh sb="2" eb="3">
      <t>ノ</t>
    </rPh>
    <rPh sb="5" eb="8">
      <t>ジカンスウ</t>
    </rPh>
    <phoneticPr fontId="4"/>
  </si>
  <si>
    <t>(b)</t>
    <phoneticPr fontId="4"/>
  </si>
  <si>
    <t>(c)</t>
    <phoneticPr fontId="4"/>
  </si>
  <si>
    <r>
      <t>○６の人員体制を満たすために必要な特定従業者数</t>
    </r>
    <r>
      <rPr>
        <sz val="10"/>
        <color rgb="FFFF0000"/>
        <rFont val="HGSｺﾞｼｯｸM"/>
        <family val="3"/>
        <charset val="128"/>
      </rPr>
      <t>（ (a)＋(b)＋(c) = (d)、(d)の値から（</t>
    </r>
    <r>
      <rPr>
        <sz val="10"/>
        <color rgb="FFFF0000"/>
        <rFont val="Calibri"/>
        <family val="3"/>
      </rPr>
      <t>e</t>
    </r>
    <r>
      <rPr>
        <sz val="10"/>
        <color rgb="FFFF0000"/>
        <rFont val="HGSｺﾞｼｯｸM"/>
        <family val="3"/>
        <charset val="128"/>
      </rPr>
      <t>）を算出 ）</t>
    </r>
    <rPh sb="3" eb="5">
      <t>ジンイン</t>
    </rPh>
    <rPh sb="5" eb="7">
      <t>タイセイ</t>
    </rPh>
    <rPh sb="8" eb="9">
      <t>ミ</t>
    </rPh>
    <rPh sb="14" eb="16">
      <t>ヒツヨウ</t>
    </rPh>
    <rPh sb="17" eb="22">
      <t>トクテイジュウギョウシャ</t>
    </rPh>
    <rPh sb="22" eb="23">
      <t>スウ</t>
    </rPh>
    <rPh sb="47" eb="48">
      <t>アタイ</t>
    </rPh>
    <rPh sb="54" eb="56">
      <t>サンシュツ</t>
    </rPh>
    <phoneticPr fontId="3"/>
  </si>
  <si>
    <t>世話人等</t>
    <rPh sb="0" eb="3">
      <t>セワニン</t>
    </rPh>
    <rPh sb="3" eb="4">
      <t>ナド</t>
    </rPh>
    <phoneticPr fontId="8"/>
  </si>
  <si>
    <t>特定従業者数</t>
    <rPh sb="0" eb="6">
      <t>トクテイジュウギョウシャスウ</t>
    </rPh>
    <phoneticPr fontId="3"/>
  </si>
  <si>
    <t>(e)</t>
    <phoneticPr fontId="4"/>
  </si>
  <si>
    <t>勤務延べ時間数</t>
    <phoneticPr fontId="3"/>
  </si>
  <si>
    <t>(d)</t>
    <phoneticPr fontId="4"/>
  </si>
  <si>
    <r>
      <rPr>
        <sz val="12"/>
        <color theme="1"/>
        <rFont val="ＭＳ 明朝"/>
        <family val="1"/>
        <charset val="128"/>
      </rPr>
      <t>㈡　</t>
    </r>
    <r>
      <rPr>
        <sz val="12"/>
        <color theme="1"/>
        <rFont val="HGSｺﾞｼｯｸM"/>
        <family val="3"/>
        <charset val="128"/>
      </rPr>
      <t>現時点で配置している世話人等の特定従業者数</t>
    </r>
    <rPh sb="2" eb="5">
      <t>ゲンジテン</t>
    </rPh>
    <rPh sb="6" eb="8">
      <t>ハイチ</t>
    </rPh>
    <rPh sb="12" eb="15">
      <t>セワニン</t>
    </rPh>
    <rPh sb="15" eb="16">
      <t>トウ</t>
    </rPh>
    <rPh sb="17" eb="19">
      <t>トクテイ</t>
    </rPh>
    <rPh sb="19" eb="22">
      <t>ジュウギョウシャ</t>
    </rPh>
    <rPh sb="22" eb="23">
      <t>スウ</t>
    </rPh>
    <phoneticPr fontId="4"/>
  </si>
  <si>
    <t>(f)</t>
    <phoneticPr fontId="4"/>
  </si>
  <si>
    <t>㈢　人員配置体制加算　算定の可否</t>
    <phoneticPr fontId="4"/>
  </si>
  <si>
    <t>可</t>
    <rPh sb="0" eb="1">
      <t>カ</t>
    </rPh>
    <phoneticPr fontId="4"/>
  </si>
  <si>
    <r>
      <rPr>
        <sz val="12"/>
        <color rgb="FFFF0000"/>
        <rFont val="HGSｺﾞｼｯｸM"/>
        <family val="3"/>
        <charset val="128"/>
      </rPr>
      <t>(e)</t>
    </r>
    <r>
      <rPr>
        <sz val="12"/>
        <color theme="1"/>
        <rFont val="HGSｺﾞｼｯｸM"/>
        <family val="3"/>
        <charset val="128"/>
      </rPr>
      <t xml:space="preserve"> ＜</t>
    </r>
    <r>
      <rPr>
        <sz val="12"/>
        <color rgb="FFFF0000"/>
        <rFont val="HGSｺﾞｼｯｸM"/>
        <family val="3"/>
        <charset val="128"/>
      </rPr>
      <t xml:space="preserve"> (f) </t>
    </r>
    <r>
      <rPr>
        <sz val="12"/>
        <color theme="1"/>
        <rFont val="HGSｺﾞｼｯｸM"/>
        <family val="3"/>
        <charset val="128"/>
      </rPr>
      <t>＝ 必要な特定従業者数を満たしているため可</t>
    </r>
    <rPh sb="8" eb="9">
      <t>ヒ</t>
    </rPh>
    <rPh sb="12" eb="14">
      <t>ヒツヨウ</t>
    </rPh>
    <rPh sb="15" eb="21">
      <t>トクテイジュウギョウシャスウ</t>
    </rPh>
    <rPh sb="22" eb="23">
      <t>ミ</t>
    </rPh>
    <rPh sb="30" eb="31">
      <t>カ</t>
    </rPh>
    <phoneticPr fontId="4"/>
  </si>
  <si>
    <t>否</t>
    <rPh sb="0" eb="1">
      <t>イナ</t>
    </rPh>
    <phoneticPr fontId="4"/>
  </si>
  <si>
    <r>
      <rPr>
        <sz val="12"/>
        <color rgb="FFFF0000"/>
        <rFont val="HGSｺﾞｼｯｸM"/>
        <family val="3"/>
        <charset val="128"/>
      </rPr>
      <t xml:space="preserve">   (e)</t>
    </r>
    <r>
      <rPr>
        <sz val="12"/>
        <color theme="1"/>
        <rFont val="HGSｺﾞｼｯｸM"/>
        <family val="3"/>
        <charset val="128"/>
      </rPr>
      <t xml:space="preserve"> ＞ </t>
    </r>
    <r>
      <rPr>
        <sz val="12"/>
        <color rgb="FFFF0000"/>
        <rFont val="HGSｺﾞｼｯｸM"/>
        <family val="3"/>
        <charset val="128"/>
      </rPr>
      <t>(f)</t>
    </r>
    <r>
      <rPr>
        <sz val="12"/>
        <color theme="1"/>
        <rFont val="HGSｺﾞｼｯｸM"/>
        <family val="3"/>
        <charset val="128"/>
      </rPr>
      <t xml:space="preserve"> ＝ 必要な特定従業者数を満たしていないため否</t>
    </r>
    <rPh sb="9" eb="10">
      <t>ヒ</t>
    </rPh>
    <rPh sb="13" eb="15">
      <t>ヒツヨウ</t>
    </rPh>
    <rPh sb="16" eb="22">
      <t>トクテイジュウギョウシャスウ</t>
    </rPh>
    <rPh sb="23" eb="24">
      <t>ミ</t>
    </rPh>
    <rPh sb="32" eb="33">
      <t>ヒ</t>
    </rPh>
    <phoneticPr fontId="4"/>
  </si>
  <si>
    <t>注１　「申請する加算区分」には、該当する番号（Ⅰ～XIV）に○を付してください。
注２　「人員体制」には、該当する箇所に○を付してください。
注３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施設基準（平成18年厚生労働省告示第551号）第16号ロに規定する特定従業者数換算方法により算定した従業者数をさします。
注４　調整数とは、常勤換算方法による基準上おくべき従業者数において、当該事業所の常勤換算における所定労働時間が
　　　40時間未満であった場合に、特定従業者数換算方法により算出された場合の値との差分をいいます。</t>
    <rPh sb="0" eb="1">
      <t>チュウ</t>
    </rPh>
    <rPh sb="41" eb="42">
      <t>チュウ</t>
    </rPh>
    <rPh sb="57" eb="59">
      <t>カショ</t>
    </rPh>
    <rPh sb="71" eb="72">
      <t>チュウ</t>
    </rPh>
    <rPh sb="152" eb="153">
      <t>ダイ</t>
    </rPh>
    <rPh sb="155" eb="156">
      <t>ゴウ</t>
    </rPh>
    <rPh sb="158" eb="160">
      <t>キテイ</t>
    </rPh>
    <rPh sb="175" eb="177">
      <t>サンテイ</t>
    </rPh>
    <rPh sb="179" eb="182">
      <t>ジュウギョウシャ</t>
    </rPh>
    <rPh sb="182" eb="183">
      <t>カズ</t>
    </rPh>
    <phoneticPr fontId="8"/>
  </si>
  <si>
    <t>○</t>
    <phoneticPr fontId="8"/>
  </si>
  <si>
    <t>法人・事業所名</t>
    <rPh sb="0" eb="2">
      <t>ホウジン</t>
    </rPh>
    <rPh sb="3" eb="6">
      <t>ジギョウショ</t>
    </rPh>
    <rPh sb="6" eb="7">
      <t>メイ</t>
    </rPh>
    <phoneticPr fontId="29"/>
  </si>
  <si>
    <t>事業所番号</t>
    <rPh sb="0" eb="3">
      <t>ジギョウショ</t>
    </rPh>
    <rPh sb="3" eb="5">
      <t>バンゴウ</t>
    </rPh>
    <phoneticPr fontId="29"/>
  </si>
  <si>
    <t>定員</t>
    <rPh sb="0" eb="2">
      <t>テイイン</t>
    </rPh>
    <phoneticPr fontId="29"/>
  </si>
  <si>
    <t>１　サービス類型</t>
    <rPh sb="6" eb="8">
      <t>ルイケイ</t>
    </rPh>
    <phoneticPr fontId="8"/>
  </si>
  <si>
    <t>３　利用者数</t>
    <rPh sb="2" eb="5">
      <t>リヨウシャ</t>
    </rPh>
    <rPh sb="5" eb="6">
      <t>スウ</t>
    </rPh>
    <phoneticPr fontId="8"/>
  </si>
  <si>
    <t>介護サービス包括型事業所</t>
    <rPh sb="0" eb="2">
      <t>カイゴ</t>
    </rPh>
    <rPh sb="9" eb="11">
      <t>ジギョウ</t>
    </rPh>
    <rPh sb="11" eb="12">
      <t>ショ</t>
    </rPh>
    <phoneticPr fontId="8"/>
  </si>
  <si>
    <t>区分１以下</t>
    <rPh sb="0" eb="2">
      <t>クブン</t>
    </rPh>
    <rPh sb="3" eb="5">
      <t>イカ</t>
    </rPh>
    <phoneticPr fontId="8"/>
  </si>
  <si>
    <t>区分２</t>
    <rPh sb="0" eb="2">
      <t>クブン</t>
    </rPh>
    <phoneticPr fontId="8"/>
  </si>
  <si>
    <t>区分３</t>
    <rPh sb="0" eb="2">
      <t>クブン</t>
    </rPh>
    <phoneticPr fontId="8"/>
  </si>
  <si>
    <t>区分４</t>
    <rPh sb="0" eb="2">
      <t>クブン</t>
    </rPh>
    <phoneticPr fontId="8"/>
  </si>
  <si>
    <t>区分５</t>
    <rPh sb="0" eb="2">
      <t>クブン</t>
    </rPh>
    <phoneticPr fontId="8"/>
  </si>
  <si>
    <t>区分６</t>
    <rPh sb="0" eb="2">
      <t>クブン</t>
    </rPh>
    <phoneticPr fontId="8"/>
  </si>
  <si>
    <t>計</t>
    <rPh sb="0" eb="1">
      <t>ケイ</t>
    </rPh>
    <phoneticPr fontId="8"/>
  </si>
  <si>
    <t>外部サービス利用型事業所</t>
    <rPh sb="0" eb="2">
      <t>ガイブ</t>
    </rPh>
    <rPh sb="6" eb="9">
      <t>リヨウガタ</t>
    </rPh>
    <rPh sb="9" eb="11">
      <t>ジギョウ</t>
    </rPh>
    <rPh sb="11" eb="12">
      <t>ショ</t>
    </rPh>
    <phoneticPr fontId="8"/>
  </si>
  <si>
    <t>利用者数（平均）</t>
    <rPh sb="0" eb="3">
      <t>リヨウシャ</t>
    </rPh>
    <rPh sb="3" eb="4">
      <t>スウ</t>
    </rPh>
    <rPh sb="5" eb="7">
      <t>ヘイキン</t>
    </rPh>
    <phoneticPr fontId="36"/>
  </si>
  <si>
    <t>日中サービス支援型事業所</t>
    <rPh sb="0" eb="2">
      <t>ニッチュウ</t>
    </rPh>
    <rPh sb="6" eb="8">
      <t>シエン</t>
    </rPh>
    <rPh sb="8" eb="9">
      <t>ガタ</t>
    </rPh>
    <rPh sb="9" eb="11">
      <t>ジギョウ</t>
    </rPh>
    <rPh sb="11" eb="12">
      <t>ショ</t>
    </rPh>
    <phoneticPr fontId="8"/>
  </si>
  <si>
    <t>　</t>
    <phoneticPr fontId="8"/>
  </si>
  <si>
    <t>個人居宅介護利用者（再掲）</t>
    <phoneticPr fontId="36"/>
  </si>
  <si>
    <t>定員増人数</t>
    <rPh sb="0" eb="2">
      <t>テイイン</t>
    </rPh>
    <rPh sb="2" eb="3">
      <t>ゾウ</t>
    </rPh>
    <rPh sb="3" eb="5">
      <t>ニンズウ</t>
    </rPh>
    <phoneticPr fontId="8"/>
  </si>
  <si>
    <t>２　運営状況</t>
    <rPh sb="2" eb="4">
      <t>ウンエイ</t>
    </rPh>
    <rPh sb="4" eb="6">
      <t>ジョウキョウ</t>
    </rPh>
    <phoneticPr fontId="29"/>
  </si>
  <si>
    <t>４　基準上置くべき従業者数</t>
    <rPh sb="2" eb="4">
      <t>キジュン</t>
    </rPh>
    <rPh sb="4" eb="5">
      <t>ジョウ</t>
    </rPh>
    <rPh sb="5" eb="6">
      <t>オ</t>
    </rPh>
    <rPh sb="9" eb="12">
      <t>ジュウギョウシャ</t>
    </rPh>
    <rPh sb="12" eb="13">
      <t>スウ</t>
    </rPh>
    <phoneticPr fontId="8"/>
  </si>
  <si>
    <t>５　当該事業所における基準上置くべき従業者数</t>
    <rPh sb="2" eb="4">
      <t>トウガイ</t>
    </rPh>
    <rPh sb="4" eb="7">
      <t>ジギョウショ</t>
    </rPh>
    <phoneticPr fontId="8"/>
  </si>
  <si>
    <t>６　加配している特定従業者数</t>
    <rPh sb="2" eb="4">
      <t>カハイ</t>
    </rPh>
    <rPh sb="8" eb="10">
      <t>トクテイ</t>
    </rPh>
    <rPh sb="10" eb="13">
      <t>ジュウギョウシャ</t>
    </rPh>
    <rPh sb="13" eb="14">
      <t>スウ</t>
    </rPh>
    <phoneticPr fontId="8"/>
  </si>
  <si>
    <t>①新設又は増改築等の時点から６か月未満</t>
    <phoneticPr fontId="8"/>
  </si>
  <si>
    <t>常勤換算数</t>
    <rPh sb="0" eb="4">
      <t>ジョウキンカンサン</t>
    </rPh>
    <rPh sb="4" eb="5">
      <t>スウ</t>
    </rPh>
    <phoneticPr fontId="8"/>
  </si>
  <si>
    <t>特定従業者用の勤務延べ時間数</t>
    <rPh sb="0" eb="2">
      <t>トクテイ</t>
    </rPh>
    <rPh sb="2" eb="5">
      <t>ジュウギョウシャ</t>
    </rPh>
    <rPh sb="5" eb="6">
      <t>ヨウ</t>
    </rPh>
    <rPh sb="7" eb="9">
      <t>キンム</t>
    </rPh>
    <phoneticPr fontId="8"/>
  </si>
  <si>
    <t>特定従業者数換算数</t>
    <rPh sb="0" eb="5">
      <t>トクテイジュウギョウシャ</t>
    </rPh>
    <rPh sb="5" eb="6">
      <t>スウ</t>
    </rPh>
    <rPh sb="6" eb="9">
      <t>カンサンスウ</t>
    </rPh>
    <phoneticPr fontId="8"/>
  </si>
  <si>
    <t>②新設又は増改築等の時点から６か月以上１年未満</t>
    <phoneticPr fontId="8"/>
  </si>
  <si>
    <t>常勤換算に
よる人数</t>
    <rPh sb="0" eb="2">
      <t>ジョウキン</t>
    </rPh>
    <rPh sb="2" eb="4">
      <t>カンサン</t>
    </rPh>
    <rPh sb="8" eb="10">
      <t>ニンズウ</t>
    </rPh>
    <phoneticPr fontId="8"/>
  </si>
  <si>
    <t>勤務延べ
時間数</t>
    <rPh sb="0" eb="3">
      <t>キンムノ</t>
    </rPh>
    <rPh sb="5" eb="8">
      <t>ジカンスウ</t>
    </rPh>
    <phoneticPr fontId="8"/>
  </si>
  <si>
    <t>特定従業者数換算による人数</t>
    <rPh sb="0" eb="6">
      <t>トクテイジュウギョウシャスウ</t>
    </rPh>
    <rPh sb="6" eb="8">
      <t>カンサン</t>
    </rPh>
    <rPh sb="11" eb="13">
      <t>ニンズウ</t>
    </rPh>
    <phoneticPr fontId="8"/>
  </si>
  <si>
    <t>③新設又は増改築等の時点から１年以上</t>
    <phoneticPr fontId="8"/>
  </si>
  <si>
    <t>世話人６：１</t>
    <phoneticPr fontId="8"/>
  </si>
  <si>
    <t>世話人６：１</t>
    <phoneticPr fontId="8"/>
  </si>
  <si>
    <t>世話人等</t>
    <rPh sb="3" eb="4">
      <t>ナド</t>
    </rPh>
    <phoneticPr fontId="8"/>
  </si>
  <si>
    <t>世話人５：１</t>
    <phoneticPr fontId="8"/>
  </si>
  <si>
    <t>合計</t>
    <rPh sb="0" eb="2">
      <t>ゴウケイ</t>
    </rPh>
    <phoneticPr fontId="8"/>
  </si>
  <si>
    <t>生活支援員</t>
    <rPh sb="0" eb="2">
      <t>セイカツ</t>
    </rPh>
    <rPh sb="2" eb="4">
      <t>シエン</t>
    </rPh>
    <rPh sb="4" eb="5">
      <t>イン</t>
    </rPh>
    <phoneticPr fontId="8"/>
  </si>
  <si>
    <t>７　人員配置体制加算の算定における必要加配数</t>
    <rPh sb="2" eb="10">
      <t>ジンインハイチタイセイカサン</t>
    </rPh>
    <rPh sb="11" eb="13">
      <t>サンテイ</t>
    </rPh>
    <rPh sb="17" eb="19">
      <t>ヒツヨウ</t>
    </rPh>
    <rPh sb="19" eb="21">
      <t>カハイ</t>
    </rPh>
    <rPh sb="21" eb="22">
      <t>スウ</t>
    </rPh>
    <phoneticPr fontId="8"/>
  </si>
  <si>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8"/>
  </si>
  <si>
    <t>調整数：</t>
    <rPh sb="0" eb="2">
      <t>チョウセイ</t>
    </rPh>
    <rPh sb="2" eb="3">
      <t>スウ</t>
    </rPh>
    <phoneticPr fontId="8"/>
  </si>
  <si>
    <t>介護包括サービス型・外部サービス利用型</t>
    <rPh sb="0" eb="4">
      <t>カイゴホウカツ</t>
    </rPh>
    <rPh sb="8" eb="9">
      <t>ガタ</t>
    </rPh>
    <rPh sb="10" eb="12">
      <t>ガイブ</t>
    </rPh>
    <rPh sb="16" eb="19">
      <t>リヨウガタ</t>
    </rPh>
    <phoneticPr fontId="8"/>
  </si>
  <si>
    <t>日中サービス支援型</t>
    <rPh sb="0" eb="2">
      <t>ニッチュウ</t>
    </rPh>
    <rPh sb="6" eb="9">
      <t>シエンガタ</t>
    </rPh>
    <phoneticPr fontId="8"/>
  </si>
  <si>
    <t>12:1の場合</t>
    <rPh sb="5" eb="7">
      <t>バアイ</t>
    </rPh>
    <phoneticPr fontId="8"/>
  </si>
  <si>
    <t>特定従業者数</t>
    <rPh sb="0" eb="5">
      <t>トクテイジュウギョウシャ</t>
    </rPh>
    <rPh sb="5" eb="6">
      <t>スウ</t>
    </rPh>
    <phoneticPr fontId="8"/>
  </si>
  <si>
    <t>勤務延べ時間</t>
    <rPh sb="0" eb="3">
      <t>キンムノ</t>
    </rPh>
    <rPh sb="4" eb="6">
      <t>ジカン</t>
    </rPh>
    <phoneticPr fontId="8"/>
  </si>
  <si>
    <t>30:1の場合</t>
    <rPh sb="5" eb="7">
      <t>バアイ</t>
    </rPh>
    <phoneticPr fontId="8"/>
  </si>
  <si>
    <t>7.5:1の場合</t>
    <rPh sb="6" eb="8">
      <t>バアイ</t>
    </rPh>
    <phoneticPr fontId="8"/>
  </si>
  <si>
    <t>20:1の場合</t>
    <rPh sb="5" eb="7">
      <t>バアイ</t>
    </rPh>
    <phoneticPr fontId="8"/>
  </si>
  <si>
    <t>不足加配数</t>
    <rPh sb="0" eb="2">
      <t>フソク</t>
    </rPh>
    <rPh sb="2" eb="4">
      <t>カハイ</t>
    </rPh>
    <rPh sb="4" eb="5">
      <t>スウ</t>
    </rPh>
    <phoneticPr fontId="8"/>
  </si>
  <si>
    <t>不足調整数</t>
    <rPh sb="0" eb="2">
      <t>フソク</t>
    </rPh>
    <rPh sb="2" eb="4">
      <t>チョウセイ</t>
    </rPh>
    <rPh sb="4" eb="5">
      <t>スウ</t>
    </rPh>
    <phoneticPr fontId="8"/>
  </si>
  <si>
    <t>加配状況</t>
    <rPh sb="0" eb="2">
      <t>カハイ</t>
    </rPh>
    <rPh sb="2" eb="4">
      <t>ジョウキョウ</t>
    </rPh>
    <phoneticPr fontId="8"/>
  </si>
  <si>
    <t>算定要件に対しての加配状況</t>
    <rPh sb="0" eb="4">
      <t>サンテイヨウケン</t>
    </rPh>
    <rPh sb="5" eb="6">
      <t>タイ</t>
    </rPh>
    <rPh sb="9" eb="11">
      <t>カハイ</t>
    </rPh>
    <rPh sb="11" eb="13">
      <t>ジョウキョウ</t>
    </rPh>
    <phoneticPr fontId="8"/>
  </si>
  <si>
    <t>算定要件に対しての加配状況</t>
    <phoneticPr fontId="8"/>
  </si>
  <si>
    <t>12:1</t>
    <phoneticPr fontId="8"/>
  </si>
  <si>
    <t>30:1</t>
    <phoneticPr fontId="8"/>
  </si>
  <si>
    <t>7.5:1</t>
    <phoneticPr fontId="8"/>
  </si>
  <si>
    <t>20:1</t>
    <phoneticPr fontId="8"/>
  </si>
  <si>
    <t>従業者の勤務体制一覧表</t>
    <phoneticPr fontId="36"/>
  </si>
  <si>
    <t>職種</t>
    <rPh sb="0" eb="2">
      <t>ショクシュ</t>
    </rPh>
    <phoneticPr fontId="8"/>
  </si>
  <si>
    <t>勤務形態</t>
    <rPh sb="0" eb="2">
      <t>キンム</t>
    </rPh>
    <rPh sb="2" eb="4">
      <t>ケイタイ</t>
    </rPh>
    <phoneticPr fontId="8"/>
  </si>
  <si>
    <t>氏名</t>
    <rPh sb="0" eb="2">
      <t>シメイ</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</si>
  <si>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</si>
  <si>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</si>
  <si>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</si>
  <si>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</si>
  <si>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4週の合計</t>
    <rPh sb="1" eb="2">
      <t>シュウ</t>
    </rPh>
    <rPh sb="3" eb="5">
      <t>ゴウケイ</t>
    </rPh>
    <phoneticPr fontId="8"/>
  </si>
  <si>
    <t>週平均の勤務時間</t>
    <rPh sb="0" eb="3">
      <t>シュウヘイキン</t>
    </rPh>
    <rPh sb="4" eb="6">
      <t>キンム</t>
    </rPh>
    <rPh sb="6" eb="8">
      <t>ジカン</t>
    </rPh>
    <phoneticPr fontId="8"/>
  </si>
  <si>
    <t>常勤換算後の人数</t>
    <rPh sb="0" eb="2">
      <t>ジョウキン</t>
    </rPh>
    <rPh sb="2" eb="4">
      <t>カンザン</t>
    </rPh>
    <rPh sb="4" eb="5">
      <t>ゴ</t>
    </rPh>
    <rPh sb="6" eb="8">
      <t>ニンズウ</t>
    </rPh>
    <phoneticPr fontId="8"/>
  </si>
  <si>
    <t>特定従業者換算後の人数</t>
    <rPh sb="0" eb="2">
      <t>トクテイ</t>
    </rPh>
    <rPh sb="2" eb="5">
      <t>ジュウギョウシャ</t>
    </rPh>
    <rPh sb="5" eb="7">
      <t>カンザン</t>
    </rPh>
    <rPh sb="7" eb="8">
      <t>ゴ</t>
    </rPh>
    <rPh sb="9" eb="11">
      <t>ニンズウ</t>
    </rPh>
    <phoneticPr fontId="8"/>
  </si>
  <si>
    <t>兼務先</t>
    <rPh sb="0" eb="2">
      <t>ケンム</t>
    </rPh>
    <rPh sb="2" eb="3">
      <t>サキ</t>
    </rPh>
    <phoneticPr fontId="36"/>
  </si>
  <si>
    <t>月</t>
    <rPh sb="0" eb="1">
      <t>ゲツ</t>
    </rPh>
    <phoneticPr fontId="8"/>
  </si>
  <si>
    <t>火</t>
    <rPh sb="0" eb="1">
      <t>カ</t>
    </rPh>
    <phoneticPr fontId="8"/>
  </si>
  <si>
    <t>水</t>
    <rPh sb="0" eb="1">
      <t>スイ</t>
    </rPh>
    <phoneticPr fontId="8"/>
  </si>
  <si>
    <t>木</t>
    <rPh sb="0" eb="1">
      <t>モク</t>
    </rPh>
    <phoneticPr fontId="8"/>
  </si>
  <si>
    <t>金</t>
    <rPh sb="0" eb="1">
      <t>キン</t>
    </rPh>
    <phoneticPr fontId="8"/>
  </si>
  <si>
    <t>土</t>
    <rPh sb="0" eb="1">
      <t>ド</t>
    </rPh>
    <phoneticPr fontId="8"/>
  </si>
  <si>
    <t>日</t>
    <rPh sb="0" eb="1">
      <t>ニチ</t>
    </rPh>
    <phoneticPr fontId="8"/>
  </si>
  <si>
    <t>夜間及び深夜の時間帯以外の時間帯</t>
    <rPh sb="10" eb="12">
      <t>イガイ</t>
    </rPh>
    <rPh sb="13" eb="15">
      <t>ジカン</t>
    </rPh>
    <rPh sb="15" eb="16">
      <t>タイ</t>
    </rPh>
    <phoneticPr fontId="36"/>
  </si>
  <si>
    <t>サービス管理
責任者</t>
    <phoneticPr fontId="8"/>
  </si>
  <si>
    <t>世話人・生活支援員の合計</t>
    <rPh sb="0" eb="3">
      <t>セワニン</t>
    </rPh>
    <rPh sb="4" eb="6">
      <t>セイカツ</t>
    </rPh>
    <rPh sb="6" eb="9">
      <t>シエンイン</t>
    </rPh>
    <rPh sb="10" eb="12">
      <t>ゴウケイ</t>
    </rPh>
    <phoneticPr fontId="8"/>
  </si>
  <si>
    <t>総合計</t>
    <rPh sb="0" eb="1">
      <t>ソウ</t>
    </rPh>
    <rPh sb="1" eb="3">
      <t>ゴウケイ</t>
    </rPh>
    <phoneticPr fontId="8"/>
  </si>
  <si>
    <t>1週間に当該事業所における常勤職員の勤務すべき時間数（就業規則上に定める時間数）</t>
    <phoneticPr fontId="36"/>
  </si>
  <si>
    <t>加配する特定従業者（世話人等）の勤務体制一覧表</t>
    <rPh sb="0" eb="2">
      <t>カハイ</t>
    </rPh>
    <rPh sb="4" eb="6">
      <t>トクテイ</t>
    </rPh>
    <rPh sb="6" eb="9">
      <t>ジュウギョウシャ</t>
    </rPh>
    <rPh sb="10" eb="12">
      <t>セワ</t>
    </rPh>
    <rPh sb="12" eb="14">
      <t>ニンナド</t>
    </rPh>
    <phoneticPr fontId="36"/>
  </si>
  <si>
    <t>1週間に当該事業所における常勤職員の勤務すべき時間数（就業規則上に定める時間数）</t>
    <phoneticPr fontId="36"/>
  </si>
  <si>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8"/>
  </si>
  <si>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8"/>
  </si>
  <si>
    <t>○</t>
    <phoneticPr fontId="8"/>
  </si>
  <si>
    <t>○</t>
  </si>
  <si>
    <t>　</t>
    <phoneticPr fontId="8"/>
  </si>
  <si>
    <t>個人居宅介護利用者（再掲）</t>
    <phoneticPr fontId="36"/>
  </si>
  <si>
    <t>②新設又は増改築等の時点から６か月以上１年未満</t>
    <phoneticPr fontId="8"/>
  </si>
  <si>
    <t>③新設又は増改築等の時点から１年以上</t>
    <phoneticPr fontId="8"/>
  </si>
  <si>
    <t>世話人６：１</t>
    <phoneticPr fontId="8"/>
  </si>
  <si>
    <t>算定要件に対しての加配状況</t>
    <phoneticPr fontId="8"/>
  </si>
  <si>
    <t>12:1</t>
    <phoneticPr fontId="8"/>
  </si>
  <si>
    <t>30:1</t>
    <phoneticPr fontId="8"/>
  </si>
  <si>
    <t>7.5:1</t>
    <phoneticPr fontId="8"/>
  </si>
  <si>
    <t>管理者</t>
    <rPh sb="0" eb="3">
      <t>カンリシャ</t>
    </rPh>
    <phoneticPr fontId="8"/>
  </si>
  <si>
    <t>サービス管理
責任者</t>
    <phoneticPr fontId="8"/>
  </si>
  <si>
    <t>サービス管理責任者</t>
    <rPh sb="4" eb="6">
      <t>カンリ</t>
    </rPh>
    <rPh sb="6" eb="9">
      <t>セキニンシャ</t>
    </rPh>
    <phoneticPr fontId="8"/>
  </si>
  <si>
    <t>世話人A</t>
    <rPh sb="0" eb="2">
      <t>セワ</t>
    </rPh>
    <rPh sb="2" eb="3">
      <t>ニン</t>
    </rPh>
    <phoneticPr fontId="36"/>
  </si>
  <si>
    <t>世話人B</t>
    <rPh sb="0" eb="2">
      <t>セワ</t>
    </rPh>
    <rPh sb="2" eb="3">
      <t>ニン</t>
    </rPh>
    <phoneticPr fontId="36"/>
  </si>
  <si>
    <t>世話人C</t>
    <rPh sb="0" eb="2">
      <t>セワ</t>
    </rPh>
    <rPh sb="2" eb="3">
      <t>ニン</t>
    </rPh>
    <phoneticPr fontId="36"/>
  </si>
  <si>
    <t>世話人D</t>
    <rPh sb="0" eb="2">
      <t>セワ</t>
    </rPh>
    <rPh sb="2" eb="3">
      <t>ニン</t>
    </rPh>
    <phoneticPr fontId="36"/>
  </si>
  <si>
    <t>世話人E</t>
    <rPh sb="0" eb="2">
      <t>セワ</t>
    </rPh>
    <rPh sb="2" eb="3">
      <t>ニン</t>
    </rPh>
    <phoneticPr fontId="36"/>
  </si>
  <si>
    <t>生活支援員A</t>
    <rPh sb="0" eb="2">
      <t>セイカツ</t>
    </rPh>
    <rPh sb="2" eb="4">
      <t>シエン</t>
    </rPh>
    <rPh sb="4" eb="5">
      <t>イン</t>
    </rPh>
    <phoneticPr fontId="36"/>
  </si>
  <si>
    <t>生活支援員B</t>
    <rPh sb="0" eb="2">
      <t>セイカツ</t>
    </rPh>
    <rPh sb="2" eb="4">
      <t>シエン</t>
    </rPh>
    <rPh sb="4" eb="5">
      <t>イン</t>
    </rPh>
    <phoneticPr fontId="36"/>
  </si>
  <si>
    <t>生活支援員C</t>
    <rPh sb="0" eb="2">
      <t>セイカツ</t>
    </rPh>
    <rPh sb="2" eb="4">
      <t>シエン</t>
    </rPh>
    <rPh sb="4" eb="5">
      <t>イン</t>
    </rPh>
    <phoneticPr fontId="36"/>
  </si>
  <si>
    <t>生活支援員D</t>
    <rPh sb="0" eb="2">
      <t>セイカツ</t>
    </rPh>
    <rPh sb="2" eb="4">
      <t>シエン</t>
    </rPh>
    <rPh sb="4" eb="5">
      <t>イン</t>
    </rPh>
    <phoneticPr fontId="36"/>
  </si>
  <si>
    <t>生活支援員E</t>
    <rPh sb="0" eb="2">
      <t>セイカツ</t>
    </rPh>
    <rPh sb="2" eb="4">
      <t>シエン</t>
    </rPh>
    <rPh sb="4" eb="5">
      <t>イン</t>
    </rPh>
    <phoneticPr fontId="36"/>
  </si>
  <si>
    <t>1週間に当該事業所における常勤職員の勤務すべき時間数（就業規則上に定める時間数）</t>
    <phoneticPr fontId="36"/>
  </si>
  <si>
    <t>世話人A</t>
    <rPh sb="0" eb="3">
      <t>セワニン</t>
    </rPh>
    <phoneticPr fontId="36"/>
  </si>
  <si>
    <t>1週間に当該事業所における常勤職員の勤務すべき時間数（就業規則上に定める時間数）</t>
    <phoneticPr fontId="36"/>
  </si>
  <si>
    <t>（参考表）</t>
    <rPh sb="3" eb="4">
      <t>ヒョウ</t>
    </rPh>
    <phoneticPr fontId="8"/>
  </si>
  <si>
    <t>令和</t>
    <rPh sb="0" eb="2">
      <t>レイワ</t>
    </rPh>
    <phoneticPr fontId="29"/>
  </si>
  <si>
    <t>年</t>
    <rPh sb="0" eb="1">
      <t>ネン</t>
    </rPh>
    <phoneticPr fontId="29"/>
  </si>
  <si>
    <t>月</t>
    <rPh sb="0" eb="1">
      <t>ツキ</t>
    </rPh>
    <phoneticPr fontId="29"/>
  </si>
  <si>
    <t>日</t>
    <rPh sb="0" eb="1">
      <t>ニチ</t>
    </rPh>
    <phoneticPr fontId="29"/>
  </si>
  <si>
    <t>１　事業者名等</t>
    <rPh sb="2" eb="5">
      <t>ジギョウシャ</t>
    </rPh>
    <rPh sb="5" eb="6">
      <t>メイ</t>
    </rPh>
    <rPh sb="6" eb="7">
      <t>トウ</t>
    </rPh>
    <phoneticPr fontId="29"/>
  </si>
  <si>
    <t>２　事業所類型</t>
    <rPh sb="2" eb="5">
      <t>ジギョウショ</t>
    </rPh>
    <rPh sb="5" eb="7">
      <t>ルイケイ</t>
    </rPh>
    <phoneticPr fontId="29"/>
  </si>
  <si>
    <t>法人名</t>
    <rPh sb="0" eb="2">
      <t>ホウジン</t>
    </rPh>
    <rPh sb="2" eb="3">
      <t>メイ</t>
    </rPh>
    <phoneticPr fontId="29"/>
  </si>
  <si>
    <t>介護サービス包括型</t>
    <rPh sb="0" eb="2">
      <t>カイゴ</t>
    </rPh>
    <rPh sb="6" eb="8">
      <t>ホウカツ</t>
    </rPh>
    <rPh sb="8" eb="9">
      <t>ガタ</t>
    </rPh>
    <phoneticPr fontId="29"/>
  </si>
  <si>
    <t>事業所名</t>
    <rPh sb="0" eb="3">
      <t>ジギョウショ</t>
    </rPh>
    <rPh sb="3" eb="4">
      <t>メイ</t>
    </rPh>
    <phoneticPr fontId="29"/>
  </si>
  <si>
    <t>外部サービス利用型</t>
    <rPh sb="0" eb="2">
      <t>ガイブ</t>
    </rPh>
    <rPh sb="6" eb="9">
      <t>リヨウガタ</t>
    </rPh>
    <phoneticPr fontId="29"/>
  </si>
  <si>
    <t>日中サービス支援型</t>
    <rPh sb="0" eb="2">
      <t>ニッチュウ</t>
    </rPh>
    <rPh sb="6" eb="9">
      <t>シエンガタ</t>
    </rPh>
    <phoneticPr fontId="29"/>
  </si>
  <si>
    <t>※１　該当する類型の欄のプルダウンで○を選択する</t>
    <phoneticPr fontId="8"/>
  </si>
  <si>
    <t>５　前年度の平均利用者数</t>
    <rPh sb="2" eb="5">
      <t>ゼンネンド</t>
    </rPh>
    <rPh sb="6" eb="8">
      <t>ヘイキン</t>
    </rPh>
    <rPh sb="8" eb="10">
      <t>リヨウ</t>
    </rPh>
    <rPh sb="10" eb="11">
      <t>シャ</t>
    </rPh>
    <rPh sb="11" eb="12">
      <t>スウ</t>
    </rPh>
    <phoneticPr fontId="29"/>
  </si>
  <si>
    <t>延べ利用人数</t>
    <phoneticPr fontId="8"/>
  </si>
  <si>
    <t>計</t>
    <rPh sb="0" eb="1">
      <t>ケイ</t>
    </rPh>
    <phoneticPr fontId="29"/>
  </si>
  <si>
    <t>開所日数</t>
    <rPh sb="0" eb="2">
      <t>カイショ</t>
    </rPh>
    <rPh sb="2" eb="4">
      <t>ニッスウ</t>
    </rPh>
    <phoneticPr fontId="29"/>
  </si>
  <si>
    <t>利用者数</t>
    <rPh sb="0" eb="3">
      <t>リヨウシャ</t>
    </rPh>
    <rPh sb="3" eb="4">
      <t>スウ</t>
    </rPh>
    <phoneticPr fontId="8"/>
  </si>
  <si>
    <t>定員増人数</t>
  </si>
  <si>
    <t>定員増人数</t>
    <phoneticPr fontId="8"/>
  </si>
  <si>
    <t>定員増人数</t>
    <phoneticPr fontId="8"/>
  </si>
  <si>
    <t>定員増人数</t>
    <phoneticPr fontId="8"/>
  </si>
  <si>
    <t>個人居宅介護等利用者</t>
    <rPh sb="6" eb="7">
      <t>ナド</t>
    </rPh>
    <phoneticPr fontId="8"/>
  </si>
  <si>
    <t>４月</t>
    <rPh sb="1" eb="2">
      <t>ガツ</t>
    </rPh>
    <phoneticPr fontId="29"/>
  </si>
  <si>
    <t>名</t>
    <rPh sb="0" eb="1">
      <t>メイ</t>
    </rPh>
    <phoneticPr fontId="29"/>
  </si>
  <si>
    <t>５月</t>
    <rPh sb="1" eb="2">
      <t>ガツ</t>
    </rPh>
    <phoneticPr fontId="29"/>
  </si>
  <si>
    <t>６月</t>
    <rPh sb="1" eb="2">
      <t>ガツ</t>
    </rPh>
    <phoneticPr fontId="29"/>
  </si>
  <si>
    <t>７月</t>
    <rPh sb="1" eb="2">
      <t>ガツ</t>
    </rPh>
    <phoneticPr fontId="29"/>
  </si>
  <si>
    <t>８月</t>
    <rPh sb="1" eb="2">
      <t>ガツ</t>
    </rPh>
    <phoneticPr fontId="29"/>
  </si>
  <si>
    <t>９月</t>
    <rPh sb="1" eb="2">
      <t>ガツ</t>
    </rPh>
    <phoneticPr fontId="29"/>
  </si>
  <si>
    <t>10月</t>
    <rPh sb="2" eb="3">
      <t>ガツ</t>
    </rPh>
    <phoneticPr fontId="29"/>
  </si>
  <si>
    <t>11月</t>
    <rPh sb="2" eb="3">
      <t>ガツ</t>
    </rPh>
    <phoneticPr fontId="29"/>
  </si>
  <si>
    <t>12月</t>
    <rPh sb="2" eb="3">
      <t>ガツ</t>
    </rPh>
    <phoneticPr fontId="29"/>
  </si>
  <si>
    <t>１月</t>
    <rPh sb="1" eb="2">
      <t>ガツ</t>
    </rPh>
    <phoneticPr fontId="29"/>
  </si>
  <si>
    <t>２月</t>
    <rPh sb="1" eb="2">
      <t>ガツ</t>
    </rPh>
    <phoneticPr fontId="29"/>
  </si>
  <si>
    <t>３月</t>
    <rPh sb="1" eb="2">
      <t>ガツ</t>
    </rPh>
    <phoneticPr fontId="29"/>
  </si>
  <si>
    <t>項目毎
平均利用者数</t>
    <rPh sb="0" eb="2">
      <t>コウモク</t>
    </rPh>
    <rPh sb="2" eb="3">
      <t>ゴト</t>
    </rPh>
    <rPh sb="4" eb="6">
      <t>ヘイキン</t>
    </rPh>
    <rPh sb="6" eb="8">
      <t>リヨウ</t>
    </rPh>
    <rPh sb="8" eb="9">
      <t>シャ</t>
    </rPh>
    <rPh sb="9" eb="10">
      <t>スウ</t>
    </rPh>
    <phoneticPr fontId="29"/>
  </si>
  <si>
    <t>区分毎平均利用者総数</t>
    <rPh sb="0" eb="2">
      <t>クブン</t>
    </rPh>
    <rPh sb="2" eb="3">
      <t>ゴト</t>
    </rPh>
    <rPh sb="3" eb="5">
      <t>ヘイキン</t>
    </rPh>
    <rPh sb="5" eb="8">
      <t>リヨウシャ</t>
    </rPh>
    <rPh sb="8" eb="10">
      <t>ソウスウ</t>
    </rPh>
    <phoneticPr fontId="8"/>
  </si>
  <si>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26"/>
  </si>
  <si>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26"/>
  </si>
  <si>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26"/>
  </si>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</sst>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quot;人&quot;"/>
    <numFmt numFmtId="177" formatCode="0.00&quot;人&quot;"/>
    <numFmt numFmtId="178" formatCode="0.0"/>
    <numFmt numFmtId="179" formatCode="h:m"/>
    <numFmt numFmtId="180" formatCode="0.0;\0;0.0"/>
    <numFmt numFmtId="181" formatCode="0.000;\0;0.000"/>
    <numFmt numFmtId="182" formatCode="0.0_ ;[Red]\-0.0\ "/>
    <numFmt numFmtId="183" formatCode="0.0_);[Red]\(0.0\)"/>
    <numFmt numFmtId="184" formatCode="0_ ;[Red]\-0\ "/>
    <numFmt numFmtId="185" formatCode="0.00_);[Red]\(0.00\)"/>
    <numFmt numFmtId="186" formatCode="0.0_ "/>
    <numFmt numFmtId="187" formatCode="#,##0_ "/>
    <numFmt numFmtId="188" formatCode="#,##0.0_ "/>
  </numFmts>
  <fonts count="58">
    <font>
      <sz val="11"/>
      <color theme="1"/>
      <name val="游ゴシック"/>
      <family val="2"/>
      <charset val="128"/>
      <scheme val="minor"/>
    </font>
    <font>
      <sz val="11"/>
      <name val="ＭＳ Ｐゴシック"/>
      <family val="3"/>
      <charset val="128"/>
    </font>
    <font>
      <sz val="14"/>
      <name val="HGｺﾞｼｯｸM"/>
      <family val="3"/>
      <charset val="128"/>
    </font>
    <font>
      <sz val="6"/>
      <name val="游ゴシック"/>
      <family val="2"/>
      <charset val="128"/>
      <scheme val="minor"/>
    </font>
    <font>
      <sz val="6"/>
      <name val="游ゴシック"/>
      <family val="3"/>
      <charset val="128"/>
      <scheme val="minor"/>
    </font>
    <font>
      <sz val="11"/>
      <name val="HGｺﾞｼｯｸM"/>
      <family val="3"/>
      <charset val="128"/>
    </font>
    <font>
      <sz val="14"/>
      <name val="HGSｺﾞｼｯｸM"/>
      <family val="3"/>
      <charset val="128"/>
    </font>
    <font>
      <sz val="11"/>
      <name val="HGSｺﾞｼｯｸM"/>
      <family val="3"/>
      <charset val="128"/>
    </font>
    <font>
      <sz val="6"/>
      <name val="ＭＳ Ｐゴシック"/>
      <family val="3"/>
      <charset val="128"/>
    </font>
    <font>
      <b/>
      <sz val="14"/>
      <name val="HGSｺﾞｼｯｸM"/>
      <family val="3"/>
      <charset val="128"/>
    </font>
    <font>
      <sz val="8"/>
      <name val="HGSｺﾞｼｯｸM"/>
      <family val="3"/>
      <charset val="128"/>
    </font>
    <font>
      <sz val="11"/>
      <color theme="1"/>
      <name val="HGSｺﾞｼｯｸM"/>
      <family val="3"/>
      <charset val="128"/>
    </font>
    <font>
      <sz val="12"/>
      <color theme="1"/>
      <name val="HGSｺﾞｼｯｸM"/>
      <family val="3"/>
      <charset val="128"/>
    </font>
    <font>
      <sz val="10"/>
      <color theme="1"/>
      <name val="HGSｺﾞｼｯｸM"/>
      <family val="3"/>
      <charset val="128"/>
    </font>
    <font>
      <b/>
      <sz val="11"/>
      <color theme="1"/>
      <name val="HGSｺﾞｼｯｸM"/>
      <family val="3"/>
      <charset val="128"/>
    </font>
    <font>
      <u/>
      <sz val="11"/>
      <color theme="1"/>
      <name val="HGSｺﾞｼｯｸM"/>
      <family val="3"/>
      <charset val="128"/>
    </font>
    <font>
      <sz val="10"/>
      <color rgb="FFFF0000"/>
      <name val="HGSｺﾞｼｯｸM"/>
      <family val="3"/>
      <charset val="128"/>
    </font>
    <font>
      <sz val="10"/>
      <color rgb="FFFF0000"/>
      <name val="Calibri"/>
      <family val="3"/>
    </font>
    <font>
      <b/>
      <sz val="11"/>
      <color rgb="FFFF0000"/>
      <name val="HGSｺﾞｼｯｸM"/>
      <family val="3"/>
      <charset val="128"/>
    </font>
    <font>
      <sz val="8"/>
      <color theme="1"/>
      <name val="HGSｺﾞｼｯｸM"/>
      <family val="3"/>
      <charset val="128"/>
    </font>
    <font>
      <sz val="12"/>
      <color theme="1"/>
      <name val="HGSｺﾞｼｯｸM"/>
      <family val="1"/>
      <charset val="128"/>
    </font>
    <font>
      <sz val="12"/>
      <color theme="1"/>
      <name val="ＭＳ 明朝"/>
      <family val="1"/>
      <charset val="128"/>
    </font>
    <font>
      <sz val="16"/>
      <color theme="1"/>
      <name val="HGSｺﾞｼｯｸM"/>
      <family val="3"/>
      <charset val="128"/>
    </font>
    <font>
      <sz val="12"/>
      <color rgb="FFFF0000"/>
      <name val="HGSｺﾞｼｯｸM"/>
      <family val="3"/>
      <charset val="128"/>
    </font>
    <font>
      <sz val="11"/>
      <name val="ＭＳ ゴシック"/>
      <family val="3"/>
      <charset val="128"/>
    </font>
    <font>
      <sz val="12"/>
      <name val="ＭＳ ゴシック"/>
      <family val="3"/>
      <charset val="128"/>
    </font>
    <font>
      <sz val="11"/>
      <color theme="1"/>
      <name val="ＭＳ ゴシック"/>
      <family val="2"/>
      <charset val="128"/>
    </font>
    <font>
      <sz val="10"/>
      <color theme="1"/>
      <name val="ＭＳ ゴシック"/>
      <family val="3"/>
      <charset val="128"/>
    </font>
    <font>
      <sz val="12"/>
      <color theme="1"/>
      <name val="ＭＳ ゴシック"/>
      <family val="3"/>
      <charset val="128"/>
    </font>
    <font>
      <sz val="6"/>
      <name val="ＭＳ ゴシック"/>
      <family val="2"/>
      <charset val="128"/>
    </font>
    <font>
      <sz val="10"/>
      <color theme="1"/>
      <name val="ＭＳ 明朝"/>
      <family val="1"/>
      <charset val="128"/>
    </font>
    <font>
      <b/>
      <sz val="12"/>
      <name val="ＭＳ ゴシック"/>
      <family val="3"/>
      <charset val="128"/>
    </font>
    <font>
      <b/>
      <sz val="12"/>
      <name val="ＭＳ Ｐゴシック"/>
      <family val="3"/>
      <charset val="128"/>
    </font>
    <font>
      <sz val="10"/>
      <name val="ＭＳ ゴシック"/>
      <family val="3"/>
      <charset val="128"/>
    </font>
    <font>
      <sz val="9"/>
      <name val="ＭＳ ゴシック"/>
      <family val="3"/>
      <charset val="128"/>
    </font>
    <font>
      <sz val="6"/>
      <name val="ＭＳ ゴシック"/>
      <family val="3"/>
      <charset val="128"/>
    </font>
    <font>
      <sz val="6"/>
      <name val="ＭＳ Ｐゴシック"/>
      <family val="2"/>
      <charset val="128"/>
    </font>
    <font>
      <sz val="12"/>
      <color rgb="FFFF0000"/>
      <name val="ＭＳ ゴシック"/>
      <family val="3"/>
      <charset val="128"/>
    </font>
    <font>
      <b/>
      <sz val="8"/>
      <color rgb="FFFF0000"/>
      <name val="ＭＳ ゴシック"/>
      <family val="3"/>
      <charset val="128"/>
    </font>
    <font>
      <b/>
      <sz val="12"/>
      <color theme="1"/>
      <name val="ＭＳ ゴシック"/>
      <family val="3"/>
      <charset val="128"/>
    </font>
    <font>
      <sz val="14"/>
      <name val="ＭＳ ゴシック"/>
      <family val="3"/>
      <charset val="128"/>
    </font>
    <font>
      <sz val="16"/>
      <name val="ＭＳ ゴシック"/>
      <family val="3"/>
      <charset val="128"/>
    </font>
    <font>
      <sz val="16"/>
      <color theme="1"/>
      <name val="ＭＳ 明朝"/>
      <family val="1"/>
      <charset val="128"/>
    </font>
    <font>
      <sz val="12"/>
      <name val="ＭＳ 明朝"/>
      <family val="1"/>
      <charset val="128"/>
    </font>
    <font>
      <b/>
      <sz val="10"/>
      <color theme="1"/>
      <name val="ＭＳ ゴシック"/>
      <family val="3"/>
      <charset val="128"/>
    </font>
    <font>
      <sz val="6"/>
      <color theme="1"/>
      <name val="ＭＳ ゴシック"/>
      <family val="3"/>
      <charset val="128"/>
    </font>
    <font>
      <sz val="11"/>
      <name val="ＭＳ 明朝"/>
      <family val="1"/>
      <charset val="128"/>
    </font>
    <font>
      <b/>
      <sz val="9"/>
      <color indexed="81"/>
      <name val="MS P ゴシック"/>
      <family val="3"/>
      <charset val="128"/>
    </font>
    <font>
      <sz val="9"/>
      <color indexed="81"/>
      <name val="MS P ゴシック"/>
      <family val="3"/>
      <charset val="128"/>
    </font>
    <font>
      <b/>
      <sz val="9"/>
      <color rgb="FFFF0000"/>
      <name val="ＭＳ ゴシック"/>
      <family val="3"/>
      <charset val="128"/>
    </font>
    <font>
      <b/>
      <sz val="20"/>
      <color theme="1"/>
      <name val="ＭＳ ゴシック"/>
      <family val="3"/>
      <charset val="128"/>
    </font>
    <font>
      <sz val="10"/>
      <color theme="1"/>
      <name val="Arial"/>
      <family val="2"/>
    </font>
    <font>
      <sz val="9"/>
      <color theme="1"/>
      <name val="ＭＳ ゴシック"/>
      <family val="3"/>
      <charset val="128"/>
    </font>
    <font>
      <sz val="8"/>
      <color theme="1"/>
      <name val="ＭＳ 明朝"/>
      <family val="1"/>
      <charset val="128"/>
    </font>
    <font>
      <sz val="6"/>
      <color theme="1"/>
      <name val="ＭＳ 明朝"/>
      <family val="1"/>
      <charset val="128"/>
    </font>
    <font>
      <sz val="9"/>
      <color theme="1"/>
      <name val="ＭＳ 明朝"/>
      <family val="1"/>
      <charset val="128"/>
    </font>
    <font>
      <b/>
      <u/>
      <sz val="9"/>
      <color theme="1"/>
      <name val="ＭＳ ゴシック"/>
      <family val="3"/>
      <charset val="128"/>
    </font>
    <font>
      <b/>
      <sz val="9"/>
      <color rgb="FFFF0000"/>
      <name val="ＭＳ 明朝"/>
      <family val="1"/>
      <charset val="128"/>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FFFF00"/>
      </left>
      <right/>
      <top/>
      <bottom/>
      <diagonal/>
    </border>
    <border>
      <left/>
      <right/>
      <top style="thin">
        <color rgb="FFFFFF00"/>
      </top>
      <bottom/>
      <diagonal/>
    </border>
    <border>
      <left/>
      <right style="thin">
        <color rgb="FFFFFF00"/>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indexed="64"/>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medium">
        <color indexed="64"/>
      </left>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5">
    <xf numFmtId="0" fontId="0" fillId="0" borderId="0">
      <alignment vertical="center"/>
    </xf>
    <xf numFmtId="0" fontId="1" fillId="0" borderId="0">
      <alignment vertical="center"/>
    </xf>
    <xf numFmtId="0" fontId="1" fillId="0" borderId="0">
      <alignment vertical="center"/>
    </xf>
    <xf numFmtId="0" fontId="26" fillId="0" borderId="0">
      <alignment vertical="center"/>
    </xf>
    <xf numFmtId="0" fontId="1" fillId="0" borderId="0">
      <alignment vertical="center"/>
    </xf>
  </cellStyleXfs>
  <cellXfs count="692">
    <xf numFmtId="0" fontId="0" fillId="0" borderId="0" xfId="0">
      <alignment vertical="center"/>
    </xf>
    <xf numFmtId="0" fontId="5" fillId="0" borderId="0" xfId="1" applyFont="1">
      <alignment vertical="center"/>
    </xf>
    <xf numFmtId="0" fontId="1" fillId="0" borderId="0" xfId="1">
      <alignment vertical="center"/>
    </xf>
    <xf numFmtId="0" fontId="6" fillId="0" borderId="0" xfId="1" applyFont="1">
      <alignment vertical="center"/>
    </xf>
    <xf numFmtId="0" fontId="7" fillId="0" borderId="0" xfId="1" applyFont="1">
      <alignment vertical="center"/>
    </xf>
    <xf numFmtId="0" fontId="7" fillId="0" borderId="0" xfId="1" applyFont="1" applyAlignment="1">
      <alignment horizontal="right" vertical="center"/>
    </xf>
    <xf numFmtId="0" fontId="6" fillId="0" borderId="0" xfId="1" applyFont="1" applyAlignment="1">
      <alignment horizontal="center" vertical="center"/>
    </xf>
    <xf numFmtId="0" fontId="7" fillId="0" borderId="1" xfId="1" applyFont="1" applyBorder="1" applyAlignment="1">
      <alignment horizontal="lef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7" fillId="0" borderId="4" xfId="1" applyFont="1" applyBorder="1" applyAlignment="1">
      <alignment horizontal="left" vertical="center"/>
    </xf>
    <xf numFmtId="0" fontId="7" fillId="0" borderId="4" xfId="1" applyFont="1" applyBorder="1">
      <alignment vertical="center"/>
    </xf>
    <xf numFmtId="0" fontId="7" fillId="0" borderId="1" xfId="1" applyFont="1" applyBorder="1">
      <alignment vertical="center"/>
    </xf>
    <xf numFmtId="0" fontId="7" fillId="0" borderId="7" xfId="1" applyFont="1" applyBorder="1">
      <alignment vertical="center"/>
    </xf>
    <xf numFmtId="0" fontId="7" fillId="0" borderId="8" xfId="1" applyFont="1" applyBorder="1">
      <alignment vertical="center"/>
    </xf>
    <xf numFmtId="0" fontId="7" fillId="0" borderId="8" xfId="1" applyFont="1" applyBorder="1" applyAlignment="1">
      <alignment horizontal="center" vertical="center" wrapText="1" justifyLastLine="1"/>
    </xf>
    <xf numFmtId="0" fontId="7" fillId="0" borderId="9" xfId="1" applyFont="1" applyBorder="1" applyAlignment="1">
      <alignment horizontal="right" vertical="center" indent="1"/>
    </xf>
    <xf numFmtId="0" fontId="7" fillId="0" borderId="10" xfId="1" applyFont="1" applyBorder="1">
      <alignment vertical="center"/>
    </xf>
    <xf numFmtId="0" fontId="10" fillId="0" borderId="11" xfId="1" applyFont="1" applyBorder="1" applyAlignment="1">
      <alignment horizontal="centerContinuous" vertical="center"/>
    </xf>
    <xf numFmtId="0" fontId="7" fillId="0" borderId="11" xfId="1" applyFont="1" applyBorder="1">
      <alignment vertical="center"/>
    </xf>
    <xf numFmtId="0" fontId="7" fillId="0" borderId="12" xfId="1" applyFont="1" applyBorder="1">
      <alignment vertical="center"/>
    </xf>
    <xf numFmtId="0" fontId="7" fillId="0" borderId="9" xfId="1" applyFont="1" applyBorder="1">
      <alignment vertical="center"/>
    </xf>
    <xf numFmtId="0" fontId="11" fillId="0" borderId="0" xfId="1" applyFont="1">
      <alignment vertical="center"/>
    </xf>
    <xf numFmtId="0" fontId="11" fillId="0" borderId="7" xfId="1" applyFont="1" applyBorder="1">
      <alignment vertical="center"/>
    </xf>
    <xf numFmtId="0" fontId="11" fillId="0" borderId="8" xfId="1" applyFont="1" applyBorder="1">
      <alignment vertical="center"/>
    </xf>
    <xf numFmtId="0" fontId="11" fillId="2" borderId="9" xfId="1" applyFont="1" applyFill="1" applyBorder="1">
      <alignment vertical="center"/>
    </xf>
    <xf numFmtId="0" fontId="13" fillId="2" borderId="9" xfId="1" applyFont="1" applyFill="1" applyBorder="1" applyAlignment="1">
      <alignment horizontal="center" vertical="center"/>
    </xf>
    <xf numFmtId="0" fontId="11" fillId="2" borderId="1" xfId="1" applyFont="1" applyFill="1" applyBorder="1" applyAlignment="1">
      <alignment horizontal="center" vertical="center"/>
    </xf>
    <xf numFmtId="0" fontId="11" fillId="0" borderId="9" xfId="1" applyFont="1" applyBorder="1" applyAlignment="1">
      <alignment horizontal="left" vertical="center"/>
    </xf>
    <xf numFmtId="0" fontId="11" fillId="0" borderId="9" xfId="1" applyFont="1" applyBorder="1" applyAlignment="1">
      <alignment horizontal="center" vertical="center"/>
    </xf>
    <xf numFmtId="0" fontId="11" fillId="0" borderId="1" xfId="1" applyFont="1" applyBorder="1" applyAlignment="1">
      <alignment horizontal="center" vertical="center"/>
    </xf>
    <xf numFmtId="0" fontId="11" fillId="0" borderId="16" xfId="1" applyFont="1" applyBorder="1" applyAlignment="1">
      <alignment horizontal="left" vertical="center"/>
    </xf>
    <xf numFmtId="0" fontId="11" fillId="0" borderId="17" xfId="1" applyFont="1" applyBorder="1" applyAlignment="1">
      <alignment horizontal="center" vertical="center"/>
    </xf>
    <xf numFmtId="0" fontId="13" fillId="2" borderId="9" xfId="1" applyFont="1" applyFill="1" applyBorder="1" applyAlignment="1">
      <alignment horizontal="center" vertical="center" wrapText="1"/>
    </xf>
    <xf numFmtId="0" fontId="11" fillId="0" borderId="9" xfId="1" applyFont="1" applyBorder="1" applyAlignment="1">
      <alignment horizontal="right" vertical="center" indent="1"/>
    </xf>
    <xf numFmtId="0" fontId="11" fillId="0" borderId="1" xfId="1" applyFont="1" applyBorder="1" applyAlignment="1">
      <alignment horizontal="right" vertical="center" indent="1"/>
    </xf>
    <xf numFmtId="0" fontId="14" fillId="0" borderId="18" xfId="1" applyFont="1" applyBorder="1" applyAlignment="1">
      <alignment horizontal="left" vertical="center"/>
    </xf>
    <xf numFmtId="0" fontId="11" fillId="0" borderId="19" xfId="1" applyFont="1" applyBorder="1" applyAlignment="1">
      <alignment horizontal="right" vertical="center" indent="1"/>
    </xf>
    <xf numFmtId="0" fontId="11" fillId="0" borderId="0" xfId="1" applyFont="1" applyAlignment="1">
      <alignment horizontal="right" vertical="center" indent="1"/>
    </xf>
    <xf numFmtId="0" fontId="11" fillId="2" borderId="20" xfId="1" applyFont="1" applyFill="1" applyBorder="1">
      <alignment vertical="center"/>
    </xf>
    <xf numFmtId="0" fontId="13" fillId="2" borderId="21" xfId="1" applyFont="1" applyFill="1" applyBorder="1" applyAlignment="1">
      <alignment horizontal="center" vertical="center" wrapText="1"/>
    </xf>
    <xf numFmtId="0" fontId="11" fillId="2" borderId="22" xfId="1" applyFont="1" applyFill="1" applyBorder="1">
      <alignment vertical="center"/>
    </xf>
    <xf numFmtId="0" fontId="11" fillId="0" borderId="0" xfId="1" applyFont="1" applyAlignment="1">
      <alignment horizontal="center" vertical="center"/>
    </xf>
    <xf numFmtId="0" fontId="13" fillId="2" borderId="21" xfId="1" applyFont="1" applyFill="1" applyBorder="1" applyAlignment="1">
      <alignment horizontal="center" vertical="center"/>
    </xf>
    <xf numFmtId="0" fontId="13" fillId="2" borderId="18" xfId="1" applyFont="1" applyFill="1" applyBorder="1" applyAlignment="1">
      <alignment horizontal="center" vertical="center" wrapText="1"/>
    </xf>
    <xf numFmtId="0" fontId="14" fillId="0" borderId="23" xfId="1" applyFont="1" applyBorder="1" applyAlignment="1">
      <alignment horizontal="left" vertical="center"/>
    </xf>
    <xf numFmtId="0" fontId="11" fillId="3" borderId="0" xfId="1" applyFont="1" applyFill="1" applyAlignment="1">
      <alignment horizontal="right" vertical="center" indent="1"/>
    </xf>
    <xf numFmtId="0" fontId="13" fillId="2" borderId="24" xfId="1" applyFont="1" applyFill="1" applyBorder="1" applyAlignment="1">
      <alignment horizontal="center" vertical="center"/>
    </xf>
    <xf numFmtId="0" fontId="18" fillId="0" borderId="2" xfId="1" applyFont="1" applyBorder="1">
      <alignment vertical="center"/>
    </xf>
    <xf numFmtId="0" fontId="19" fillId="0" borderId="0" xfId="1" applyFont="1" applyAlignment="1">
      <alignment horizontal="center" vertical="center" wrapText="1"/>
    </xf>
    <xf numFmtId="0" fontId="18" fillId="0" borderId="26" xfId="1" applyFont="1" applyBorder="1">
      <alignment vertical="center"/>
    </xf>
    <xf numFmtId="0" fontId="12" fillId="0" borderId="0" xfId="1" applyFont="1">
      <alignment vertical="center"/>
    </xf>
    <xf numFmtId="0" fontId="19" fillId="0" borderId="0" xfId="1" applyFont="1" applyAlignment="1">
      <alignment horizontal="center" vertical="center"/>
    </xf>
    <xf numFmtId="0" fontId="11" fillId="0" borderId="27" xfId="1" applyFont="1" applyBorder="1">
      <alignment vertical="center"/>
    </xf>
    <xf numFmtId="0" fontId="12" fillId="0" borderId="7" xfId="1" applyFont="1" applyBorder="1" applyAlignment="1">
      <alignment horizontal="left" vertical="center"/>
    </xf>
    <xf numFmtId="0" fontId="12" fillId="0" borderId="8" xfId="1" applyFont="1" applyBorder="1" applyAlignment="1">
      <alignment horizontal="left" vertical="center"/>
    </xf>
    <xf numFmtId="0" fontId="21" fillId="0" borderId="7" xfId="1" applyFont="1" applyBorder="1" applyAlignment="1">
      <alignment horizontal="left" vertical="center"/>
    </xf>
    <xf numFmtId="0" fontId="22" fillId="0" borderId="28" xfId="1" applyFont="1" applyBorder="1" applyAlignment="1">
      <alignment horizontal="center" vertical="center" wrapText="1"/>
    </xf>
    <xf numFmtId="0" fontId="22" fillId="0" borderId="31" xfId="1" applyFont="1" applyBorder="1" applyAlignment="1">
      <alignment horizontal="center" vertical="center" wrapText="1"/>
    </xf>
    <xf numFmtId="0" fontId="11" fillId="0" borderId="10" xfId="1" applyFont="1" applyBorder="1">
      <alignment vertical="center"/>
    </xf>
    <xf numFmtId="0" fontId="11" fillId="0" borderId="11" xfId="1" applyFont="1" applyBorder="1">
      <alignment vertical="center"/>
    </xf>
    <xf numFmtId="0" fontId="11" fillId="0" borderId="12" xfId="1" applyFont="1" applyBorder="1">
      <alignment vertical="center"/>
    </xf>
    <xf numFmtId="0" fontId="11" fillId="0" borderId="5" xfId="1" applyFont="1" applyBorder="1">
      <alignment vertical="center"/>
    </xf>
    <xf numFmtId="0" fontId="5" fillId="0" borderId="0" xfId="1" applyFont="1" applyAlignment="1">
      <alignment vertical="top" wrapText="1"/>
    </xf>
    <xf numFmtId="0" fontId="24" fillId="0" borderId="0" xfId="1" applyFont="1" applyAlignment="1">
      <alignment horizontal="left" vertical="center"/>
    </xf>
    <xf numFmtId="0" fontId="24" fillId="0" borderId="0" xfId="1" applyFont="1">
      <alignment vertical="center"/>
    </xf>
    <xf numFmtId="0" fontId="25" fillId="0" borderId="0" xfId="2" applyFont="1" applyAlignment="1">
      <alignment vertical="center" textRotation="255" shrinkToFit="1"/>
    </xf>
    <xf numFmtId="0" fontId="25" fillId="0" borderId="0" xfId="2" applyFont="1">
      <alignment vertical="center"/>
    </xf>
    <xf numFmtId="0" fontId="27" fillId="0" borderId="0" xfId="3" applyFont="1">
      <alignment vertical="center"/>
    </xf>
    <xf numFmtId="0" fontId="28" fillId="0" borderId="0" xfId="3" applyFont="1">
      <alignment vertical="center"/>
    </xf>
    <xf numFmtId="0" fontId="30" fillId="0" borderId="0" xfId="3" applyFont="1" applyAlignment="1" applyProtection="1">
      <alignment vertical="center" shrinkToFit="1"/>
      <protection locked="0"/>
    </xf>
    <xf numFmtId="0" fontId="25" fillId="5" borderId="34" xfId="2" applyFont="1" applyFill="1" applyBorder="1" applyAlignment="1">
      <alignment vertical="center" textRotation="255" shrinkToFit="1"/>
    </xf>
    <xf numFmtId="0" fontId="25" fillId="5" borderId="0" xfId="2" applyFont="1" applyFill="1" applyAlignment="1">
      <alignment horizontal="centerContinuous" vertical="center"/>
    </xf>
    <xf numFmtId="0" fontId="25" fillId="5" borderId="0" xfId="2" applyFont="1" applyFill="1" applyAlignment="1">
      <alignment horizontal="center" vertical="center"/>
    </xf>
    <xf numFmtId="0" fontId="25" fillId="5" borderId="0" xfId="2" applyFont="1" applyFill="1">
      <alignment vertical="center"/>
    </xf>
    <xf numFmtId="0" fontId="1" fillId="5" borderId="0" xfId="4" applyFill="1">
      <alignment vertical="center"/>
    </xf>
    <xf numFmtId="0" fontId="25" fillId="5" borderId="36" xfId="2" applyFont="1" applyFill="1" applyBorder="1" applyAlignment="1">
      <alignment vertical="center" shrinkToFit="1"/>
    </xf>
    <xf numFmtId="0" fontId="25" fillId="0" borderId="0" xfId="2" applyFont="1" applyAlignment="1">
      <alignment vertical="center" shrinkToFit="1"/>
    </xf>
    <xf numFmtId="0" fontId="32" fillId="0" borderId="0" xfId="4" applyFont="1">
      <alignment vertical="center"/>
    </xf>
    <xf numFmtId="0" fontId="33" fillId="0" borderId="0" xfId="2" applyFont="1">
      <alignment vertical="center"/>
    </xf>
    <xf numFmtId="0" fontId="25" fillId="0" borderId="0" xfId="2" applyFont="1" applyAlignment="1">
      <alignment horizontal="center" vertical="center"/>
    </xf>
    <xf numFmtId="0" fontId="34" fillId="0" borderId="0" xfId="2" applyFont="1" applyAlignment="1">
      <alignment horizontal="center" vertical="center" wrapText="1"/>
    </xf>
    <xf numFmtId="0" fontId="25" fillId="0" borderId="0" xfId="2" applyFont="1" applyAlignment="1">
      <alignment horizontal="center" vertical="center" wrapText="1"/>
    </xf>
    <xf numFmtId="0" fontId="35" fillId="0" borderId="0" xfId="2" applyFont="1" applyAlignment="1">
      <alignment horizontal="center" vertical="center" wrapText="1"/>
    </xf>
    <xf numFmtId="176" fontId="25" fillId="0" borderId="0" xfId="2" applyNumberFormat="1" applyFont="1">
      <alignment vertical="center"/>
    </xf>
    <xf numFmtId="0" fontId="31" fillId="0" borderId="0" xfId="2" applyFont="1">
      <alignment vertical="center"/>
    </xf>
    <xf numFmtId="0" fontId="25" fillId="5" borderId="0" xfId="2" applyFont="1" applyFill="1" applyAlignment="1">
      <alignment horizontal="left" vertical="center"/>
    </xf>
    <xf numFmtId="0" fontId="25" fillId="0" borderId="37" xfId="2" applyFont="1" applyBorder="1" applyAlignment="1">
      <alignment vertical="center" shrinkToFit="1"/>
    </xf>
    <xf numFmtId="0" fontId="25" fillId="5" borderId="34" xfId="2" applyFont="1" applyFill="1" applyBorder="1" applyAlignment="1">
      <alignment vertical="center" shrinkToFit="1"/>
    </xf>
    <xf numFmtId="0" fontId="37" fillId="5" borderId="0" xfId="2" applyFont="1" applyFill="1" applyAlignment="1">
      <alignment horizontal="center" vertical="center"/>
    </xf>
    <xf numFmtId="0" fontId="25" fillId="5" borderId="0" xfId="2" applyFont="1" applyFill="1" applyAlignment="1">
      <alignment vertical="center" shrinkToFit="1"/>
    </xf>
    <xf numFmtId="0" fontId="25" fillId="5" borderId="36" xfId="2" applyFont="1" applyFill="1" applyBorder="1">
      <alignment vertical="center"/>
    </xf>
    <xf numFmtId="0" fontId="38" fillId="0" borderId="5" xfId="3" applyFont="1" applyBorder="1" applyAlignment="1">
      <alignment horizontal="right" vertical="center"/>
    </xf>
    <xf numFmtId="0" fontId="39" fillId="5" borderId="0" xfId="3" applyFont="1" applyFill="1">
      <alignment vertical="center"/>
    </xf>
    <xf numFmtId="0" fontId="27" fillId="5" borderId="0" xfId="3" applyFont="1" applyFill="1">
      <alignment vertical="center"/>
    </xf>
    <xf numFmtId="0" fontId="31" fillId="5" borderId="36" xfId="2" applyFont="1" applyFill="1" applyBorder="1">
      <alignment vertical="center"/>
    </xf>
    <xf numFmtId="179" fontId="34" fillId="0" borderId="0" xfId="2" applyNumberFormat="1" applyFont="1">
      <alignment vertical="center"/>
    </xf>
    <xf numFmtId="0" fontId="34" fillId="0" borderId="0" xfId="2" applyFont="1" applyAlignment="1">
      <alignment vertical="center" wrapText="1"/>
    </xf>
    <xf numFmtId="0" fontId="25" fillId="5" borderId="36" xfId="2" applyFont="1" applyFill="1" applyBorder="1" applyAlignment="1">
      <alignment horizontal="left" vertical="center"/>
    </xf>
    <xf numFmtId="179" fontId="25" fillId="0" borderId="0" xfId="2" applyNumberFormat="1" applyFont="1">
      <alignment vertical="center"/>
    </xf>
    <xf numFmtId="178" fontId="25" fillId="0" borderId="0" xfId="2" applyNumberFormat="1" applyFont="1">
      <alignment vertical="center"/>
    </xf>
    <xf numFmtId="0" fontId="25" fillId="5" borderId="41" xfId="2" applyFont="1" applyFill="1" applyBorder="1" applyAlignment="1">
      <alignment vertical="center" shrinkToFit="1"/>
    </xf>
    <xf numFmtId="0" fontId="25" fillId="5" borderId="42" xfId="2" applyFont="1" applyFill="1" applyBorder="1" applyAlignment="1">
      <alignment horizontal="center" vertical="center"/>
    </xf>
    <xf numFmtId="0" fontId="37" fillId="5" borderId="42" xfId="2" applyFont="1" applyFill="1" applyBorder="1" applyAlignment="1">
      <alignment horizontal="center" vertical="center"/>
    </xf>
    <xf numFmtId="0" fontId="25" fillId="5" borderId="42" xfId="2" applyFont="1" applyFill="1" applyBorder="1" applyAlignment="1">
      <alignment vertical="center" shrinkToFit="1"/>
    </xf>
    <xf numFmtId="0" fontId="25" fillId="5" borderId="43" xfId="2" applyFont="1" applyFill="1" applyBorder="1">
      <alignment vertical="center"/>
    </xf>
    <xf numFmtId="0" fontId="33" fillId="0" borderId="0" xfId="2" applyFont="1" applyAlignment="1">
      <alignment horizontal="centerContinuous" vertical="center" wrapText="1"/>
    </xf>
    <xf numFmtId="0" fontId="35" fillId="0" borderId="0" xfId="2" applyFont="1" applyAlignment="1">
      <alignment vertical="center" wrapText="1"/>
    </xf>
    <xf numFmtId="176" fontId="31" fillId="0" borderId="0" xfId="2" applyNumberFormat="1" applyFont="1">
      <alignment vertical="center"/>
    </xf>
    <xf numFmtId="1" fontId="31" fillId="0" borderId="0" xfId="2" applyNumberFormat="1" applyFont="1">
      <alignment vertical="center"/>
    </xf>
    <xf numFmtId="0" fontId="33" fillId="0" borderId="0" xfId="2" applyFont="1" applyAlignment="1">
      <alignment horizontal="center" vertical="center" wrapText="1"/>
    </xf>
    <xf numFmtId="0" fontId="33" fillId="0" borderId="0" xfId="2" applyFont="1" applyAlignment="1">
      <alignment horizontal="centerContinuous" vertical="center"/>
    </xf>
    <xf numFmtId="0" fontId="31" fillId="0" borderId="0" xfId="2" applyFont="1" applyAlignment="1">
      <alignment horizontal="center" vertical="center"/>
    </xf>
    <xf numFmtId="176" fontId="31" fillId="0" borderId="0" xfId="2" applyNumberFormat="1" applyFont="1" applyAlignment="1">
      <alignment horizontal="right" vertical="center"/>
    </xf>
    <xf numFmtId="1" fontId="25" fillId="0" borderId="0" xfId="2" applyNumberFormat="1" applyFont="1" applyAlignment="1">
      <alignment horizontal="center" vertical="center"/>
    </xf>
    <xf numFmtId="180" fontId="25" fillId="0" borderId="0" xfId="2" applyNumberFormat="1" applyFont="1">
      <alignment vertical="center"/>
    </xf>
    <xf numFmtId="181" fontId="25" fillId="0" borderId="0" xfId="2" applyNumberFormat="1" applyFont="1">
      <alignment vertical="center"/>
    </xf>
    <xf numFmtId="0" fontId="25" fillId="0" borderId="44" xfId="2" applyFont="1" applyBorder="1" applyAlignment="1">
      <alignment vertical="center" shrinkToFit="1"/>
    </xf>
    <xf numFmtId="0" fontId="25" fillId="0" borderId="45" xfId="2" applyFont="1" applyBorder="1" applyAlignment="1">
      <alignment vertical="center" shrinkToFit="1"/>
    </xf>
    <xf numFmtId="0" fontId="25" fillId="0" borderId="45" xfId="2" applyFont="1" applyBorder="1" applyAlignment="1">
      <alignment horizontal="center" vertical="center"/>
    </xf>
    <xf numFmtId="0" fontId="31" fillId="0" borderId="45" xfId="2" applyFont="1" applyBorder="1" applyAlignment="1">
      <alignment horizontal="center" vertical="center"/>
    </xf>
    <xf numFmtId="176" fontId="31" fillId="0" borderId="45" xfId="2" applyNumberFormat="1" applyFont="1" applyBorder="1" applyAlignment="1">
      <alignment horizontal="right" vertical="center"/>
    </xf>
    <xf numFmtId="0" fontId="25" fillId="0" borderId="45" xfId="2" applyFont="1" applyBorder="1">
      <alignment vertical="center"/>
    </xf>
    <xf numFmtId="1" fontId="25" fillId="0" borderId="45" xfId="2" applyNumberFormat="1" applyFont="1" applyBorder="1" applyAlignment="1">
      <alignment horizontal="center" vertical="center"/>
    </xf>
    <xf numFmtId="0" fontId="35" fillId="0" borderId="45" xfId="2" applyFont="1" applyBorder="1" applyAlignment="1">
      <alignment vertical="center" wrapText="1"/>
    </xf>
    <xf numFmtId="180" fontId="25" fillId="0" borderId="45" xfId="2" applyNumberFormat="1" applyFont="1" applyBorder="1">
      <alignment vertical="center"/>
    </xf>
    <xf numFmtId="181" fontId="25" fillId="0" borderId="45" xfId="2" applyNumberFormat="1" applyFont="1" applyBorder="1">
      <alignment vertical="center"/>
    </xf>
    <xf numFmtId="181" fontId="25" fillId="0" borderId="46" xfId="2" applyNumberFormat="1" applyFont="1" applyBorder="1">
      <alignment vertical="center"/>
    </xf>
    <xf numFmtId="0" fontId="25" fillId="0" borderId="47" xfId="2" applyFont="1" applyBorder="1" applyAlignment="1">
      <alignment vertical="center" shrinkToFit="1"/>
    </xf>
    <xf numFmtId="0" fontId="33" fillId="0" borderId="0" xfId="2" applyFont="1" applyAlignment="1">
      <alignment vertical="center" wrapText="1"/>
    </xf>
    <xf numFmtId="0" fontId="34" fillId="0" borderId="0" xfId="2" applyFont="1">
      <alignment vertical="center"/>
    </xf>
    <xf numFmtId="0" fontId="24" fillId="0" borderId="13" xfId="2" applyFont="1" applyBorder="1">
      <alignment vertical="center"/>
    </xf>
    <xf numFmtId="0" fontId="24" fillId="0" borderId="5" xfId="2" applyFont="1" applyBorder="1" applyAlignment="1">
      <alignment vertical="center" wrapText="1"/>
    </xf>
    <xf numFmtId="0" fontId="33" fillId="0" borderId="48" xfId="2" applyFont="1" applyBorder="1" applyAlignment="1">
      <alignment horizontal="center" vertical="center" wrapText="1"/>
    </xf>
    <xf numFmtId="0" fontId="25" fillId="0" borderId="7" xfId="2" applyFont="1" applyBorder="1">
      <alignment vertical="center"/>
    </xf>
    <xf numFmtId="0" fontId="24" fillId="0" borderId="7" xfId="2" applyFont="1" applyBorder="1">
      <alignment vertical="center"/>
    </xf>
    <xf numFmtId="0" fontId="24" fillId="0" borderId="0" xfId="2" applyFont="1" applyAlignment="1">
      <alignment vertical="center" wrapText="1"/>
    </xf>
    <xf numFmtId="49" fontId="25" fillId="0" borderId="0" xfId="2" applyNumberFormat="1" applyFont="1">
      <alignment vertical="center"/>
    </xf>
    <xf numFmtId="0" fontId="30" fillId="0" borderId="0" xfId="3" applyFont="1" applyAlignment="1">
      <alignment vertical="center" shrinkToFit="1"/>
    </xf>
    <xf numFmtId="0" fontId="24" fillId="0" borderId="10" xfId="2" applyFont="1" applyBorder="1">
      <alignment vertical="center"/>
    </xf>
    <xf numFmtId="181" fontId="24" fillId="0" borderId="11" xfId="2" applyNumberFormat="1" applyFont="1" applyBorder="1">
      <alignment vertical="center"/>
    </xf>
    <xf numFmtId="0" fontId="40" fillId="0" borderId="0" xfId="2" applyFont="1">
      <alignment vertical="center"/>
    </xf>
    <xf numFmtId="181" fontId="40" fillId="0" borderId="0" xfId="2" applyNumberFormat="1" applyFont="1">
      <alignment vertical="center"/>
    </xf>
    <xf numFmtId="0" fontId="40" fillId="0" borderId="0" xfId="2" applyFont="1" applyAlignment="1">
      <alignment horizontal="center" vertical="center"/>
    </xf>
    <xf numFmtId="0" fontId="40" fillId="0" borderId="0" xfId="2" applyFont="1" applyAlignment="1">
      <alignment horizontal="left" vertical="top" wrapText="1"/>
    </xf>
    <xf numFmtId="0" fontId="30" fillId="0" borderId="0" xfId="3" applyFont="1" applyBorder="1" applyAlignment="1">
      <alignment vertical="center" shrinkToFit="1"/>
    </xf>
    <xf numFmtId="0" fontId="25" fillId="0" borderId="0" xfId="2" applyFont="1" applyBorder="1">
      <alignment vertical="center"/>
    </xf>
    <xf numFmtId="181" fontId="25" fillId="0" borderId="0" xfId="2" applyNumberFormat="1" applyFont="1" applyBorder="1">
      <alignment vertical="center"/>
    </xf>
    <xf numFmtId="0" fontId="25" fillId="8" borderId="13" xfId="2" applyFont="1" applyFill="1" applyBorder="1" applyAlignment="1">
      <alignment vertical="center" shrinkToFit="1"/>
    </xf>
    <xf numFmtId="181" fontId="25" fillId="8" borderId="6" xfId="2" applyNumberFormat="1" applyFont="1" applyFill="1" applyBorder="1">
      <alignment vertical="center"/>
    </xf>
    <xf numFmtId="181" fontId="25" fillId="9" borderId="13" xfId="2" applyNumberFormat="1" applyFont="1" applyFill="1" applyBorder="1">
      <alignment vertical="center"/>
    </xf>
    <xf numFmtId="0" fontId="33" fillId="9" borderId="6" xfId="2" applyFont="1" applyFill="1" applyBorder="1" applyAlignment="1">
      <alignment horizontal="center" vertical="center" wrapText="1"/>
    </xf>
    <xf numFmtId="0" fontId="25" fillId="0" borderId="7" xfId="2" applyFont="1" applyBorder="1" applyAlignment="1">
      <alignment vertical="center" shrinkToFit="1"/>
    </xf>
    <xf numFmtId="0" fontId="24" fillId="0" borderId="9" xfId="2" applyFont="1" applyBorder="1" applyAlignment="1">
      <alignment horizontal="centerContinuous" vertical="center" wrapText="1"/>
    </xf>
    <xf numFmtId="0" fontId="24" fillId="0" borderId="0" xfId="2" applyFont="1">
      <alignment vertical="center"/>
    </xf>
    <xf numFmtId="0" fontId="24" fillId="0" borderId="0" xfId="2" applyFont="1" applyAlignment="1">
      <alignment horizontal="center" vertical="center"/>
    </xf>
    <xf numFmtId="0" fontId="24" fillId="0" borderId="8" xfId="2" applyFont="1" applyBorder="1" applyAlignment="1">
      <alignment horizontal="center" vertical="center"/>
    </xf>
    <xf numFmtId="0" fontId="24" fillId="0" borderId="7" xfId="2" applyFont="1" applyBorder="1" applyAlignment="1">
      <alignment horizontal="center" vertical="center"/>
    </xf>
    <xf numFmtId="0" fontId="24" fillId="0" borderId="0" xfId="2" applyFont="1" applyBorder="1" applyAlignment="1">
      <alignment horizontal="center" vertical="center" wrapText="1"/>
    </xf>
    <xf numFmtId="0" fontId="24" fillId="0" borderId="0" xfId="2" applyFont="1" applyBorder="1" applyAlignment="1">
      <alignment horizontal="center" vertical="center"/>
    </xf>
    <xf numFmtId="179" fontId="24" fillId="0" borderId="0" xfId="2" applyNumberFormat="1" applyFont="1" applyBorder="1">
      <alignment vertical="center"/>
    </xf>
    <xf numFmtId="181" fontId="25" fillId="0" borderId="8" xfId="2" applyNumberFormat="1" applyFont="1" applyBorder="1">
      <alignment vertical="center"/>
    </xf>
    <xf numFmtId="181" fontId="25" fillId="0" borderId="48" xfId="2" applyNumberFormat="1" applyFont="1" applyBorder="1">
      <alignment vertical="center"/>
    </xf>
    <xf numFmtId="180" fontId="24" fillId="0" borderId="0" xfId="2" applyNumberFormat="1" applyFont="1" applyBorder="1">
      <alignment vertical="center"/>
    </xf>
    <xf numFmtId="182" fontId="24" fillId="0" borderId="0" xfId="2" applyNumberFormat="1" applyFont="1" applyBorder="1" applyAlignment="1">
      <alignment vertical="center"/>
    </xf>
    <xf numFmtId="180" fontId="24" fillId="0" borderId="0" xfId="2" applyNumberFormat="1" applyFont="1" applyBorder="1" applyAlignment="1">
      <alignment vertical="center"/>
    </xf>
    <xf numFmtId="184" fontId="24" fillId="0" borderId="0" xfId="2" applyNumberFormat="1" applyFont="1" applyBorder="1" applyAlignment="1">
      <alignment vertical="center"/>
    </xf>
    <xf numFmtId="179" fontId="34" fillId="0" borderId="0" xfId="2" applyNumberFormat="1" applyFont="1" applyAlignment="1">
      <alignment horizontal="center" vertical="center"/>
    </xf>
    <xf numFmtId="180" fontId="25" fillId="0" borderId="0" xfId="2" applyNumberFormat="1" applyFont="1" applyAlignment="1">
      <alignment horizontal="center" vertical="center"/>
    </xf>
    <xf numFmtId="0" fontId="25" fillId="0" borderId="8" xfId="2" applyFont="1" applyBorder="1" applyAlignment="1">
      <alignment horizontal="center" vertical="center"/>
    </xf>
    <xf numFmtId="0" fontId="25" fillId="0" borderId="7" xfId="2" applyFont="1" applyBorder="1" applyAlignment="1">
      <alignment horizontal="center" vertical="center"/>
    </xf>
    <xf numFmtId="179" fontId="34" fillId="0" borderId="0" xfId="2" applyNumberFormat="1" applyFont="1" applyBorder="1" applyAlignment="1">
      <alignment horizontal="center" vertical="center"/>
    </xf>
    <xf numFmtId="180" fontId="25" fillId="0" borderId="0" xfId="2" applyNumberFormat="1" applyFont="1" applyBorder="1" applyAlignment="1">
      <alignment horizontal="center" vertical="center"/>
    </xf>
    <xf numFmtId="180" fontId="25" fillId="0" borderId="0" xfId="2" applyNumberFormat="1" applyFont="1" applyBorder="1">
      <alignment vertical="center"/>
    </xf>
    <xf numFmtId="0" fontId="25" fillId="0" borderId="0" xfId="2" applyFont="1" applyBorder="1" applyAlignment="1">
      <alignment horizontal="center" vertical="center"/>
    </xf>
    <xf numFmtId="179" fontId="34" fillId="0" borderId="0" xfId="2" applyNumberFormat="1" applyFont="1" applyBorder="1">
      <alignment vertical="center"/>
    </xf>
    <xf numFmtId="0" fontId="25" fillId="0" borderId="10" xfId="2" applyFont="1" applyBorder="1" applyAlignment="1">
      <alignment vertical="center" shrinkToFit="1"/>
    </xf>
    <xf numFmtId="179" fontId="34" fillId="0" borderId="11" xfId="2" applyNumberFormat="1" applyFont="1" applyBorder="1" applyAlignment="1">
      <alignment horizontal="center" vertical="center"/>
    </xf>
    <xf numFmtId="180" fontId="25" fillId="0" borderId="11" xfId="2" applyNumberFormat="1" applyFont="1" applyBorder="1" applyAlignment="1">
      <alignment horizontal="center" vertical="center"/>
    </xf>
    <xf numFmtId="0" fontId="25" fillId="0" borderId="11" xfId="2" applyFont="1" applyBorder="1" applyAlignment="1">
      <alignment horizontal="center" vertical="center"/>
    </xf>
    <xf numFmtId="0" fontId="25" fillId="0" borderId="12" xfId="2" applyFont="1" applyBorder="1" applyAlignment="1">
      <alignment horizontal="center" vertical="center"/>
    </xf>
    <xf numFmtId="0" fontId="25" fillId="0" borderId="10" xfId="2" applyFont="1" applyBorder="1" applyAlignment="1">
      <alignment horizontal="center" vertical="center"/>
    </xf>
    <xf numFmtId="180" fontId="25" fillId="0" borderId="11" xfId="2" applyNumberFormat="1" applyFont="1" applyBorder="1">
      <alignment vertical="center"/>
    </xf>
    <xf numFmtId="179" fontId="34" fillId="0" borderId="11" xfId="2" applyNumberFormat="1" applyFont="1" applyBorder="1">
      <alignment vertical="center"/>
    </xf>
    <xf numFmtId="181" fontId="25" fillId="0" borderId="12" xfId="2" applyNumberFormat="1" applyFont="1" applyBorder="1">
      <alignment vertical="center"/>
    </xf>
    <xf numFmtId="0" fontId="25" fillId="0" borderId="53" xfId="2" applyFont="1" applyBorder="1" applyAlignment="1">
      <alignment vertical="center" shrinkToFit="1"/>
    </xf>
    <xf numFmtId="0" fontId="25" fillId="0" borderId="54" xfId="2" applyFont="1" applyBorder="1" applyAlignment="1">
      <alignment vertical="center" shrinkToFit="1"/>
    </xf>
    <xf numFmtId="179" fontId="34" fillId="0" borderId="54" xfId="2" applyNumberFormat="1" applyFont="1" applyBorder="1" applyAlignment="1">
      <alignment horizontal="center" vertical="center"/>
    </xf>
    <xf numFmtId="180" fontId="25" fillId="0" borderId="54" xfId="2" applyNumberFormat="1" applyFont="1" applyBorder="1" applyAlignment="1">
      <alignment horizontal="center" vertical="center"/>
    </xf>
    <xf numFmtId="0" fontId="25" fillId="0" borderId="54" xfId="2" applyFont="1" applyBorder="1" applyAlignment="1">
      <alignment horizontal="center" vertical="center"/>
    </xf>
    <xf numFmtId="180" fontId="25" fillId="0" borderId="54" xfId="2" applyNumberFormat="1" applyFont="1" applyBorder="1">
      <alignment vertical="center"/>
    </xf>
    <xf numFmtId="179" fontId="34" fillId="0" borderId="54" xfId="2" applyNumberFormat="1" applyFont="1" applyBorder="1">
      <alignment vertical="center"/>
    </xf>
    <xf numFmtId="181" fontId="25" fillId="0" borderId="54" xfId="2" applyNumberFormat="1" applyFont="1" applyBorder="1">
      <alignment vertical="center"/>
    </xf>
    <xf numFmtId="181" fontId="25" fillId="0" borderId="55" xfId="2" applyNumberFormat="1" applyFont="1" applyBorder="1">
      <alignment vertical="center"/>
    </xf>
    <xf numFmtId="0" fontId="25" fillId="0" borderId="56" xfId="2" applyFont="1" applyBorder="1" applyAlignment="1">
      <alignment horizontal="center" vertical="center"/>
    </xf>
    <xf numFmtId="0" fontId="25" fillId="0" borderId="60" xfId="2" applyFont="1" applyBorder="1" applyAlignment="1">
      <alignment horizontal="center" vertical="center"/>
    </xf>
    <xf numFmtId="0" fontId="25" fillId="0" borderId="62" xfId="2" applyFont="1" applyBorder="1" applyAlignment="1">
      <alignment horizontal="center" vertical="center" shrinkToFit="1"/>
    </xf>
    <xf numFmtId="0" fontId="25" fillId="0" borderId="4" xfId="2" applyFont="1" applyBorder="1" applyAlignment="1">
      <alignment vertical="center" shrinkToFit="1"/>
    </xf>
    <xf numFmtId="0" fontId="25" fillId="0" borderId="63" xfId="2" applyFont="1" applyBorder="1" applyAlignment="1">
      <alignment vertical="center" shrinkToFit="1"/>
    </xf>
    <xf numFmtId="0" fontId="25" fillId="0" borderId="64" xfId="2" applyFont="1" applyBorder="1" applyAlignment="1">
      <alignment horizontal="center" vertical="center" shrinkToFit="1"/>
    </xf>
    <xf numFmtId="0" fontId="25" fillId="0" borderId="65" xfId="2" applyFont="1" applyBorder="1" applyAlignment="1">
      <alignment vertical="center" shrinkToFit="1"/>
    </xf>
    <xf numFmtId="0" fontId="25" fillId="0" borderId="66" xfId="2" applyFont="1" applyBorder="1" applyAlignment="1">
      <alignment vertical="center" shrinkToFit="1"/>
    </xf>
    <xf numFmtId="0" fontId="24" fillId="0" borderId="68" xfId="2" applyFont="1" applyBorder="1" applyAlignment="1">
      <alignment horizontal="center" vertical="center" textRotation="255"/>
    </xf>
    <xf numFmtId="0" fontId="43" fillId="4" borderId="28" xfId="2" applyFont="1" applyFill="1" applyBorder="1">
      <alignment vertical="center"/>
    </xf>
    <xf numFmtId="0" fontId="43" fillId="4" borderId="29" xfId="2" applyFont="1" applyFill="1" applyBorder="1">
      <alignment vertical="center"/>
    </xf>
    <xf numFmtId="0" fontId="43" fillId="4" borderId="30" xfId="2" applyFont="1" applyFill="1" applyBorder="1">
      <alignment vertical="center"/>
    </xf>
    <xf numFmtId="0" fontId="43" fillId="4" borderId="20" xfId="2" applyFont="1" applyFill="1" applyBorder="1">
      <alignment vertical="center"/>
    </xf>
    <xf numFmtId="0" fontId="43" fillId="4" borderId="21" xfId="2" applyFont="1" applyFill="1" applyBorder="1">
      <alignment vertical="center"/>
    </xf>
    <xf numFmtId="0" fontId="43" fillId="4" borderId="22" xfId="2" applyFont="1" applyFill="1" applyBorder="1">
      <alignment vertical="center"/>
    </xf>
    <xf numFmtId="0" fontId="25" fillId="0" borderId="0" xfId="2" applyFont="1" applyAlignment="1">
      <alignment vertical="center" wrapText="1"/>
    </xf>
    <xf numFmtId="0" fontId="43" fillId="4" borderId="16" xfId="2" applyFont="1" applyFill="1" applyBorder="1">
      <alignment vertical="center"/>
    </xf>
    <xf numFmtId="0" fontId="43" fillId="4" borderId="9" xfId="2" applyFont="1" applyFill="1" applyBorder="1">
      <alignment vertical="center"/>
    </xf>
    <xf numFmtId="0" fontId="43" fillId="4" borderId="17" xfId="2" applyFont="1" applyFill="1" applyBorder="1">
      <alignment vertical="center"/>
    </xf>
    <xf numFmtId="0" fontId="44" fillId="0" borderId="0" xfId="3" applyFont="1">
      <alignment vertical="center"/>
    </xf>
    <xf numFmtId="0" fontId="43" fillId="4" borderId="62" xfId="2" applyFont="1" applyFill="1" applyBorder="1">
      <alignment vertical="center"/>
    </xf>
    <xf numFmtId="0" fontId="43" fillId="4" borderId="4" xfId="2" applyFont="1" applyFill="1" applyBorder="1">
      <alignment vertical="center"/>
    </xf>
    <xf numFmtId="0" fontId="43" fillId="4" borderId="63" xfId="2" applyFont="1" applyFill="1" applyBorder="1">
      <alignment vertical="center"/>
    </xf>
    <xf numFmtId="0" fontId="30" fillId="0" borderId="0" xfId="3" applyFont="1" applyAlignment="1">
      <alignment horizontal="center" vertical="center"/>
    </xf>
    <xf numFmtId="0" fontId="43" fillId="4" borderId="25" xfId="2" applyFont="1" applyFill="1" applyBorder="1">
      <alignment vertical="center"/>
    </xf>
    <xf numFmtId="185" fontId="25" fillId="0" borderId="0" xfId="2" applyNumberFormat="1" applyFont="1">
      <alignment vertical="center"/>
    </xf>
    <xf numFmtId="0" fontId="43" fillId="4" borderId="3" xfId="2" applyFont="1" applyFill="1" applyBorder="1">
      <alignment vertical="center"/>
    </xf>
    <xf numFmtId="0" fontId="45" fillId="0" borderId="0" xfId="3" applyFont="1">
      <alignment vertical="center"/>
    </xf>
    <xf numFmtId="0" fontId="43" fillId="4" borderId="18" xfId="2" applyFont="1" applyFill="1" applyBorder="1">
      <alignment vertical="center"/>
    </xf>
    <xf numFmtId="0" fontId="43" fillId="4" borderId="23" xfId="2" applyFont="1" applyFill="1" applyBorder="1">
      <alignment vertical="center"/>
    </xf>
    <xf numFmtId="0" fontId="43" fillId="4" borderId="19" xfId="2" applyFont="1" applyFill="1" applyBorder="1">
      <alignment vertical="center"/>
    </xf>
    <xf numFmtId="0" fontId="43" fillId="4" borderId="27" xfId="2" applyFont="1" applyFill="1" applyBorder="1">
      <alignment vertical="center"/>
    </xf>
    <xf numFmtId="0" fontId="43" fillId="4" borderId="88" xfId="2" applyFont="1" applyFill="1" applyBorder="1">
      <alignment vertical="center"/>
    </xf>
    <xf numFmtId="0" fontId="43" fillId="4" borderId="37" xfId="2" applyFont="1" applyFill="1" applyBorder="1">
      <alignment vertical="center"/>
    </xf>
    <xf numFmtId="0" fontId="43" fillId="4" borderId="89" xfId="2" applyFont="1" applyFill="1" applyBorder="1">
      <alignment vertical="center"/>
    </xf>
    <xf numFmtId="0" fontId="46" fillId="0" borderId="28" xfId="2" applyFont="1" applyBorder="1">
      <alignment vertical="center"/>
    </xf>
    <xf numFmtId="0" fontId="46" fillId="0" borderId="70" xfId="2" applyFont="1" applyBorder="1">
      <alignment vertical="center"/>
    </xf>
    <xf numFmtId="0" fontId="46" fillId="0" borderId="72" xfId="2" applyFont="1" applyBorder="1">
      <alignment vertical="center"/>
    </xf>
    <xf numFmtId="0" fontId="43" fillId="0" borderId="28" xfId="2" applyFont="1" applyBorder="1" applyAlignment="1">
      <alignment vertical="center" shrinkToFit="1"/>
    </xf>
    <xf numFmtId="0" fontId="43" fillId="0" borderId="29" xfId="2" applyFont="1" applyBorder="1" applyAlignment="1">
      <alignment vertical="center" shrinkToFit="1"/>
    </xf>
    <xf numFmtId="0" fontId="43" fillId="0" borderId="30" xfId="2" applyFont="1" applyBorder="1" applyAlignment="1">
      <alignment vertical="center" shrinkToFit="1"/>
    </xf>
    <xf numFmtId="0" fontId="25" fillId="0" borderId="53" xfId="2" applyFont="1" applyBorder="1">
      <alignment vertical="center"/>
    </xf>
    <xf numFmtId="0" fontId="25" fillId="0" borderId="54" xfId="2" applyFont="1" applyBorder="1">
      <alignment vertical="center"/>
    </xf>
    <xf numFmtId="0" fontId="25" fillId="0" borderId="69" xfId="2" applyFont="1" applyBorder="1">
      <alignment vertical="center"/>
    </xf>
    <xf numFmtId="0" fontId="25" fillId="0" borderId="69" xfId="2" applyFont="1" applyBorder="1" applyAlignment="1">
      <alignment horizontal="center" vertical="center"/>
    </xf>
    <xf numFmtId="0" fontId="25" fillId="0" borderId="55" xfId="2" applyFont="1" applyBorder="1" applyAlignment="1">
      <alignment horizontal="center" vertical="center"/>
    </xf>
    <xf numFmtId="0" fontId="25" fillId="0" borderId="58" xfId="2" applyFont="1" applyBorder="1" applyAlignment="1">
      <alignment vertical="center" shrinkToFit="1"/>
    </xf>
    <xf numFmtId="0" fontId="43" fillId="4" borderId="12" xfId="2" applyFont="1" applyFill="1" applyBorder="1">
      <alignment vertical="center"/>
    </xf>
    <xf numFmtId="0" fontId="25" fillId="4" borderId="17" xfId="2" applyFont="1" applyFill="1" applyBorder="1">
      <alignment vertical="center"/>
    </xf>
    <xf numFmtId="0" fontId="30" fillId="0" borderId="0" xfId="3" applyFont="1">
      <alignment vertical="center"/>
    </xf>
    <xf numFmtId="0" fontId="30" fillId="0" borderId="0" xfId="3" applyFont="1" applyProtection="1">
      <alignment vertical="center"/>
      <protection locked="0"/>
    </xf>
    <xf numFmtId="0" fontId="49" fillId="0" borderId="0" xfId="3" applyFont="1" applyAlignment="1">
      <alignment horizontal="left" vertical="center"/>
    </xf>
    <xf numFmtId="0" fontId="50" fillId="0" borderId="0" xfId="3" applyFont="1">
      <alignment vertical="center"/>
    </xf>
    <xf numFmtId="0" fontId="27" fillId="0" borderId="0" xfId="3" applyFont="1" applyAlignment="1">
      <alignment horizontal="center" vertical="center"/>
    </xf>
    <xf numFmtId="0" fontId="51" fillId="0" borderId="0" xfId="3" applyFont="1">
      <alignment vertical="center"/>
    </xf>
    <xf numFmtId="187" fontId="51" fillId="0" borderId="0" xfId="3" applyNumberFormat="1" applyFont="1">
      <alignment vertical="center"/>
    </xf>
    <xf numFmtId="0" fontId="52" fillId="0" borderId="0" xfId="3" applyFont="1" applyAlignment="1">
      <alignment horizontal="left" vertical="center"/>
    </xf>
    <xf numFmtId="0" fontId="27" fillId="0" borderId="0" xfId="3" applyFont="1" applyAlignment="1">
      <alignment vertical="center" shrinkToFit="1"/>
    </xf>
    <xf numFmtId="188" fontId="51" fillId="0" borderId="0" xfId="3" applyNumberFormat="1" applyFont="1" applyAlignment="1">
      <alignment horizontal="right" vertical="center" shrinkToFit="1"/>
    </xf>
    <xf numFmtId="0" fontId="30" fillId="0" borderId="0" xfId="3" applyFont="1" applyAlignment="1">
      <alignment horizontal="center" vertical="center" shrinkToFit="1"/>
    </xf>
    <xf numFmtId="0" fontId="52" fillId="0" borderId="0" xfId="3" applyFont="1">
      <alignment vertical="center"/>
    </xf>
    <xf numFmtId="0" fontId="55" fillId="0" borderId="0" xfId="3" applyFont="1">
      <alignment vertical="center"/>
    </xf>
    <xf numFmtId="0" fontId="57" fillId="0" borderId="0" xfId="3" applyFont="1" applyAlignment="1">
      <alignment horizontal="right" vertical="center"/>
    </xf>
    <xf numFmtId="0" fontId="13" fillId="0" borderId="0" xfId="1" applyFont="1" applyAlignment="1">
      <alignment horizontal="left" vertical="top" wrapText="1"/>
    </xf>
    <xf numFmtId="0" fontId="20" fillId="0" borderId="13" xfId="1" applyFont="1" applyBorder="1" applyAlignment="1">
      <alignment horizontal="left" vertical="center"/>
    </xf>
    <xf numFmtId="0" fontId="12" fillId="0" borderId="5" xfId="1" applyFont="1" applyBorder="1" applyAlignment="1">
      <alignment horizontal="left" vertical="center"/>
    </xf>
    <xf numFmtId="0" fontId="12" fillId="0" borderId="6" xfId="1" applyFont="1" applyBorder="1" applyAlignment="1">
      <alignment horizontal="left" vertical="center"/>
    </xf>
    <xf numFmtId="0" fontId="11" fillId="2" borderId="14" xfId="1" applyFont="1" applyFill="1" applyBorder="1" applyAlignment="1">
      <alignment horizontal="center" vertical="center"/>
    </xf>
    <xf numFmtId="0" fontId="11" fillId="2" borderId="24" xfId="1" applyFont="1" applyFill="1" applyBorder="1" applyAlignment="1">
      <alignment horizontal="center" vertical="center"/>
    </xf>
    <xf numFmtId="0" fontId="11" fillId="2" borderId="25" xfId="1" applyFont="1" applyFill="1" applyBorder="1" applyAlignment="1">
      <alignment horizontal="center" vertical="center"/>
    </xf>
    <xf numFmtId="0" fontId="13" fillId="2" borderId="16"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8" xfId="1" applyFont="1" applyFill="1" applyBorder="1" applyAlignment="1">
      <alignment horizontal="center" vertical="center" wrapText="1"/>
    </xf>
    <xf numFmtId="0" fontId="13" fillId="2" borderId="23" xfId="1" applyFont="1" applyFill="1" applyBorder="1" applyAlignment="1">
      <alignment horizontal="center" vertical="center" wrapText="1"/>
    </xf>
    <xf numFmtId="0" fontId="12" fillId="0" borderId="13" xfId="1" applyFont="1" applyBorder="1" applyAlignment="1">
      <alignment horizontal="left" vertical="center"/>
    </xf>
    <xf numFmtId="0" fontId="12" fillId="0" borderId="29" xfId="1" applyFont="1" applyBorder="1" applyAlignment="1">
      <alignment horizontal="center" vertical="center" wrapText="1"/>
    </xf>
    <xf numFmtId="0" fontId="12" fillId="0" borderId="30" xfId="1" applyFont="1" applyBorder="1" applyAlignment="1">
      <alignment horizontal="center" vertical="center" wrapText="1"/>
    </xf>
    <xf numFmtId="0" fontId="7" fillId="0" borderId="7" xfId="1" applyFont="1" applyBorder="1" applyAlignment="1">
      <alignment vertical="center"/>
    </xf>
    <xf numFmtId="0" fontId="7" fillId="0" borderId="10" xfId="1" applyFont="1" applyBorder="1" applyAlignment="1">
      <alignment vertical="center"/>
    </xf>
    <xf numFmtId="0" fontId="7" fillId="0" borderId="0" xfId="1" applyFont="1" applyAlignment="1">
      <alignment horizontal="center" vertical="center" wrapText="1" justifyLastLine="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11" fillId="0" borderId="13" xfId="1" applyFont="1" applyBorder="1" applyAlignment="1">
      <alignment vertical="center" wrapText="1"/>
    </xf>
    <xf numFmtId="0" fontId="11" fillId="0" borderId="7" xfId="1" applyFont="1" applyBorder="1" applyAlignment="1">
      <alignment vertical="center"/>
    </xf>
    <xf numFmtId="0" fontId="11" fillId="0" borderId="10" xfId="1" applyFont="1" applyBorder="1" applyAlignment="1">
      <alignment vertical="center"/>
    </xf>
    <xf numFmtId="0" fontId="13" fillId="2" borderId="1" xfId="1" applyFont="1" applyFill="1" applyBorder="1" applyAlignment="1">
      <alignment horizontal="center" vertical="center"/>
    </xf>
    <xf numFmtId="0" fontId="13" fillId="2" borderId="3" xfId="1" applyFont="1" applyFill="1" applyBorder="1" applyAlignment="1">
      <alignment horizontal="center" vertical="center"/>
    </xf>
    <xf numFmtId="0" fontId="11" fillId="2" borderId="15" xfId="1" applyFont="1" applyFill="1" applyBorder="1" applyAlignment="1">
      <alignment horizontal="center" vertical="center"/>
    </xf>
    <xf numFmtId="0" fontId="12" fillId="0" borderId="32" xfId="1" applyFont="1" applyBorder="1" applyAlignment="1">
      <alignment horizontal="center" vertical="center" wrapText="1"/>
    </xf>
    <xf numFmtId="0" fontId="12" fillId="0" borderId="33" xfId="1" applyFont="1" applyBorder="1" applyAlignment="1">
      <alignment horizontal="center" vertical="center" wrapText="1"/>
    </xf>
    <xf numFmtId="0" fontId="2" fillId="0" borderId="0" xfId="1" applyFont="1" applyAlignment="1">
      <alignment vertical="center"/>
    </xf>
    <xf numFmtId="0" fontId="7" fillId="0" borderId="0" xfId="1" applyFont="1" applyAlignment="1">
      <alignment horizontal="right" vertical="center"/>
    </xf>
    <xf numFmtId="0" fontId="9" fillId="0" borderId="0" xfId="1" applyFont="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21" fillId="0" borderId="9" xfId="3" applyFont="1" applyBorder="1" applyAlignment="1">
      <alignment horizontal="center" vertical="center"/>
    </xf>
    <xf numFmtId="0" fontId="21" fillId="4" borderId="1" xfId="3" applyFont="1" applyFill="1" applyBorder="1" applyAlignment="1" applyProtection="1">
      <alignment horizontal="center" vertical="center" shrinkToFit="1"/>
      <protection locked="0"/>
    </xf>
    <xf numFmtId="0" fontId="21" fillId="4" borderId="2" xfId="3" applyFont="1" applyFill="1" applyBorder="1" applyAlignment="1" applyProtection="1">
      <alignment horizontal="center" vertical="center" shrinkToFit="1"/>
      <protection locked="0"/>
    </xf>
    <xf numFmtId="0" fontId="21" fillId="4" borderId="3" xfId="3" applyFont="1" applyFill="1" applyBorder="1" applyAlignment="1" applyProtection="1">
      <alignment horizontal="center" vertical="center" shrinkToFit="1"/>
      <protection locked="0"/>
    </xf>
    <xf numFmtId="0" fontId="21" fillId="4" borderId="9" xfId="3" applyFont="1" applyFill="1" applyBorder="1" applyAlignment="1" applyProtection="1">
      <alignment horizontal="center" vertical="center" shrinkToFit="1"/>
      <protection locked="0"/>
    </xf>
    <xf numFmtId="0" fontId="21" fillId="0" borderId="1" xfId="3" applyFont="1" applyBorder="1" applyAlignment="1">
      <alignment horizontal="center" vertical="center"/>
    </xf>
    <xf numFmtId="0" fontId="21" fillId="0" borderId="2" xfId="3" applyFont="1" applyBorder="1" applyAlignment="1">
      <alignment horizontal="center" vertical="center"/>
    </xf>
    <xf numFmtId="0" fontId="21" fillId="0" borderId="3" xfId="3" applyFont="1" applyBorder="1" applyAlignment="1">
      <alignment horizontal="center" vertical="center"/>
    </xf>
    <xf numFmtId="0" fontId="21" fillId="4" borderId="1" xfId="3" applyFont="1" applyFill="1" applyBorder="1" applyAlignment="1">
      <alignment horizontal="center" vertical="center"/>
    </xf>
    <xf numFmtId="0" fontId="21" fillId="4" borderId="2" xfId="3" applyFont="1" applyFill="1" applyBorder="1" applyAlignment="1">
      <alignment horizontal="center" vertical="center"/>
    </xf>
    <xf numFmtId="0" fontId="21" fillId="4" borderId="3" xfId="3" applyFont="1" applyFill="1" applyBorder="1" applyAlignment="1">
      <alignment horizontal="center" vertical="center"/>
    </xf>
    <xf numFmtId="0" fontId="25" fillId="0" borderId="0" xfId="2" applyFont="1" applyAlignment="1">
      <alignment horizontal="center" vertical="center"/>
    </xf>
    <xf numFmtId="0" fontId="25" fillId="4" borderId="9" xfId="2" applyFont="1" applyFill="1" applyBorder="1" applyAlignment="1">
      <alignment horizontal="center" vertical="center"/>
    </xf>
    <xf numFmtId="0" fontId="25" fillId="0" borderId="2" xfId="2" applyFont="1" applyBorder="1" applyAlignment="1">
      <alignment horizontal="center" vertical="center"/>
    </xf>
    <xf numFmtId="0" fontId="25" fillId="0" borderId="3" xfId="2" applyFont="1" applyBorder="1" applyAlignment="1">
      <alignment horizontal="center" vertical="center"/>
    </xf>
    <xf numFmtId="0" fontId="25" fillId="0" borderId="1" xfId="2" applyFont="1" applyBorder="1" applyAlignment="1">
      <alignment horizontal="center" vertical="center"/>
    </xf>
    <xf numFmtId="0" fontId="25" fillId="0" borderId="1" xfId="2" applyFont="1" applyBorder="1" applyAlignment="1">
      <alignment horizontal="center" vertical="center" shrinkToFit="1"/>
    </xf>
    <xf numFmtId="0" fontId="25" fillId="0" borderId="2" xfId="2" applyFont="1" applyBorder="1" applyAlignment="1">
      <alignment horizontal="center" vertical="center" shrinkToFit="1"/>
    </xf>
    <xf numFmtId="0" fontId="25" fillId="0" borderId="3" xfId="2" applyFont="1" applyBorder="1" applyAlignment="1">
      <alignment horizontal="center" vertical="center" shrinkToFit="1"/>
    </xf>
    <xf numFmtId="0" fontId="31" fillId="5" borderId="35" xfId="2" applyFont="1" applyFill="1" applyBorder="1" applyAlignment="1">
      <alignment horizontal="left" vertical="center" shrinkToFit="1"/>
    </xf>
    <xf numFmtId="0" fontId="25" fillId="0" borderId="0" xfId="2" applyFont="1" applyAlignment="1">
      <alignment horizontal="center" vertical="center" shrinkToFit="1"/>
    </xf>
    <xf numFmtId="176" fontId="25" fillId="6" borderId="0" xfId="2" applyNumberFormat="1" applyFont="1" applyFill="1" applyAlignment="1">
      <alignment horizontal="right" vertical="center" shrinkToFit="1"/>
    </xf>
    <xf numFmtId="176" fontId="25" fillId="0" borderId="0" xfId="2" applyNumberFormat="1" applyFont="1" applyAlignment="1">
      <alignment horizontal="right" vertical="center" shrinkToFit="1"/>
    </xf>
    <xf numFmtId="0" fontId="25" fillId="0" borderId="13" xfId="2" applyFont="1" applyBorder="1" applyAlignment="1">
      <alignment horizontal="center" vertical="center" shrinkToFit="1"/>
    </xf>
    <xf numFmtId="0" fontId="25" fillId="0" borderId="5" xfId="2" applyFont="1" applyBorder="1" applyAlignment="1">
      <alignment horizontal="center" vertical="center" shrinkToFit="1"/>
    </xf>
    <xf numFmtId="0" fontId="25" fillId="0" borderId="6" xfId="2" applyFont="1" applyBorder="1" applyAlignment="1">
      <alignment horizontal="center" vertical="center" shrinkToFit="1"/>
    </xf>
    <xf numFmtId="176" fontId="25" fillId="4" borderId="1" xfId="2" applyNumberFormat="1" applyFont="1" applyFill="1" applyBorder="1" applyAlignment="1">
      <alignment horizontal="right" vertical="center" shrinkToFit="1"/>
    </xf>
    <xf numFmtId="176" fontId="25" fillId="4" borderId="2" xfId="2" applyNumberFormat="1" applyFont="1" applyFill="1" applyBorder="1" applyAlignment="1">
      <alignment horizontal="right" vertical="center" shrinkToFit="1"/>
    </xf>
    <xf numFmtId="176" fontId="25" fillId="4" borderId="3" xfId="2" applyNumberFormat="1" applyFont="1" applyFill="1" applyBorder="1" applyAlignment="1">
      <alignment horizontal="right" vertical="center" shrinkToFit="1"/>
    </xf>
    <xf numFmtId="177" fontId="25" fillId="0" borderId="0" xfId="2" applyNumberFormat="1" applyFont="1" applyAlignment="1">
      <alignment horizontal="right" vertical="center" shrinkToFit="1"/>
    </xf>
    <xf numFmtId="177" fontId="25" fillId="0" borderId="38" xfId="2" applyNumberFormat="1" applyFont="1" applyBorder="1" applyAlignment="1">
      <alignment horizontal="right" vertical="center" shrinkToFit="1"/>
    </xf>
    <xf numFmtId="177" fontId="25" fillId="0" borderId="39" xfId="2" applyNumberFormat="1" applyFont="1" applyBorder="1" applyAlignment="1">
      <alignment horizontal="right" vertical="center" shrinkToFit="1"/>
    </xf>
    <xf numFmtId="177" fontId="25" fillId="0" borderId="40" xfId="2" applyNumberFormat="1" applyFont="1" applyBorder="1" applyAlignment="1">
      <alignment horizontal="right" vertical="center" shrinkToFit="1"/>
    </xf>
    <xf numFmtId="176" fontId="25" fillId="0" borderId="1" xfId="2" applyNumberFormat="1" applyFont="1" applyBorder="1" applyAlignment="1">
      <alignment horizontal="right" vertical="center" shrinkToFit="1"/>
    </xf>
    <xf numFmtId="176" fontId="25" fillId="0" borderId="2" xfId="2" applyNumberFormat="1" applyFont="1" applyBorder="1" applyAlignment="1">
      <alignment horizontal="right" vertical="center" shrinkToFit="1"/>
    </xf>
    <xf numFmtId="176" fontId="25" fillId="0" borderId="3" xfId="2" applyNumberFormat="1" applyFont="1" applyBorder="1" applyAlignment="1">
      <alignment horizontal="right" vertical="center" shrinkToFit="1"/>
    </xf>
    <xf numFmtId="0" fontId="25" fillId="0" borderId="0" xfId="2" applyFont="1" applyAlignment="1">
      <alignment horizontal="left" vertical="center"/>
    </xf>
    <xf numFmtId="0" fontId="34" fillId="0" borderId="0" xfId="2" applyFont="1" applyAlignment="1">
      <alignment horizontal="center" vertical="center" wrapText="1"/>
    </xf>
    <xf numFmtId="176" fontId="25" fillId="0" borderId="0" xfId="2" applyNumberFormat="1" applyFont="1" applyAlignment="1">
      <alignment horizontal="center" vertical="center"/>
    </xf>
    <xf numFmtId="178" fontId="25" fillId="0" borderId="0" xfId="2" applyNumberFormat="1" applyFont="1" applyAlignment="1">
      <alignment horizontal="center" vertical="center"/>
    </xf>
    <xf numFmtId="0" fontId="33" fillId="0" borderId="0" xfId="2" applyFont="1" applyAlignment="1">
      <alignment horizontal="center" vertical="center" wrapText="1"/>
    </xf>
    <xf numFmtId="0" fontId="25" fillId="4" borderId="1" xfId="2" applyFont="1" applyFill="1" applyBorder="1" applyAlignment="1">
      <alignment horizontal="center" vertical="center"/>
    </xf>
    <xf numFmtId="0" fontId="25" fillId="4" borderId="2" xfId="2" applyFont="1" applyFill="1" applyBorder="1" applyAlignment="1">
      <alignment horizontal="center" vertical="center"/>
    </xf>
    <xf numFmtId="0" fontId="25" fillId="0" borderId="1" xfId="2" applyFont="1" applyBorder="1" applyAlignment="1">
      <alignment horizontal="left" vertical="center"/>
    </xf>
    <xf numFmtId="0" fontId="25" fillId="0" borderId="2" xfId="2" applyFont="1" applyBorder="1" applyAlignment="1">
      <alignment horizontal="left" vertical="center"/>
    </xf>
    <xf numFmtId="0" fontId="25" fillId="0" borderId="3" xfId="2" applyFont="1" applyBorder="1" applyAlignment="1">
      <alignment horizontal="left" vertical="center"/>
    </xf>
    <xf numFmtId="0" fontId="34" fillId="0" borderId="13" xfId="2" applyFont="1" applyBorder="1" applyAlignment="1">
      <alignment horizontal="center" vertical="center" wrapText="1"/>
    </xf>
    <xf numFmtId="0" fontId="34" fillId="0" borderId="5" xfId="2" applyFont="1" applyBorder="1" applyAlignment="1">
      <alignment horizontal="center" vertical="center" wrapText="1"/>
    </xf>
    <xf numFmtId="0" fontId="34" fillId="0" borderId="6" xfId="2" applyFont="1" applyBorder="1" applyAlignment="1">
      <alignment horizontal="center" vertical="center" wrapText="1"/>
    </xf>
    <xf numFmtId="0" fontId="34" fillId="0" borderId="10" xfId="2" applyFont="1" applyBorder="1" applyAlignment="1">
      <alignment horizontal="center" vertical="center" wrapText="1"/>
    </xf>
    <xf numFmtId="0" fontId="34" fillId="0" borderId="11" xfId="2" applyFont="1" applyBorder="1" applyAlignment="1">
      <alignment horizontal="center" vertical="center" wrapText="1"/>
    </xf>
    <xf numFmtId="0" fontId="34" fillId="0" borderId="12" xfId="2" applyFont="1" applyBorder="1" applyAlignment="1">
      <alignment horizontal="center" vertical="center" wrapText="1"/>
    </xf>
    <xf numFmtId="0" fontId="31" fillId="0" borderId="0" xfId="2" applyFont="1" applyAlignment="1">
      <alignment horizontal="center" vertical="center"/>
    </xf>
    <xf numFmtId="176" fontId="31" fillId="0" borderId="0" xfId="2" applyNumberFormat="1" applyFont="1" applyAlignment="1">
      <alignment horizontal="center" vertical="center"/>
    </xf>
    <xf numFmtId="1" fontId="31" fillId="0" borderId="0" xfId="2" applyNumberFormat="1" applyFont="1" applyAlignment="1">
      <alignment horizontal="center" vertical="center"/>
    </xf>
    <xf numFmtId="0" fontId="25" fillId="4" borderId="3" xfId="2" applyFont="1" applyFill="1" applyBorder="1" applyAlignment="1">
      <alignment horizontal="center" vertical="center"/>
    </xf>
    <xf numFmtId="0" fontId="33" fillId="0" borderId="1" xfId="2" applyFont="1" applyBorder="1" applyAlignment="1">
      <alignment horizontal="center" vertical="center" wrapText="1"/>
    </xf>
    <xf numFmtId="0" fontId="33" fillId="0" borderId="2" xfId="2" applyFont="1" applyBorder="1" applyAlignment="1">
      <alignment horizontal="center" vertical="center" wrapText="1"/>
    </xf>
    <xf numFmtId="0" fontId="33" fillId="0" borderId="3" xfId="2" applyFont="1" applyBorder="1" applyAlignment="1">
      <alignment horizontal="center" vertical="center" wrapText="1"/>
    </xf>
    <xf numFmtId="176" fontId="28" fillId="0" borderId="1" xfId="2" applyNumberFormat="1" applyFont="1" applyBorder="1" applyAlignment="1">
      <alignment horizontal="center" vertical="center"/>
    </xf>
    <xf numFmtId="176" fontId="28" fillId="0" borderId="2" xfId="2" applyNumberFormat="1" applyFont="1" applyBorder="1" applyAlignment="1">
      <alignment horizontal="center" vertical="center"/>
    </xf>
    <xf numFmtId="176" fontId="28" fillId="0" borderId="3" xfId="2" applyNumberFormat="1" applyFont="1" applyBorder="1" applyAlignment="1">
      <alignment horizontal="center" vertical="center"/>
    </xf>
    <xf numFmtId="178" fontId="25" fillId="0" borderId="1" xfId="2" applyNumberFormat="1" applyFont="1" applyBorder="1" applyAlignment="1">
      <alignment horizontal="center" vertical="center"/>
    </xf>
    <xf numFmtId="178" fontId="25" fillId="0" borderId="2" xfId="2" applyNumberFormat="1" applyFont="1" applyBorder="1" applyAlignment="1">
      <alignment horizontal="center" vertical="center"/>
    </xf>
    <xf numFmtId="178" fontId="25" fillId="0" borderId="3" xfId="2" applyNumberFormat="1" applyFont="1" applyBorder="1" applyAlignment="1">
      <alignment horizontal="center" vertical="center"/>
    </xf>
    <xf numFmtId="176" fontId="25" fillId="0" borderId="1" xfId="2" applyNumberFormat="1" applyFont="1" applyBorder="1" applyAlignment="1">
      <alignment horizontal="center" vertical="center"/>
    </xf>
    <xf numFmtId="176" fontId="25" fillId="0" borderId="2" xfId="2" applyNumberFormat="1" applyFont="1" applyBorder="1" applyAlignment="1">
      <alignment horizontal="center" vertical="center"/>
    </xf>
    <xf numFmtId="176" fontId="25" fillId="0" borderId="3" xfId="2" applyNumberFormat="1" applyFont="1" applyBorder="1" applyAlignment="1">
      <alignment horizontal="center" vertical="center"/>
    </xf>
    <xf numFmtId="178" fontId="25" fillId="0" borderId="9" xfId="2" applyNumberFormat="1" applyFont="1" applyBorder="1" applyAlignment="1">
      <alignment horizontal="center" vertical="center"/>
    </xf>
    <xf numFmtId="0" fontId="31" fillId="7" borderId="1" xfId="2" applyFont="1" applyFill="1" applyBorder="1" applyAlignment="1">
      <alignment horizontal="center" vertical="center"/>
    </xf>
    <xf numFmtId="0" fontId="31" fillId="7" borderId="2" xfId="2" applyFont="1" applyFill="1" applyBorder="1" applyAlignment="1">
      <alignment horizontal="center" vertical="center"/>
    </xf>
    <xf numFmtId="0" fontId="31" fillId="7" borderId="3" xfId="2" applyFont="1" applyFill="1" applyBorder="1" applyAlignment="1">
      <alignment horizontal="center" vertical="center"/>
    </xf>
    <xf numFmtId="1" fontId="25" fillId="0" borderId="0" xfId="2" applyNumberFormat="1" applyFont="1" applyAlignment="1">
      <alignment horizontal="center" vertical="center"/>
    </xf>
    <xf numFmtId="176" fontId="31" fillId="7" borderId="1" xfId="2" applyNumberFormat="1" applyFont="1" applyFill="1" applyBorder="1" applyAlignment="1">
      <alignment horizontal="center" vertical="center"/>
    </xf>
    <xf numFmtId="176" fontId="31" fillId="7" borderId="2" xfId="2" applyNumberFormat="1" applyFont="1" applyFill="1" applyBorder="1" applyAlignment="1">
      <alignment horizontal="center" vertical="center"/>
    </xf>
    <xf numFmtId="176" fontId="31" fillId="7" borderId="3" xfId="2" applyNumberFormat="1" applyFont="1" applyFill="1" applyBorder="1" applyAlignment="1">
      <alignment horizontal="center" vertical="center"/>
    </xf>
    <xf numFmtId="1" fontId="31" fillId="7" borderId="9" xfId="2" applyNumberFormat="1" applyFont="1" applyFill="1" applyBorder="1" applyAlignment="1">
      <alignment horizontal="center" vertical="center"/>
    </xf>
    <xf numFmtId="0" fontId="25" fillId="0" borderId="5" xfId="2" applyFont="1" applyBorder="1" applyAlignment="1">
      <alignment horizontal="left" vertical="center" wrapText="1"/>
    </xf>
    <xf numFmtId="0" fontId="25" fillId="0" borderId="6" xfId="2" applyFont="1" applyBorder="1" applyAlignment="1">
      <alignment horizontal="left" vertical="center" wrapText="1"/>
    </xf>
    <xf numFmtId="0" fontId="25" fillId="0" borderId="0" xfId="2" applyFont="1" applyAlignment="1">
      <alignment horizontal="left" vertical="center" wrapText="1"/>
    </xf>
    <xf numFmtId="0" fontId="25" fillId="0" borderId="8" xfId="2" applyFont="1" applyBorder="1" applyAlignment="1">
      <alignment horizontal="left" vertical="center" wrapText="1"/>
    </xf>
    <xf numFmtId="0" fontId="25" fillId="0" borderId="11" xfId="2" applyFont="1" applyBorder="1" applyAlignment="1">
      <alignment horizontal="left" vertical="center" wrapText="1"/>
    </xf>
    <xf numFmtId="0" fontId="25" fillId="0" borderId="12" xfId="2" applyFont="1" applyBorder="1" applyAlignment="1">
      <alignment horizontal="left" vertical="center" wrapText="1"/>
    </xf>
    <xf numFmtId="0" fontId="25" fillId="8" borderId="5" xfId="2" applyFont="1" applyFill="1" applyBorder="1" applyAlignment="1">
      <alignment horizontal="center" vertical="center" shrinkToFit="1"/>
    </xf>
    <xf numFmtId="0" fontId="25" fillId="9" borderId="5" xfId="2" applyFont="1" applyFill="1" applyBorder="1" applyAlignment="1">
      <alignment horizontal="center" vertical="center"/>
    </xf>
    <xf numFmtId="179" fontId="24" fillId="0" borderId="9" xfId="2" applyNumberFormat="1" applyFont="1" applyBorder="1" applyAlignment="1">
      <alignment horizontal="center" vertical="center"/>
    </xf>
    <xf numFmtId="0" fontId="31" fillId="7" borderId="9" xfId="2" applyFont="1" applyFill="1" applyBorder="1" applyAlignment="1">
      <alignment horizontal="center" vertical="center"/>
    </xf>
    <xf numFmtId="182" fontId="24" fillId="0" borderId="9" xfId="2" applyNumberFormat="1" applyFont="1" applyBorder="1" applyAlignment="1">
      <alignment horizontal="center" vertical="center"/>
    </xf>
    <xf numFmtId="182" fontId="24" fillId="0" borderId="1" xfId="2" applyNumberFormat="1" applyFont="1" applyBorder="1" applyAlignment="1">
      <alignment horizontal="center" vertical="center"/>
    </xf>
    <xf numFmtId="182" fontId="24" fillId="0" borderId="2" xfId="2" applyNumberFormat="1" applyFont="1" applyBorder="1" applyAlignment="1">
      <alignment horizontal="center" vertical="center"/>
    </xf>
    <xf numFmtId="182" fontId="24" fillId="0" borderId="3" xfId="2" applyNumberFormat="1" applyFont="1" applyBorder="1" applyAlignment="1">
      <alignment horizontal="center" vertical="center"/>
    </xf>
    <xf numFmtId="179" fontId="24" fillId="0" borderId="1" xfId="2" applyNumberFormat="1" applyFont="1" applyBorder="1" applyAlignment="1">
      <alignment horizontal="center" vertical="center"/>
    </xf>
    <xf numFmtId="179" fontId="24" fillId="0" borderId="2" xfId="2" applyNumberFormat="1" applyFont="1" applyBorder="1" applyAlignment="1">
      <alignment horizontal="center" vertical="center"/>
    </xf>
    <xf numFmtId="179" fontId="24" fillId="0" borderId="3" xfId="2" applyNumberFormat="1" applyFont="1" applyBorder="1" applyAlignment="1">
      <alignment horizontal="center" vertical="center"/>
    </xf>
    <xf numFmtId="179" fontId="24" fillId="0" borderId="49" xfId="2" applyNumberFormat="1" applyFont="1" applyBorder="1" applyAlignment="1">
      <alignment horizontal="center" vertical="center"/>
    </xf>
    <xf numFmtId="183" fontId="24" fillId="0" borderId="49" xfId="2" applyNumberFormat="1" applyFont="1" applyBorder="1" applyAlignment="1">
      <alignment horizontal="center" vertical="center"/>
    </xf>
    <xf numFmtId="180" fontId="24" fillId="0" borderId="50" xfId="2" applyNumberFormat="1" applyFont="1" applyBorder="1" applyAlignment="1">
      <alignment horizontal="center" vertical="center"/>
    </xf>
    <xf numFmtId="180" fontId="24" fillId="0" borderId="51" xfId="2" applyNumberFormat="1" applyFont="1" applyBorder="1" applyAlignment="1">
      <alignment horizontal="center" vertical="center"/>
    </xf>
    <xf numFmtId="180" fontId="24" fillId="0" borderId="52" xfId="2" applyNumberFormat="1" applyFont="1" applyBorder="1" applyAlignment="1">
      <alignment horizontal="center" vertical="center"/>
    </xf>
    <xf numFmtId="182" fontId="24" fillId="0" borderId="49" xfId="2" applyNumberFormat="1" applyFont="1" applyBorder="1" applyAlignment="1">
      <alignment horizontal="center" vertical="center"/>
    </xf>
    <xf numFmtId="179" fontId="24" fillId="0" borderId="37" xfId="2" applyNumberFormat="1" applyFont="1" applyBorder="1" applyAlignment="1">
      <alignment horizontal="center" vertical="center" wrapText="1"/>
    </xf>
    <xf numFmtId="179" fontId="24" fillId="0" borderId="37" xfId="2" applyNumberFormat="1" applyFont="1" applyBorder="1" applyAlignment="1">
      <alignment horizontal="center" vertical="center"/>
    </xf>
    <xf numFmtId="182" fontId="24" fillId="0" borderId="37" xfId="2" applyNumberFormat="1" applyFont="1" applyBorder="1" applyAlignment="1">
      <alignment horizontal="center" vertical="center"/>
    </xf>
    <xf numFmtId="184" fontId="24" fillId="0" borderId="37" xfId="2" applyNumberFormat="1" applyFont="1" applyBorder="1" applyAlignment="1">
      <alignment horizontal="center" vertical="center"/>
    </xf>
    <xf numFmtId="49" fontId="41" fillId="0" borderId="1" xfId="2" applyNumberFormat="1" applyFont="1" applyBorder="1" applyAlignment="1">
      <alignment horizontal="center" vertical="center"/>
    </xf>
    <xf numFmtId="49" fontId="41" fillId="0" borderId="2" xfId="2" applyNumberFormat="1" applyFont="1" applyBorder="1" applyAlignment="1">
      <alignment horizontal="center" vertical="center"/>
    </xf>
    <xf numFmtId="49" fontId="41" fillId="0" borderId="3" xfId="2" applyNumberFormat="1" applyFont="1" applyBorder="1" applyAlignment="1">
      <alignment horizontal="center" vertical="center"/>
    </xf>
    <xf numFmtId="0" fontId="42" fillId="0" borderId="1" xfId="3" applyFont="1" applyBorder="1" applyAlignment="1">
      <alignment horizontal="center" vertical="center" shrinkToFit="1"/>
    </xf>
    <xf numFmtId="0" fontId="42" fillId="0" borderId="2" xfId="3" applyFont="1" applyBorder="1" applyAlignment="1">
      <alignment horizontal="center" vertical="center" shrinkToFit="1"/>
    </xf>
    <xf numFmtId="0" fontId="42" fillId="0" borderId="3" xfId="3" applyFont="1" applyBorder="1" applyAlignment="1">
      <alignment horizontal="center" vertical="center" shrinkToFit="1"/>
    </xf>
    <xf numFmtId="0" fontId="25" fillId="0" borderId="44" xfId="2" applyFont="1" applyBorder="1" applyAlignment="1">
      <alignment horizontal="center" vertical="center"/>
    </xf>
    <xf numFmtId="0" fontId="25" fillId="0" borderId="59" xfId="2" applyFont="1" applyBorder="1" applyAlignment="1">
      <alignment horizontal="center" vertical="center"/>
    </xf>
    <xf numFmtId="0" fontId="25" fillId="0" borderId="45" xfId="2" applyFont="1" applyBorder="1" applyAlignment="1">
      <alignment horizontal="center" vertical="center"/>
    </xf>
    <xf numFmtId="0" fontId="25" fillId="0" borderId="57" xfId="2" applyFont="1" applyBorder="1" applyAlignment="1">
      <alignment horizontal="center" vertical="center"/>
    </xf>
    <xf numFmtId="0" fontId="25" fillId="0" borderId="8" xfId="2" applyFont="1" applyBorder="1" applyAlignment="1">
      <alignment horizontal="center" vertical="center"/>
    </xf>
    <xf numFmtId="0" fontId="25" fillId="0" borderId="58" xfId="2" applyFont="1" applyBorder="1" applyAlignment="1">
      <alignment horizontal="center" vertical="center" wrapText="1"/>
    </xf>
    <xf numFmtId="0" fontId="25" fillId="0" borderId="45" xfId="2" applyFont="1" applyBorder="1" applyAlignment="1">
      <alignment horizontal="center" vertical="center" wrapText="1"/>
    </xf>
    <xf numFmtId="0" fontId="25" fillId="0" borderId="57" xfId="2" applyFont="1" applyBorder="1" applyAlignment="1">
      <alignment horizontal="center" vertical="center" wrapText="1"/>
    </xf>
    <xf numFmtId="0" fontId="25" fillId="0" borderId="7" xfId="2" applyFont="1" applyBorder="1" applyAlignment="1">
      <alignment horizontal="center" vertical="center" wrapText="1"/>
    </xf>
    <xf numFmtId="0" fontId="25" fillId="0" borderId="0" xfId="2" applyFont="1" applyAlignment="1">
      <alignment horizontal="center" vertical="center" wrapText="1"/>
    </xf>
    <xf numFmtId="0" fontId="25" fillId="0" borderId="8" xfId="2" applyFont="1" applyBorder="1" applyAlignment="1">
      <alignment horizontal="center" vertical="center" wrapText="1"/>
    </xf>
    <xf numFmtId="0" fontId="25" fillId="0" borderId="58" xfId="2" applyFont="1" applyBorder="1" applyAlignment="1">
      <alignment horizontal="center" vertical="center"/>
    </xf>
    <xf numFmtId="0" fontId="25" fillId="0" borderId="46" xfId="2" applyFont="1" applyBorder="1" applyAlignment="1">
      <alignment horizontal="center" vertical="center"/>
    </xf>
    <xf numFmtId="0" fontId="25" fillId="0" borderId="61" xfId="2" applyFont="1" applyBorder="1" applyAlignment="1">
      <alignment horizontal="center" vertical="center"/>
    </xf>
    <xf numFmtId="0" fontId="25" fillId="0" borderId="54" xfId="2" applyFont="1" applyBorder="1" applyAlignment="1">
      <alignment horizontal="center" vertical="center"/>
    </xf>
    <xf numFmtId="0" fontId="25" fillId="0" borderId="55" xfId="2" applyFont="1" applyBorder="1" applyAlignment="1">
      <alignment horizontal="center" vertical="center"/>
    </xf>
    <xf numFmtId="0" fontId="25" fillId="0" borderId="20" xfId="2" applyFont="1" applyBorder="1" applyAlignment="1">
      <alignment horizontal="center" vertical="center"/>
    </xf>
    <xf numFmtId="0" fontId="25" fillId="0" borderId="21" xfId="2" applyFont="1" applyBorder="1" applyAlignment="1">
      <alignment horizontal="center" vertical="center"/>
    </xf>
    <xf numFmtId="0" fontId="25" fillId="0" borderId="22" xfId="2" applyFont="1" applyBorder="1" applyAlignment="1">
      <alignment horizontal="center" vertical="center"/>
    </xf>
    <xf numFmtId="0" fontId="25" fillId="0" borderId="7" xfId="2" applyFont="1" applyBorder="1" applyAlignment="1">
      <alignment horizontal="center" vertical="center"/>
    </xf>
    <xf numFmtId="0" fontId="25" fillId="0" borderId="48" xfId="2" applyFont="1" applyBorder="1" applyAlignment="1">
      <alignment horizontal="center" vertical="center"/>
    </xf>
    <xf numFmtId="0" fontId="24" fillId="0" borderId="67" xfId="2" applyFont="1" applyBorder="1" applyAlignment="1">
      <alignment horizontal="center" vertical="center" textRotation="255"/>
    </xf>
    <xf numFmtId="0" fontId="24" fillId="0" borderId="47" xfId="2" applyFont="1" applyBorder="1" applyAlignment="1">
      <alignment horizontal="center" vertical="center" textRotation="255"/>
    </xf>
    <xf numFmtId="0" fontId="24" fillId="0" borderId="53" xfId="2" applyFont="1" applyBorder="1" applyAlignment="1">
      <alignment horizontal="center" vertical="center" textRotation="255"/>
    </xf>
    <xf numFmtId="0" fontId="43" fillId="4" borderId="69" xfId="2" applyFont="1" applyFill="1" applyBorder="1" applyAlignment="1">
      <alignment horizontal="center" vertical="center" shrinkToFit="1"/>
    </xf>
    <xf numFmtId="0" fontId="43" fillId="4" borderId="70" xfId="2" applyFont="1" applyFill="1" applyBorder="1" applyAlignment="1">
      <alignment horizontal="center" vertical="center" shrinkToFit="1"/>
    </xf>
    <xf numFmtId="0" fontId="43" fillId="4" borderId="71" xfId="2" applyFont="1" applyFill="1" applyBorder="1" applyAlignment="1">
      <alignment horizontal="center" vertical="center" shrinkToFit="1"/>
    </xf>
    <xf numFmtId="0" fontId="43" fillId="4" borderId="71" xfId="2" applyFont="1" applyFill="1" applyBorder="1" applyAlignment="1">
      <alignment horizontal="center" vertical="center"/>
    </xf>
    <xf numFmtId="0" fontId="43" fillId="4" borderId="69" xfId="2" applyFont="1" applyFill="1" applyBorder="1" applyAlignment="1">
      <alignment horizontal="center" vertical="center"/>
    </xf>
    <xf numFmtId="0" fontId="43" fillId="4" borderId="72" xfId="2" applyFont="1" applyFill="1" applyBorder="1" applyAlignment="1">
      <alignment horizontal="center" vertical="center"/>
    </xf>
    <xf numFmtId="0" fontId="43" fillId="0" borderId="69" xfId="2" applyFont="1" applyBorder="1" applyAlignment="1">
      <alignment horizontal="center" vertical="center"/>
    </xf>
    <xf numFmtId="0" fontId="43" fillId="0" borderId="70" xfId="2" applyFont="1" applyBorder="1" applyAlignment="1">
      <alignment horizontal="center" vertical="center"/>
    </xf>
    <xf numFmtId="185" fontId="43" fillId="0" borderId="71" xfId="2" applyNumberFormat="1" applyFont="1" applyBorder="1" applyAlignment="1">
      <alignment horizontal="center" vertical="center"/>
    </xf>
    <xf numFmtId="185" fontId="43" fillId="0" borderId="69" xfId="2" applyNumberFormat="1" applyFont="1" applyBorder="1" applyAlignment="1">
      <alignment horizontal="center" vertical="center"/>
    </xf>
    <xf numFmtId="185" fontId="43" fillId="0" borderId="70" xfId="2" applyNumberFormat="1" applyFont="1" applyBorder="1" applyAlignment="1">
      <alignment horizontal="center" vertical="center"/>
    </xf>
    <xf numFmtId="186" fontId="25" fillId="0" borderId="73" xfId="2" applyNumberFormat="1" applyFont="1" applyBorder="1" applyAlignment="1">
      <alignment horizontal="center" vertical="center"/>
    </xf>
    <xf numFmtId="186" fontId="25" fillId="0" borderId="74" xfId="2" applyNumberFormat="1" applyFont="1" applyBorder="1" applyAlignment="1">
      <alignment horizontal="center" vertical="center"/>
    </xf>
    <xf numFmtId="0" fontId="25" fillId="0" borderId="71" xfId="2" applyFont="1" applyBorder="1" applyAlignment="1">
      <alignment horizontal="center" vertical="center" shrinkToFit="1"/>
    </xf>
    <xf numFmtId="0" fontId="25" fillId="0" borderId="69" xfId="2" applyFont="1" applyBorder="1" applyAlignment="1">
      <alignment horizontal="center" vertical="center" shrinkToFit="1"/>
    </xf>
    <xf numFmtId="0" fontId="25" fillId="0" borderId="72" xfId="2" applyFont="1" applyBorder="1" applyAlignment="1">
      <alignment horizontal="center" vertical="center" shrinkToFit="1"/>
    </xf>
    <xf numFmtId="0" fontId="34" fillId="0" borderId="56" xfId="2" applyFont="1" applyBorder="1" applyAlignment="1">
      <alignment horizontal="center" vertical="center" textRotation="255" wrapText="1"/>
    </xf>
    <xf numFmtId="0" fontId="34" fillId="0" borderId="60" xfId="2" applyFont="1" applyBorder="1" applyAlignment="1">
      <alignment horizontal="center" vertical="center" textRotation="255"/>
    </xf>
    <xf numFmtId="0" fontId="43" fillId="4" borderId="24" xfId="2" applyFont="1" applyFill="1" applyBorder="1" applyAlignment="1">
      <alignment horizontal="center" vertical="center" shrinkToFit="1"/>
    </xf>
    <xf numFmtId="0" fontId="43" fillId="4" borderId="25" xfId="2" applyFont="1" applyFill="1" applyBorder="1" applyAlignment="1">
      <alignment horizontal="center" vertical="center" shrinkToFit="1"/>
    </xf>
    <xf numFmtId="0" fontId="43" fillId="4" borderId="75" xfId="2" applyFont="1" applyFill="1" applyBorder="1" applyAlignment="1">
      <alignment horizontal="center" vertical="center" shrinkToFit="1"/>
    </xf>
    <xf numFmtId="0" fontId="43" fillId="4" borderId="75" xfId="2" applyFont="1" applyFill="1" applyBorder="1" applyAlignment="1">
      <alignment horizontal="center" vertical="center"/>
    </xf>
    <xf numFmtId="0" fontId="43" fillId="4" borderId="24" xfId="2" applyFont="1" applyFill="1" applyBorder="1" applyAlignment="1">
      <alignment horizontal="center" vertical="center"/>
    </xf>
    <xf numFmtId="0" fontId="43" fillId="4" borderId="15" xfId="2" applyFont="1" applyFill="1" applyBorder="1" applyAlignment="1">
      <alignment horizontal="center" vertical="center"/>
    </xf>
    <xf numFmtId="0" fontId="43" fillId="0" borderId="24" xfId="2" applyFont="1" applyBorder="1" applyAlignment="1">
      <alignment horizontal="center" vertical="center"/>
    </xf>
    <xf numFmtId="0" fontId="43" fillId="0" borderId="25" xfId="2" applyFont="1" applyBorder="1" applyAlignment="1">
      <alignment horizontal="center" vertical="center"/>
    </xf>
    <xf numFmtId="185" fontId="43" fillId="0" borderId="75" xfId="2" applyNumberFormat="1" applyFont="1" applyBorder="1" applyAlignment="1">
      <alignment horizontal="center" vertical="center"/>
    </xf>
    <xf numFmtId="185" fontId="43" fillId="0" borderId="24" xfId="2" applyNumberFormat="1" applyFont="1" applyBorder="1" applyAlignment="1">
      <alignment horizontal="center" vertical="center"/>
    </xf>
    <xf numFmtId="185" fontId="43" fillId="0" borderId="25" xfId="2" applyNumberFormat="1" applyFont="1" applyBorder="1" applyAlignment="1">
      <alignment horizontal="center" vertical="center"/>
    </xf>
    <xf numFmtId="185" fontId="43" fillId="0" borderId="76" xfId="2" applyNumberFormat="1" applyFont="1" applyBorder="1" applyAlignment="1">
      <alignment horizontal="center" vertical="center" shrinkToFit="1"/>
    </xf>
    <xf numFmtId="185" fontId="43" fillId="0" borderId="77" xfId="2" applyNumberFormat="1" applyFont="1" applyBorder="1" applyAlignment="1">
      <alignment horizontal="center" vertical="center" shrinkToFit="1"/>
    </xf>
    <xf numFmtId="185" fontId="43" fillId="0" borderId="78" xfId="2" applyNumberFormat="1" applyFont="1" applyBorder="1" applyAlignment="1">
      <alignment horizontal="center" vertical="center" shrinkToFit="1"/>
    </xf>
    <xf numFmtId="0" fontId="25" fillId="0" borderId="75" xfId="2" applyFont="1" applyBorder="1" applyAlignment="1">
      <alignment horizontal="center" vertical="center" shrinkToFit="1"/>
    </xf>
    <xf numFmtId="0" fontId="25" fillId="0" borderId="24" xfId="2" applyFont="1" applyBorder="1" applyAlignment="1">
      <alignment horizontal="center" vertical="center" shrinkToFit="1"/>
    </xf>
    <xf numFmtId="0" fontId="25" fillId="0" borderId="15" xfId="2" applyFont="1" applyBorder="1" applyAlignment="1">
      <alignment horizontal="center" vertical="center" shrinkToFit="1"/>
    </xf>
    <xf numFmtId="0" fontId="43" fillId="4" borderId="2" xfId="2" applyFont="1" applyFill="1" applyBorder="1" applyAlignment="1">
      <alignment horizontal="center" vertical="center" shrinkToFit="1"/>
    </xf>
    <xf numFmtId="0" fontId="43" fillId="4" borderId="3" xfId="2" applyFont="1" applyFill="1" applyBorder="1" applyAlignment="1">
      <alignment horizontal="center" vertical="center" shrinkToFit="1"/>
    </xf>
    <xf numFmtId="0" fontId="43" fillId="4" borderId="1" xfId="2" applyFont="1" applyFill="1" applyBorder="1" applyAlignment="1">
      <alignment horizontal="center" vertical="center" shrinkToFit="1"/>
    </xf>
    <xf numFmtId="0" fontId="43" fillId="4" borderId="1" xfId="2" applyFont="1" applyFill="1" applyBorder="1" applyAlignment="1">
      <alignment horizontal="center" vertical="center"/>
    </xf>
    <xf numFmtId="0" fontId="43" fillId="4" borderId="2" xfId="2" applyFont="1" applyFill="1" applyBorder="1" applyAlignment="1">
      <alignment horizontal="center" vertical="center"/>
    </xf>
    <xf numFmtId="0" fontId="43" fillId="4" borderId="79" xfId="2" applyFont="1" applyFill="1" applyBorder="1" applyAlignment="1">
      <alignment horizontal="center" vertical="center"/>
    </xf>
    <xf numFmtId="0" fontId="43" fillId="0" borderId="2" xfId="2" applyFont="1" applyBorder="1" applyAlignment="1">
      <alignment horizontal="center" vertical="center"/>
    </xf>
    <xf numFmtId="0" fontId="43" fillId="0" borderId="3" xfId="2" applyFont="1" applyBorder="1" applyAlignment="1">
      <alignment horizontal="center" vertical="center"/>
    </xf>
    <xf numFmtId="185" fontId="43" fillId="0" borderId="1" xfId="2" applyNumberFormat="1" applyFont="1" applyBorder="1" applyAlignment="1">
      <alignment horizontal="center" vertical="center"/>
    </xf>
    <xf numFmtId="185" fontId="43" fillId="0" borderId="2" xfId="2" applyNumberFormat="1" applyFont="1" applyBorder="1" applyAlignment="1">
      <alignment horizontal="center" vertical="center"/>
    </xf>
    <xf numFmtId="185" fontId="43" fillId="0" borderId="3" xfId="2" applyNumberFormat="1" applyFont="1" applyBorder="1" applyAlignment="1">
      <alignment horizontal="center" vertical="center"/>
    </xf>
    <xf numFmtId="185" fontId="43" fillId="0" borderId="38" xfId="2" applyNumberFormat="1" applyFont="1" applyBorder="1" applyAlignment="1">
      <alignment horizontal="center" vertical="center" shrinkToFit="1"/>
    </xf>
    <xf numFmtId="185" fontId="43" fillId="0" borderId="39" xfId="2" applyNumberFormat="1" applyFont="1" applyBorder="1" applyAlignment="1">
      <alignment horizontal="center" vertical="center" shrinkToFit="1"/>
    </xf>
    <xf numFmtId="185" fontId="43" fillId="0" borderId="40" xfId="2" applyNumberFormat="1" applyFont="1" applyBorder="1" applyAlignment="1">
      <alignment horizontal="center" vertical="center" shrinkToFit="1"/>
    </xf>
    <xf numFmtId="0" fontId="25" fillId="0" borderId="79" xfId="2" applyFont="1" applyBorder="1" applyAlignment="1">
      <alignment horizontal="center" vertical="center" shrinkToFit="1"/>
    </xf>
    <xf numFmtId="0" fontId="43" fillId="4" borderId="5" xfId="2" applyFont="1" applyFill="1" applyBorder="1" applyAlignment="1">
      <alignment horizontal="center" vertical="center" shrinkToFit="1"/>
    </xf>
    <xf numFmtId="0" fontId="43" fillId="4" borderId="6" xfId="2" applyFont="1" applyFill="1" applyBorder="1" applyAlignment="1">
      <alignment horizontal="center" vertical="center" shrinkToFit="1"/>
    </xf>
    <xf numFmtId="0" fontId="43" fillId="4" borderId="13" xfId="2" applyFont="1" applyFill="1" applyBorder="1" applyAlignment="1">
      <alignment horizontal="center" vertical="center" shrinkToFit="1"/>
    </xf>
    <xf numFmtId="0" fontId="43" fillId="0" borderId="5" xfId="2" applyFont="1" applyBorder="1" applyAlignment="1">
      <alignment horizontal="center" vertical="center"/>
    </xf>
    <xf numFmtId="0" fontId="43" fillId="0" borderId="6" xfId="2" applyFont="1" applyBorder="1" applyAlignment="1">
      <alignment horizontal="center" vertical="center"/>
    </xf>
    <xf numFmtId="185" fontId="43" fillId="0" borderId="13" xfId="2" applyNumberFormat="1" applyFont="1" applyBorder="1" applyAlignment="1">
      <alignment horizontal="center" vertical="center"/>
    </xf>
    <xf numFmtId="185" fontId="43" fillId="0" borderId="5" xfId="2" applyNumberFormat="1" applyFont="1" applyBorder="1" applyAlignment="1">
      <alignment horizontal="center" vertical="center"/>
    </xf>
    <xf numFmtId="185" fontId="43" fillId="0" borderId="6" xfId="2" applyNumberFormat="1" applyFont="1" applyBorder="1" applyAlignment="1">
      <alignment horizontal="center" vertical="center"/>
    </xf>
    <xf numFmtId="185" fontId="43" fillId="0" borderId="80" xfId="2" applyNumberFormat="1" applyFont="1" applyBorder="1" applyAlignment="1">
      <alignment horizontal="center" vertical="center" shrinkToFit="1"/>
    </xf>
    <xf numFmtId="185" fontId="43" fillId="0" borderId="81" xfId="2" applyNumberFormat="1" applyFont="1" applyBorder="1" applyAlignment="1">
      <alignment horizontal="center" vertical="center" shrinkToFit="1"/>
    </xf>
    <xf numFmtId="185" fontId="43" fillId="0" borderId="82" xfId="2" applyNumberFormat="1" applyFont="1" applyBorder="1" applyAlignment="1">
      <alignment horizontal="center" vertical="center" shrinkToFit="1"/>
    </xf>
    <xf numFmtId="0" fontId="25" fillId="0" borderId="83" xfId="2" applyFont="1" applyBorder="1" applyAlignment="1">
      <alignment horizontal="center" vertical="center" shrinkToFit="1"/>
    </xf>
    <xf numFmtId="0" fontId="30" fillId="0" borderId="0" xfId="3" applyFont="1" applyAlignment="1">
      <alignment horizontal="center" vertical="center"/>
    </xf>
    <xf numFmtId="49" fontId="30" fillId="0" borderId="0" xfId="3" applyNumberFormat="1" applyFont="1" applyAlignment="1">
      <alignment horizontal="center" vertical="center"/>
    </xf>
    <xf numFmtId="0" fontId="24" fillId="0" borderId="44" xfId="2" applyFont="1" applyBorder="1" applyAlignment="1">
      <alignment horizontal="center" vertical="center" textRotation="255"/>
    </xf>
    <xf numFmtId="0" fontId="43" fillId="4" borderId="20" xfId="2" applyFont="1" applyFill="1" applyBorder="1" applyAlignment="1">
      <alignment horizontal="center" vertical="center" shrinkToFit="1"/>
    </xf>
    <xf numFmtId="0" fontId="43" fillId="4" borderId="21" xfId="2" applyFont="1" applyFill="1" applyBorder="1" applyAlignment="1">
      <alignment horizontal="center" vertical="center" shrinkToFit="1"/>
    </xf>
    <xf numFmtId="0" fontId="43" fillId="0" borderId="21" xfId="2" applyFont="1" applyBorder="1" applyAlignment="1">
      <alignment horizontal="center" vertical="center"/>
    </xf>
    <xf numFmtId="185" fontId="43" fillId="0" borderId="21" xfId="2" applyNumberFormat="1" applyFont="1" applyBorder="1" applyAlignment="1">
      <alignment horizontal="center" vertical="center"/>
    </xf>
    <xf numFmtId="0" fontId="43" fillId="4" borderId="16" xfId="2" applyFont="1" applyFill="1" applyBorder="1" applyAlignment="1">
      <alignment horizontal="center" vertical="center" shrinkToFit="1"/>
    </xf>
    <xf numFmtId="0" fontId="43" fillId="4" borderId="9" xfId="2" applyFont="1" applyFill="1" applyBorder="1" applyAlignment="1">
      <alignment horizontal="center" vertical="center" shrinkToFit="1"/>
    </xf>
    <xf numFmtId="0" fontId="43" fillId="0" borderId="9" xfId="2" applyFont="1" applyBorder="1" applyAlignment="1">
      <alignment horizontal="center" vertical="center"/>
    </xf>
    <xf numFmtId="185" fontId="43" fillId="0" borderId="9" xfId="2" applyNumberFormat="1" applyFont="1" applyBorder="1" applyAlignment="1">
      <alignment horizontal="center" vertical="center"/>
    </xf>
    <xf numFmtId="183" fontId="43" fillId="0" borderId="58" xfId="2" applyNumberFormat="1" applyFont="1" applyBorder="1" applyAlignment="1">
      <alignment horizontal="center" vertical="center" shrinkToFit="1"/>
    </xf>
    <xf numFmtId="183" fontId="43" fillId="0" borderId="45" xfId="2" applyNumberFormat="1" applyFont="1" applyBorder="1" applyAlignment="1">
      <alignment horizontal="center" vertical="center" shrinkToFit="1"/>
    </xf>
    <xf numFmtId="183" fontId="43" fillId="0" borderId="57" xfId="2" applyNumberFormat="1" applyFont="1" applyBorder="1" applyAlignment="1">
      <alignment horizontal="center" vertical="center" shrinkToFit="1"/>
    </xf>
    <xf numFmtId="183" fontId="43" fillId="0" borderId="7" xfId="2" applyNumberFormat="1" applyFont="1" applyBorder="1" applyAlignment="1">
      <alignment horizontal="center" vertical="center" shrinkToFit="1"/>
    </xf>
    <xf numFmtId="183" fontId="43" fillId="0" borderId="0" xfId="2" applyNumberFormat="1" applyFont="1" applyAlignment="1">
      <alignment horizontal="center" vertical="center" shrinkToFit="1"/>
    </xf>
    <xf numFmtId="183" fontId="43" fillId="0" borderId="8" xfId="2" applyNumberFormat="1" applyFont="1" applyBorder="1" applyAlignment="1">
      <alignment horizontal="center" vertical="center" shrinkToFit="1"/>
    </xf>
    <xf numFmtId="183" fontId="43" fillId="0" borderId="61" xfId="2" applyNumberFormat="1" applyFont="1" applyBorder="1" applyAlignment="1">
      <alignment horizontal="center" vertical="center" shrinkToFit="1"/>
    </xf>
    <xf numFmtId="183" fontId="43" fillId="0" borderId="54" xfId="2" applyNumberFormat="1" applyFont="1" applyBorder="1" applyAlignment="1">
      <alignment horizontal="center" vertical="center" shrinkToFit="1"/>
    </xf>
    <xf numFmtId="183" fontId="43" fillId="0" borderId="84" xfId="2" applyNumberFormat="1" applyFont="1" applyBorder="1" applyAlignment="1">
      <alignment horizontal="center" vertical="center" shrinkToFit="1"/>
    </xf>
    <xf numFmtId="178" fontId="25" fillId="0" borderId="58" xfId="2" applyNumberFormat="1" applyFont="1" applyBorder="1" applyAlignment="1">
      <alignment horizontal="center" vertical="center" shrinkToFit="1"/>
    </xf>
    <xf numFmtId="178" fontId="25" fillId="0" borderId="45" xfId="2" applyNumberFormat="1" applyFont="1" applyBorder="1" applyAlignment="1">
      <alignment horizontal="center" vertical="center" shrinkToFit="1"/>
    </xf>
    <xf numFmtId="178" fontId="25" fillId="0" borderId="57" xfId="2" applyNumberFormat="1" applyFont="1" applyBorder="1" applyAlignment="1">
      <alignment horizontal="center" vertical="center" shrinkToFit="1"/>
    </xf>
    <xf numFmtId="178" fontId="25" fillId="0" borderId="7" xfId="2" applyNumberFormat="1" applyFont="1" applyBorder="1" applyAlignment="1">
      <alignment horizontal="center" vertical="center" shrinkToFit="1"/>
    </xf>
    <xf numFmtId="178" fontId="25" fillId="0" borderId="0" xfId="2" applyNumberFormat="1" applyFont="1" applyAlignment="1">
      <alignment horizontal="center" vertical="center" shrinkToFit="1"/>
    </xf>
    <xf numFmtId="178" fontId="25" fillId="0" borderId="8" xfId="2" applyNumberFormat="1" applyFont="1" applyBorder="1" applyAlignment="1">
      <alignment horizontal="center" vertical="center" shrinkToFit="1"/>
    </xf>
    <xf numFmtId="178" fontId="25" fillId="0" borderId="61" xfId="2" applyNumberFormat="1" applyFont="1" applyBorder="1" applyAlignment="1">
      <alignment horizontal="center" vertical="center" shrinkToFit="1"/>
    </xf>
    <xf numFmtId="178" fontId="25" fillId="0" borderId="54" xfId="2" applyNumberFormat="1" applyFont="1" applyBorder="1" applyAlignment="1">
      <alignment horizontal="center" vertical="center" shrinkToFit="1"/>
    </xf>
    <xf numFmtId="178" fontId="25" fillId="0" borderId="84" xfId="2" applyNumberFormat="1" applyFont="1" applyBorder="1" applyAlignment="1">
      <alignment horizontal="center" vertical="center" shrinkToFit="1"/>
    </xf>
    <xf numFmtId="0" fontId="25" fillId="0" borderId="10" xfId="2" applyFont="1" applyBorder="1" applyAlignment="1">
      <alignment horizontal="center" vertical="center" shrinkToFit="1"/>
    </xf>
    <xf numFmtId="0" fontId="25" fillId="0" borderId="11" xfId="2" applyFont="1" applyBorder="1" applyAlignment="1">
      <alignment horizontal="center" vertical="center" shrinkToFit="1"/>
    </xf>
    <xf numFmtId="0" fontId="25" fillId="0" borderId="90" xfId="2" applyFont="1" applyBorder="1" applyAlignment="1">
      <alignment horizontal="center" vertical="center" shrinkToFit="1"/>
    </xf>
    <xf numFmtId="0" fontId="25" fillId="0" borderId="9" xfId="2" applyFont="1" applyBorder="1" applyAlignment="1">
      <alignment horizontal="center" vertical="center" shrinkToFit="1"/>
    </xf>
    <xf numFmtId="0" fontId="25" fillId="0" borderId="17" xfId="2" applyFont="1" applyBorder="1" applyAlignment="1">
      <alignment horizontal="center" vertical="center" shrinkToFit="1"/>
    </xf>
    <xf numFmtId="0" fontId="25" fillId="0" borderId="85" xfId="2" applyFont="1" applyBorder="1" applyAlignment="1">
      <alignment horizontal="center" vertical="center" shrinkToFit="1"/>
    </xf>
    <xf numFmtId="0" fontId="25" fillId="0" borderId="26" xfId="2" applyFont="1" applyBorder="1" applyAlignment="1">
      <alignment horizontal="center" vertical="center" shrinkToFit="1"/>
    </xf>
    <xf numFmtId="0" fontId="25" fillId="0" borderId="86" xfId="2" applyFont="1" applyBorder="1" applyAlignment="1">
      <alignment horizontal="center" vertical="center" shrinkToFit="1"/>
    </xf>
    <xf numFmtId="0" fontId="43" fillId="0" borderId="12" xfId="2" applyFont="1" applyBorder="1" applyAlignment="1">
      <alignment horizontal="center" vertical="center"/>
    </xf>
    <xf numFmtId="0" fontId="43" fillId="0" borderId="37" xfId="2" applyFont="1" applyBorder="1" applyAlignment="1">
      <alignment horizontal="center" vertical="center"/>
    </xf>
    <xf numFmtId="185" fontId="43" fillId="0" borderId="37" xfId="2" applyNumberFormat="1" applyFont="1" applyBorder="1" applyAlignment="1">
      <alignment horizontal="center" vertical="center"/>
    </xf>
    <xf numFmtId="186" fontId="25" fillId="0" borderId="7" xfId="2" applyNumberFormat="1" applyFont="1" applyBorder="1" applyAlignment="1">
      <alignment horizontal="center" vertical="center" shrinkToFit="1"/>
    </xf>
    <xf numFmtId="186" fontId="25" fillId="0" borderId="0" xfId="2" applyNumberFormat="1" applyFont="1" applyAlignment="1">
      <alignment horizontal="center" vertical="center" shrinkToFit="1"/>
    </xf>
    <xf numFmtId="186" fontId="25" fillId="0" borderId="8" xfId="2" applyNumberFormat="1" applyFont="1" applyBorder="1" applyAlignment="1">
      <alignment horizontal="center" vertical="center" shrinkToFit="1"/>
    </xf>
    <xf numFmtId="0" fontId="43" fillId="4" borderId="62" xfId="2" applyFont="1" applyFill="1" applyBorder="1" applyAlignment="1">
      <alignment horizontal="center" vertical="center" shrinkToFit="1"/>
    </xf>
    <xf numFmtId="0" fontId="43" fillId="4" borderId="4" xfId="2" applyFont="1" applyFill="1" applyBorder="1" applyAlignment="1">
      <alignment horizontal="center" vertical="center" shrinkToFit="1"/>
    </xf>
    <xf numFmtId="0" fontId="43" fillId="4" borderId="13" xfId="2" applyFont="1" applyFill="1" applyBorder="1" applyAlignment="1">
      <alignment horizontal="center" vertical="center"/>
    </xf>
    <xf numFmtId="0" fontId="43" fillId="4" borderId="5" xfId="2" applyFont="1" applyFill="1" applyBorder="1" applyAlignment="1">
      <alignment horizontal="center" vertical="center"/>
    </xf>
    <xf numFmtId="0" fontId="43" fillId="4" borderId="83" xfId="2" applyFont="1" applyFill="1" applyBorder="1" applyAlignment="1">
      <alignment horizontal="center" vertical="center"/>
    </xf>
    <xf numFmtId="0" fontId="43" fillId="0" borderId="27" xfId="2" applyFont="1" applyBorder="1" applyAlignment="1">
      <alignment horizontal="center" vertical="center"/>
    </xf>
    <xf numFmtId="0" fontId="43" fillId="0" borderId="23" xfId="2" applyFont="1" applyBorder="1" applyAlignment="1">
      <alignment horizontal="center" vertical="center"/>
    </xf>
    <xf numFmtId="185" fontId="43" fillId="0" borderId="23" xfId="2" applyNumberFormat="1" applyFont="1" applyBorder="1" applyAlignment="1">
      <alignment horizontal="center" vertical="center"/>
    </xf>
    <xf numFmtId="0" fontId="25" fillId="0" borderId="93" xfId="2" applyFont="1" applyBorder="1" applyAlignment="1">
      <alignment horizontal="center" vertical="center"/>
    </xf>
    <xf numFmtId="0" fontId="25" fillId="0" borderId="69" xfId="2" applyFont="1" applyBorder="1" applyAlignment="1">
      <alignment horizontal="center" vertical="center"/>
    </xf>
    <xf numFmtId="0" fontId="25" fillId="0" borderId="72" xfId="2" applyFont="1" applyBorder="1" applyAlignment="1">
      <alignment horizontal="center" vertical="center"/>
    </xf>
    <xf numFmtId="0" fontId="43" fillId="0" borderId="29" xfId="2" applyFont="1" applyBorder="1" applyAlignment="1">
      <alignment horizontal="center" vertical="center"/>
    </xf>
    <xf numFmtId="185" fontId="43" fillId="0" borderId="29" xfId="2" applyNumberFormat="1" applyFont="1" applyBorder="1" applyAlignment="1">
      <alignment horizontal="center" vertical="center" shrinkToFit="1"/>
    </xf>
    <xf numFmtId="185" fontId="43" fillId="0" borderId="96" xfId="2" applyNumberFormat="1" applyFont="1" applyBorder="1" applyAlignment="1">
      <alignment horizontal="center" vertical="center"/>
    </xf>
    <xf numFmtId="185" fontId="43" fillId="0" borderId="97" xfId="2" applyNumberFormat="1" applyFont="1" applyBorder="1" applyAlignment="1">
      <alignment horizontal="center" vertical="center"/>
    </xf>
    <xf numFmtId="185" fontId="43" fillId="0" borderId="98" xfId="2" applyNumberFormat="1" applyFont="1" applyBorder="1" applyAlignment="1">
      <alignment horizontal="center" vertical="center"/>
    </xf>
    <xf numFmtId="186" fontId="25" fillId="0" borderId="96" xfId="2" applyNumberFormat="1" applyFont="1" applyBorder="1" applyAlignment="1">
      <alignment horizontal="center" vertical="center"/>
    </xf>
    <xf numFmtId="186" fontId="25" fillId="0" borderId="97" xfId="2" applyNumberFormat="1" applyFont="1" applyBorder="1" applyAlignment="1">
      <alignment horizontal="center" vertical="center"/>
    </xf>
    <xf numFmtId="0" fontId="25" fillId="0" borderId="94" xfId="2" applyFont="1" applyBorder="1" applyAlignment="1">
      <alignment horizontal="center" vertical="center"/>
    </xf>
    <xf numFmtId="0" fontId="25" fillId="0" borderId="95" xfId="2" applyFont="1" applyBorder="1" applyAlignment="1">
      <alignment horizontal="center" vertical="center"/>
    </xf>
    <xf numFmtId="0" fontId="25" fillId="0" borderId="4" xfId="2" applyFont="1" applyBorder="1" applyAlignment="1">
      <alignment horizontal="center" vertical="center" shrinkToFit="1"/>
    </xf>
    <xf numFmtId="0" fontId="25" fillId="0" borderId="63" xfId="2" applyFont="1" applyBorder="1" applyAlignment="1">
      <alignment horizontal="center" vertical="center" shrinkToFit="1"/>
    </xf>
    <xf numFmtId="183" fontId="43" fillId="0" borderId="29" xfId="2" applyNumberFormat="1" applyFont="1" applyBorder="1" applyAlignment="1">
      <alignment horizontal="center" vertical="center"/>
    </xf>
    <xf numFmtId="178" fontId="25" fillId="0" borderId="29" xfId="2" applyNumberFormat="1" applyFont="1" applyBorder="1" applyAlignment="1">
      <alignment horizontal="center" vertical="center"/>
    </xf>
    <xf numFmtId="0" fontId="25" fillId="0" borderId="29" xfId="2" applyFont="1" applyBorder="1" applyAlignment="1">
      <alignment horizontal="center" vertical="center"/>
    </xf>
    <xf numFmtId="0" fontId="25" fillId="4" borderId="27" xfId="2" applyFont="1" applyFill="1" applyBorder="1" applyAlignment="1">
      <alignment horizontal="center" vertical="center" shrinkToFit="1"/>
    </xf>
    <xf numFmtId="0" fontId="25" fillId="4" borderId="23" xfId="2" applyFont="1" applyFill="1" applyBorder="1" applyAlignment="1">
      <alignment horizontal="center" vertical="center" shrinkToFit="1"/>
    </xf>
    <xf numFmtId="0" fontId="43" fillId="4" borderId="23" xfId="2" applyFont="1" applyFill="1" applyBorder="1" applyAlignment="1">
      <alignment horizontal="center" vertical="center" shrinkToFit="1"/>
    </xf>
    <xf numFmtId="0" fontId="43" fillId="4" borderId="85" xfId="2" applyFont="1" applyFill="1" applyBorder="1" applyAlignment="1">
      <alignment horizontal="center" vertical="center"/>
    </xf>
    <xf numFmtId="0" fontId="43" fillId="4" borderId="26" xfId="2" applyFont="1" applyFill="1" applyBorder="1" applyAlignment="1">
      <alignment horizontal="center" vertical="center"/>
    </xf>
    <xf numFmtId="0" fontId="43" fillId="4" borderId="86" xfId="2" applyFont="1" applyFill="1" applyBorder="1" applyAlignment="1">
      <alignment horizontal="center" vertical="center"/>
    </xf>
    <xf numFmtId="0" fontId="43" fillId="0" borderId="4" xfId="2" applyFont="1" applyBorder="1" applyAlignment="1">
      <alignment horizontal="center" vertical="center"/>
    </xf>
    <xf numFmtId="185" fontId="43" fillId="0" borderId="4" xfId="2" applyNumberFormat="1" applyFont="1" applyBorder="1" applyAlignment="1">
      <alignment horizontal="center" vertical="center"/>
    </xf>
    <xf numFmtId="0" fontId="24" fillId="0" borderId="87" xfId="2" applyFont="1" applyBorder="1" applyAlignment="1">
      <alignment horizontal="center" vertical="center" textRotation="255"/>
    </xf>
    <xf numFmtId="0" fontId="24" fillId="0" borderId="91" xfId="2" applyFont="1" applyBorder="1" applyAlignment="1">
      <alignment horizontal="center" vertical="center" textRotation="255"/>
    </xf>
    <xf numFmtId="0" fontId="24" fillId="0" borderId="92" xfId="2" applyFont="1" applyBorder="1" applyAlignment="1">
      <alignment horizontal="center" vertical="center" textRotation="255"/>
    </xf>
    <xf numFmtId="0" fontId="43" fillId="4" borderId="93" xfId="2" applyFont="1" applyFill="1" applyBorder="1" applyAlignment="1">
      <alignment horizontal="center" vertical="center"/>
    </xf>
    <xf numFmtId="0" fontId="25" fillId="0" borderId="20" xfId="2" applyFont="1" applyBorder="1" applyAlignment="1">
      <alignment horizontal="center" vertical="center" wrapText="1"/>
    </xf>
    <xf numFmtId="0" fontId="25" fillId="0" borderId="21" xfId="2" applyFont="1" applyBorder="1" applyAlignment="1">
      <alignment horizontal="center" vertical="center" wrapText="1"/>
    </xf>
    <xf numFmtId="0" fontId="25" fillId="0" borderId="18" xfId="2" applyFont="1" applyBorder="1" applyAlignment="1">
      <alignment horizontal="center" vertical="center" wrapText="1"/>
    </xf>
    <xf numFmtId="0" fontId="25" fillId="0" borderId="23" xfId="2" applyFont="1" applyBorder="1" applyAlignment="1">
      <alignment horizontal="center" vertical="center" wrapText="1"/>
    </xf>
    <xf numFmtId="0" fontId="25" fillId="0" borderId="23" xfId="2" applyFont="1" applyBorder="1" applyAlignment="1">
      <alignment horizontal="center" vertical="center"/>
    </xf>
    <xf numFmtId="0" fontId="25" fillId="0" borderId="19" xfId="2" applyFont="1" applyBorder="1" applyAlignment="1">
      <alignment horizontal="center" vertical="center"/>
    </xf>
    <xf numFmtId="0" fontId="43" fillId="4" borderId="21" xfId="2" applyFont="1" applyFill="1" applyBorder="1" applyAlignment="1">
      <alignment horizontal="center" vertical="center"/>
    </xf>
    <xf numFmtId="0" fontId="43" fillId="4" borderId="22" xfId="2" applyFont="1" applyFill="1" applyBorder="1" applyAlignment="1">
      <alignment horizontal="center" vertical="center"/>
    </xf>
    <xf numFmtId="0" fontId="43" fillId="0" borderId="88" xfId="2" applyFont="1" applyBorder="1" applyAlignment="1">
      <alignment horizontal="center" vertical="center"/>
    </xf>
    <xf numFmtId="185" fontId="43" fillId="0" borderId="10" xfId="2" applyNumberFormat="1" applyFont="1" applyBorder="1" applyAlignment="1">
      <alignment horizontal="center" vertical="center"/>
    </xf>
    <xf numFmtId="178" fontId="25" fillId="0" borderId="37" xfId="2" applyNumberFormat="1" applyFont="1" applyBorder="1" applyAlignment="1">
      <alignment horizontal="center" vertical="center" shrinkToFit="1"/>
    </xf>
    <xf numFmtId="178" fontId="25" fillId="0" borderId="9" xfId="2" applyNumberFormat="1" applyFont="1" applyBorder="1" applyAlignment="1">
      <alignment horizontal="center" vertical="center" shrinkToFit="1"/>
    </xf>
    <xf numFmtId="178" fontId="25" fillId="0" borderId="4" xfId="2" applyNumberFormat="1" applyFont="1" applyBorder="1" applyAlignment="1">
      <alignment horizontal="center" vertical="center" shrinkToFit="1"/>
    </xf>
    <xf numFmtId="0" fontId="25" fillId="0" borderId="37" xfId="2" applyFont="1" applyBorder="1" applyAlignment="1">
      <alignment horizontal="center" vertical="center" shrinkToFit="1"/>
    </xf>
    <xf numFmtId="0" fontId="25" fillId="0" borderId="89" xfId="2" applyFont="1" applyBorder="1" applyAlignment="1">
      <alignment horizontal="center" vertical="center" shrinkToFit="1"/>
    </xf>
    <xf numFmtId="0" fontId="43" fillId="4" borderId="9" xfId="2" applyFont="1" applyFill="1" applyBorder="1" applyAlignment="1">
      <alignment horizontal="center" vertical="center"/>
    </xf>
    <xf numFmtId="0" fontId="43" fillId="4" borderId="17" xfId="2" applyFont="1" applyFill="1" applyBorder="1" applyAlignment="1">
      <alignment horizontal="center" vertical="center"/>
    </xf>
    <xf numFmtId="0" fontId="43" fillId="0" borderId="16" xfId="2" applyFont="1" applyBorder="1" applyAlignment="1">
      <alignment horizontal="center" vertical="center"/>
    </xf>
    <xf numFmtId="0" fontId="43" fillId="0" borderId="64" xfId="2" applyFont="1" applyBorder="1" applyAlignment="1">
      <alignment horizontal="center" vertical="center"/>
    </xf>
    <xf numFmtId="0" fontId="43" fillId="0" borderId="65" xfId="2" applyFont="1" applyBorder="1" applyAlignment="1">
      <alignment horizontal="center" vertical="center"/>
    </xf>
    <xf numFmtId="185" fontId="43" fillId="0" borderId="65" xfId="2" applyNumberFormat="1" applyFont="1" applyBorder="1" applyAlignment="1">
      <alignment horizontal="center" vertical="center" shrinkToFit="1"/>
    </xf>
    <xf numFmtId="185" fontId="43" fillId="0" borderId="58" xfId="2" applyNumberFormat="1" applyFont="1" applyBorder="1" applyAlignment="1">
      <alignment horizontal="center" vertical="center" shrinkToFit="1"/>
    </xf>
    <xf numFmtId="178" fontId="25" fillId="0" borderId="58" xfId="2" applyNumberFormat="1" applyFont="1" applyBorder="1" applyAlignment="1">
      <alignment horizontal="center" vertical="center"/>
    </xf>
    <xf numFmtId="178" fontId="25" fillId="0" borderId="45" xfId="2" applyNumberFormat="1" applyFont="1" applyBorder="1" applyAlignment="1">
      <alignment horizontal="center" vertical="center"/>
    </xf>
    <xf numFmtId="178" fontId="25" fillId="0" borderId="57" xfId="2" applyNumberFormat="1" applyFont="1" applyBorder="1" applyAlignment="1">
      <alignment horizontal="center" vertical="center"/>
    </xf>
    <xf numFmtId="0" fontId="25" fillId="0" borderId="99" xfId="2" applyFont="1" applyBorder="1" applyAlignment="1">
      <alignment horizontal="center" vertical="center"/>
    </xf>
    <xf numFmtId="0" fontId="25" fillId="0" borderId="100" xfId="2" applyFont="1" applyBorder="1" applyAlignment="1">
      <alignment horizontal="center" vertical="center"/>
    </xf>
    <xf numFmtId="0" fontId="43" fillId="0" borderId="93" xfId="2" applyFont="1" applyFill="1" applyBorder="1" applyAlignment="1">
      <alignment horizontal="center" vertical="center"/>
    </xf>
    <xf numFmtId="0" fontId="43" fillId="0" borderId="69" xfId="2" applyFont="1" applyFill="1" applyBorder="1" applyAlignment="1">
      <alignment horizontal="center" vertical="center"/>
    </xf>
    <xf numFmtId="0" fontId="43" fillId="0" borderId="72" xfId="2" applyFont="1" applyFill="1" applyBorder="1" applyAlignment="1">
      <alignment horizontal="center" vertical="center"/>
    </xf>
    <xf numFmtId="0" fontId="43" fillId="4" borderId="18" xfId="2" applyFont="1" applyFill="1" applyBorder="1" applyAlignment="1">
      <alignment horizontal="center" vertical="center" shrinkToFit="1"/>
    </xf>
    <xf numFmtId="0" fontId="43" fillId="0" borderId="62" xfId="2" applyFont="1" applyBorder="1" applyAlignment="1">
      <alignment horizontal="center" vertical="center"/>
    </xf>
    <xf numFmtId="188" fontId="51" fillId="0" borderId="29" xfId="3" applyNumberFormat="1" applyFont="1" applyBorder="1" applyAlignment="1">
      <alignment horizontal="center" vertical="center" shrinkToFit="1"/>
    </xf>
    <xf numFmtId="188" fontId="51" fillId="0" borderId="30" xfId="3" applyNumberFormat="1" applyFont="1" applyBorder="1" applyAlignment="1">
      <alignment horizontal="center" vertical="center" shrinkToFit="1"/>
    </xf>
    <xf numFmtId="188" fontId="51" fillId="0" borderId="47" xfId="3" applyNumberFormat="1" applyFont="1" applyBorder="1" applyAlignment="1">
      <alignment horizontal="right" vertical="center" shrinkToFit="1"/>
    </xf>
    <xf numFmtId="188" fontId="51" fillId="0" borderId="0" xfId="3" applyNumberFormat="1" applyFont="1" applyAlignment="1">
      <alignment horizontal="right" vertical="center" shrinkToFit="1"/>
    </xf>
    <xf numFmtId="188" fontId="51" fillId="0" borderId="7" xfId="3" applyNumberFormat="1" applyFont="1" applyBorder="1" applyAlignment="1">
      <alignment horizontal="right" vertical="center" shrinkToFit="1"/>
    </xf>
    <xf numFmtId="188" fontId="51" fillId="0" borderId="48" xfId="3" applyNumberFormat="1" applyFont="1" applyBorder="1" applyAlignment="1">
      <alignment horizontal="right" vertical="center" shrinkToFit="1"/>
    </xf>
    <xf numFmtId="188" fontId="51" fillId="0" borderId="26" xfId="3" applyNumberFormat="1" applyFont="1" applyBorder="1" applyAlignment="1">
      <alignment horizontal="right" vertical="center" shrinkToFit="1"/>
    </xf>
    <xf numFmtId="0" fontId="30" fillId="0" borderId="26" xfId="3" applyFont="1" applyBorder="1" applyAlignment="1">
      <alignment horizontal="center" vertical="center"/>
    </xf>
    <xf numFmtId="0" fontId="30" fillId="0" borderId="86" xfId="3" applyFont="1" applyBorder="1" applyAlignment="1">
      <alignment horizontal="center" vertical="center"/>
    </xf>
    <xf numFmtId="0" fontId="55" fillId="0" borderId="28" xfId="3" applyFont="1" applyBorder="1" applyAlignment="1">
      <alignment horizontal="center" vertical="center" shrinkToFit="1"/>
    </xf>
    <xf numFmtId="0" fontId="55" fillId="0" borderId="29" xfId="3" applyFont="1" applyBorder="1" applyAlignment="1">
      <alignment horizontal="center" vertical="center" shrinkToFit="1"/>
    </xf>
    <xf numFmtId="0" fontId="55" fillId="0" borderId="30" xfId="3" applyFont="1" applyBorder="1" applyAlignment="1">
      <alignment horizontal="center" vertical="center" shrinkToFit="1"/>
    </xf>
    <xf numFmtId="188" fontId="51" fillId="0" borderId="70" xfId="3" applyNumberFormat="1" applyFont="1" applyBorder="1" applyAlignment="1">
      <alignment horizontal="center" vertical="center" shrinkToFit="1"/>
    </xf>
    <xf numFmtId="188" fontId="51" fillId="0" borderId="108" xfId="3" applyNumberFormat="1" applyFont="1" applyBorder="1" applyAlignment="1">
      <alignment horizontal="right" vertical="center" shrinkToFit="1"/>
    </xf>
    <xf numFmtId="188" fontId="51" fillId="0" borderId="109" xfId="3" applyNumberFormat="1" applyFont="1" applyBorder="1" applyAlignment="1">
      <alignment horizontal="right" vertical="center" shrinkToFit="1"/>
    </xf>
    <xf numFmtId="188" fontId="51" fillId="0" borderId="110" xfId="3" applyNumberFormat="1" applyFont="1" applyBorder="1" applyAlignment="1">
      <alignment horizontal="right" vertical="center" shrinkToFit="1"/>
    </xf>
    <xf numFmtId="187" fontId="51" fillId="0" borderId="101" xfId="3" applyNumberFormat="1" applyFont="1" applyBorder="1" applyAlignment="1">
      <alignment horizontal="right" vertical="center" shrinkToFit="1"/>
    </xf>
    <xf numFmtId="187" fontId="51" fillId="0" borderId="2" xfId="3" applyNumberFormat="1" applyFont="1" applyBorder="1" applyAlignment="1">
      <alignment horizontal="right" vertical="center" shrinkToFit="1"/>
    </xf>
    <xf numFmtId="187" fontId="51" fillId="0" borderId="10" xfId="3" applyNumberFormat="1" applyFont="1" applyBorder="1" applyAlignment="1">
      <alignment horizontal="right" vertical="center" shrinkToFit="1"/>
    </xf>
    <xf numFmtId="187" fontId="51" fillId="0" borderId="11" xfId="3" applyNumberFormat="1" applyFont="1" applyBorder="1" applyAlignment="1">
      <alignment horizontal="right" vertical="center" shrinkToFit="1"/>
    </xf>
    <xf numFmtId="187" fontId="51" fillId="0" borderId="90" xfId="3" applyNumberFormat="1" applyFont="1" applyBorder="1" applyAlignment="1">
      <alignment horizontal="right" vertical="center" shrinkToFit="1"/>
    </xf>
    <xf numFmtId="0" fontId="30" fillId="0" borderId="2" xfId="3" applyFont="1" applyBorder="1" applyAlignment="1">
      <alignment horizontal="center" vertical="center"/>
    </xf>
    <xf numFmtId="0" fontId="30" fillId="0" borderId="79" xfId="3" applyFont="1" applyBorder="1" applyAlignment="1">
      <alignment horizontal="center" vertical="center"/>
    </xf>
    <xf numFmtId="0" fontId="53" fillId="0" borderId="67" xfId="3" applyFont="1" applyBorder="1" applyAlignment="1">
      <alignment horizontal="center" vertical="center" wrapText="1" shrinkToFit="1"/>
    </xf>
    <xf numFmtId="0" fontId="53" fillId="0" borderId="5" xfId="3" applyFont="1" applyBorder="1" applyAlignment="1">
      <alignment horizontal="center" vertical="center" shrinkToFit="1"/>
    </xf>
    <xf numFmtId="0" fontId="53" fillId="0" borderId="6" xfId="3" applyFont="1" applyBorder="1" applyAlignment="1">
      <alignment horizontal="center" vertical="center" shrinkToFit="1"/>
    </xf>
    <xf numFmtId="0" fontId="30" fillId="0" borderId="105" xfId="3" applyFont="1" applyBorder="1" applyAlignment="1">
      <alignment horizontal="center" vertical="center"/>
    </xf>
    <xf numFmtId="0" fontId="30" fillId="0" borderId="106" xfId="3" applyFont="1" applyBorder="1" applyAlignment="1">
      <alignment horizontal="center" vertical="center"/>
    </xf>
    <xf numFmtId="0" fontId="30" fillId="0" borderId="107" xfId="3" applyFont="1" applyBorder="1" applyAlignment="1">
      <alignment horizontal="center" vertical="center"/>
    </xf>
    <xf numFmtId="187" fontId="51" fillId="0" borderId="102" xfId="3" applyNumberFormat="1" applyFont="1" applyBorder="1" applyAlignment="1">
      <alignment horizontal="right" vertical="center" shrinkToFit="1"/>
    </xf>
    <xf numFmtId="187" fontId="51" fillId="0" borderId="103" xfId="3" applyNumberFormat="1" applyFont="1" applyBorder="1" applyAlignment="1">
      <alignment horizontal="right" vertical="center" shrinkToFit="1"/>
    </xf>
    <xf numFmtId="187" fontId="51" fillId="0" borderId="104" xfId="3" applyNumberFormat="1" applyFont="1" applyBorder="1" applyAlignment="1">
      <alignment horizontal="right" vertical="center" shrinkToFit="1"/>
    </xf>
    <xf numFmtId="0" fontId="30" fillId="0" borderId="16" xfId="3" applyFont="1" applyBorder="1" applyAlignment="1">
      <alignment horizontal="center" vertical="center"/>
    </xf>
    <xf numFmtId="0" fontId="30" fillId="0" borderId="9" xfId="3" applyFont="1" applyBorder="1" applyAlignment="1">
      <alignment horizontal="center" vertical="center"/>
    </xf>
    <xf numFmtId="187" fontId="51" fillId="0" borderId="10" xfId="3" applyNumberFormat="1" applyFont="1" applyBorder="1" applyAlignment="1">
      <alignment horizontal="right" vertical="center"/>
    </xf>
    <xf numFmtId="187" fontId="51" fillId="0" borderId="11" xfId="3" applyNumberFormat="1" applyFont="1" applyBorder="1" applyAlignment="1">
      <alignment horizontal="right" vertical="center"/>
    </xf>
    <xf numFmtId="0" fontId="30" fillId="0" borderId="11" xfId="3" applyFont="1" applyBorder="1" applyAlignment="1">
      <alignment horizontal="center" vertical="center"/>
    </xf>
    <xf numFmtId="0" fontId="30" fillId="0" borderId="90" xfId="3" applyFont="1" applyBorder="1" applyAlignment="1">
      <alignment horizontal="center" vertical="center"/>
    </xf>
    <xf numFmtId="187" fontId="51" fillId="4" borderId="1" xfId="3" applyNumberFormat="1" applyFont="1" applyFill="1" applyBorder="1" applyAlignment="1" applyProtection="1">
      <alignment horizontal="right" vertical="center" shrinkToFit="1"/>
      <protection locked="0"/>
    </xf>
    <xf numFmtId="187" fontId="51" fillId="4" borderId="2" xfId="3" applyNumberFormat="1" applyFont="1" applyFill="1" applyBorder="1" applyAlignment="1" applyProtection="1">
      <alignment horizontal="right" vertical="center" shrinkToFit="1"/>
      <protection locked="0"/>
    </xf>
    <xf numFmtId="187" fontId="51" fillId="4" borderId="79" xfId="3" applyNumberFormat="1" applyFont="1" applyFill="1" applyBorder="1" applyAlignment="1" applyProtection="1">
      <alignment horizontal="right" vertical="center" shrinkToFit="1"/>
      <protection locked="0"/>
    </xf>
    <xf numFmtId="187" fontId="51" fillId="4" borderId="101" xfId="3" applyNumberFormat="1" applyFont="1" applyFill="1" applyBorder="1" applyAlignment="1" applyProtection="1">
      <alignment horizontal="right" vertical="center" shrinkToFit="1"/>
      <protection locked="0"/>
    </xf>
    <xf numFmtId="187" fontId="51" fillId="4" borderId="38" xfId="3" applyNumberFormat="1" applyFont="1" applyFill="1" applyBorder="1" applyAlignment="1" applyProtection="1">
      <alignment horizontal="right" vertical="center" shrinkToFit="1"/>
      <protection locked="0"/>
    </xf>
    <xf numFmtId="187" fontId="51" fillId="4" borderId="39" xfId="3" applyNumberFormat="1" applyFont="1" applyFill="1" applyBorder="1" applyAlignment="1" applyProtection="1">
      <alignment horizontal="right" vertical="center" shrinkToFit="1"/>
      <protection locked="0"/>
    </xf>
    <xf numFmtId="187" fontId="51" fillId="4" borderId="40" xfId="3" applyNumberFormat="1" applyFont="1" applyFill="1" applyBorder="1" applyAlignment="1" applyProtection="1">
      <alignment horizontal="right" vertical="center" shrinkToFit="1"/>
      <protection locked="0"/>
    </xf>
    <xf numFmtId="187" fontId="51" fillId="4" borderId="10" xfId="3" applyNumberFormat="1" applyFont="1" applyFill="1" applyBorder="1" applyAlignment="1" applyProtection="1">
      <alignment horizontal="right" vertical="center"/>
      <protection locked="0"/>
    </xf>
    <xf numFmtId="187" fontId="51" fillId="4" borderId="11" xfId="3" applyNumberFormat="1" applyFont="1" applyFill="1" applyBorder="1" applyAlignment="1" applyProtection="1">
      <alignment horizontal="right" vertical="center"/>
      <protection locked="0"/>
    </xf>
    <xf numFmtId="187" fontId="51" fillId="4" borderId="11" xfId="3" applyNumberFormat="1" applyFont="1" applyFill="1" applyBorder="1" applyAlignment="1" applyProtection="1">
      <alignment horizontal="right" vertical="center" shrinkToFit="1"/>
      <protection locked="0"/>
    </xf>
    <xf numFmtId="0" fontId="53" fillId="0" borderId="59" xfId="3" applyFont="1" applyBorder="1" applyAlignment="1">
      <alignment horizontal="center" vertical="center" shrinkToFit="1"/>
    </xf>
    <xf numFmtId="0" fontId="53" fillId="0" borderId="11" xfId="3" applyFont="1" applyBorder="1" applyAlignment="1">
      <alignment horizontal="center" vertical="center" shrinkToFit="1"/>
    </xf>
    <xf numFmtId="0" fontId="53" fillId="0" borderId="12" xfId="3" applyFont="1" applyBorder="1" applyAlignment="1">
      <alignment horizontal="center" vertical="center" shrinkToFit="1"/>
    </xf>
    <xf numFmtId="0" fontId="54" fillId="0" borderId="1" xfId="3" applyFont="1" applyBorder="1" applyAlignment="1">
      <alignment horizontal="center" vertical="center" wrapText="1" shrinkToFit="1"/>
    </xf>
    <xf numFmtId="0" fontId="54" fillId="0" borderId="2" xfId="3" applyFont="1" applyBorder="1" applyAlignment="1">
      <alignment horizontal="center" vertical="center" shrinkToFit="1"/>
    </xf>
    <xf numFmtId="0" fontId="54" fillId="0" borderId="3" xfId="3" applyFont="1" applyBorder="1" applyAlignment="1">
      <alignment horizontal="center" vertical="center" shrinkToFit="1"/>
    </xf>
    <xf numFmtId="0" fontId="53" fillId="0" borderId="47" xfId="3" applyFont="1" applyBorder="1" applyAlignment="1">
      <alignment horizontal="center" vertical="center" shrinkToFit="1"/>
    </xf>
    <xf numFmtId="0" fontId="53" fillId="0" borderId="0" xfId="3" applyFont="1" applyAlignment="1">
      <alignment horizontal="center" vertical="center" shrinkToFit="1"/>
    </xf>
    <xf numFmtId="0" fontId="53" fillId="0" borderId="8" xfId="3" applyFont="1" applyBorder="1" applyAlignment="1">
      <alignment horizontal="center" vertical="center" shrinkToFit="1"/>
    </xf>
    <xf numFmtId="0" fontId="53" fillId="0" borderId="7" xfId="3" applyFont="1" applyBorder="1" applyAlignment="1">
      <alignment horizontal="center" vertical="center" shrinkToFit="1"/>
    </xf>
    <xf numFmtId="0" fontId="53" fillId="0" borderId="48" xfId="3" applyFont="1" applyBorder="1" applyAlignment="1">
      <alignment horizontal="center" vertical="center" shrinkToFit="1"/>
    </xf>
    <xf numFmtId="0" fontId="53" fillId="0" borderId="90" xfId="3" applyFont="1" applyBorder="1" applyAlignment="1">
      <alignment horizontal="center" vertical="center" shrinkToFit="1"/>
    </xf>
    <xf numFmtId="0" fontId="30" fillId="0" borderId="20" xfId="3" applyFont="1" applyBorder="1" applyAlignment="1">
      <alignment horizontal="center" vertical="center"/>
    </xf>
    <xf numFmtId="0" fontId="30" fillId="0" borderId="21" xfId="3" applyFont="1" applyBorder="1" applyAlignment="1">
      <alignment horizontal="center" vertical="center"/>
    </xf>
    <xf numFmtId="0" fontId="30" fillId="0" borderId="22" xfId="3" applyFont="1" applyBorder="1" applyAlignment="1">
      <alignment horizontal="center" vertical="center"/>
    </xf>
    <xf numFmtId="0" fontId="30" fillId="0" borderId="17" xfId="3" applyFont="1" applyBorder="1" applyAlignment="1">
      <alignment horizontal="center" vertical="center"/>
    </xf>
    <xf numFmtId="0" fontId="30" fillId="0" borderId="58" xfId="3" applyFont="1" applyBorder="1" applyAlignment="1">
      <alignment horizontal="center" vertical="center" shrinkToFit="1"/>
    </xf>
    <xf numFmtId="0" fontId="30" fillId="0" borderId="45" xfId="3" applyFont="1" applyBorder="1" applyAlignment="1">
      <alignment horizontal="center" vertical="center" shrinkToFit="1"/>
    </xf>
    <xf numFmtId="0" fontId="30" fillId="0" borderId="46" xfId="3" applyFont="1" applyBorder="1" applyAlignment="1">
      <alignment horizontal="center" vertical="center" shrinkToFit="1"/>
    </xf>
    <xf numFmtId="0" fontId="30" fillId="0" borderId="10" xfId="3" applyFont="1" applyBorder="1" applyAlignment="1">
      <alignment horizontal="center" vertical="center" shrinkToFit="1"/>
    </xf>
    <xf numFmtId="0" fontId="30" fillId="0" borderId="11" xfId="3" applyFont="1" applyBorder="1" applyAlignment="1">
      <alignment horizontal="center" vertical="center" shrinkToFit="1"/>
    </xf>
    <xf numFmtId="0" fontId="30" fillId="0" borderId="90" xfId="3" applyFont="1" applyBorder="1" applyAlignment="1">
      <alignment horizontal="center" vertical="center" shrinkToFit="1"/>
    </xf>
    <xf numFmtId="0" fontId="27" fillId="0" borderId="93" xfId="3" applyFont="1" applyBorder="1" applyAlignment="1">
      <alignment horizontal="center" vertical="center"/>
    </xf>
    <xf numFmtId="0" fontId="27" fillId="0" borderId="69" xfId="3" applyFont="1" applyBorder="1" applyAlignment="1">
      <alignment horizontal="center" vertical="center"/>
    </xf>
    <xf numFmtId="0" fontId="27" fillId="0" borderId="72" xfId="3" applyFont="1" applyBorder="1" applyAlignment="1">
      <alignment horizontal="center" vertical="center"/>
    </xf>
    <xf numFmtId="0" fontId="30" fillId="0" borderId="93" xfId="3" applyFont="1" applyBorder="1" applyAlignment="1">
      <alignment horizontal="center" vertical="center" shrinkToFit="1"/>
    </xf>
    <xf numFmtId="0" fontId="30" fillId="0" borderId="69" xfId="3" applyFont="1" applyBorder="1" applyAlignment="1">
      <alignment horizontal="center" vertical="center" shrinkToFit="1"/>
    </xf>
    <xf numFmtId="0" fontId="30" fillId="0" borderId="72" xfId="3" applyFont="1" applyBorder="1" applyAlignment="1">
      <alignment horizontal="center" vertical="center" shrinkToFit="1"/>
    </xf>
    <xf numFmtId="0" fontId="30" fillId="0" borderId="44" xfId="3" applyFont="1" applyBorder="1" applyAlignment="1">
      <alignment horizontal="center" vertical="center"/>
    </xf>
    <xf numFmtId="0" fontId="30" fillId="0" borderId="45" xfId="3" applyFont="1" applyBorder="1" applyAlignment="1">
      <alignment horizontal="center" vertical="center"/>
    </xf>
    <xf numFmtId="0" fontId="30" fillId="0" borderId="46" xfId="3" applyFont="1" applyBorder="1" applyAlignment="1">
      <alignment horizontal="center" vertical="center"/>
    </xf>
    <xf numFmtId="0" fontId="30" fillId="0" borderId="47" xfId="3" applyFont="1" applyBorder="1" applyAlignment="1">
      <alignment horizontal="center" vertical="center"/>
    </xf>
    <xf numFmtId="0" fontId="30" fillId="0" borderId="48" xfId="3" applyFont="1" applyBorder="1" applyAlignment="1">
      <alignment horizontal="center" vertical="center"/>
    </xf>
    <xf numFmtId="0" fontId="30" fillId="0" borderId="59" xfId="3" applyFont="1" applyBorder="1" applyAlignment="1">
      <alignment horizontal="center" vertical="center"/>
    </xf>
    <xf numFmtId="0" fontId="30" fillId="4" borderId="9" xfId="3" applyFont="1" applyFill="1" applyBorder="1" applyAlignment="1" applyProtection="1">
      <alignment horizontal="center" vertical="center" shrinkToFit="1"/>
      <protection locked="0"/>
    </xf>
    <xf numFmtId="0" fontId="30" fillId="0" borderId="1" xfId="3" applyFont="1" applyBorder="1" applyAlignment="1">
      <alignment horizontal="center" vertical="center"/>
    </xf>
    <xf numFmtId="0" fontId="30" fillId="0" borderId="3" xfId="3" applyFont="1" applyBorder="1" applyAlignment="1">
      <alignment horizontal="center" vertical="center"/>
    </xf>
    <xf numFmtId="0" fontId="30" fillId="4" borderId="1" xfId="3" applyFont="1" applyFill="1" applyBorder="1" applyAlignment="1">
      <alignment horizontal="center" vertical="center"/>
    </xf>
    <xf numFmtId="0" fontId="30" fillId="4" borderId="2" xfId="3" applyFont="1" applyFill="1" applyBorder="1" applyAlignment="1">
      <alignment horizontal="center" vertical="center"/>
    </xf>
    <xf numFmtId="0" fontId="30" fillId="4" borderId="3" xfId="3" applyFont="1" applyFill="1" applyBorder="1" applyAlignment="1">
      <alignment horizontal="center" vertical="center"/>
    </xf>
    <xf numFmtId="0" fontId="30" fillId="4" borderId="9" xfId="3" applyFont="1" applyFill="1" applyBorder="1" applyAlignment="1" applyProtection="1">
      <alignment horizontal="center" vertical="center"/>
      <protection locked="0"/>
    </xf>
    <xf numFmtId="0" fontId="30" fillId="4" borderId="1" xfId="3" applyFont="1" applyFill="1" applyBorder="1" applyAlignment="1" applyProtection="1">
      <alignment horizontal="center" vertical="center" shrinkToFit="1"/>
      <protection locked="0"/>
    </xf>
    <xf numFmtId="0" fontId="30" fillId="4" borderId="2" xfId="3" applyFont="1" applyFill="1" applyBorder="1" applyAlignment="1" applyProtection="1">
      <alignment horizontal="center" vertical="center" shrinkToFit="1"/>
      <protection locked="0"/>
    </xf>
    <xf numFmtId="0" fontId="30" fillId="4" borderId="3" xfId="3" applyFont="1" applyFill="1" applyBorder="1" applyAlignment="1" applyProtection="1">
      <alignment horizontal="center" vertical="center" shrinkToFit="1"/>
      <protection locked="0"/>
    </xf>
    <xf numFmtId="0" fontId="30" fillId="6" borderId="0" xfId="3" applyFont="1" applyFill="1" applyAlignment="1" applyProtection="1">
      <alignment horizontal="center" vertical="center" shrinkToFit="1"/>
      <protection locked="0"/>
    </xf>
  </cellXfs>
  <cellStyles count="5">
    <cellStyle name="標準" xfId="0" builtinId="0"/>
    <cellStyle name="標準 15" xfId="4"/>
    <cellStyle name="標準 3" xfId="1"/>
    <cellStyle name="標準 4 2" xfId="3"/>
    <cellStyle name="標準_③-２加算様式（就労）" xfId="2"/>
  </cellStyles>
  <dxfs count="8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983A9B10-9AF3-4400-A404-3F3F9CA36EFC}"/>
            </a:ext>
          </a:extLst>
        </xdr:cNvPr>
        <xdr:cNvSpPr>
          <a:spLocks noChangeArrowheads="1"/>
        </xdr:cNvSpPr>
      </xdr:nvSpPr>
      <xdr:spPr bwMode="auto">
        <a:xfrm>
          <a:off x="1105432" y="86965"/>
          <a:ext cx="747874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8ACFB321-24DF-4AA6-B6CF-CD402F6A848F}"/>
            </a:ext>
          </a:extLst>
        </xdr:cNvPr>
        <xdr:cNvSpPr/>
      </xdr:nvSpPr>
      <xdr:spPr>
        <a:xfrm>
          <a:off x="290251" y="20544624"/>
          <a:ext cx="155292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C7D42243-7348-49DA-9031-680CA5A1ED43}"/>
            </a:ext>
          </a:extLst>
        </xdr:cNvPr>
        <xdr:cNvSpPr/>
      </xdr:nvSpPr>
      <xdr:spPr>
        <a:xfrm>
          <a:off x="9106613" y="2544009"/>
          <a:ext cx="31885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5D16946-6E4E-423A-A42F-83EF778C2692}"/>
            </a:ext>
          </a:extLst>
        </xdr:cNvPr>
        <xdr:cNvSpPr/>
      </xdr:nvSpPr>
      <xdr:spPr>
        <a:xfrm rot="5400000">
          <a:off x="1996385" y="7624693"/>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CF3B045-525A-4FDC-8F3D-CDE0474A28BE}"/>
            </a:ext>
          </a:extLst>
        </xdr:cNvPr>
        <xdr:cNvSpPr/>
      </xdr:nvSpPr>
      <xdr:spPr>
        <a:xfrm rot="5400000">
          <a:off x="5790261" y="7625247"/>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34D9BFD7-D7D9-4F83-A3D2-30A8777EB2B5}"/>
            </a:ext>
          </a:extLst>
        </xdr:cNvPr>
        <xdr:cNvSpPr/>
      </xdr:nvSpPr>
      <xdr:spPr>
        <a:xfrm rot="5400000">
          <a:off x="9570335" y="7625801"/>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C303817-4FAC-4A30-B59A-234D55627071}"/>
            </a:ext>
          </a:extLst>
        </xdr:cNvPr>
        <xdr:cNvSpPr/>
      </xdr:nvSpPr>
      <xdr:spPr>
        <a:xfrm rot="5400000">
          <a:off x="13350407" y="7640160"/>
          <a:ext cx="389504" cy="50004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44185ED4-F548-41C8-B9F3-A3CAA6B5B533}"/>
            </a:ext>
          </a:extLst>
        </xdr:cNvPr>
        <xdr:cNvSpPr/>
      </xdr:nvSpPr>
      <xdr:spPr>
        <a:xfrm>
          <a:off x="17276445" y="206375"/>
          <a:ext cx="285642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29E3CF6D-EA25-4CAF-AD6A-5BE4CA301197}"/>
            </a:ext>
          </a:extLst>
        </xdr:cNvPr>
        <xdr:cNvSpPr>
          <a:spLocks noChangeArrowheads="1"/>
        </xdr:cNvSpPr>
      </xdr:nvSpPr>
      <xdr:spPr bwMode="auto">
        <a:xfrm>
          <a:off x="1105432" y="86965"/>
          <a:ext cx="747874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64EC1EA3-DB2D-4098-82F3-28269124F21E}"/>
            </a:ext>
          </a:extLst>
        </xdr:cNvPr>
        <xdr:cNvSpPr/>
      </xdr:nvSpPr>
      <xdr:spPr>
        <a:xfrm>
          <a:off x="290251" y="20544624"/>
          <a:ext cx="155292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15F3982D-5596-4159-B61F-2E6B27EF8F6B}"/>
            </a:ext>
          </a:extLst>
        </xdr:cNvPr>
        <xdr:cNvSpPr/>
      </xdr:nvSpPr>
      <xdr:spPr>
        <a:xfrm>
          <a:off x="9106613" y="2544009"/>
          <a:ext cx="31885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14A91D9D-25F7-487F-B78A-48FE951B558D}"/>
            </a:ext>
          </a:extLst>
        </xdr:cNvPr>
        <xdr:cNvSpPr/>
      </xdr:nvSpPr>
      <xdr:spPr>
        <a:xfrm rot="5400000">
          <a:off x="1996385" y="7624693"/>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F66F75E6-654F-49C9-AF29-E0D176F93566}"/>
            </a:ext>
          </a:extLst>
        </xdr:cNvPr>
        <xdr:cNvSpPr/>
      </xdr:nvSpPr>
      <xdr:spPr>
        <a:xfrm rot="5400000">
          <a:off x="5790261" y="7625247"/>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247098BC-6EC2-49EA-AFF4-C1F550C0B857}"/>
            </a:ext>
          </a:extLst>
        </xdr:cNvPr>
        <xdr:cNvSpPr/>
      </xdr:nvSpPr>
      <xdr:spPr>
        <a:xfrm rot="5400000">
          <a:off x="9570335" y="7625801"/>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03D1B2E3-EDDE-4629-8806-3351C4E28E9A}"/>
            </a:ext>
          </a:extLst>
        </xdr:cNvPr>
        <xdr:cNvSpPr/>
      </xdr:nvSpPr>
      <xdr:spPr>
        <a:xfrm rot="5400000">
          <a:off x="13350407" y="7640160"/>
          <a:ext cx="389504" cy="50004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22AD8C21-3F07-4FF4-B034-616871BAE40E}"/>
            </a:ext>
          </a:extLst>
        </xdr:cNvPr>
        <xdr:cNvSpPr/>
      </xdr:nvSpPr>
      <xdr:spPr>
        <a:xfrm>
          <a:off x="17276445" y="222250"/>
          <a:ext cx="285642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53E68A3D-08E8-4954-9993-B67575B7E2BD}"/>
            </a:ext>
          </a:extLst>
        </xdr:cNvPr>
        <xdr:cNvSpPr/>
      </xdr:nvSpPr>
      <xdr:spPr>
        <a:xfrm>
          <a:off x="1976595" y="939271"/>
          <a:ext cx="6937549" cy="31201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2BC2D951-FB0C-4BC3-BA39-31B1247B6EB7}"/>
            </a:ext>
          </a:extLst>
        </xdr:cNvPr>
        <xdr:cNvSpPr/>
      </xdr:nvSpPr>
      <xdr:spPr>
        <a:xfrm>
          <a:off x="11790045" y="158260"/>
          <a:ext cx="2892622" cy="107529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54"/>
  <sheetViews>
    <sheetView tabSelected="1" view="pageBreakPreview" zoomScale="85" zoomScaleNormal="55" zoomScaleSheetLayoutView="85" workbookViewId="0">
      <selection activeCell="G11" sqref="G11"/>
    </sheetView>
  </sheetViews>
  <sheetFormatPr defaultRowHeight="13.2"/>
  <cols>
    <col min="1" max="1" width="1.69921875" style="2" customWidth="1"/>
    <col min="2" max="2" width="22" style="2" customWidth="1"/>
    <col min="3" max="3" width="4" style="2" customWidth="1"/>
    <col min="4" max="4" width="9.8984375" style="2" customWidth="1"/>
    <col min="5" max="5" width="13.59765625" style="2" customWidth="1"/>
    <col min="6" max="6" width="7.59765625" style="2" customWidth="1"/>
    <col min="7" max="7" width="14.69921875" style="2" customWidth="1"/>
    <col min="8" max="8" width="9.8984375" style="2" customWidth="1"/>
    <col min="9" max="9" width="14.59765625" style="2" customWidth="1"/>
    <col min="10" max="10" width="7.59765625" style="2" customWidth="1"/>
    <col min="11" max="11" width="8.59765625" style="2" customWidth="1"/>
    <col min="12" max="12" width="1.69921875" style="2" customWidth="1"/>
    <col min="13" max="259" width="8.796875" style="2"/>
    <col min="260" max="260" width="2.19921875" style="2" customWidth="1"/>
    <col min="261" max="261" width="24.19921875" style="2" customWidth="1"/>
    <col min="262" max="262" width="4" style="2" customWidth="1"/>
    <col min="263" max="265" width="20.09765625" style="2" customWidth="1"/>
    <col min="266" max="266" width="3.09765625" style="2" customWidth="1"/>
    <col min="267" max="267" width="4.3984375" style="2" customWidth="1"/>
    <col min="268" max="268" width="2.5" style="2" customWidth="1"/>
    <col min="269" max="515" width="8.796875" style="2"/>
    <col min="516" max="516" width="2.19921875" style="2" customWidth="1"/>
    <col min="517" max="517" width="24.19921875" style="2" customWidth="1"/>
    <col min="518" max="518" width="4" style="2" customWidth="1"/>
    <col min="519" max="521" width="20.09765625" style="2" customWidth="1"/>
    <col min="522" max="522" width="3.09765625" style="2" customWidth="1"/>
    <col min="523" max="523" width="4.3984375" style="2" customWidth="1"/>
    <col min="524" max="524" width="2.5" style="2" customWidth="1"/>
    <col min="525" max="771" width="8.796875" style="2"/>
    <col min="772" max="772" width="2.19921875" style="2" customWidth="1"/>
    <col min="773" max="773" width="24.19921875" style="2" customWidth="1"/>
    <col min="774" max="774" width="4" style="2" customWidth="1"/>
    <col min="775" max="777" width="20.09765625" style="2" customWidth="1"/>
    <col min="778" max="778" width="3.09765625" style="2" customWidth="1"/>
    <col min="779" max="779" width="4.3984375" style="2" customWidth="1"/>
    <col min="780" max="780" width="2.5" style="2" customWidth="1"/>
    <col min="781" max="1027" width="8.796875" style="2"/>
    <col min="1028" max="1028" width="2.19921875" style="2" customWidth="1"/>
    <col min="1029" max="1029" width="24.19921875" style="2" customWidth="1"/>
    <col min="1030" max="1030" width="4" style="2" customWidth="1"/>
    <col min="1031" max="1033" width="20.09765625" style="2" customWidth="1"/>
    <col min="1034" max="1034" width="3.09765625" style="2" customWidth="1"/>
    <col min="1035" max="1035" width="4.3984375" style="2" customWidth="1"/>
    <col min="1036" max="1036" width="2.5" style="2" customWidth="1"/>
    <col min="1037" max="1283" width="8.796875" style="2"/>
    <col min="1284" max="1284" width="2.19921875" style="2" customWidth="1"/>
    <col min="1285" max="1285" width="24.19921875" style="2" customWidth="1"/>
    <col min="1286" max="1286" width="4" style="2" customWidth="1"/>
    <col min="1287" max="1289" width="20.09765625" style="2" customWidth="1"/>
    <col min="1290" max="1290" width="3.09765625" style="2" customWidth="1"/>
    <col min="1291" max="1291" width="4.3984375" style="2" customWidth="1"/>
    <col min="1292" max="1292" width="2.5" style="2" customWidth="1"/>
    <col min="1293" max="1539" width="8.796875" style="2"/>
    <col min="1540" max="1540" width="2.19921875" style="2" customWidth="1"/>
    <col min="1541" max="1541" width="24.19921875" style="2" customWidth="1"/>
    <col min="1542" max="1542" width="4" style="2" customWidth="1"/>
    <col min="1543" max="1545" width="20.09765625" style="2" customWidth="1"/>
    <col min="1546" max="1546" width="3.09765625" style="2" customWidth="1"/>
    <col min="1547" max="1547" width="4.3984375" style="2" customWidth="1"/>
    <col min="1548" max="1548" width="2.5" style="2" customWidth="1"/>
    <col min="1549" max="1795" width="8.796875" style="2"/>
    <col min="1796" max="1796" width="2.19921875" style="2" customWidth="1"/>
    <col min="1797" max="1797" width="24.19921875" style="2" customWidth="1"/>
    <col min="1798" max="1798" width="4" style="2" customWidth="1"/>
    <col min="1799" max="1801" width="20.09765625" style="2" customWidth="1"/>
    <col min="1802" max="1802" width="3.09765625" style="2" customWidth="1"/>
    <col min="1803" max="1803" width="4.3984375" style="2" customWidth="1"/>
    <col min="1804" max="1804" width="2.5" style="2" customWidth="1"/>
    <col min="1805" max="2051" width="8.796875" style="2"/>
    <col min="2052" max="2052" width="2.19921875" style="2" customWidth="1"/>
    <col min="2053" max="2053" width="24.19921875" style="2" customWidth="1"/>
    <col min="2054" max="2054" width="4" style="2" customWidth="1"/>
    <col min="2055" max="2057" width="20.09765625" style="2" customWidth="1"/>
    <col min="2058" max="2058" width="3.09765625" style="2" customWidth="1"/>
    <col min="2059" max="2059" width="4.3984375" style="2" customWidth="1"/>
    <col min="2060" max="2060" width="2.5" style="2" customWidth="1"/>
    <col min="2061" max="2307" width="8.796875" style="2"/>
    <col min="2308" max="2308" width="2.19921875" style="2" customWidth="1"/>
    <col min="2309" max="2309" width="24.19921875" style="2" customWidth="1"/>
    <col min="2310" max="2310" width="4" style="2" customWidth="1"/>
    <col min="2311" max="2313" width="20.09765625" style="2" customWidth="1"/>
    <col min="2314" max="2314" width="3.09765625" style="2" customWidth="1"/>
    <col min="2315" max="2315" width="4.3984375" style="2" customWidth="1"/>
    <col min="2316" max="2316" width="2.5" style="2" customWidth="1"/>
    <col min="2317" max="2563" width="8.796875" style="2"/>
    <col min="2564" max="2564" width="2.19921875" style="2" customWidth="1"/>
    <col min="2565" max="2565" width="24.19921875" style="2" customWidth="1"/>
    <col min="2566" max="2566" width="4" style="2" customWidth="1"/>
    <col min="2567" max="2569" width="20.09765625" style="2" customWidth="1"/>
    <col min="2570" max="2570" width="3.09765625" style="2" customWidth="1"/>
    <col min="2571" max="2571" width="4.3984375" style="2" customWidth="1"/>
    <col min="2572" max="2572" width="2.5" style="2" customWidth="1"/>
    <col min="2573" max="2819" width="8.796875" style="2"/>
    <col min="2820" max="2820" width="2.19921875" style="2" customWidth="1"/>
    <col min="2821" max="2821" width="24.19921875" style="2" customWidth="1"/>
    <col min="2822" max="2822" width="4" style="2" customWidth="1"/>
    <col min="2823" max="2825" width="20.09765625" style="2" customWidth="1"/>
    <col min="2826" max="2826" width="3.09765625" style="2" customWidth="1"/>
    <col min="2827" max="2827" width="4.3984375" style="2" customWidth="1"/>
    <col min="2828" max="2828" width="2.5" style="2" customWidth="1"/>
    <col min="2829" max="3075" width="8.796875" style="2"/>
    <col min="3076" max="3076" width="2.19921875" style="2" customWidth="1"/>
    <col min="3077" max="3077" width="24.19921875" style="2" customWidth="1"/>
    <col min="3078" max="3078" width="4" style="2" customWidth="1"/>
    <col min="3079" max="3081" width="20.09765625" style="2" customWidth="1"/>
    <col min="3082" max="3082" width="3.09765625" style="2" customWidth="1"/>
    <col min="3083" max="3083" width="4.3984375" style="2" customWidth="1"/>
    <col min="3084" max="3084" width="2.5" style="2" customWidth="1"/>
    <col min="3085" max="3331" width="8.796875" style="2"/>
    <col min="3332" max="3332" width="2.19921875" style="2" customWidth="1"/>
    <col min="3333" max="3333" width="24.19921875" style="2" customWidth="1"/>
    <col min="3334" max="3334" width="4" style="2" customWidth="1"/>
    <col min="3335" max="3337" width="20.09765625" style="2" customWidth="1"/>
    <col min="3338" max="3338" width="3.09765625" style="2" customWidth="1"/>
    <col min="3339" max="3339" width="4.3984375" style="2" customWidth="1"/>
    <col min="3340" max="3340" width="2.5" style="2" customWidth="1"/>
    <col min="3341" max="3587" width="8.796875" style="2"/>
    <col min="3588" max="3588" width="2.19921875" style="2" customWidth="1"/>
    <col min="3589" max="3589" width="24.19921875" style="2" customWidth="1"/>
    <col min="3590" max="3590" width="4" style="2" customWidth="1"/>
    <col min="3591" max="3593" width="20.09765625" style="2" customWidth="1"/>
    <col min="3594" max="3594" width="3.09765625" style="2" customWidth="1"/>
    <col min="3595" max="3595" width="4.3984375" style="2" customWidth="1"/>
    <col min="3596" max="3596" width="2.5" style="2" customWidth="1"/>
    <col min="3597" max="3843" width="8.796875" style="2"/>
    <col min="3844" max="3844" width="2.19921875" style="2" customWidth="1"/>
    <col min="3845" max="3845" width="24.19921875" style="2" customWidth="1"/>
    <col min="3846" max="3846" width="4" style="2" customWidth="1"/>
    <col min="3847" max="3849" width="20.09765625" style="2" customWidth="1"/>
    <col min="3850" max="3850" width="3.09765625" style="2" customWidth="1"/>
    <col min="3851" max="3851" width="4.3984375" style="2" customWidth="1"/>
    <col min="3852" max="3852" width="2.5" style="2" customWidth="1"/>
    <col min="3853" max="4099" width="8.796875" style="2"/>
    <col min="4100" max="4100" width="2.19921875" style="2" customWidth="1"/>
    <col min="4101" max="4101" width="24.19921875" style="2" customWidth="1"/>
    <col min="4102" max="4102" width="4" style="2" customWidth="1"/>
    <col min="4103" max="4105" width="20.09765625" style="2" customWidth="1"/>
    <col min="4106" max="4106" width="3.09765625" style="2" customWidth="1"/>
    <col min="4107" max="4107" width="4.3984375" style="2" customWidth="1"/>
    <col min="4108" max="4108" width="2.5" style="2" customWidth="1"/>
    <col min="4109" max="4355" width="8.796875" style="2"/>
    <col min="4356" max="4356" width="2.19921875" style="2" customWidth="1"/>
    <col min="4357" max="4357" width="24.19921875" style="2" customWidth="1"/>
    <col min="4358" max="4358" width="4" style="2" customWidth="1"/>
    <col min="4359" max="4361" width="20.09765625" style="2" customWidth="1"/>
    <col min="4362" max="4362" width="3.09765625" style="2" customWidth="1"/>
    <col min="4363" max="4363" width="4.3984375" style="2" customWidth="1"/>
    <col min="4364" max="4364" width="2.5" style="2" customWidth="1"/>
    <col min="4365" max="4611" width="8.796875" style="2"/>
    <col min="4612" max="4612" width="2.19921875" style="2" customWidth="1"/>
    <col min="4613" max="4613" width="24.19921875" style="2" customWidth="1"/>
    <col min="4614" max="4614" width="4" style="2" customWidth="1"/>
    <col min="4615" max="4617" width="20.09765625" style="2" customWidth="1"/>
    <col min="4618" max="4618" width="3.09765625" style="2" customWidth="1"/>
    <col min="4619" max="4619" width="4.3984375" style="2" customWidth="1"/>
    <col min="4620" max="4620" width="2.5" style="2" customWidth="1"/>
    <col min="4621" max="4867" width="8.796875" style="2"/>
    <col min="4868" max="4868" width="2.19921875" style="2" customWidth="1"/>
    <col min="4869" max="4869" width="24.19921875" style="2" customWidth="1"/>
    <col min="4870" max="4870" width="4" style="2" customWidth="1"/>
    <col min="4871" max="4873" width="20.09765625" style="2" customWidth="1"/>
    <col min="4874" max="4874" width="3.09765625" style="2" customWidth="1"/>
    <col min="4875" max="4875" width="4.3984375" style="2" customWidth="1"/>
    <col min="4876" max="4876" width="2.5" style="2" customWidth="1"/>
    <col min="4877" max="5123" width="8.796875" style="2"/>
    <col min="5124" max="5124" width="2.19921875" style="2" customWidth="1"/>
    <col min="5125" max="5125" width="24.19921875" style="2" customWidth="1"/>
    <col min="5126" max="5126" width="4" style="2" customWidth="1"/>
    <col min="5127" max="5129" width="20.09765625" style="2" customWidth="1"/>
    <col min="5130" max="5130" width="3.09765625" style="2" customWidth="1"/>
    <col min="5131" max="5131" width="4.3984375" style="2" customWidth="1"/>
    <col min="5132" max="5132" width="2.5" style="2" customWidth="1"/>
    <col min="5133" max="5379" width="8.796875" style="2"/>
    <col min="5380" max="5380" width="2.19921875" style="2" customWidth="1"/>
    <col min="5381" max="5381" width="24.19921875" style="2" customWidth="1"/>
    <col min="5382" max="5382" width="4" style="2" customWidth="1"/>
    <col min="5383" max="5385" width="20.09765625" style="2" customWidth="1"/>
    <col min="5386" max="5386" width="3.09765625" style="2" customWidth="1"/>
    <col min="5387" max="5387" width="4.3984375" style="2" customWidth="1"/>
    <col min="5388" max="5388" width="2.5" style="2" customWidth="1"/>
    <col min="5389" max="5635" width="8.796875" style="2"/>
    <col min="5636" max="5636" width="2.19921875" style="2" customWidth="1"/>
    <col min="5637" max="5637" width="24.19921875" style="2" customWidth="1"/>
    <col min="5638" max="5638" width="4" style="2" customWidth="1"/>
    <col min="5639" max="5641" width="20.09765625" style="2" customWidth="1"/>
    <col min="5642" max="5642" width="3.09765625" style="2" customWidth="1"/>
    <col min="5643" max="5643" width="4.3984375" style="2" customWidth="1"/>
    <col min="5644" max="5644" width="2.5" style="2" customWidth="1"/>
    <col min="5645" max="5891" width="8.796875" style="2"/>
    <col min="5892" max="5892" width="2.19921875" style="2" customWidth="1"/>
    <col min="5893" max="5893" width="24.19921875" style="2" customWidth="1"/>
    <col min="5894" max="5894" width="4" style="2" customWidth="1"/>
    <col min="5895" max="5897" width="20.09765625" style="2" customWidth="1"/>
    <col min="5898" max="5898" width="3.09765625" style="2" customWidth="1"/>
    <col min="5899" max="5899" width="4.3984375" style="2" customWidth="1"/>
    <col min="5900" max="5900" width="2.5" style="2" customWidth="1"/>
    <col min="5901" max="6147" width="8.796875" style="2"/>
    <col min="6148" max="6148" width="2.19921875" style="2" customWidth="1"/>
    <col min="6149" max="6149" width="24.19921875" style="2" customWidth="1"/>
    <col min="6150" max="6150" width="4" style="2" customWidth="1"/>
    <col min="6151" max="6153" width="20.09765625" style="2" customWidth="1"/>
    <col min="6154" max="6154" width="3.09765625" style="2" customWidth="1"/>
    <col min="6155" max="6155" width="4.3984375" style="2" customWidth="1"/>
    <col min="6156" max="6156" width="2.5" style="2" customWidth="1"/>
    <col min="6157" max="6403" width="8.796875" style="2"/>
    <col min="6404" max="6404" width="2.19921875" style="2" customWidth="1"/>
    <col min="6405" max="6405" width="24.19921875" style="2" customWidth="1"/>
    <col min="6406" max="6406" width="4" style="2" customWidth="1"/>
    <col min="6407" max="6409" width="20.09765625" style="2" customWidth="1"/>
    <col min="6410" max="6410" width="3.09765625" style="2" customWidth="1"/>
    <col min="6411" max="6411" width="4.3984375" style="2" customWidth="1"/>
    <col min="6412" max="6412" width="2.5" style="2" customWidth="1"/>
    <col min="6413" max="6659" width="8.796875" style="2"/>
    <col min="6660" max="6660" width="2.19921875" style="2" customWidth="1"/>
    <col min="6661" max="6661" width="24.19921875" style="2" customWidth="1"/>
    <col min="6662" max="6662" width="4" style="2" customWidth="1"/>
    <col min="6663" max="6665" width="20.09765625" style="2" customWidth="1"/>
    <col min="6666" max="6666" width="3.09765625" style="2" customWidth="1"/>
    <col min="6667" max="6667" width="4.3984375" style="2" customWidth="1"/>
    <col min="6668" max="6668" width="2.5" style="2" customWidth="1"/>
    <col min="6669" max="6915" width="8.796875" style="2"/>
    <col min="6916" max="6916" width="2.19921875" style="2" customWidth="1"/>
    <col min="6917" max="6917" width="24.19921875" style="2" customWidth="1"/>
    <col min="6918" max="6918" width="4" style="2" customWidth="1"/>
    <col min="6919" max="6921" width="20.09765625" style="2" customWidth="1"/>
    <col min="6922" max="6922" width="3.09765625" style="2" customWidth="1"/>
    <col min="6923" max="6923" width="4.3984375" style="2" customWidth="1"/>
    <col min="6924" max="6924" width="2.5" style="2" customWidth="1"/>
    <col min="6925" max="7171" width="8.796875" style="2"/>
    <col min="7172" max="7172" width="2.19921875" style="2" customWidth="1"/>
    <col min="7173" max="7173" width="24.19921875" style="2" customWidth="1"/>
    <col min="7174" max="7174" width="4" style="2" customWidth="1"/>
    <col min="7175" max="7177" width="20.09765625" style="2" customWidth="1"/>
    <col min="7178" max="7178" width="3.09765625" style="2" customWidth="1"/>
    <col min="7179" max="7179" width="4.3984375" style="2" customWidth="1"/>
    <col min="7180" max="7180" width="2.5" style="2" customWidth="1"/>
    <col min="7181" max="7427" width="8.796875" style="2"/>
    <col min="7428" max="7428" width="2.19921875" style="2" customWidth="1"/>
    <col min="7429" max="7429" width="24.19921875" style="2" customWidth="1"/>
    <col min="7430" max="7430" width="4" style="2" customWidth="1"/>
    <col min="7431" max="7433" width="20.09765625" style="2" customWidth="1"/>
    <col min="7434" max="7434" width="3.09765625" style="2" customWidth="1"/>
    <col min="7435" max="7435" width="4.3984375" style="2" customWidth="1"/>
    <col min="7436" max="7436" width="2.5" style="2" customWidth="1"/>
    <col min="7437" max="7683" width="8.796875" style="2"/>
    <col min="7684" max="7684" width="2.19921875" style="2" customWidth="1"/>
    <col min="7685" max="7685" width="24.19921875" style="2" customWidth="1"/>
    <col min="7686" max="7686" width="4" style="2" customWidth="1"/>
    <col min="7687" max="7689" width="20.09765625" style="2" customWidth="1"/>
    <col min="7690" max="7690" width="3.09765625" style="2" customWidth="1"/>
    <col min="7691" max="7691" width="4.3984375" style="2" customWidth="1"/>
    <col min="7692" max="7692" width="2.5" style="2" customWidth="1"/>
    <col min="7693" max="7939" width="8.796875" style="2"/>
    <col min="7940" max="7940" width="2.19921875" style="2" customWidth="1"/>
    <col min="7941" max="7941" width="24.19921875" style="2" customWidth="1"/>
    <col min="7942" max="7942" width="4" style="2" customWidth="1"/>
    <col min="7943" max="7945" width="20.09765625" style="2" customWidth="1"/>
    <col min="7946" max="7946" width="3.09765625" style="2" customWidth="1"/>
    <col min="7947" max="7947" width="4.3984375" style="2" customWidth="1"/>
    <col min="7948" max="7948" width="2.5" style="2" customWidth="1"/>
    <col min="7949" max="8195" width="8.796875" style="2"/>
    <col min="8196" max="8196" width="2.19921875" style="2" customWidth="1"/>
    <col min="8197" max="8197" width="24.19921875" style="2" customWidth="1"/>
    <col min="8198" max="8198" width="4" style="2" customWidth="1"/>
    <col min="8199" max="8201" width="20.09765625" style="2" customWidth="1"/>
    <col min="8202" max="8202" width="3.09765625" style="2" customWidth="1"/>
    <col min="8203" max="8203" width="4.3984375" style="2" customWidth="1"/>
    <col min="8204" max="8204" width="2.5" style="2" customWidth="1"/>
    <col min="8205" max="8451" width="8.796875" style="2"/>
    <col min="8452" max="8452" width="2.19921875" style="2" customWidth="1"/>
    <col min="8453" max="8453" width="24.19921875" style="2" customWidth="1"/>
    <col min="8454" max="8454" width="4" style="2" customWidth="1"/>
    <col min="8455" max="8457" width="20.09765625" style="2" customWidth="1"/>
    <col min="8458" max="8458" width="3.09765625" style="2" customWidth="1"/>
    <col min="8459" max="8459" width="4.3984375" style="2" customWidth="1"/>
    <col min="8460" max="8460" width="2.5" style="2" customWidth="1"/>
    <col min="8461" max="8707" width="8.796875" style="2"/>
    <col min="8708" max="8708" width="2.19921875" style="2" customWidth="1"/>
    <col min="8709" max="8709" width="24.19921875" style="2" customWidth="1"/>
    <col min="8710" max="8710" width="4" style="2" customWidth="1"/>
    <col min="8711" max="8713" width="20.09765625" style="2" customWidth="1"/>
    <col min="8714" max="8714" width="3.09765625" style="2" customWidth="1"/>
    <col min="8715" max="8715" width="4.3984375" style="2" customWidth="1"/>
    <col min="8716" max="8716" width="2.5" style="2" customWidth="1"/>
    <col min="8717" max="8963" width="8.796875" style="2"/>
    <col min="8964" max="8964" width="2.19921875" style="2" customWidth="1"/>
    <col min="8965" max="8965" width="24.19921875" style="2" customWidth="1"/>
    <col min="8966" max="8966" width="4" style="2" customWidth="1"/>
    <col min="8967" max="8969" width="20.09765625" style="2" customWidth="1"/>
    <col min="8970" max="8970" width="3.09765625" style="2" customWidth="1"/>
    <col min="8971" max="8971" width="4.3984375" style="2" customWidth="1"/>
    <col min="8972" max="8972" width="2.5" style="2" customWidth="1"/>
    <col min="8973" max="9219" width="8.796875" style="2"/>
    <col min="9220" max="9220" width="2.19921875" style="2" customWidth="1"/>
    <col min="9221" max="9221" width="24.19921875" style="2" customWidth="1"/>
    <col min="9222" max="9222" width="4" style="2" customWidth="1"/>
    <col min="9223" max="9225" width="20.09765625" style="2" customWidth="1"/>
    <col min="9226" max="9226" width="3.09765625" style="2" customWidth="1"/>
    <col min="9227" max="9227" width="4.3984375" style="2" customWidth="1"/>
    <col min="9228" max="9228" width="2.5" style="2" customWidth="1"/>
    <col min="9229" max="9475" width="8.796875" style="2"/>
    <col min="9476" max="9476" width="2.19921875" style="2" customWidth="1"/>
    <col min="9477" max="9477" width="24.19921875" style="2" customWidth="1"/>
    <col min="9478" max="9478" width="4" style="2" customWidth="1"/>
    <col min="9479" max="9481" width="20.09765625" style="2" customWidth="1"/>
    <col min="9482" max="9482" width="3.09765625" style="2" customWidth="1"/>
    <col min="9483" max="9483" width="4.3984375" style="2" customWidth="1"/>
    <col min="9484" max="9484" width="2.5" style="2" customWidth="1"/>
    <col min="9485" max="9731" width="8.796875" style="2"/>
    <col min="9732" max="9732" width="2.19921875" style="2" customWidth="1"/>
    <col min="9733" max="9733" width="24.19921875" style="2" customWidth="1"/>
    <col min="9734" max="9734" width="4" style="2" customWidth="1"/>
    <col min="9735" max="9737" width="20.09765625" style="2" customWidth="1"/>
    <col min="9738" max="9738" width="3.09765625" style="2" customWidth="1"/>
    <col min="9739" max="9739" width="4.3984375" style="2" customWidth="1"/>
    <col min="9740" max="9740" width="2.5" style="2" customWidth="1"/>
    <col min="9741" max="9987" width="8.796875" style="2"/>
    <col min="9988" max="9988" width="2.19921875" style="2" customWidth="1"/>
    <col min="9989" max="9989" width="24.19921875" style="2" customWidth="1"/>
    <col min="9990" max="9990" width="4" style="2" customWidth="1"/>
    <col min="9991" max="9993" width="20.09765625" style="2" customWidth="1"/>
    <col min="9994" max="9994" width="3.09765625" style="2" customWidth="1"/>
    <col min="9995" max="9995" width="4.3984375" style="2" customWidth="1"/>
    <col min="9996" max="9996" width="2.5" style="2" customWidth="1"/>
    <col min="9997" max="10243" width="8.796875" style="2"/>
    <col min="10244" max="10244" width="2.19921875" style="2" customWidth="1"/>
    <col min="10245" max="10245" width="24.19921875" style="2" customWidth="1"/>
    <col min="10246" max="10246" width="4" style="2" customWidth="1"/>
    <col min="10247" max="10249" width="20.09765625" style="2" customWidth="1"/>
    <col min="10250" max="10250" width="3.09765625" style="2" customWidth="1"/>
    <col min="10251" max="10251" width="4.3984375" style="2" customWidth="1"/>
    <col min="10252" max="10252" width="2.5" style="2" customWidth="1"/>
    <col min="10253" max="10499" width="8.796875" style="2"/>
    <col min="10500" max="10500" width="2.19921875" style="2" customWidth="1"/>
    <col min="10501" max="10501" width="24.19921875" style="2" customWidth="1"/>
    <col min="10502" max="10502" width="4" style="2" customWidth="1"/>
    <col min="10503" max="10505" width="20.09765625" style="2" customWidth="1"/>
    <col min="10506" max="10506" width="3.09765625" style="2" customWidth="1"/>
    <col min="10507" max="10507" width="4.3984375" style="2" customWidth="1"/>
    <col min="10508" max="10508" width="2.5" style="2" customWidth="1"/>
    <col min="10509" max="10755" width="8.796875" style="2"/>
    <col min="10756" max="10756" width="2.19921875" style="2" customWidth="1"/>
    <col min="10757" max="10757" width="24.19921875" style="2" customWidth="1"/>
    <col min="10758" max="10758" width="4" style="2" customWidth="1"/>
    <col min="10759" max="10761" width="20.09765625" style="2" customWidth="1"/>
    <col min="10762" max="10762" width="3.09765625" style="2" customWidth="1"/>
    <col min="10763" max="10763" width="4.3984375" style="2" customWidth="1"/>
    <col min="10764" max="10764" width="2.5" style="2" customWidth="1"/>
    <col min="10765" max="11011" width="8.796875" style="2"/>
    <col min="11012" max="11012" width="2.19921875" style="2" customWidth="1"/>
    <col min="11013" max="11013" width="24.19921875" style="2" customWidth="1"/>
    <col min="11014" max="11014" width="4" style="2" customWidth="1"/>
    <col min="11015" max="11017" width="20.09765625" style="2" customWidth="1"/>
    <col min="11018" max="11018" width="3.09765625" style="2" customWidth="1"/>
    <col min="11019" max="11019" width="4.3984375" style="2" customWidth="1"/>
    <col min="11020" max="11020" width="2.5" style="2" customWidth="1"/>
    <col min="11021" max="11267" width="8.796875" style="2"/>
    <col min="11268" max="11268" width="2.19921875" style="2" customWidth="1"/>
    <col min="11269" max="11269" width="24.19921875" style="2" customWidth="1"/>
    <col min="11270" max="11270" width="4" style="2" customWidth="1"/>
    <col min="11271" max="11273" width="20.09765625" style="2" customWidth="1"/>
    <col min="11274" max="11274" width="3.09765625" style="2" customWidth="1"/>
    <col min="11275" max="11275" width="4.3984375" style="2" customWidth="1"/>
    <col min="11276" max="11276" width="2.5" style="2" customWidth="1"/>
    <col min="11277" max="11523" width="8.796875" style="2"/>
    <col min="11524" max="11524" width="2.19921875" style="2" customWidth="1"/>
    <col min="11525" max="11525" width="24.19921875" style="2" customWidth="1"/>
    <col min="11526" max="11526" width="4" style="2" customWidth="1"/>
    <col min="11527" max="11529" width="20.09765625" style="2" customWidth="1"/>
    <col min="11530" max="11530" width="3.09765625" style="2" customWidth="1"/>
    <col min="11531" max="11531" width="4.3984375" style="2" customWidth="1"/>
    <col min="11532" max="11532" width="2.5" style="2" customWidth="1"/>
    <col min="11533" max="11779" width="8.796875" style="2"/>
    <col min="11780" max="11780" width="2.19921875" style="2" customWidth="1"/>
    <col min="11781" max="11781" width="24.19921875" style="2" customWidth="1"/>
    <col min="11782" max="11782" width="4" style="2" customWidth="1"/>
    <col min="11783" max="11785" width="20.09765625" style="2" customWidth="1"/>
    <col min="11786" max="11786" width="3.09765625" style="2" customWidth="1"/>
    <col min="11787" max="11787" width="4.3984375" style="2" customWidth="1"/>
    <col min="11788" max="11788" width="2.5" style="2" customWidth="1"/>
    <col min="11789" max="12035" width="8.796875" style="2"/>
    <col min="12036" max="12036" width="2.19921875" style="2" customWidth="1"/>
    <col min="12037" max="12037" width="24.19921875" style="2" customWidth="1"/>
    <col min="12038" max="12038" width="4" style="2" customWidth="1"/>
    <col min="12039" max="12041" width="20.09765625" style="2" customWidth="1"/>
    <col min="12042" max="12042" width="3.09765625" style="2" customWidth="1"/>
    <col min="12043" max="12043" width="4.3984375" style="2" customWidth="1"/>
    <col min="12044" max="12044" width="2.5" style="2" customWidth="1"/>
    <col min="12045" max="12291" width="8.796875" style="2"/>
    <col min="12292" max="12292" width="2.19921875" style="2" customWidth="1"/>
    <col min="12293" max="12293" width="24.19921875" style="2" customWidth="1"/>
    <col min="12294" max="12294" width="4" style="2" customWidth="1"/>
    <col min="12295" max="12297" width="20.09765625" style="2" customWidth="1"/>
    <col min="12298" max="12298" width="3.09765625" style="2" customWidth="1"/>
    <col min="12299" max="12299" width="4.3984375" style="2" customWidth="1"/>
    <col min="12300" max="12300" width="2.5" style="2" customWidth="1"/>
    <col min="12301" max="12547" width="8.796875" style="2"/>
    <col min="12548" max="12548" width="2.19921875" style="2" customWidth="1"/>
    <col min="12549" max="12549" width="24.19921875" style="2" customWidth="1"/>
    <col min="12550" max="12550" width="4" style="2" customWidth="1"/>
    <col min="12551" max="12553" width="20.09765625" style="2" customWidth="1"/>
    <col min="12554" max="12554" width="3.09765625" style="2" customWidth="1"/>
    <col min="12555" max="12555" width="4.3984375" style="2" customWidth="1"/>
    <col min="12556" max="12556" width="2.5" style="2" customWidth="1"/>
    <col min="12557" max="12803" width="8.796875" style="2"/>
    <col min="12804" max="12804" width="2.19921875" style="2" customWidth="1"/>
    <col min="12805" max="12805" width="24.19921875" style="2" customWidth="1"/>
    <col min="12806" max="12806" width="4" style="2" customWidth="1"/>
    <col min="12807" max="12809" width="20.09765625" style="2" customWidth="1"/>
    <col min="12810" max="12810" width="3.09765625" style="2" customWidth="1"/>
    <col min="12811" max="12811" width="4.3984375" style="2" customWidth="1"/>
    <col min="12812" max="12812" width="2.5" style="2" customWidth="1"/>
    <col min="12813" max="13059" width="8.796875" style="2"/>
    <col min="13060" max="13060" width="2.19921875" style="2" customWidth="1"/>
    <col min="13061" max="13061" width="24.19921875" style="2" customWidth="1"/>
    <col min="13062" max="13062" width="4" style="2" customWidth="1"/>
    <col min="13063" max="13065" width="20.09765625" style="2" customWidth="1"/>
    <col min="13066" max="13066" width="3.09765625" style="2" customWidth="1"/>
    <col min="13067" max="13067" width="4.3984375" style="2" customWidth="1"/>
    <col min="13068" max="13068" width="2.5" style="2" customWidth="1"/>
    <col min="13069" max="13315" width="8.796875" style="2"/>
    <col min="13316" max="13316" width="2.19921875" style="2" customWidth="1"/>
    <col min="13317" max="13317" width="24.19921875" style="2" customWidth="1"/>
    <col min="13318" max="13318" width="4" style="2" customWidth="1"/>
    <col min="13319" max="13321" width="20.09765625" style="2" customWidth="1"/>
    <col min="13322" max="13322" width="3.09765625" style="2" customWidth="1"/>
    <col min="13323" max="13323" width="4.3984375" style="2" customWidth="1"/>
    <col min="13324" max="13324" width="2.5" style="2" customWidth="1"/>
    <col min="13325" max="13571" width="8.796875" style="2"/>
    <col min="13572" max="13572" width="2.19921875" style="2" customWidth="1"/>
    <col min="13573" max="13573" width="24.19921875" style="2" customWidth="1"/>
    <col min="13574" max="13574" width="4" style="2" customWidth="1"/>
    <col min="13575" max="13577" width="20.09765625" style="2" customWidth="1"/>
    <col min="13578" max="13578" width="3.09765625" style="2" customWidth="1"/>
    <col min="13579" max="13579" width="4.3984375" style="2" customWidth="1"/>
    <col min="13580" max="13580" width="2.5" style="2" customWidth="1"/>
    <col min="13581" max="13827" width="8.796875" style="2"/>
    <col min="13828" max="13828" width="2.19921875" style="2" customWidth="1"/>
    <col min="13829" max="13829" width="24.19921875" style="2" customWidth="1"/>
    <col min="13830" max="13830" width="4" style="2" customWidth="1"/>
    <col min="13831" max="13833" width="20.09765625" style="2" customWidth="1"/>
    <col min="13834" max="13834" width="3.09765625" style="2" customWidth="1"/>
    <col min="13835" max="13835" width="4.3984375" style="2" customWidth="1"/>
    <col min="13836" max="13836" width="2.5" style="2" customWidth="1"/>
    <col min="13837" max="14083" width="8.796875" style="2"/>
    <col min="14084" max="14084" width="2.19921875" style="2" customWidth="1"/>
    <col min="14085" max="14085" width="24.19921875" style="2" customWidth="1"/>
    <col min="14086" max="14086" width="4" style="2" customWidth="1"/>
    <col min="14087" max="14089" width="20.09765625" style="2" customWidth="1"/>
    <col min="14090" max="14090" width="3.09765625" style="2" customWidth="1"/>
    <col min="14091" max="14091" width="4.3984375" style="2" customWidth="1"/>
    <col min="14092" max="14092" width="2.5" style="2" customWidth="1"/>
    <col min="14093" max="14339" width="8.796875" style="2"/>
    <col min="14340" max="14340" width="2.19921875" style="2" customWidth="1"/>
    <col min="14341" max="14341" width="24.19921875" style="2" customWidth="1"/>
    <col min="14342" max="14342" width="4" style="2" customWidth="1"/>
    <col min="14343" max="14345" width="20.09765625" style="2" customWidth="1"/>
    <col min="14346" max="14346" width="3.09765625" style="2" customWidth="1"/>
    <col min="14347" max="14347" width="4.3984375" style="2" customWidth="1"/>
    <col min="14348" max="14348" width="2.5" style="2" customWidth="1"/>
    <col min="14349" max="14595" width="8.796875" style="2"/>
    <col min="14596" max="14596" width="2.19921875" style="2" customWidth="1"/>
    <col min="14597" max="14597" width="24.19921875" style="2" customWidth="1"/>
    <col min="14598" max="14598" width="4" style="2" customWidth="1"/>
    <col min="14599" max="14601" width="20.09765625" style="2" customWidth="1"/>
    <col min="14602" max="14602" width="3.09765625" style="2" customWidth="1"/>
    <col min="14603" max="14603" width="4.3984375" style="2" customWidth="1"/>
    <col min="14604" max="14604" width="2.5" style="2" customWidth="1"/>
    <col min="14605" max="14851" width="8.796875" style="2"/>
    <col min="14852" max="14852" width="2.19921875" style="2" customWidth="1"/>
    <col min="14853" max="14853" width="24.19921875" style="2" customWidth="1"/>
    <col min="14854" max="14854" width="4" style="2" customWidth="1"/>
    <col min="14855" max="14857" width="20.09765625" style="2" customWidth="1"/>
    <col min="14858" max="14858" width="3.09765625" style="2" customWidth="1"/>
    <col min="14859" max="14859" width="4.3984375" style="2" customWidth="1"/>
    <col min="14860" max="14860" width="2.5" style="2" customWidth="1"/>
    <col min="14861" max="15107" width="8.796875" style="2"/>
    <col min="15108" max="15108" width="2.19921875" style="2" customWidth="1"/>
    <col min="15109" max="15109" width="24.19921875" style="2" customWidth="1"/>
    <col min="15110" max="15110" width="4" style="2" customWidth="1"/>
    <col min="15111" max="15113" width="20.09765625" style="2" customWidth="1"/>
    <col min="15114" max="15114" width="3.09765625" style="2" customWidth="1"/>
    <col min="15115" max="15115" width="4.3984375" style="2" customWidth="1"/>
    <col min="15116" max="15116" width="2.5" style="2" customWidth="1"/>
    <col min="15117" max="15363" width="8.796875" style="2"/>
    <col min="15364" max="15364" width="2.19921875" style="2" customWidth="1"/>
    <col min="15365" max="15365" width="24.19921875" style="2" customWidth="1"/>
    <col min="15366" max="15366" width="4" style="2" customWidth="1"/>
    <col min="15367" max="15369" width="20.09765625" style="2" customWidth="1"/>
    <col min="15370" max="15370" width="3.09765625" style="2" customWidth="1"/>
    <col min="15371" max="15371" width="4.3984375" style="2" customWidth="1"/>
    <col min="15372" max="15372" width="2.5" style="2" customWidth="1"/>
    <col min="15373" max="15619" width="8.796875" style="2"/>
    <col min="15620" max="15620" width="2.19921875" style="2" customWidth="1"/>
    <col min="15621" max="15621" width="24.19921875" style="2" customWidth="1"/>
    <col min="15622" max="15622" width="4" style="2" customWidth="1"/>
    <col min="15623" max="15625" width="20.09765625" style="2" customWidth="1"/>
    <col min="15626" max="15626" width="3.09765625" style="2" customWidth="1"/>
    <col min="15627" max="15627" width="4.3984375" style="2" customWidth="1"/>
    <col min="15628" max="15628" width="2.5" style="2" customWidth="1"/>
    <col min="15629" max="15875" width="8.796875" style="2"/>
    <col min="15876" max="15876" width="2.19921875" style="2" customWidth="1"/>
    <col min="15877" max="15877" width="24.19921875" style="2" customWidth="1"/>
    <col min="15878" max="15878" width="4" style="2" customWidth="1"/>
    <col min="15879" max="15881" width="20.09765625" style="2" customWidth="1"/>
    <col min="15882" max="15882" width="3.09765625" style="2" customWidth="1"/>
    <col min="15883" max="15883" width="4.3984375" style="2" customWidth="1"/>
    <col min="15884" max="15884" width="2.5" style="2" customWidth="1"/>
    <col min="15885" max="16131" width="8.796875" style="2"/>
    <col min="16132" max="16132" width="2.19921875" style="2" customWidth="1"/>
    <col min="16133" max="16133" width="24.19921875" style="2" customWidth="1"/>
    <col min="16134" max="16134" width="4" style="2" customWidth="1"/>
    <col min="16135" max="16137" width="20.09765625" style="2" customWidth="1"/>
    <col min="16138" max="16138" width="3.09765625" style="2" customWidth="1"/>
    <col min="16139" max="16139" width="4.3984375" style="2" customWidth="1"/>
    <col min="16140" max="16140" width="2.5" style="2" customWidth="1"/>
    <col min="16141" max="16384" width="8.796875" style="2"/>
  </cols>
  <sheetData>
    <row r="1" spans="1:12" ht="20.100000000000001" customHeight="1">
      <c r="A1" s="286" t="s">
        <v>0</v>
      </c>
      <c r="B1" s="286"/>
      <c r="C1" s="1"/>
      <c r="D1" s="1"/>
      <c r="E1" s="1"/>
      <c r="F1" s="1"/>
      <c r="G1" s="1"/>
      <c r="H1" s="1"/>
      <c r="I1" s="1"/>
      <c r="J1" s="1"/>
      <c r="K1" s="1"/>
      <c r="L1" s="1"/>
    </row>
    <row r="2" spans="1:12" s="4" customFormat="1" ht="16.95" customHeight="1">
      <c r="A2" s="3"/>
      <c r="I2" s="287" t="s">
        <v>1</v>
      </c>
      <c r="J2" s="287"/>
      <c r="K2" s="287"/>
    </row>
    <row r="3" spans="1:12" s="4" customFormat="1" ht="16.95" customHeight="1">
      <c r="A3" s="3"/>
      <c r="I3" s="5"/>
      <c r="J3" s="5"/>
      <c r="K3" s="5"/>
    </row>
    <row r="4" spans="1:12" s="4" customFormat="1" ht="24.6" customHeight="1">
      <c r="A4" s="288" t="s">
        <v>2</v>
      </c>
      <c r="B4" s="288"/>
      <c r="C4" s="288"/>
      <c r="D4" s="288"/>
      <c r="E4" s="288"/>
      <c r="F4" s="288"/>
      <c r="G4" s="288"/>
      <c r="H4" s="288"/>
      <c r="I4" s="288"/>
      <c r="J4" s="288"/>
      <c r="K4" s="288"/>
    </row>
    <row r="5" spans="1:12" s="4" customFormat="1" ht="13.2" customHeight="1">
      <c r="A5" s="6"/>
      <c r="B5" s="6"/>
      <c r="C5" s="6"/>
      <c r="D5" s="6"/>
      <c r="E5" s="6"/>
      <c r="F5" s="6"/>
      <c r="G5" s="6"/>
      <c r="H5" s="6"/>
      <c r="I5" s="6"/>
      <c r="J5" s="6"/>
      <c r="K5" s="6"/>
    </row>
    <row r="6" spans="1:12" s="4" customFormat="1" ht="22.95" customHeight="1">
      <c r="A6" s="6"/>
      <c r="B6" s="7" t="s">
        <v>3</v>
      </c>
      <c r="C6" s="8"/>
      <c r="D6" s="9"/>
      <c r="E6" s="9"/>
      <c r="F6" s="9"/>
      <c r="G6" s="9"/>
      <c r="H6" s="9"/>
      <c r="I6" s="9"/>
      <c r="J6" s="9"/>
      <c r="K6" s="10"/>
    </row>
    <row r="7" spans="1:12" s="4" customFormat="1" ht="27.6" customHeight="1">
      <c r="B7" s="11" t="s">
        <v>4</v>
      </c>
      <c r="C7" s="289" t="s">
        <v>5</v>
      </c>
      <c r="D7" s="289"/>
      <c r="E7" s="289"/>
      <c r="F7" s="289"/>
      <c r="G7" s="289"/>
      <c r="H7" s="289"/>
      <c r="I7" s="289"/>
      <c r="J7" s="289"/>
      <c r="K7" s="290"/>
    </row>
    <row r="8" spans="1:12" s="4" customFormat="1" ht="27.6" customHeight="1">
      <c r="B8" s="12" t="s">
        <v>6</v>
      </c>
      <c r="C8" s="275" t="s">
        <v>7</v>
      </c>
      <c r="D8" s="276"/>
      <c r="E8" s="276"/>
      <c r="F8" s="276"/>
      <c r="G8" s="276"/>
      <c r="H8" s="276"/>
      <c r="I8" s="276"/>
      <c r="J8" s="276"/>
      <c r="K8" s="277"/>
    </row>
    <row r="9" spans="1:12" s="4" customFormat="1" ht="27.6" customHeight="1">
      <c r="B9" s="13" t="s">
        <v>8</v>
      </c>
      <c r="C9" s="275" t="s">
        <v>9</v>
      </c>
      <c r="D9" s="276"/>
      <c r="E9" s="276"/>
      <c r="F9" s="276"/>
      <c r="G9" s="276"/>
      <c r="H9" s="276"/>
      <c r="I9" s="276"/>
      <c r="J9" s="276"/>
      <c r="K9" s="277"/>
    </row>
    <row r="10" spans="1:12" s="4" customFormat="1" ht="18.600000000000001" customHeight="1">
      <c r="B10" s="272" t="s">
        <v>10</v>
      </c>
      <c r="C10" s="14"/>
      <c r="K10" s="15"/>
    </row>
    <row r="11" spans="1:12" s="4" customFormat="1" ht="28.95" customHeight="1">
      <c r="B11" s="272"/>
      <c r="C11" s="14"/>
      <c r="D11" s="274" t="s">
        <v>11</v>
      </c>
      <c r="E11" s="274"/>
      <c r="F11" s="16"/>
      <c r="G11" s="17"/>
      <c r="H11" s="17" t="s">
        <v>12</v>
      </c>
      <c r="I11" s="5"/>
      <c r="J11" s="5"/>
      <c r="K11" s="15"/>
    </row>
    <row r="12" spans="1:12" s="4" customFormat="1" ht="22.95" customHeight="1">
      <c r="B12" s="273"/>
      <c r="C12" s="18"/>
      <c r="D12" s="19" t="s">
        <v>13</v>
      </c>
      <c r="E12" s="19"/>
      <c r="F12" s="20"/>
      <c r="G12" s="20"/>
      <c r="H12" s="20"/>
      <c r="I12" s="20"/>
      <c r="J12" s="20"/>
      <c r="K12" s="21"/>
    </row>
    <row r="13" spans="1:12" s="4" customFormat="1" ht="27.6" customHeight="1">
      <c r="B13" s="22" t="s">
        <v>14</v>
      </c>
      <c r="C13" s="275" t="s">
        <v>15</v>
      </c>
      <c r="D13" s="276"/>
      <c r="E13" s="276"/>
      <c r="F13" s="276"/>
      <c r="G13" s="276"/>
      <c r="H13" s="276"/>
      <c r="I13" s="276"/>
      <c r="J13" s="276"/>
      <c r="K13" s="277"/>
    </row>
    <row r="14" spans="1:12" s="4" customFormat="1" ht="27.6" customHeight="1">
      <c r="A14" s="23"/>
      <c r="B14" s="278" t="s">
        <v>16</v>
      </c>
      <c r="C14" s="269" t="s">
        <v>17</v>
      </c>
      <c r="D14" s="260"/>
      <c r="E14" s="260"/>
      <c r="F14" s="260"/>
      <c r="G14" s="260"/>
      <c r="H14" s="260"/>
      <c r="I14" s="260"/>
      <c r="J14" s="260"/>
      <c r="K14" s="261"/>
    </row>
    <row r="15" spans="1:12" s="4" customFormat="1" ht="27.6" customHeight="1" thickBot="1">
      <c r="A15" s="23"/>
      <c r="B15" s="279"/>
      <c r="C15" s="24"/>
      <c r="D15" s="23" t="s">
        <v>18</v>
      </c>
      <c r="E15" s="23"/>
      <c r="F15" s="23"/>
      <c r="G15" s="23"/>
      <c r="H15" s="23"/>
      <c r="I15" s="23"/>
      <c r="J15" s="23"/>
      <c r="K15" s="25"/>
    </row>
    <row r="16" spans="1:12" s="4" customFormat="1" ht="21" customHeight="1">
      <c r="A16" s="23"/>
      <c r="B16" s="279"/>
      <c r="C16" s="24"/>
      <c r="D16" s="26"/>
      <c r="E16" s="281" t="s">
        <v>19</v>
      </c>
      <c r="F16" s="282"/>
      <c r="G16" s="27" t="s">
        <v>20</v>
      </c>
      <c r="H16" s="28"/>
      <c r="I16" s="262" t="s">
        <v>21</v>
      </c>
      <c r="J16" s="283"/>
      <c r="K16" s="25"/>
    </row>
    <row r="17" spans="1:11" s="4" customFormat="1" ht="25.95" customHeight="1">
      <c r="A17" s="23"/>
      <c r="B17" s="279"/>
      <c r="C17" s="24"/>
      <c r="D17" s="27" t="s">
        <v>22</v>
      </c>
      <c r="E17" s="29"/>
      <c r="F17" s="30" t="s">
        <v>12</v>
      </c>
      <c r="G17" s="29"/>
      <c r="H17" s="31" t="s">
        <v>12</v>
      </c>
      <c r="I17" s="32"/>
      <c r="J17" s="33" t="s">
        <v>12</v>
      </c>
      <c r="K17" s="25"/>
    </row>
    <row r="18" spans="1:11" s="4" customFormat="1" ht="25.95" customHeight="1" thickBot="1">
      <c r="A18" s="23"/>
      <c r="B18" s="279"/>
      <c r="C18" s="24"/>
      <c r="D18" s="34" t="s">
        <v>23</v>
      </c>
      <c r="E18" s="29" t="s">
        <v>24</v>
      </c>
      <c r="F18" s="35" t="s">
        <v>25</v>
      </c>
      <c r="G18" s="29" t="s">
        <v>26</v>
      </c>
      <c r="H18" s="36" t="s">
        <v>25</v>
      </c>
      <c r="I18" s="37" t="s">
        <v>27</v>
      </c>
      <c r="J18" s="38" t="s">
        <v>25</v>
      </c>
      <c r="K18" s="25"/>
    </row>
    <row r="19" spans="1:11" s="4" customFormat="1" ht="25.95" customHeight="1" thickBot="1">
      <c r="A19" s="23"/>
      <c r="B19" s="279"/>
      <c r="C19" s="24"/>
      <c r="D19" s="23" t="s">
        <v>28</v>
      </c>
      <c r="E19" s="23"/>
      <c r="F19" s="23"/>
      <c r="G19" s="39"/>
      <c r="H19" s="39"/>
      <c r="I19" s="39"/>
      <c r="J19" s="39"/>
      <c r="K19" s="25"/>
    </row>
    <row r="20" spans="1:11" s="4" customFormat="1" ht="33" customHeight="1">
      <c r="A20" s="23"/>
      <c r="B20" s="279"/>
      <c r="C20" s="24"/>
      <c r="D20" s="40"/>
      <c r="E20" s="41" t="s">
        <v>29</v>
      </c>
      <c r="F20" s="42"/>
      <c r="G20" s="43"/>
      <c r="H20" s="40"/>
      <c r="I20" s="44" t="s">
        <v>30</v>
      </c>
      <c r="J20" s="42"/>
      <c r="K20" s="25"/>
    </row>
    <row r="21" spans="1:11" s="4" customFormat="1" ht="25.95" customHeight="1" thickBot="1">
      <c r="A21" s="23"/>
      <c r="B21" s="279"/>
      <c r="C21" s="24"/>
      <c r="D21" s="45" t="s">
        <v>31</v>
      </c>
      <c r="E21" s="46" t="s">
        <v>32</v>
      </c>
      <c r="F21" s="38" t="s">
        <v>25</v>
      </c>
      <c r="G21" s="43"/>
      <c r="H21" s="45" t="s">
        <v>31</v>
      </c>
      <c r="I21" s="46" t="s">
        <v>33</v>
      </c>
      <c r="J21" s="38" t="s">
        <v>25</v>
      </c>
      <c r="K21" s="25"/>
    </row>
    <row r="22" spans="1:11" s="4" customFormat="1" ht="29.25" customHeight="1" thickBot="1">
      <c r="A22" s="23"/>
      <c r="B22" s="279"/>
      <c r="C22" s="24"/>
      <c r="D22" s="23" t="s">
        <v>34</v>
      </c>
      <c r="E22" s="39"/>
      <c r="F22" s="39"/>
      <c r="G22" s="47"/>
      <c r="H22" s="39"/>
      <c r="I22" s="39"/>
      <c r="J22" s="39"/>
      <c r="K22" s="25"/>
    </row>
    <row r="23" spans="1:11" s="4" customFormat="1" ht="25.95" customHeight="1">
      <c r="A23" s="23"/>
      <c r="B23" s="279"/>
      <c r="C23" s="24"/>
      <c r="D23" s="39"/>
      <c r="E23" s="39"/>
      <c r="F23" s="262"/>
      <c r="G23" s="263"/>
      <c r="H23" s="264"/>
      <c r="I23" s="48" t="s">
        <v>35</v>
      </c>
      <c r="J23" s="42"/>
      <c r="K23" s="25"/>
    </row>
    <row r="24" spans="1:11" s="4" customFormat="1" ht="25.95" customHeight="1">
      <c r="A24" s="23"/>
      <c r="B24" s="279"/>
      <c r="C24" s="24"/>
      <c r="D24" s="39"/>
      <c r="E24" s="39"/>
      <c r="F24" s="265" t="s">
        <v>36</v>
      </c>
      <c r="G24" s="266"/>
      <c r="H24" s="266"/>
      <c r="I24" s="49" t="s">
        <v>37</v>
      </c>
      <c r="J24" s="33" t="s">
        <v>12</v>
      </c>
      <c r="K24" s="25"/>
    </row>
    <row r="25" spans="1:11" s="4" customFormat="1" ht="25.95" customHeight="1" thickBot="1">
      <c r="A25" s="23"/>
      <c r="B25" s="279"/>
      <c r="C25" s="24"/>
      <c r="D25" s="50"/>
      <c r="E25" s="43"/>
      <c r="F25" s="267" t="s">
        <v>38</v>
      </c>
      <c r="G25" s="268"/>
      <c r="H25" s="268"/>
      <c r="I25" s="51" t="s">
        <v>39</v>
      </c>
      <c r="J25" s="38" t="s">
        <v>25</v>
      </c>
      <c r="K25" s="25"/>
    </row>
    <row r="26" spans="1:11" s="4" customFormat="1" ht="20.399999999999999" customHeight="1">
      <c r="A26" s="23"/>
      <c r="B26" s="279"/>
      <c r="C26" s="24"/>
      <c r="D26" s="50"/>
      <c r="E26" s="43"/>
      <c r="F26" s="50"/>
      <c r="G26" s="43"/>
      <c r="H26" s="39"/>
      <c r="I26" s="39"/>
      <c r="J26" s="39"/>
      <c r="K26" s="25"/>
    </row>
    <row r="27" spans="1:11" s="4" customFormat="1" ht="20.399999999999999" customHeight="1">
      <c r="A27" s="23"/>
      <c r="B27" s="279"/>
      <c r="C27" s="259" t="s">
        <v>40</v>
      </c>
      <c r="D27" s="260"/>
      <c r="E27" s="260"/>
      <c r="F27" s="260"/>
      <c r="G27" s="260"/>
      <c r="H27" s="260"/>
      <c r="I27" s="260"/>
      <c r="J27" s="260"/>
      <c r="K27" s="261"/>
    </row>
    <row r="28" spans="1:11" s="4" customFormat="1" ht="20.399999999999999" customHeight="1" thickBot="1">
      <c r="A28" s="23"/>
      <c r="B28" s="279"/>
      <c r="C28" s="24"/>
      <c r="D28" s="52"/>
      <c r="E28" s="39"/>
      <c r="F28" s="39"/>
      <c r="G28" s="39"/>
      <c r="H28" s="39"/>
      <c r="I28" s="39"/>
      <c r="J28" s="39"/>
      <c r="K28" s="25"/>
    </row>
    <row r="29" spans="1:11" s="4" customFormat="1" ht="20.399999999999999" customHeight="1">
      <c r="A29" s="23"/>
      <c r="B29" s="279"/>
      <c r="C29" s="24"/>
      <c r="D29" s="23"/>
      <c r="E29" s="23"/>
      <c r="F29" s="262"/>
      <c r="G29" s="263"/>
      <c r="H29" s="264"/>
      <c r="I29" s="48" t="s">
        <v>35</v>
      </c>
      <c r="J29" s="42"/>
      <c r="K29" s="25"/>
    </row>
    <row r="30" spans="1:11" s="4" customFormat="1" ht="20.399999999999999" customHeight="1">
      <c r="A30" s="23"/>
      <c r="B30" s="279"/>
      <c r="C30" s="24"/>
      <c r="D30" s="53"/>
      <c r="E30" s="53"/>
      <c r="F30" s="265" t="s">
        <v>36</v>
      </c>
      <c r="G30" s="266"/>
      <c r="H30" s="266"/>
      <c r="I30" s="49" t="s">
        <v>41</v>
      </c>
      <c r="J30" s="33" t="s">
        <v>12</v>
      </c>
      <c r="K30" s="25"/>
    </row>
    <row r="31" spans="1:11" s="4" customFormat="1" ht="20.399999999999999" customHeight="1" thickBot="1">
      <c r="A31" s="23"/>
      <c r="B31" s="279"/>
      <c r="C31" s="24"/>
      <c r="D31" s="50"/>
      <c r="E31" s="50"/>
      <c r="F31" s="267" t="s">
        <v>38</v>
      </c>
      <c r="G31" s="268"/>
      <c r="H31" s="268"/>
      <c r="I31" s="54"/>
      <c r="J31" s="38" t="s">
        <v>25</v>
      </c>
      <c r="K31" s="25"/>
    </row>
    <row r="32" spans="1:11" s="4" customFormat="1" ht="20.399999999999999" customHeight="1">
      <c r="A32" s="23"/>
      <c r="B32" s="279"/>
      <c r="C32" s="24"/>
      <c r="D32" s="50"/>
      <c r="E32" s="23"/>
      <c r="F32" s="39"/>
      <c r="G32" s="23"/>
      <c r="H32" s="39"/>
      <c r="I32" s="23"/>
      <c r="J32" s="39"/>
      <c r="K32" s="25"/>
    </row>
    <row r="33" spans="1:12" s="4" customFormat="1" ht="21" customHeight="1">
      <c r="A33" s="23"/>
      <c r="B33" s="279"/>
      <c r="C33" s="269" t="s">
        <v>42</v>
      </c>
      <c r="D33" s="260"/>
      <c r="E33" s="260"/>
      <c r="F33" s="260"/>
      <c r="G33" s="260"/>
      <c r="H33" s="260"/>
      <c r="I33" s="260"/>
      <c r="J33" s="260"/>
      <c r="K33" s="261"/>
    </row>
    <row r="34" spans="1:12" s="4" customFormat="1" ht="21" customHeight="1" thickBot="1">
      <c r="A34" s="23"/>
      <c r="B34" s="279"/>
      <c r="C34" s="55"/>
      <c r="D34" s="53"/>
      <c r="E34" s="53"/>
      <c r="F34" s="53"/>
      <c r="G34" s="53"/>
      <c r="H34" s="53"/>
      <c r="I34" s="53"/>
      <c r="J34" s="53"/>
      <c r="K34" s="56"/>
    </row>
    <row r="35" spans="1:12" s="4" customFormat="1" ht="21" customHeight="1" thickBot="1">
      <c r="A35" s="23"/>
      <c r="B35" s="279"/>
      <c r="C35" s="57"/>
      <c r="D35" s="58" t="s">
        <v>43</v>
      </c>
      <c r="E35" s="270" t="s">
        <v>44</v>
      </c>
      <c r="F35" s="270"/>
      <c r="G35" s="270"/>
      <c r="H35" s="270"/>
      <c r="I35" s="270"/>
      <c r="J35" s="271"/>
      <c r="K35" s="56"/>
    </row>
    <row r="36" spans="1:12" s="4" customFormat="1" ht="21" customHeight="1" thickBot="1">
      <c r="A36" s="23"/>
      <c r="B36" s="279"/>
      <c r="C36" s="24"/>
      <c r="D36" s="59" t="s">
        <v>45</v>
      </c>
      <c r="E36" s="284" t="s">
        <v>46</v>
      </c>
      <c r="F36" s="284"/>
      <c r="G36" s="284"/>
      <c r="H36" s="284"/>
      <c r="I36" s="284"/>
      <c r="J36" s="285"/>
      <c r="K36" s="56"/>
    </row>
    <row r="37" spans="1:12" s="4" customFormat="1" ht="21" customHeight="1">
      <c r="A37" s="23"/>
      <c r="B37" s="280"/>
      <c r="C37" s="60"/>
      <c r="D37" s="61"/>
      <c r="E37" s="61"/>
      <c r="F37" s="61"/>
      <c r="G37" s="61"/>
      <c r="H37" s="61"/>
      <c r="I37" s="61"/>
      <c r="J37" s="61"/>
      <c r="K37" s="62"/>
    </row>
    <row r="38" spans="1:12" s="4" customFormat="1">
      <c r="B38" s="63"/>
      <c r="C38" s="63"/>
      <c r="D38" s="63"/>
      <c r="E38" s="63"/>
      <c r="F38" s="63"/>
      <c r="G38" s="63"/>
      <c r="H38" s="63"/>
      <c r="I38" s="63"/>
      <c r="J38" s="63"/>
      <c r="K38" s="63"/>
    </row>
    <row r="39" spans="1:12" s="4" customFormat="1" ht="14.4" customHeight="1">
      <c r="B39" s="258" t="s">
        <v>47</v>
      </c>
      <c r="C39" s="258"/>
      <c r="D39" s="258"/>
      <c r="E39" s="258"/>
      <c r="F39" s="258"/>
      <c r="G39" s="258"/>
      <c r="H39" s="258"/>
      <c r="I39" s="258"/>
      <c r="J39" s="258"/>
      <c r="K39" s="258"/>
    </row>
    <row r="40" spans="1:12" s="4" customFormat="1" ht="14.4" customHeight="1">
      <c r="B40" s="258"/>
      <c r="C40" s="258"/>
      <c r="D40" s="258"/>
      <c r="E40" s="258"/>
      <c r="F40" s="258"/>
      <c r="G40" s="258"/>
      <c r="H40" s="258"/>
      <c r="I40" s="258"/>
      <c r="J40" s="258"/>
      <c r="K40" s="258"/>
    </row>
    <row r="41" spans="1:12" s="4" customFormat="1" ht="14.4" customHeight="1">
      <c r="B41" s="258"/>
      <c r="C41" s="258"/>
      <c r="D41" s="258"/>
      <c r="E41" s="258"/>
      <c r="F41" s="258"/>
      <c r="G41" s="258"/>
      <c r="H41" s="258"/>
      <c r="I41" s="258"/>
      <c r="J41" s="258"/>
      <c r="K41" s="258"/>
    </row>
    <row r="42" spans="1:12" s="4" customFormat="1" ht="14.4" customHeight="1">
      <c r="B42" s="258"/>
      <c r="C42" s="258"/>
      <c r="D42" s="258"/>
      <c r="E42" s="258"/>
      <c r="F42" s="258"/>
      <c r="G42" s="258"/>
      <c r="H42" s="258"/>
      <c r="I42" s="258"/>
      <c r="J42" s="258"/>
      <c r="K42" s="258"/>
    </row>
    <row r="43" spans="1:12" s="4" customFormat="1" ht="14.4" customHeight="1">
      <c r="B43" s="258"/>
      <c r="C43" s="258"/>
      <c r="D43" s="258"/>
      <c r="E43" s="258"/>
      <c r="F43" s="258"/>
      <c r="G43" s="258"/>
      <c r="H43" s="258"/>
      <c r="I43" s="258"/>
      <c r="J43" s="258"/>
      <c r="K43" s="258"/>
    </row>
    <row r="44" spans="1:12" s="4" customFormat="1" ht="14.4" customHeight="1">
      <c r="B44" s="258"/>
      <c r="C44" s="258"/>
      <c r="D44" s="258"/>
      <c r="E44" s="258"/>
      <c r="F44" s="258"/>
      <c r="G44" s="258"/>
      <c r="H44" s="258"/>
      <c r="I44" s="258"/>
      <c r="J44" s="258"/>
      <c r="K44" s="258"/>
    </row>
    <row r="45" spans="1:12" ht="17.25" customHeight="1">
      <c r="A45" s="1"/>
      <c r="B45" s="64"/>
      <c r="C45" s="64"/>
      <c r="D45" s="64"/>
      <c r="E45" s="64"/>
      <c r="F45" s="64"/>
      <c r="G45" s="64"/>
      <c r="H45" s="64"/>
      <c r="I45" s="64"/>
      <c r="J45" s="64"/>
      <c r="K45" s="64"/>
      <c r="L45" s="1"/>
    </row>
    <row r="49" spans="2:2">
      <c r="B49" s="65"/>
    </row>
    <row r="50" spans="2:2">
      <c r="B50" s="66"/>
    </row>
    <row r="51" spans="2:2">
      <c r="B51" s="66"/>
    </row>
    <row r="52" spans="2:2">
      <c r="B52" s="66"/>
    </row>
    <row r="53" spans="2:2">
      <c r="B53" s="66"/>
    </row>
    <row r="54" spans="2:2">
      <c r="B54" s="66"/>
    </row>
  </sheetData>
  <mergeCells count="24">
    <mergeCell ref="C9:K9"/>
    <mergeCell ref="A1:B1"/>
    <mergeCell ref="I2:K2"/>
    <mergeCell ref="A4:K4"/>
    <mergeCell ref="C7:K7"/>
    <mergeCell ref="C8:K8"/>
    <mergeCell ref="B10:B12"/>
    <mergeCell ref="D11:E11"/>
    <mergeCell ref="C13:K13"/>
    <mergeCell ref="B14:B37"/>
    <mergeCell ref="C14:K14"/>
    <mergeCell ref="E16:F16"/>
    <mergeCell ref="I16:J16"/>
    <mergeCell ref="F23:H23"/>
    <mergeCell ref="F24:H24"/>
    <mergeCell ref="F25:H25"/>
    <mergeCell ref="E36:J36"/>
    <mergeCell ref="B39:K44"/>
    <mergeCell ref="C27:K27"/>
    <mergeCell ref="F29:H29"/>
    <mergeCell ref="F30:H30"/>
    <mergeCell ref="F31:H31"/>
    <mergeCell ref="C33:K33"/>
    <mergeCell ref="E35:J35"/>
  </mergeCells>
  <phoneticPr fontId="3"/>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DH77"/>
  <sheetViews>
    <sheetView view="pageBreakPreview" zoomScale="60" zoomScaleNormal="100" workbookViewId="0">
      <selection activeCell="AQ13" sqref="AQ13:AU13"/>
    </sheetView>
  </sheetViews>
  <sheetFormatPr defaultColWidth="8.09765625" defaultRowHeight="21" customHeight="1"/>
  <cols>
    <col min="1" max="1" width="3.3984375" style="68" customWidth="1"/>
    <col min="2" max="2" width="2.69921875" style="68" customWidth="1"/>
    <col min="3" max="3" width="4.796875" style="68" customWidth="1"/>
    <col min="4" max="7" width="3.09765625" style="67" customWidth="1"/>
    <col min="8" max="64" width="3.09765625" style="68" customWidth="1"/>
    <col min="65" max="65" width="3" style="68" customWidth="1"/>
    <col min="66" max="68" width="2.8984375" style="68" customWidth="1"/>
    <col min="69" max="76" width="3" style="68" customWidth="1"/>
    <col min="77" max="78" width="6.8984375" style="68" customWidth="1"/>
    <col min="79" max="80" width="2.3984375" style="68" customWidth="1"/>
    <col min="81" max="16384" width="8.09765625" style="68"/>
  </cols>
  <sheetData>
    <row r="1" spans="2:112" ht="21" customHeight="1">
      <c r="B1" s="67"/>
      <c r="C1" s="67"/>
      <c r="G1" s="68"/>
      <c r="W1" s="68" t="s">
        <v>48</v>
      </c>
      <c r="AK1" s="69"/>
      <c r="AO1" s="70"/>
      <c r="AZ1" s="70"/>
      <c r="BA1" s="70"/>
      <c r="BB1" s="70"/>
      <c r="BC1" s="70"/>
      <c r="BD1" s="70"/>
      <c r="BE1" s="70"/>
      <c r="BF1" s="70"/>
      <c r="BG1" s="70"/>
      <c r="BH1" s="70"/>
      <c r="BI1" s="70"/>
      <c r="BJ1" s="70"/>
      <c r="BK1" s="70"/>
      <c r="BL1" s="70"/>
      <c r="BM1" s="70"/>
      <c r="BN1" s="70"/>
      <c r="BO1" s="70"/>
      <c r="BP1" s="70"/>
      <c r="BQ1" s="70"/>
      <c r="BR1" s="70"/>
      <c r="BS1" s="69"/>
      <c r="BT1" s="69"/>
      <c r="BU1" s="69"/>
      <c r="BV1" s="69"/>
      <c r="BW1" s="69"/>
      <c r="BX1" s="69"/>
      <c r="BY1" s="69"/>
      <c r="BZ1" s="69"/>
      <c r="CA1" s="69"/>
      <c r="CB1" s="69"/>
      <c r="CC1" s="69"/>
      <c r="CD1" s="69"/>
      <c r="CE1" s="69"/>
    </row>
    <row r="2" spans="2:112" ht="21" customHeight="1">
      <c r="B2" s="67"/>
      <c r="C2" s="67"/>
      <c r="G2" s="68"/>
      <c r="Y2" s="68">
        <v>-1</v>
      </c>
      <c r="AO2" s="291" t="s">
        <v>49</v>
      </c>
      <c r="AP2" s="291"/>
      <c r="AQ2" s="291"/>
      <c r="AR2" s="291"/>
      <c r="AS2" s="291"/>
      <c r="AT2" s="291"/>
      <c r="AU2" s="291"/>
      <c r="AV2" s="291"/>
      <c r="AW2" s="292"/>
      <c r="AX2" s="293"/>
      <c r="AY2" s="293"/>
      <c r="AZ2" s="293"/>
      <c r="BA2" s="293"/>
      <c r="BB2" s="293"/>
      <c r="BC2" s="293"/>
      <c r="BD2" s="293"/>
      <c r="BE2" s="293"/>
      <c r="BF2" s="293"/>
      <c r="BG2" s="293"/>
      <c r="BH2" s="293"/>
      <c r="BI2" s="293"/>
      <c r="BJ2" s="293"/>
      <c r="BK2" s="293"/>
      <c r="BL2" s="293"/>
      <c r="BM2" s="293"/>
      <c r="BN2" s="293"/>
      <c r="BO2" s="293"/>
      <c r="BP2" s="293"/>
      <c r="BQ2" s="293"/>
      <c r="BR2" s="294"/>
      <c r="BS2" s="71"/>
      <c r="BT2" s="71"/>
      <c r="BU2" s="71"/>
      <c r="BV2" s="71"/>
      <c r="BW2" s="71"/>
      <c r="BX2" s="71"/>
      <c r="BY2" s="71"/>
      <c r="CA2" s="71"/>
      <c r="CB2" s="71"/>
      <c r="CC2" s="71"/>
      <c r="CD2" s="71"/>
      <c r="CE2" s="71"/>
    </row>
    <row r="3" spans="2:112" ht="21" customHeight="1">
      <c r="B3" s="67"/>
      <c r="C3" s="67"/>
      <c r="G3" s="68"/>
      <c r="AO3" s="291" t="s">
        <v>50</v>
      </c>
      <c r="AP3" s="291"/>
      <c r="AQ3" s="291"/>
      <c r="AR3" s="291"/>
      <c r="AS3" s="291"/>
      <c r="AT3" s="291"/>
      <c r="AU3" s="291"/>
      <c r="AV3" s="291"/>
      <c r="AW3" s="295"/>
      <c r="AX3" s="295"/>
      <c r="AY3" s="295"/>
      <c r="AZ3" s="295"/>
      <c r="BA3" s="295"/>
      <c r="BB3" s="295"/>
      <c r="BC3" s="295"/>
      <c r="BD3" s="295"/>
      <c r="BE3" s="295"/>
      <c r="BF3" s="295"/>
      <c r="BG3" s="295"/>
      <c r="BH3" s="295"/>
      <c r="BI3" s="295"/>
      <c r="BJ3" s="295"/>
      <c r="BK3" s="296" t="s">
        <v>51</v>
      </c>
      <c r="BL3" s="297"/>
      <c r="BM3" s="297"/>
      <c r="BN3" s="298"/>
      <c r="BO3" s="299"/>
      <c r="BP3" s="300"/>
      <c r="BQ3" s="300"/>
      <c r="BR3" s="301"/>
      <c r="BS3" s="71"/>
      <c r="BT3" s="71"/>
      <c r="BU3" s="71"/>
      <c r="BV3" s="71"/>
      <c r="BW3" s="71"/>
      <c r="BX3" s="71"/>
      <c r="BY3" s="71"/>
      <c r="CA3" s="71"/>
      <c r="CB3" s="71"/>
      <c r="CC3" s="71"/>
      <c r="CD3" s="71"/>
      <c r="CE3" s="71"/>
    </row>
    <row r="4" spans="2:112" ht="21" customHeight="1">
      <c r="B4" s="67"/>
      <c r="C4" s="72"/>
      <c r="D4" s="310" t="s">
        <v>52</v>
      </c>
      <c r="E4" s="310"/>
      <c r="F4" s="310"/>
      <c r="G4" s="310"/>
      <c r="H4" s="310"/>
      <c r="I4" s="310"/>
      <c r="J4" s="310"/>
      <c r="K4" s="73"/>
      <c r="L4" s="73"/>
      <c r="M4" s="74"/>
      <c r="N4" s="74"/>
      <c r="O4" s="74"/>
      <c r="P4" s="74"/>
      <c r="Q4" s="74"/>
      <c r="R4" s="74"/>
      <c r="S4" s="74"/>
      <c r="T4" s="74"/>
      <c r="U4" s="75"/>
      <c r="V4" s="76"/>
      <c r="W4" s="77"/>
      <c r="X4" s="78"/>
      <c r="Y4" s="78"/>
      <c r="Z4" s="79" t="s">
        <v>53</v>
      </c>
      <c r="AA4" s="80"/>
      <c r="CA4" s="302"/>
      <c r="CB4" s="302"/>
      <c r="CC4" s="302"/>
      <c r="CD4" s="302"/>
      <c r="CE4" s="302"/>
      <c r="CF4" s="302"/>
      <c r="CG4" s="302"/>
      <c r="CH4" s="311"/>
      <c r="CI4" s="311"/>
      <c r="CJ4" s="311"/>
      <c r="CK4" s="311"/>
      <c r="CL4" s="302"/>
      <c r="CM4" s="302"/>
      <c r="CN4" s="302"/>
      <c r="CO4" s="302"/>
      <c r="CP4" s="302"/>
      <c r="CQ4" s="302"/>
      <c r="CR4" s="302"/>
      <c r="CS4" s="302"/>
      <c r="CT4" s="302"/>
      <c r="CU4" s="302"/>
      <c r="CV4" s="302"/>
      <c r="CW4" s="302"/>
      <c r="CX4" s="302"/>
      <c r="CY4" s="302"/>
      <c r="CZ4" s="302"/>
      <c r="DA4" s="302"/>
      <c r="DB4" s="302"/>
      <c r="DC4" s="302"/>
      <c r="DD4" s="302"/>
      <c r="DE4" s="302"/>
      <c r="DF4" s="302"/>
      <c r="DG4" s="302"/>
      <c r="DH4" s="302"/>
    </row>
    <row r="5" spans="2:112" ht="27.75" customHeight="1">
      <c r="B5" s="67"/>
      <c r="C5" s="72"/>
      <c r="D5" s="303"/>
      <c r="E5" s="303"/>
      <c r="F5" s="303"/>
      <c r="G5" s="304" t="s">
        <v>54</v>
      </c>
      <c r="H5" s="304"/>
      <c r="I5" s="304"/>
      <c r="J5" s="304"/>
      <c r="K5" s="304"/>
      <c r="L5" s="304"/>
      <c r="M5" s="304"/>
      <c r="N5" s="304"/>
      <c r="O5" s="304"/>
      <c r="P5" s="304"/>
      <c r="Q5" s="304"/>
      <c r="R5" s="304"/>
      <c r="S5" s="304"/>
      <c r="T5" s="305"/>
      <c r="U5" s="75"/>
      <c r="V5" s="75"/>
      <c r="W5" s="77"/>
      <c r="X5" s="78"/>
      <c r="Y5" s="78"/>
      <c r="Z5" s="306"/>
      <c r="AA5" s="304"/>
      <c r="AB5" s="304"/>
      <c r="AC5" s="304"/>
      <c r="AD5" s="304"/>
      <c r="AE5" s="304"/>
      <c r="AF5" s="305"/>
      <c r="AG5" s="307" t="s">
        <v>55</v>
      </c>
      <c r="AH5" s="308"/>
      <c r="AI5" s="308"/>
      <c r="AJ5" s="309"/>
      <c r="AK5" s="306" t="s">
        <v>56</v>
      </c>
      <c r="AL5" s="304"/>
      <c r="AM5" s="304"/>
      <c r="AN5" s="305"/>
      <c r="AO5" s="306" t="s">
        <v>57</v>
      </c>
      <c r="AP5" s="304"/>
      <c r="AQ5" s="304"/>
      <c r="AR5" s="305"/>
      <c r="AS5" s="306" t="s">
        <v>58</v>
      </c>
      <c r="AT5" s="304"/>
      <c r="AU5" s="304"/>
      <c r="AV5" s="305"/>
      <c r="AW5" s="306" t="s">
        <v>59</v>
      </c>
      <c r="AX5" s="304"/>
      <c r="AY5" s="304"/>
      <c r="AZ5" s="305"/>
      <c r="BA5" s="306" t="s">
        <v>60</v>
      </c>
      <c r="BB5" s="304"/>
      <c r="BC5" s="304"/>
      <c r="BD5" s="305"/>
      <c r="BE5" s="306" t="s">
        <v>61</v>
      </c>
      <c r="BF5" s="304"/>
      <c r="BG5" s="305"/>
      <c r="BK5" s="81"/>
      <c r="BL5" s="81"/>
      <c r="BM5" s="81"/>
      <c r="BN5" s="81"/>
      <c r="BO5" s="82"/>
      <c r="BP5" s="83"/>
      <c r="BQ5" s="84"/>
      <c r="BR5" s="84"/>
      <c r="BS5" s="84"/>
      <c r="CA5" s="311"/>
      <c r="CB5" s="311"/>
      <c r="CC5" s="311"/>
      <c r="CD5" s="311"/>
      <c r="CE5" s="311"/>
      <c r="CF5" s="311"/>
      <c r="CG5" s="311"/>
      <c r="CH5" s="312"/>
      <c r="CI5" s="312"/>
      <c r="CJ5" s="312"/>
      <c r="CK5" s="312"/>
      <c r="CL5" s="312"/>
      <c r="CM5" s="312"/>
      <c r="CN5" s="312"/>
      <c r="CO5" s="312"/>
      <c r="CP5" s="312"/>
      <c r="CQ5" s="312"/>
      <c r="CR5" s="312"/>
      <c r="CS5" s="312"/>
      <c r="CT5" s="312"/>
      <c r="CU5" s="312"/>
      <c r="CV5" s="312"/>
      <c r="CW5" s="312"/>
      <c r="CX5" s="312"/>
      <c r="CY5" s="312"/>
      <c r="CZ5" s="312"/>
      <c r="DA5" s="312"/>
      <c r="DB5" s="312"/>
      <c r="DC5" s="312"/>
      <c r="DD5" s="312"/>
      <c r="DE5" s="312"/>
      <c r="DF5" s="313"/>
      <c r="DG5" s="313"/>
      <c r="DH5" s="313"/>
    </row>
    <row r="6" spans="2:112" ht="21" customHeight="1">
      <c r="B6" s="67"/>
      <c r="C6" s="72"/>
      <c r="D6" s="303"/>
      <c r="E6" s="303"/>
      <c r="F6" s="303"/>
      <c r="G6" s="304" t="s">
        <v>62</v>
      </c>
      <c r="H6" s="304"/>
      <c r="I6" s="304"/>
      <c r="J6" s="304"/>
      <c r="K6" s="304"/>
      <c r="L6" s="304"/>
      <c r="M6" s="304"/>
      <c r="N6" s="304"/>
      <c r="O6" s="304"/>
      <c r="P6" s="304"/>
      <c r="Q6" s="304"/>
      <c r="R6" s="304"/>
      <c r="S6" s="304"/>
      <c r="T6" s="305"/>
      <c r="U6" s="75"/>
      <c r="V6" s="75"/>
      <c r="W6" s="77"/>
      <c r="X6" s="78"/>
      <c r="Y6" s="78"/>
      <c r="Z6" s="314" t="s">
        <v>63</v>
      </c>
      <c r="AA6" s="315"/>
      <c r="AB6" s="315"/>
      <c r="AC6" s="315"/>
      <c r="AD6" s="315"/>
      <c r="AE6" s="315"/>
      <c r="AF6" s="316"/>
      <c r="AG6" s="317"/>
      <c r="AH6" s="318"/>
      <c r="AI6" s="318"/>
      <c r="AJ6" s="319"/>
      <c r="AK6" s="317"/>
      <c r="AL6" s="318"/>
      <c r="AM6" s="318"/>
      <c r="AN6" s="319"/>
      <c r="AO6" s="317"/>
      <c r="AP6" s="318"/>
      <c r="AQ6" s="318"/>
      <c r="AR6" s="319"/>
      <c r="AS6" s="317"/>
      <c r="AT6" s="318"/>
      <c r="AU6" s="318"/>
      <c r="AV6" s="319"/>
      <c r="AW6" s="317"/>
      <c r="AX6" s="318"/>
      <c r="AY6" s="318"/>
      <c r="AZ6" s="319"/>
      <c r="BA6" s="317"/>
      <c r="BB6" s="318"/>
      <c r="BC6" s="318"/>
      <c r="BD6" s="319"/>
      <c r="BE6" s="324">
        <f>SUM(AG6:BD6)</f>
        <v>0</v>
      </c>
      <c r="BF6" s="325"/>
      <c r="BG6" s="326"/>
      <c r="BL6" s="85"/>
      <c r="BM6" s="85"/>
      <c r="BN6" s="85"/>
      <c r="BW6" s="86"/>
      <c r="CC6" s="85"/>
      <c r="CD6" s="85"/>
      <c r="CE6" s="85"/>
      <c r="CL6" s="320"/>
      <c r="CM6" s="320"/>
      <c r="CN6" s="320"/>
      <c r="CO6" s="320"/>
      <c r="CP6" s="320"/>
      <c r="CQ6" s="320"/>
      <c r="CR6" s="320"/>
      <c r="CS6" s="320"/>
      <c r="CT6" s="312"/>
      <c r="CU6" s="312"/>
      <c r="CV6" s="312"/>
      <c r="CW6" s="312"/>
      <c r="CX6" s="312"/>
      <c r="CY6" s="312"/>
      <c r="CZ6" s="312"/>
      <c r="DA6" s="312"/>
      <c r="DB6" s="312"/>
      <c r="DC6" s="312"/>
      <c r="DD6" s="312"/>
      <c r="DE6" s="312"/>
      <c r="DF6" s="313"/>
      <c r="DG6" s="313"/>
      <c r="DH6" s="313"/>
    </row>
    <row r="7" spans="2:112" ht="21" customHeight="1">
      <c r="B7" s="67"/>
      <c r="C7" s="72"/>
      <c r="D7" s="303"/>
      <c r="E7" s="303"/>
      <c r="F7" s="303"/>
      <c r="G7" s="304" t="s">
        <v>64</v>
      </c>
      <c r="H7" s="304"/>
      <c r="I7" s="304"/>
      <c r="J7" s="304"/>
      <c r="K7" s="304"/>
      <c r="L7" s="304"/>
      <c r="M7" s="304"/>
      <c r="N7" s="304"/>
      <c r="O7" s="304"/>
      <c r="P7" s="304"/>
      <c r="Q7" s="304"/>
      <c r="R7" s="304"/>
      <c r="S7" s="304"/>
      <c r="T7" s="305"/>
      <c r="U7" s="87"/>
      <c r="V7" s="75"/>
      <c r="W7" s="77"/>
      <c r="X7" s="78"/>
      <c r="Y7" s="78"/>
      <c r="Z7" s="88" t="s">
        <v>65</v>
      </c>
      <c r="AA7" s="307" t="s">
        <v>66</v>
      </c>
      <c r="AB7" s="308"/>
      <c r="AC7" s="308"/>
      <c r="AD7" s="308"/>
      <c r="AE7" s="308"/>
      <c r="AF7" s="309"/>
      <c r="AG7" s="321"/>
      <c r="AH7" s="322"/>
      <c r="AI7" s="322"/>
      <c r="AJ7" s="323"/>
      <c r="AK7" s="321"/>
      <c r="AL7" s="322"/>
      <c r="AM7" s="322"/>
      <c r="AN7" s="323"/>
      <c r="AO7" s="321"/>
      <c r="AP7" s="322"/>
      <c r="AQ7" s="322"/>
      <c r="AR7" s="323"/>
      <c r="AS7" s="317"/>
      <c r="AT7" s="318"/>
      <c r="AU7" s="318"/>
      <c r="AV7" s="319"/>
      <c r="AW7" s="317"/>
      <c r="AX7" s="318"/>
      <c r="AY7" s="318"/>
      <c r="AZ7" s="319"/>
      <c r="BA7" s="317"/>
      <c r="BB7" s="318"/>
      <c r="BC7" s="318"/>
      <c r="BD7" s="319"/>
      <c r="BE7" s="324">
        <f>SUM(AG7:BD7)</f>
        <v>0</v>
      </c>
      <c r="BF7" s="325"/>
      <c r="BG7" s="326"/>
      <c r="CB7" s="302"/>
      <c r="CC7" s="302"/>
      <c r="CD7" s="302"/>
      <c r="CE7" s="302"/>
      <c r="CF7" s="302"/>
      <c r="CG7" s="302"/>
      <c r="CH7" s="302"/>
      <c r="CI7" s="328"/>
      <c r="CJ7" s="328"/>
      <c r="CK7" s="328"/>
      <c r="CL7" s="312"/>
      <c r="CM7" s="312"/>
      <c r="CN7" s="312"/>
      <c r="CO7" s="312"/>
      <c r="CP7" s="312"/>
      <c r="CQ7" s="312"/>
      <c r="CR7" s="312"/>
      <c r="CS7" s="312"/>
      <c r="CT7" s="312"/>
      <c r="CU7" s="312"/>
      <c r="CV7" s="312"/>
      <c r="CW7" s="312"/>
      <c r="CX7" s="312"/>
      <c r="CY7" s="312"/>
      <c r="CZ7" s="312"/>
      <c r="DA7" s="312"/>
      <c r="DB7" s="312"/>
      <c r="DC7" s="312"/>
      <c r="DD7" s="312"/>
      <c r="DE7" s="312"/>
      <c r="DF7" s="313"/>
      <c r="DG7" s="313"/>
      <c r="DH7" s="313"/>
    </row>
    <row r="8" spans="2:112" ht="21" customHeight="1">
      <c r="B8" s="78"/>
      <c r="C8" s="89"/>
      <c r="D8" s="74"/>
      <c r="E8" s="74"/>
      <c r="F8" s="74"/>
      <c r="G8" s="74"/>
      <c r="H8" s="74"/>
      <c r="I8" s="74"/>
      <c r="J8" s="74"/>
      <c r="K8" s="74"/>
      <c r="L8" s="90" t="str">
        <f>IF(COUNTIF(D5:F7,"○")&gt;1,"いずれか１つを選択してください。","")</f>
        <v/>
      </c>
      <c r="M8" s="74"/>
      <c r="N8" s="74"/>
      <c r="O8" s="74"/>
      <c r="P8" s="74"/>
      <c r="Q8" s="74"/>
      <c r="R8" s="74"/>
      <c r="S8" s="74"/>
      <c r="T8" s="74"/>
      <c r="U8" s="91"/>
      <c r="V8" s="91"/>
      <c r="W8" s="77"/>
      <c r="X8" s="78"/>
      <c r="Y8" s="78"/>
      <c r="Z8" s="307" t="s">
        <v>67</v>
      </c>
      <c r="AA8" s="308"/>
      <c r="AB8" s="308"/>
      <c r="AC8" s="308"/>
      <c r="AD8" s="308"/>
      <c r="AE8" s="308"/>
      <c r="AF8" s="309"/>
      <c r="AG8" s="317"/>
      <c r="AH8" s="318"/>
      <c r="AI8" s="318"/>
      <c r="AJ8" s="319"/>
      <c r="AK8" s="317"/>
      <c r="AL8" s="318"/>
      <c r="AM8" s="318"/>
      <c r="AN8" s="319"/>
      <c r="AO8" s="317"/>
      <c r="AP8" s="318"/>
      <c r="AQ8" s="318"/>
      <c r="AR8" s="319"/>
      <c r="AS8" s="317"/>
      <c r="AT8" s="318"/>
      <c r="AU8" s="318"/>
      <c r="AV8" s="319"/>
      <c r="AW8" s="317"/>
      <c r="AX8" s="318"/>
      <c r="AY8" s="318"/>
      <c r="AZ8" s="319"/>
      <c r="BA8" s="317"/>
      <c r="BB8" s="318"/>
      <c r="BC8" s="318"/>
      <c r="BD8" s="319"/>
      <c r="BE8" s="324">
        <f>SUM(AG8:BD8)</f>
        <v>0</v>
      </c>
      <c r="BF8" s="325"/>
      <c r="BG8" s="326"/>
      <c r="BU8" s="86"/>
      <c r="BW8" s="327"/>
      <c r="BX8" s="327"/>
      <c r="BY8" s="327"/>
      <c r="BZ8" s="327"/>
      <c r="CA8" s="327"/>
      <c r="CB8" s="331"/>
      <c r="CC8" s="331"/>
      <c r="CD8" s="331"/>
      <c r="CE8" s="331"/>
      <c r="CF8" s="331"/>
      <c r="CG8" s="331"/>
      <c r="CH8" s="331"/>
      <c r="CI8" s="328"/>
      <c r="CJ8" s="328"/>
      <c r="CK8" s="328"/>
      <c r="CL8" s="313"/>
      <c r="CM8" s="313"/>
      <c r="CN8" s="313"/>
      <c r="CO8" s="313"/>
      <c r="CP8" s="313"/>
      <c r="CQ8" s="313"/>
      <c r="CR8" s="313"/>
      <c r="CS8" s="313"/>
      <c r="CT8" s="313"/>
      <c r="CU8" s="313"/>
      <c r="CV8" s="313"/>
      <c r="CW8" s="313"/>
      <c r="CX8" s="313"/>
      <c r="CY8" s="313"/>
      <c r="CZ8" s="313"/>
      <c r="DA8" s="313"/>
      <c r="DB8" s="313"/>
      <c r="DC8" s="313"/>
      <c r="DD8" s="313"/>
      <c r="DE8" s="313"/>
      <c r="DF8" s="313"/>
      <c r="DG8" s="313"/>
      <c r="DH8" s="313"/>
    </row>
    <row r="9" spans="2:112" ht="21" customHeight="1">
      <c r="B9" s="78"/>
      <c r="C9" s="89"/>
      <c r="D9" s="74"/>
      <c r="E9" s="91"/>
      <c r="F9" s="75"/>
      <c r="G9" s="75"/>
      <c r="H9" s="75"/>
      <c r="I9" s="75"/>
      <c r="J9" s="75"/>
      <c r="K9" s="75"/>
      <c r="L9" s="75"/>
      <c r="M9" s="75"/>
      <c r="N9" s="75"/>
      <c r="O9" s="75"/>
      <c r="P9" s="75"/>
      <c r="Q9" s="75"/>
      <c r="R9" s="75"/>
      <c r="S9" s="75"/>
      <c r="T9" s="75"/>
      <c r="U9" s="75"/>
      <c r="V9" s="91"/>
      <c r="W9" s="77"/>
      <c r="X9" s="78"/>
      <c r="Y9" s="78"/>
      <c r="Z9" s="307" t="s">
        <v>61</v>
      </c>
      <c r="AA9" s="308"/>
      <c r="AB9" s="308"/>
      <c r="AC9" s="308"/>
      <c r="AD9" s="308"/>
      <c r="AE9" s="308"/>
      <c r="AF9" s="309"/>
      <c r="AG9" s="324">
        <f>AG6+AG8</f>
        <v>0</v>
      </c>
      <c r="AH9" s="325"/>
      <c r="AI9" s="325"/>
      <c r="AJ9" s="326"/>
      <c r="AK9" s="324">
        <f t="shared" ref="AK9" si="0">AK6+AK8</f>
        <v>0</v>
      </c>
      <c r="AL9" s="325"/>
      <c r="AM9" s="325"/>
      <c r="AN9" s="326"/>
      <c r="AO9" s="324">
        <f t="shared" ref="AO9" si="1">AO6+AO8</f>
        <v>0</v>
      </c>
      <c r="AP9" s="325"/>
      <c r="AQ9" s="325"/>
      <c r="AR9" s="326"/>
      <c r="AS9" s="324">
        <f>AS6+AS8</f>
        <v>0</v>
      </c>
      <c r="AT9" s="325"/>
      <c r="AU9" s="325"/>
      <c r="AV9" s="326"/>
      <c r="AW9" s="324">
        <f t="shared" ref="AW9" si="2">AW6+AW8</f>
        <v>0</v>
      </c>
      <c r="AX9" s="325"/>
      <c r="AY9" s="325"/>
      <c r="AZ9" s="326"/>
      <c r="BA9" s="324">
        <f t="shared" ref="BA9" si="3">BA6+BA8</f>
        <v>0</v>
      </c>
      <c r="BB9" s="325"/>
      <c r="BC9" s="325"/>
      <c r="BD9" s="326"/>
      <c r="BE9" s="324">
        <f>BE6+BE8</f>
        <v>0</v>
      </c>
      <c r="BF9" s="325"/>
      <c r="BG9" s="326"/>
      <c r="BW9" s="302"/>
      <c r="BX9" s="302"/>
      <c r="BY9" s="302"/>
      <c r="BZ9" s="302"/>
      <c r="CA9" s="302"/>
      <c r="CB9" s="329"/>
      <c r="CC9" s="329"/>
      <c r="CD9" s="329"/>
      <c r="CE9" s="329"/>
      <c r="CF9" s="330"/>
      <c r="CG9" s="330"/>
      <c r="CH9" s="330"/>
      <c r="CI9" s="330"/>
      <c r="CJ9" s="330"/>
      <c r="CK9" s="330"/>
    </row>
    <row r="10" spans="2:112" ht="21" customHeight="1">
      <c r="B10" s="78"/>
      <c r="C10" s="89"/>
      <c r="D10" s="74"/>
      <c r="E10" s="91"/>
      <c r="F10" s="75"/>
      <c r="G10" s="75"/>
      <c r="H10" s="75"/>
      <c r="I10" s="75"/>
      <c r="J10" s="75"/>
      <c r="K10" s="75"/>
      <c r="L10" s="75"/>
      <c r="M10" s="75"/>
      <c r="N10" s="75"/>
      <c r="O10" s="75"/>
      <c r="P10" s="75"/>
      <c r="Q10" s="75"/>
      <c r="R10" s="75"/>
      <c r="S10" s="75"/>
      <c r="T10" s="75"/>
      <c r="U10" s="75"/>
      <c r="V10" s="91"/>
      <c r="W10" s="92"/>
      <c r="X10" s="78"/>
      <c r="Y10" s="78"/>
      <c r="Z10" s="78"/>
      <c r="AA10" s="78"/>
      <c r="BG10" s="93" t="str">
        <f>IF(AND(BE9&lt;&gt;BO3,D12="○"),"「事業者名簿」の定員数と想定される利用者数が一致しません。","")</f>
        <v/>
      </c>
      <c r="BK10" s="81"/>
      <c r="BL10" s="81"/>
      <c r="BM10" s="81"/>
      <c r="BN10" s="81"/>
      <c r="BO10" s="82"/>
      <c r="BP10" s="83"/>
      <c r="BQ10" s="84"/>
      <c r="BR10" s="84"/>
      <c r="BS10" s="84"/>
      <c r="BW10" s="302"/>
      <c r="BX10" s="302"/>
      <c r="BY10" s="302"/>
      <c r="BZ10" s="302"/>
      <c r="CA10" s="302"/>
      <c r="CB10" s="329"/>
      <c r="CC10" s="329"/>
      <c r="CD10" s="329"/>
      <c r="CE10" s="329"/>
      <c r="CF10" s="330"/>
      <c r="CG10" s="330"/>
      <c r="CH10" s="330"/>
      <c r="CI10" s="330"/>
      <c r="CJ10" s="330"/>
      <c r="CK10" s="330"/>
    </row>
    <row r="11" spans="2:112" ht="21" customHeight="1">
      <c r="B11" s="78"/>
      <c r="C11" s="89"/>
      <c r="D11" s="94" t="s">
        <v>68</v>
      </c>
      <c r="E11" s="95"/>
      <c r="F11" s="95"/>
      <c r="G11" s="95"/>
      <c r="H11" s="95"/>
      <c r="I11" s="95"/>
      <c r="J11" s="75"/>
      <c r="K11" s="75"/>
      <c r="L11" s="75"/>
      <c r="M11" s="75"/>
      <c r="N11" s="75"/>
      <c r="O11" s="75"/>
      <c r="P11" s="75"/>
      <c r="Q11" s="75"/>
      <c r="R11" s="75"/>
      <c r="S11" s="75"/>
      <c r="T11" s="75"/>
      <c r="U11" s="75"/>
      <c r="V11" s="91"/>
      <c r="W11" s="96"/>
      <c r="Z11" s="86" t="s">
        <v>69</v>
      </c>
      <c r="AP11" s="86" t="s">
        <v>70</v>
      </c>
      <c r="AQ11" s="86"/>
      <c r="AW11" s="85"/>
      <c r="AX11" s="85"/>
      <c r="AY11" s="85"/>
      <c r="BG11" s="97"/>
      <c r="BH11" s="86" t="s">
        <v>71</v>
      </c>
      <c r="BN11" s="85"/>
      <c r="BO11" s="85"/>
      <c r="BP11" s="85"/>
      <c r="BW11" s="78"/>
      <c r="BX11" s="78"/>
      <c r="BY11" s="78"/>
      <c r="BZ11" s="78"/>
      <c r="CA11" s="78"/>
      <c r="CB11" s="329"/>
      <c r="CC11" s="329"/>
      <c r="CD11" s="329"/>
      <c r="CE11" s="329"/>
      <c r="CF11" s="330"/>
      <c r="CG11" s="330"/>
      <c r="CH11" s="330"/>
      <c r="CI11" s="330"/>
      <c r="CJ11" s="330"/>
      <c r="CK11" s="330"/>
    </row>
    <row r="12" spans="2:112" ht="21" customHeight="1">
      <c r="B12" s="78"/>
      <c r="C12" s="89"/>
      <c r="D12" s="332"/>
      <c r="E12" s="333"/>
      <c r="F12" s="334" t="s">
        <v>72</v>
      </c>
      <c r="G12" s="335"/>
      <c r="H12" s="335"/>
      <c r="I12" s="335"/>
      <c r="J12" s="335"/>
      <c r="K12" s="335"/>
      <c r="L12" s="335"/>
      <c r="M12" s="335"/>
      <c r="N12" s="335"/>
      <c r="O12" s="335"/>
      <c r="P12" s="335"/>
      <c r="Q12" s="335"/>
      <c r="R12" s="335"/>
      <c r="S12" s="335"/>
      <c r="T12" s="335"/>
      <c r="U12" s="335"/>
      <c r="V12" s="336"/>
      <c r="W12" s="92"/>
      <c r="AE12" s="306" t="s">
        <v>73</v>
      </c>
      <c r="AF12" s="304"/>
      <c r="AG12" s="304"/>
      <c r="AH12" s="304"/>
      <c r="AI12" s="304"/>
      <c r="AJ12" s="304"/>
      <c r="AK12" s="305"/>
      <c r="AL12" s="337" t="s">
        <v>74</v>
      </c>
      <c r="AM12" s="338"/>
      <c r="AN12" s="339"/>
      <c r="AV12" s="306" t="s">
        <v>73</v>
      </c>
      <c r="AW12" s="304"/>
      <c r="AX12" s="304"/>
      <c r="AY12" s="304"/>
      <c r="AZ12" s="304"/>
      <c r="BA12" s="304"/>
      <c r="BB12" s="305"/>
      <c r="BC12" s="337" t="s">
        <v>74</v>
      </c>
      <c r="BD12" s="338"/>
      <c r="BE12" s="339"/>
      <c r="BF12" s="98"/>
      <c r="BG12" s="97"/>
      <c r="BM12" s="306" t="s">
        <v>75</v>
      </c>
      <c r="BN12" s="304"/>
      <c r="BO12" s="304"/>
      <c r="BP12" s="304"/>
      <c r="BQ12" s="304"/>
      <c r="BR12" s="304"/>
      <c r="BS12" s="305"/>
      <c r="BW12" s="343"/>
      <c r="BX12" s="343"/>
      <c r="BY12" s="343"/>
      <c r="BZ12" s="343"/>
      <c r="CA12" s="343"/>
      <c r="CB12" s="344"/>
      <c r="CC12" s="344"/>
      <c r="CD12" s="344"/>
      <c r="CE12" s="344"/>
      <c r="CF12" s="345"/>
      <c r="CG12" s="345"/>
      <c r="CH12" s="345"/>
      <c r="CI12" s="343"/>
      <c r="CJ12" s="343"/>
      <c r="CK12" s="343"/>
    </row>
    <row r="13" spans="2:112" ht="26.25" customHeight="1">
      <c r="B13" s="78"/>
      <c r="C13" s="89"/>
      <c r="D13" s="332"/>
      <c r="E13" s="346"/>
      <c r="F13" s="334" t="s">
        <v>76</v>
      </c>
      <c r="G13" s="335"/>
      <c r="H13" s="335"/>
      <c r="I13" s="335"/>
      <c r="J13" s="335"/>
      <c r="K13" s="335"/>
      <c r="L13" s="335"/>
      <c r="M13" s="335"/>
      <c r="N13" s="335"/>
      <c r="O13" s="335"/>
      <c r="P13" s="335"/>
      <c r="Q13" s="335"/>
      <c r="R13" s="335"/>
      <c r="S13" s="335"/>
      <c r="T13" s="335"/>
      <c r="U13" s="335"/>
      <c r="V13" s="336"/>
      <c r="W13" s="99"/>
      <c r="AE13" s="347" t="s">
        <v>77</v>
      </c>
      <c r="AF13" s="348"/>
      <c r="AG13" s="348"/>
      <c r="AH13" s="349"/>
      <c r="AI13" s="347" t="s">
        <v>78</v>
      </c>
      <c r="AJ13" s="348"/>
      <c r="AK13" s="349"/>
      <c r="AL13" s="340"/>
      <c r="AM13" s="341"/>
      <c r="AN13" s="342"/>
      <c r="AQ13" s="334"/>
      <c r="AR13" s="335"/>
      <c r="AS13" s="335"/>
      <c r="AT13" s="335"/>
      <c r="AU13" s="336"/>
      <c r="AV13" s="347" t="s">
        <v>77</v>
      </c>
      <c r="AW13" s="348"/>
      <c r="AX13" s="348"/>
      <c r="AY13" s="349"/>
      <c r="AZ13" s="347" t="s">
        <v>78</v>
      </c>
      <c r="BA13" s="348"/>
      <c r="BB13" s="349"/>
      <c r="BC13" s="340"/>
      <c r="BD13" s="341"/>
      <c r="BE13" s="342"/>
      <c r="BF13" s="98"/>
      <c r="BG13" s="100"/>
      <c r="BH13" s="334"/>
      <c r="BI13" s="335"/>
      <c r="BJ13" s="335"/>
      <c r="BK13" s="335"/>
      <c r="BL13" s="336"/>
      <c r="BM13" s="347" t="s">
        <v>79</v>
      </c>
      <c r="BN13" s="348"/>
      <c r="BO13" s="348"/>
      <c r="BP13" s="349"/>
      <c r="BQ13" s="347" t="s">
        <v>78</v>
      </c>
      <c r="BR13" s="348"/>
      <c r="BS13" s="349"/>
      <c r="BW13" s="78"/>
      <c r="BX13" s="78"/>
      <c r="BY13" s="78"/>
      <c r="BZ13" s="329"/>
      <c r="CA13" s="329"/>
      <c r="CB13" s="329"/>
      <c r="CC13" s="329"/>
      <c r="CD13" s="330"/>
      <c r="CE13" s="330"/>
      <c r="CF13" s="330"/>
      <c r="CG13" s="330"/>
      <c r="CH13" s="330"/>
      <c r="CI13" s="330"/>
    </row>
    <row r="14" spans="2:112" ht="21" customHeight="1">
      <c r="B14" s="78"/>
      <c r="C14" s="89"/>
      <c r="D14" s="332"/>
      <c r="E14" s="346"/>
      <c r="F14" s="334" t="s">
        <v>80</v>
      </c>
      <c r="G14" s="335"/>
      <c r="H14" s="335"/>
      <c r="I14" s="335"/>
      <c r="J14" s="335"/>
      <c r="K14" s="335"/>
      <c r="L14" s="335"/>
      <c r="M14" s="335"/>
      <c r="N14" s="335"/>
      <c r="O14" s="335"/>
      <c r="P14" s="335"/>
      <c r="Q14" s="335"/>
      <c r="R14" s="335"/>
      <c r="S14" s="335"/>
      <c r="T14" s="335"/>
      <c r="U14" s="335"/>
      <c r="V14" s="336"/>
      <c r="W14" s="99"/>
      <c r="Z14" s="306" t="s">
        <v>81</v>
      </c>
      <c r="AA14" s="304"/>
      <c r="AB14" s="304"/>
      <c r="AC14" s="304"/>
      <c r="AD14" s="305"/>
      <c r="AE14" s="350" t="b">
        <f>IF((OR($D$5="○",$D$6="○")),ROUNDDOWN(((BE$6+BE$8*0.9))/6,1))</f>
        <v>0</v>
      </c>
      <c r="AF14" s="351"/>
      <c r="AG14" s="351"/>
      <c r="AH14" s="352"/>
      <c r="AI14" s="353">
        <f>AE14*$AY$60</f>
        <v>0</v>
      </c>
      <c r="AJ14" s="354"/>
      <c r="AK14" s="355"/>
      <c r="AL14" s="353">
        <f>AE14*40</f>
        <v>0</v>
      </c>
      <c r="AM14" s="354"/>
      <c r="AN14" s="355"/>
      <c r="AQ14" s="306" t="s">
        <v>82</v>
      </c>
      <c r="AR14" s="304"/>
      <c r="AS14" s="304"/>
      <c r="AT14" s="304"/>
      <c r="AU14" s="305"/>
      <c r="AV14" s="356" t="b">
        <f>IF((OR($D$5="○",$D$6="○")),$BE$43)</f>
        <v>0</v>
      </c>
      <c r="AW14" s="357"/>
      <c r="AX14" s="357"/>
      <c r="AY14" s="358"/>
      <c r="AZ14" s="359">
        <f>AV14*$AY$60</f>
        <v>0</v>
      </c>
      <c r="BA14" s="359"/>
      <c r="BB14" s="359"/>
      <c r="BC14" s="353">
        <f>AV14*40</f>
        <v>0</v>
      </c>
      <c r="BD14" s="354"/>
      <c r="BE14" s="355"/>
      <c r="BF14" s="101"/>
      <c r="BG14" s="97"/>
      <c r="BH14" s="306" t="s">
        <v>83</v>
      </c>
      <c r="BI14" s="304"/>
      <c r="BJ14" s="304"/>
      <c r="BK14" s="304"/>
      <c r="BL14" s="305"/>
      <c r="BM14" s="356">
        <f>(ROUNDDOWN(BQ14/40,1))</f>
        <v>0</v>
      </c>
      <c r="BN14" s="357"/>
      <c r="BO14" s="357"/>
      <c r="BP14" s="358"/>
      <c r="BQ14" s="359">
        <f>$BB$73</f>
        <v>0</v>
      </c>
      <c r="BR14" s="359"/>
      <c r="BS14" s="359"/>
      <c r="BU14" s="86"/>
      <c r="BW14" s="86"/>
      <c r="BX14" s="86"/>
      <c r="BY14" s="86"/>
      <c r="BZ14" s="344"/>
      <c r="CA14" s="344"/>
      <c r="CB14" s="344"/>
      <c r="CC14" s="344"/>
      <c r="CD14" s="363"/>
      <c r="CE14" s="363"/>
      <c r="CF14" s="363"/>
      <c r="CG14" s="302"/>
      <c r="CH14" s="302"/>
      <c r="CI14" s="302"/>
    </row>
    <row r="15" spans="2:112" ht="21" customHeight="1">
      <c r="B15" s="78"/>
      <c r="C15" s="102"/>
      <c r="D15" s="103"/>
      <c r="E15" s="103"/>
      <c r="F15" s="103"/>
      <c r="G15" s="103"/>
      <c r="H15" s="103"/>
      <c r="I15" s="103"/>
      <c r="J15" s="103"/>
      <c r="K15" s="103"/>
      <c r="L15" s="104" t="str">
        <f>IF(COUNTIF(D12:E14,"○")&gt;1,"いずれか１つを選択してください。","")</f>
        <v/>
      </c>
      <c r="M15" s="103"/>
      <c r="N15" s="103"/>
      <c r="O15" s="103"/>
      <c r="P15" s="103"/>
      <c r="Q15" s="103"/>
      <c r="R15" s="103"/>
      <c r="S15" s="103"/>
      <c r="T15" s="103"/>
      <c r="U15" s="103"/>
      <c r="V15" s="105"/>
      <c r="W15" s="106"/>
      <c r="Z15" s="306" t="s">
        <v>84</v>
      </c>
      <c r="AA15" s="304"/>
      <c r="AB15" s="304"/>
      <c r="AC15" s="304"/>
      <c r="AD15" s="305"/>
      <c r="AE15" s="350" t="b">
        <f>IF((OR($D$7="○")),ROUNDDOWN((BE$6+BE$8*0.9)/5,1))</f>
        <v>0</v>
      </c>
      <c r="AF15" s="351"/>
      <c r="AG15" s="351"/>
      <c r="AH15" s="352"/>
      <c r="AI15" s="353">
        <f>AE15*$AY$60</f>
        <v>0</v>
      </c>
      <c r="AJ15" s="354"/>
      <c r="AK15" s="355"/>
      <c r="AL15" s="353">
        <f>AE15*40</f>
        <v>0</v>
      </c>
      <c r="AM15" s="354"/>
      <c r="AN15" s="355"/>
      <c r="AQ15" s="306" t="s">
        <v>84</v>
      </c>
      <c r="AR15" s="304"/>
      <c r="AS15" s="304"/>
      <c r="AT15" s="304"/>
      <c r="AU15" s="305"/>
      <c r="AV15" s="356" t="b">
        <f>IF(($D$7="○"),$BE$43)</f>
        <v>0</v>
      </c>
      <c r="AW15" s="357"/>
      <c r="AX15" s="357"/>
      <c r="AY15" s="358"/>
      <c r="AZ15" s="359">
        <f>AV15*$AY$60</f>
        <v>0</v>
      </c>
      <c r="BA15" s="359"/>
      <c r="BB15" s="359"/>
      <c r="BC15" s="353">
        <f>AV15*40</f>
        <v>0</v>
      </c>
      <c r="BD15" s="354"/>
      <c r="BE15" s="355"/>
      <c r="BF15" s="101"/>
      <c r="BG15" s="97"/>
      <c r="BH15" s="360" t="s">
        <v>85</v>
      </c>
      <c r="BI15" s="361"/>
      <c r="BJ15" s="361"/>
      <c r="BK15" s="361"/>
      <c r="BL15" s="362"/>
      <c r="BM15" s="364">
        <f>SUM(BM12:BP14)</f>
        <v>0</v>
      </c>
      <c r="BN15" s="365"/>
      <c r="BO15" s="365"/>
      <c r="BP15" s="366"/>
      <c r="BQ15" s="367">
        <f>SUMIF(BQ12:BS14,"&lt;&gt;#VALUE!")</f>
        <v>0</v>
      </c>
      <c r="BR15" s="367"/>
      <c r="BS15" s="367"/>
      <c r="BW15" s="107"/>
    </row>
    <row r="16" spans="2:112" ht="21" customHeight="1">
      <c r="B16" s="78"/>
      <c r="C16" s="78"/>
      <c r="D16" s="78"/>
      <c r="E16" s="81"/>
      <c r="F16" s="81"/>
      <c r="G16" s="81"/>
      <c r="H16" s="81"/>
      <c r="I16" s="81"/>
      <c r="J16" s="81"/>
      <c r="K16" s="81"/>
      <c r="L16" s="81"/>
      <c r="M16" s="81"/>
      <c r="N16" s="81"/>
      <c r="O16" s="81"/>
      <c r="P16" s="81"/>
      <c r="Q16" s="81"/>
      <c r="R16" s="81"/>
      <c r="S16" s="81"/>
      <c r="T16" s="81"/>
      <c r="U16" s="81"/>
      <c r="V16" s="78"/>
      <c r="W16" s="78"/>
      <c r="X16" s="78"/>
      <c r="Y16" s="78"/>
      <c r="Z16" s="307" t="s">
        <v>86</v>
      </c>
      <c r="AA16" s="308"/>
      <c r="AB16" s="308"/>
      <c r="AC16" s="308"/>
      <c r="AD16" s="309"/>
      <c r="AE16" s="356">
        <f>IF($D$6="○","",ROUNDDOWN(($AO$6+$AO$8*0.9)/9,1)+ROUNDDOWN(($AS$6-$AS$7+$AS$8*0.9)/6,1)+ROUNDDOWN($AS$7/12,1)+ROUNDDOWN(($AW$6-$AW$7+$AW$8*0.9)/4,1)+ROUNDDOWN($AW$7/8,1)+ROUNDDOWN(($BA$6-$BA$7+$BA$8*0.9)/2.5,1)+ROUNDDOWN($BA$7/5,1))</f>
        <v>0</v>
      </c>
      <c r="AF16" s="357"/>
      <c r="AG16" s="357"/>
      <c r="AH16" s="358"/>
      <c r="AI16" s="353">
        <f>AE16*$AY$60</f>
        <v>0</v>
      </c>
      <c r="AJ16" s="354"/>
      <c r="AK16" s="355"/>
      <c r="AL16" s="353">
        <f>AE16*40</f>
        <v>0</v>
      </c>
      <c r="AM16" s="354"/>
      <c r="AN16" s="355"/>
      <c r="AO16" s="78"/>
      <c r="AP16" s="78"/>
      <c r="AQ16" s="307" t="s">
        <v>86</v>
      </c>
      <c r="AR16" s="308"/>
      <c r="AS16" s="308"/>
      <c r="AT16" s="308"/>
      <c r="AU16" s="309"/>
      <c r="AV16" s="356" t="e">
        <f>IF(($D$6="○"),"",$BE$51)</f>
        <v>#DIV/0!</v>
      </c>
      <c r="AW16" s="357"/>
      <c r="AX16" s="357"/>
      <c r="AY16" s="358"/>
      <c r="AZ16" s="359" t="e">
        <f>AV16*$AY$60</f>
        <v>#DIV/0!</v>
      </c>
      <c r="BA16" s="359"/>
      <c r="BB16" s="359"/>
      <c r="BC16" s="353" t="e">
        <f>AV16*40</f>
        <v>#DIV/0!</v>
      </c>
      <c r="BD16" s="354"/>
      <c r="BE16" s="355"/>
      <c r="BF16" s="101"/>
      <c r="BG16" s="97"/>
      <c r="BH16" s="78"/>
      <c r="BI16" s="78"/>
      <c r="BJ16" s="78"/>
      <c r="BK16" s="78"/>
      <c r="BL16" s="78"/>
      <c r="BM16" s="85"/>
      <c r="BN16" s="85"/>
      <c r="BO16" s="85"/>
      <c r="BP16" s="85"/>
      <c r="BQ16" s="101"/>
      <c r="BR16" s="101"/>
      <c r="BS16" s="101"/>
    </row>
    <row r="17" spans="2:96" ht="21" customHeight="1">
      <c r="B17" s="78"/>
      <c r="C17" s="78"/>
      <c r="D17" s="78"/>
      <c r="E17" s="81"/>
      <c r="F17" s="81"/>
      <c r="G17" s="81"/>
      <c r="H17" s="81"/>
      <c r="I17" s="81"/>
      <c r="J17" s="81"/>
      <c r="K17" s="81"/>
      <c r="L17" s="81"/>
      <c r="M17" s="81"/>
      <c r="N17" s="81"/>
      <c r="O17" s="81"/>
      <c r="P17" s="81"/>
      <c r="Q17" s="81"/>
      <c r="R17" s="81"/>
      <c r="S17" s="81"/>
      <c r="T17" s="81"/>
      <c r="U17" s="81"/>
      <c r="V17" s="78"/>
      <c r="W17" s="86"/>
      <c r="X17" s="86"/>
      <c r="Y17" s="86"/>
      <c r="Z17" s="360" t="s">
        <v>85</v>
      </c>
      <c r="AA17" s="361"/>
      <c r="AB17" s="361"/>
      <c r="AC17" s="361"/>
      <c r="AD17" s="362"/>
      <c r="AE17" s="364">
        <f>SUM(AE14:AH16)</f>
        <v>0</v>
      </c>
      <c r="AF17" s="365"/>
      <c r="AG17" s="365"/>
      <c r="AH17" s="366"/>
      <c r="AI17" s="377">
        <f>SUMIF(AI14:AK16,"&lt;&gt;#VALUE!")</f>
        <v>0</v>
      </c>
      <c r="AJ17" s="377"/>
      <c r="AK17" s="377"/>
      <c r="AL17" s="377">
        <f>SUMIF(AL14:AN16,"&lt;&gt;#VALUE!")</f>
        <v>0</v>
      </c>
      <c r="AM17" s="377"/>
      <c r="AN17" s="377"/>
      <c r="AO17" s="86"/>
      <c r="AP17" s="86"/>
      <c r="AQ17" s="360" t="s">
        <v>85</v>
      </c>
      <c r="AR17" s="361"/>
      <c r="AS17" s="361"/>
      <c r="AT17" s="361"/>
      <c r="AU17" s="362"/>
      <c r="AV17" s="364" t="e">
        <f>SUM(AV14:AY16)</f>
        <v>#DIV/0!</v>
      </c>
      <c r="AW17" s="365"/>
      <c r="AX17" s="365"/>
      <c r="AY17" s="366"/>
      <c r="AZ17" s="367" t="e">
        <f>SUMIF(AZ14:BB16,"&lt;&gt;#VALUE!")</f>
        <v>#DIV/0!</v>
      </c>
      <c r="BA17" s="367"/>
      <c r="BB17" s="367"/>
      <c r="BC17" s="360" t="e">
        <f>SUMIF(BC14:BE16,"&lt;&gt;#VALUE!")</f>
        <v>#DIV/0!</v>
      </c>
      <c r="BD17" s="361"/>
      <c r="BE17" s="362"/>
      <c r="BF17" s="86"/>
      <c r="BG17" s="108"/>
      <c r="BH17" s="86"/>
      <c r="BI17" s="86"/>
      <c r="BJ17" s="86"/>
      <c r="BK17" s="86"/>
      <c r="BL17" s="86"/>
      <c r="BM17" s="109"/>
      <c r="BN17" s="109"/>
      <c r="BO17" s="109"/>
      <c r="BP17" s="109"/>
      <c r="BQ17" s="110"/>
      <c r="BR17" s="110"/>
      <c r="BS17" s="110"/>
      <c r="BT17" s="86"/>
      <c r="BU17" s="86"/>
      <c r="BV17" s="86"/>
      <c r="BW17" s="111"/>
      <c r="BX17" s="112"/>
    </row>
    <row r="18" spans="2:96" ht="21" customHeight="1" thickBot="1">
      <c r="B18" s="78"/>
      <c r="C18" s="78"/>
      <c r="D18" s="78"/>
      <c r="E18" s="81"/>
      <c r="F18" s="81"/>
      <c r="G18" s="81"/>
      <c r="H18" s="81"/>
      <c r="I18" s="81"/>
      <c r="J18" s="81"/>
      <c r="K18" s="81"/>
      <c r="L18" s="81"/>
      <c r="M18" s="81"/>
      <c r="N18" s="81"/>
      <c r="O18" s="81"/>
      <c r="P18" s="81"/>
      <c r="Q18" s="81"/>
      <c r="R18" s="81"/>
      <c r="S18" s="81"/>
      <c r="T18" s="81"/>
      <c r="U18" s="81"/>
      <c r="V18" s="78"/>
      <c r="W18" s="113"/>
      <c r="X18" s="113"/>
      <c r="Y18" s="113"/>
      <c r="Z18" s="113"/>
      <c r="AA18" s="113"/>
      <c r="AB18" s="114"/>
      <c r="AC18" s="114"/>
      <c r="AD18" s="114"/>
      <c r="AE18" s="114"/>
      <c r="AF18" s="81"/>
      <c r="AG18" s="81"/>
      <c r="AH18" s="81"/>
      <c r="AI18" s="81"/>
      <c r="AJ18" s="81"/>
      <c r="AK18" s="81"/>
      <c r="AM18" s="113"/>
      <c r="AN18" s="113"/>
      <c r="AO18" s="113"/>
      <c r="AP18" s="113"/>
      <c r="AQ18" s="113"/>
      <c r="AR18" s="114"/>
      <c r="AS18" s="114"/>
      <c r="AT18" s="114"/>
      <c r="AU18" s="114"/>
      <c r="AV18" s="115"/>
      <c r="AW18" s="115"/>
      <c r="AX18" s="115"/>
      <c r="AY18" s="81"/>
      <c r="AZ18" s="81"/>
      <c r="BA18" s="81"/>
      <c r="BD18" s="108"/>
      <c r="BE18" s="108"/>
      <c r="BF18" s="108"/>
      <c r="BG18" s="108"/>
      <c r="BH18" s="108"/>
      <c r="BI18" s="116"/>
      <c r="BJ18" s="116"/>
      <c r="BK18" s="116"/>
      <c r="BL18" s="116"/>
      <c r="BM18" s="117"/>
      <c r="BN18" s="117"/>
      <c r="BO18" s="117"/>
      <c r="BP18" s="117"/>
      <c r="BQ18" s="80"/>
      <c r="BR18" s="111"/>
      <c r="BS18" s="111"/>
      <c r="BT18" s="111"/>
      <c r="BU18" s="107"/>
      <c r="BV18" s="107"/>
      <c r="BW18" s="107"/>
      <c r="BX18" s="112"/>
    </row>
    <row r="19" spans="2:96" ht="8.25" customHeight="1">
      <c r="B19" s="118"/>
      <c r="C19" s="119"/>
      <c r="D19" s="119"/>
      <c r="E19" s="120"/>
      <c r="F19" s="120"/>
      <c r="G19" s="120"/>
      <c r="H19" s="120"/>
      <c r="I19" s="120"/>
      <c r="J19" s="120"/>
      <c r="K19" s="120"/>
      <c r="L19" s="120"/>
      <c r="M19" s="120"/>
      <c r="N19" s="120"/>
      <c r="O19" s="120"/>
      <c r="P19" s="120"/>
      <c r="Q19" s="120"/>
      <c r="R19" s="120"/>
      <c r="S19" s="120"/>
      <c r="T19" s="120"/>
      <c r="U19" s="120"/>
      <c r="V19" s="119"/>
      <c r="W19" s="121"/>
      <c r="X19" s="121"/>
      <c r="Y19" s="121"/>
      <c r="Z19" s="121"/>
      <c r="AA19" s="121"/>
      <c r="AB19" s="122"/>
      <c r="AC19" s="122"/>
      <c r="AD19" s="122"/>
      <c r="AE19" s="122"/>
      <c r="AF19" s="120"/>
      <c r="AG19" s="120"/>
      <c r="AH19" s="120"/>
      <c r="AI19" s="120"/>
      <c r="AJ19" s="120"/>
      <c r="AK19" s="120"/>
      <c r="AL19" s="123"/>
      <c r="AM19" s="121"/>
      <c r="AN19" s="121"/>
      <c r="AO19" s="121"/>
      <c r="AP19" s="121"/>
      <c r="AQ19" s="121"/>
      <c r="AR19" s="122"/>
      <c r="AS19" s="122"/>
      <c r="AT19" s="122"/>
      <c r="AU19" s="122"/>
      <c r="AV19" s="124"/>
      <c r="AW19" s="124"/>
      <c r="AX19" s="124"/>
      <c r="AY19" s="120"/>
      <c r="AZ19" s="120"/>
      <c r="BA19" s="120"/>
      <c r="BB19" s="123"/>
      <c r="BC19" s="123"/>
      <c r="BD19" s="125"/>
      <c r="BE19" s="125"/>
      <c r="BF19" s="125"/>
      <c r="BG19" s="125"/>
      <c r="BH19" s="125"/>
      <c r="BI19" s="126"/>
      <c r="BJ19" s="126"/>
      <c r="BK19" s="126"/>
      <c r="BL19" s="126"/>
      <c r="BM19" s="127"/>
      <c r="BN19" s="128"/>
      <c r="BO19" s="117"/>
      <c r="BP19" s="117"/>
      <c r="BQ19" s="80"/>
      <c r="BR19" s="111"/>
      <c r="BS19" s="111"/>
      <c r="BT19" s="111"/>
      <c r="BU19" s="107"/>
      <c r="BV19" s="107"/>
      <c r="BW19" s="107"/>
      <c r="BX19" s="112"/>
    </row>
    <row r="20" spans="2:96" ht="21" customHeight="1">
      <c r="B20" s="129"/>
      <c r="D20" s="86" t="s">
        <v>87</v>
      </c>
      <c r="E20" s="130"/>
      <c r="F20" s="130"/>
      <c r="G20" s="130"/>
      <c r="H20" s="130"/>
      <c r="I20" s="131"/>
      <c r="J20" s="116"/>
      <c r="K20" s="116"/>
      <c r="L20" s="116"/>
      <c r="M20" s="117"/>
      <c r="N20" s="117"/>
      <c r="O20" s="131"/>
      <c r="P20" s="117"/>
      <c r="Q20" s="81"/>
      <c r="R20" s="81"/>
      <c r="S20" s="81"/>
      <c r="T20" s="81"/>
      <c r="U20" s="81"/>
      <c r="V20" s="78"/>
      <c r="W20" s="132"/>
      <c r="X20" s="133"/>
      <c r="Y20" s="133"/>
      <c r="Z20" s="368" t="s">
        <v>88</v>
      </c>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368"/>
      <c r="AZ20" s="368"/>
      <c r="BA20" s="368"/>
      <c r="BB20" s="368"/>
      <c r="BC20" s="368"/>
      <c r="BD20" s="368"/>
      <c r="BE20" s="368"/>
      <c r="BF20" s="368"/>
      <c r="BG20" s="368"/>
      <c r="BH20" s="368"/>
      <c r="BI20" s="368"/>
      <c r="BJ20" s="368"/>
      <c r="BK20" s="368"/>
      <c r="BL20" s="368"/>
      <c r="BM20" s="369"/>
      <c r="BN20" s="134"/>
      <c r="BO20" s="117"/>
      <c r="BP20" s="117"/>
      <c r="BQ20" s="80"/>
      <c r="BR20" s="111"/>
      <c r="BS20" s="111"/>
      <c r="BT20" s="111"/>
      <c r="BU20" s="107"/>
      <c r="BV20" s="107"/>
      <c r="BW20" s="107"/>
      <c r="BX20" s="117"/>
    </row>
    <row r="21" spans="2:96" ht="16.5" customHeight="1">
      <c r="B21" s="129"/>
      <c r="C21" s="78"/>
      <c r="D21" s="78"/>
      <c r="E21" s="68"/>
      <c r="F21" s="116"/>
      <c r="G21" s="116"/>
      <c r="H21" s="116"/>
      <c r="I21" s="117"/>
      <c r="J21" s="117"/>
      <c r="L21" s="117"/>
      <c r="M21" s="81"/>
      <c r="N21" s="81"/>
      <c r="Q21" s="81"/>
      <c r="S21" s="116"/>
      <c r="T21" s="116"/>
      <c r="U21" s="116"/>
      <c r="V21" s="117"/>
      <c r="W21" s="135" t="s">
        <v>89</v>
      </c>
      <c r="X21" s="136"/>
      <c r="Y21" s="137"/>
      <c r="Z21" s="370"/>
      <c r="AA21" s="370"/>
      <c r="AB21" s="370"/>
      <c r="AC21" s="370"/>
      <c r="AD21" s="370"/>
      <c r="AE21" s="370"/>
      <c r="AF21" s="370"/>
      <c r="AG21" s="370"/>
      <c r="AH21" s="370"/>
      <c r="AI21" s="370"/>
      <c r="AJ21" s="370"/>
      <c r="AK21" s="370"/>
      <c r="AL21" s="370"/>
      <c r="AM21" s="370"/>
      <c r="AN21" s="370"/>
      <c r="AO21" s="370"/>
      <c r="AP21" s="370"/>
      <c r="AQ21" s="370"/>
      <c r="AR21" s="370"/>
      <c r="AS21" s="370"/>
      <c r="AT21" s="370"/>
      <c r="AU21" s="370"/>
      <c r="AV21" s="370"/>
      <c r="AW21" s="370"/>
      <c r="AX21" s="370"/>
      <c r="AY21" s="370"/>
      <c r="AZ21" s="370"/>
      <c r="BA21" s="370"/>
      <c r="BB21" s="370"/>
      <c r="BC21" s="370"/>
      <c r="BD21" s="370"/>
      <c r="BE21" s="370"/>
      <c r="BF21" s="370"/>
      <c r="BG21" s="370"/>
      <c r="BH21" s="370"/>
      <c r="BI21" s="370"/>
      <c r="BJ21" s="370"/>
      <c r="BK21" s="370"/>
      <c r="BL21" s="370"/>
      <c r="BM21" s="371"/>
      <c r="BN21" s="134"/>
      <c r="BO21" s="117"/>
      <c r="BQ21" s="130"/>
      <c r="BR21" s="138"/>
      <c r="BS21" s="138"/>
      <c r="BT21" s="139"/>
      <c r="BU21" s="139"/>
      <c r="BX21" s="117"/>
    </row>
    <row r="22" spans="2:96" ht="16.5" customHeight="1">
      <c r="B22" s="129"/>
      <c r="C22" s="78"/>
      <c r="D22" s="78"/>
      <c r="E22" s="68"/>
      <c r="F22" s="116"/>
      <c r="G22" s="116"/>
      <c r="H22" s="116"/>
      <c r="I22" s="117"/>
      <c r="J22" s="117"/>
      <c r="L22" s="117"/>
      <c r="M22" s="81"/>
      <c r="N22" s="81"/>
      <c r="Q22" s="81"/>
      <c r="S22" s="116"/>
      <c r="T22" s="116"/>
      <c r="U22" s="116"/>
      <c r="V22" s="117"/>
      <c r="W22" s="140"/>
      <c r="X22" s="141"/>
      <c r="Y22" s="141"/>
      <c r="Z22" s="372"/>
      <c r="AA22" s="372"/>
      <c r="AB22" s="372"/>
      <c r="AC22" s="372"/>
      <c r="AD22" s="372"/>
      <c r="AE22" s="372"/>
      <c r="AF22" s="372"/>
      <c r="AG22" s="372"/>
      <c r="AH22" s="372"/>
      <c r="AI22" s="372"/>
      <c r="AJ22" s="372"/>
      <c r="AK22" s="372"/>
      <c r="AL22" s="372"/>
      <c r="AM22" s="372"/>
      <c r="AN22" s="372"/>
      <c r="AO22" s="372"/>
      <c r="AP22" s="372"/>
      <c r="AQ22" s="372"/>
      <c r="AR22" s="372"/>
      <c r="AS22" s="372"/>
      <c r="AT22" s="372"/>
      <c r="AU22" s="372"/>
      <c r="AV22" s="372"/>
      <c r="AW22" s="372"/>
      <c r="AX22" s="372"/>
      <c r="AY22" s="372"/>
      <c r="AZ22" s="372"/>
      <c r="BA22" s="372"/>
      <c r="BB22" s="372"/>
      <c r="BC22" s="372"/>
      <c r="BD22" s="372"/>
      <c r="BE22" s="372"/>
      <c r="BF22" s="372"/>
      <c r="BG22" s="372"/>
      <c r="BH22" s="372"/>
      <c r="BI22" s="372"/>
      <c r="BJ22" s="372"/>
      <c r="BK22" s="372"/>
      <c r="BL22" s="372"/>
      <c r="BM22" s="373"/>
      <c r="BN22" s="134"/>
      <c r="BO22" s="111"/>
      <c r="BQ22" s="130"/>
      <c r="BR22" s="138"/>
      <c r="BS22" s="138"/>
      <c r="BT22" s="139"/>
      <c r="BU22" s="139"/>
      <c r="BX22" s="117"/>
    </row>
    <row r="23" spans="2:96" ht="12" customHeight="1">
      <c r="B23" s="129"/>
      <c r="C23" s="78"/>
      <c r="D23" s="78"/>
      <c r="E23" s="68"/>
      <c r="F23" s="116"/>
      <c r="G23" s="116"/>
      <c r="H23" s="116"/>
      <c r="I23" s="117"/>
      <c r="J23" s="117"/>
      <c r="L23" s="117"/>
      <c r="M23" s="81"/>
      <c r="N23" s="81"/>
      <c r="Q23" s="81"/>
      <c r="S23" s="116"/>
      <c r="T23" s="116"/>
      <c r="U23" s="116"/>
      <c r="V23" s="117"/>
      <c r="W23" s="142"/>
      <c r="X23" s="143"/>
      <c r="Y23" s="143"/>
      <c r="Z23" s="144"/>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34"/>
      <c r="BO23" s="111"/>
      <c r="BQ23" s="130"/>
      <c r="BR23" s="138"/>
      <c r="BS23" s="138"/>
      <c r="BT23" s="139"/>
      <c r="BU23" s="146"/>
      <c r="BV23" s="147"/>
      <c r="BW23" s="147"/>
      <c r="BX23" s="148"/>
      <c r="BY23" s="147"/>
      <c r="BZ23" s="147"/>
      <c r="CA23" s="147"/>
      <c r="CB23" s="147"/>
      <c r="CC23" s="147"/>
      <c r="CD23" s="147"/>
      <c r="CE23" s="147"/>
      <c r="CF23" s="147"/>
      <c r="CG23" s="147"/>
      <c r="CH23" s="147"/>
      <c r="CI23" s="147"/>
      <c r="CJ23" s="147"/>
      <c r="CK23" s="147"/>
      <c r="CL23" s="147"/>
      <c r="CM23" s="147"/>
      <c r="CN23" s="147"/>
      <c r="CO23" s="147"/>
      <c r="CP23" s="147"/>
      <c r="CQ23" s="147"/>
      <c r="CR23" s="147"/>
    </row>
    <row r="24" spans="2:96" ht="21" customHeight="1">
      <c r="B24" s="129"/>
      <c r="C24" s="149"/>
      <c r="D24" s="374" t="s">
        <v>90</v>
      </c>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150"/>
      <c r="AH24" s="117"/>
      <c r="AI24" s="151"/>
      <c r="AJ24" s="375" t="s">
        <v>91</v>
      </c>
      <c r="AK24" s="375"/>
      <c r="AL24" s="375"/>
      <c r="AM24" s="375"/>
      <c r="AN24" s="375"/>
      <c r="AO24" s="375"/>
      <c r="AP24" s="375"/>
      <c r="AQ24" s="375"/>
      <c r="AR24" s="375"/>
      <c r="AS24" s="375"/>
      <c r="AT24" s="375"/>
      <c r="AU24" s="375"/>
      <c r="AV24" s="375"/>
      <c r="AW24" s="375"/>
      <c r="AX24" s="375"/>
      <c r="AY24" s="375"/>
      <c r="AZ24" s="375"/>
      <c r="BA24" s="375"/>
      <c r="BB24" s="375"/>
      <c r="BC24" s="375"/>
      <c r="BD24" s="375"/>
      <c r="BE24" s="375"/>
      <c r="BF24" s="375"/>
      <c r="BG24" s="375"/>
      <c r="BH24" s="375"/>
      <c r="BI24" s="375"/>
      <c r="BJ24" s="375"/>
      <c r="BK24" s="375"/>
      <c r="BL24" s="375"/>
      <c r="BM24" s="152"/>
      <c r="BN24" s="134"/>
      <c r="BO24" s="111"/>
      <c r="BQ24" s="130"/>
      <c r="BR24" s="138"/>
      <c r="BS24" s="138"/>
      <c r="BT24" s="139"/>
      <c r="BU24" s="146"/>
      <c r="BV24" s="147"/>
      <c r="BW24" s="147"/>
      <c r="BX24" s="147"/>
      <c r="BY24" s="147"/>
      <c r="BZ24" s="147"/>
      <c r="CA24" s="147"/>
      <c r="CB24" s="147"/>
      <c r="CC24" s="147"/>
      <c r="CD24" s="147"/>
      <c r="CE24" s="147"/>
      <c r="CF24" s="147"/>
      <c r="CG24" s="147"/>
      <c r="CH24" s="147"/>
      <c r="CI24" s="147"/>
      <c r="CJ24" s="147"/>
      <c r="CK24" s="147"/>
      <c r="CL24" s="147"/>
      <c r="CM24" s="147"/>
      <c r="CN24" s="147"/>
      <c r="CO24" s="147"/>
      <c r="CP24" s="147"/>
      <c r="CQ24" s="147"/>
      <c r="CR24" s="147"/>
    </row>
    <row r="25" spans="2:96" ht="21" customHeight="1">
      <c r="B25" s="129"/>
      <c r="C25" s="153"/>
      <c r="D25" s="376" t="s">
        <v>92</v>
      </c>
      <c r="E25" s="376"/>
      <c r="F25" s="376"/>
      <c r="G25" s="376"/>
      <c r="H25" s="376"/>
      <c r="I25" s="154" t="s">
        <v>93</v>
      </c>
      <c r="J25" s="154"/>
      <c r="K25" s="154"/>
      <c r="L25" s="154"/>
      <c r="M25" s="154" t="s">
        <v>94</v>
      </c>
      <c r="N25" s="154"/>
      <c r="O25" s="154"/>
      <c r="P25" s="154"/>
      <c r="Q25" s="155"/>
      <c r="R25" s="156"/>
      <c r="S25" s="156"/>
      <c r="T25" s="376" t="s">
        <v>95</v>
      </c>
      <c r="U25" s="376"/>
      <c r="V25" s="376"/>
      <c r="W25" s="376"/>
      <c r="X25" s="376"/>
      <c r="Y25" s="154" t="s">
        <v>93</v>
      </c>
      <c r="Z25" s="154"/>
      <c r="AA25" s="154"/>
      <c r="AB25" s="154"/>
      <c r="AC25" s="154" t="s">
        <v>94</v>
      </c>
      <c r="AD25" s="154"/>
      <c r="AE25" s="154"/>
      <c r="AF25" s="154"/>
      <c r="AG25" s="157"/>
      <c r="AH25" s="156"/>
      <c r="AI25" s="158"/>
      <c r="AJ25" s="376" t="s">
        <v>96</v>
      </c>
      <c r="AK25" s="376"/>
      <c r="AL25" s="376"/>
      <c r="AM25" s="376"/>
      <c r="AN25" s="376"/>
      <c r="AO25" s="154" t="s">
        <v>93</v>
      </c>
      <c r="AP25" s="154"/>
      <c r="AQ25" s="154"/>
      <c r="AR25" s="154"/>
      <c r="AS25" s="154" t="s">
        <v>94</v>
      </c>
      <c r="AT25" s="154"/>
      <c r="AU25" s="154"/>
      <c r="AV25" s="154"/>
      <c r="AW25" s="159"/>
      <c r="AX25" s="160"/>
      <c r="AY25" s="161"/>
      <c r="AZ25" s="376" t="s">
        <v>97</v>
      </c>
      <c r="BA25" s="376"/>
      <c r="BB25" s="376"/>
      <c r="BC25" s="376"/>
      <c r="BD25" s="376"/>
      <c r="BE25" s="154" t="s">
        <v>93</v>
      </c>
      <c r="BF25" s="154"/>
      <c r="BG25" s="154"/>
      <c r="BH25" s="154"/>
      <c r="BI25" s="154" t="s">
        <v>94</v>
      </c>
      <c r="BJ25" s="154"/>
      <c r="BK25" s="154"/>
      <c r="BL25" s="154"/>
      <c r="BM25" s="162"/>
      <c r="BN25" s="163"/>
      <c r="BO25" s="117"/>
      <c r="BQ25" s="130"/>
      <c r="BR25" s="138"/>
      <c r="BS25" s="138"/>
      <c r="BT25" s="139"/>
      <c r="BU25" s="146"/>
      <c r="BV25" s="159"/>
      <c r="BW25" s="159"/>
      <c r="BX25" s="159"/>
      <c r="BY25" s="159"/>
      <c r="BZ25" s="147"/>
      <c r="CA25" s="159"/>
      <c r="CB25" s="159"/>
      <c r="CC25" s="159"/>
      <c r="CD25" s="159"/>
      <c r="CE25" s="147"/>
      <c r="CF25" s="159"/>
      <c r="CG25" s="159"/>
      <c r="CH25" s="159"/>
      <c r="CI25" s="159"/>
      <c r="CJ25" s="147"/>
      <c r="CK25" s="159"/>
      <c r="CL25" s="159"/>
      <c r="CM25" s="159"/>
      <c r="CN25" s="159"/>
      <c r="CO25" s="147"/>
      <c r="CP25" s="147"/>
      <c r="CQ25" s="147"/>
      <c r="CR25" s="147"/>
    </row>
    <row r="26" spans="2:96" ht="21" customHeight="1">
      <c r="B26" s="129"/>
      <c r="C26" s="153"/>
      <c r="D26" s="376" t="s">
        <v>98</v>
      </c>
      <c r="E26" s="376"/>
      <c r="F26" s="376"/>
      <c r="G26" s="376"/>
      <c r="H26" s="376"/>
      <c r="I26" s="378">
        <f>(ROUNDDOWN(M26/40,1))</f>
        <v>0</v>
      </c>
      <c r="J26" s="378"/>
      <c r="K26" s="378"/>
      <c r="L26" s="378"/>
      <c r="M26" s="378">
        <f>((((ROUNDDOWN($BE$9/12,1))*40)))*-1</f>
        <v>0</v>
      </c>
      <c r="N26" s="378"/>
      <c r="O26" s="378"/>
      <c r="P26" s="378"/>
      <c r="Q26" s="155"/>
      <c r="R26" s="156"/>
      <c r="S26" s="156"/>
      <c r="T26" s="376" t="s">
        <v>98</v>
      </c>
      <c r="U26" s="376"/>
      <c r="V26" s="376"/>
      <c r="W26" s="376"/>
      <c r="X26" s="376"/>
      <c r="Y26" s="378">
        <f>(ROUNDDOWN(AC26/40,1))</f>
        <v>0</v>
      </c>
      <c r="Z26" s="378"/>
      <c r="AA26" s="378"/>
      <c r="AB26" s="378"/>
      <c r="AC26" s="378">
        <f>((((ROUNDDOWN($BE$9/30,1))*40)))*-1</f>
        <v>0</v>
      </c>
      <c r="AD26" s="378"/>
      <c r="AE26" s="378"/>
      <c r="AF26" s="378"/>
      <c r="AG26" s="157"/>
      <c r="AH26" s="156"/>
      <c r="AI26" s="158"/>
      <c r="AJ26" s="376" t="s">
        <v>98</v>
      </c>
      <c r="AK26" s="376"/>
      <c r="AL26" s="376"/>
      <c r="AM26" s="376"/>
      <c r="AN26" s="376"/>
      <c r="AO26" s="378">
        <f>(ROUNDDOWN(AS26/40,1))</f>
        <v>0</v>
      </c>
      <c r="AP26" s="378"/>
      <c r="AQ26" s="378"/>
      <c r="AR26" s="378"/>
      <c r="AS26" s="378">
        <f>((((ROUNDDOWN($BE$9/7.5,1))*40)))*-1</f>
        <v>0</v>
      </c>
      <c r="AT26" s="378"/>
      <c r="AU26" s="378"/>
      <c r="AV26" s="378"/>
      <c r="AW26" s="164"/>
      <c r="AX26" s="160"/>
      <c r="AY26" s="161"/>
      <c r="AZ26" s="376" t="s">
        <v>98</v>
      </c>
      <c r="BA26" s="376"/>
      <c r="BB26" s="376"/>
      <c r="BC26" s="376"/>
      <c r="BD26" s="376"/>
      <c r="BE26" s="378">
        <f>(ROUNDDOWN(BI26/40,1))</f>
        <v>0</v>
      </c>
      <c r="BF26" s="378"/>
      <c r="BG26" s="378"/>
      <c r="BH26" s="378"/>
      <c r="BI26" s="379">
        <f>((((ROUNDDOWN($BE$9/20,1))*40)))*-1</f>
        <v>0</v>
      </c>
      <c r="BJ26" s="380"/>
      <c r="BK26" s="380"/>
      <c r="BL26" s="381"/>
      <c r="BM26" s="162"/>
      <c r="BN26" s="163"/>
      <c r="BO26" s="117"/>
      <c r="BQ26" s="130"/>
      <c r="BR26" s="138"/>
      <c r="BS26" s="138"/>
      <c r="BT26" s="139"/>
      <c r="BU26" s="146"/>
      <c r="BV26" s="165"/>
      <c r="BW26" s="165"/>
      <c r="BX26" s="165"/>
      <c r="BY26" s="165"/>
      <c r="BZ26" s="147"/>
      <c r="CA26" s="165"/>
      <c r="CB26" s="165"/>
      <c r="CC26" s="165"/>
      <c r="CD26" s="165"/>
      <c r="CE26" s="147"/>
      <c r="CF26" s="165"/>
      <c r="CG26" s="165"/>
      <c r="CH26" s="165"/>
      <c r="CI26" s="165"/>
      <c r="CJ26" s="147"/>
      <c r="CK26" s="165"/>
      <c r="CL26" s="165"/>
      <c r="CM26" s="165"/>
      <c r="CN26" s="165"/>
      <c r="CO26" s="147"/>
      <c r="CP26" s="147"/>
      <c r="CQ26" s="147"/>
      <c r="CR26" s="147"/>
    </row>
    <row r="27" spans="2:96" ht="21" customHeight="1">
      <c r="B27" s="129"/>
      <c r="C27" s="153"/>
      <c r="D27" s="382" t="s">
        <v>99</v>
      </c>
      <c r="E27" s="383"/>
      <c r="F27" s="383"/>
      <c r="G27" s="383"/>
      <c r="H27" s="384"/>
      <c r="I27" s="378">
        <f>(ROUNDDOWN(M27/40,1))</f>
        <v>0</v>
      </c>
      <c r="J27" s="378"/>
      <c r="K27" s="378"/>
      <c r="L27" s="378"/>
      <c r="M27" s="379">
        <f>($AL$17-$AI$17)*-1</f>
        <v>0</v>
      </c>
      <c r="N27" s="380"/>
      <c r="O27" s="380"/>
      <c r="P27" s="381"/>
      <c r="Q27" s="155"/>
      <c r="R27" s="156"/>
      <c r="S27" s="156"/>
      <c r="T27" s="382" t="s">
        <v>99</v>
      </c>
      <c r="U27" s="383"/>
      <c r="V27" s="383"/>
      <c r="W27" s="383"/>
      <c r="X27" s="384"/>
      <c r="Y27" s="378">
        <f>(ROUNDDOWN(AC27/40,1))</f>
        <v>0</v>
      </c>
      <c r="Z27" s="378"/>
      <c r="AA27" s="378"/>
      <c r="AB27" s="378"/>
      <c r="AC27" s="379">
        <f>($AL$17-$AI$17)*-1</f>
        <v>0</v>
      </c>
      <c r="AD27" s="380"/>
      <c r="AE27" s="380"/>
      <c r="AF27" s="381"/>
      <c r="AG27" s="157"/>
      <c r="AH27" s="156"/>
      <c r="AI27" s="158"/>
      <c r="AJ27" s="382" t="s">
        <v>99</v>
      </c>
      <c r="AK27" s="383"/>
      <c r="AL27" s="383"/>
      <c r="AM27" s="383"/>
      <c r="AN27" s="384"/>
      <c r="AO27" s="378">
        <f>(ROUNDDOWN(AS27/40,1))</f>
        <v>0</v>
      </c>
      <c r="AP27" s="378"/>
      <c r="AQ27" s="378"/>
      <c r="AR27" s="378"/>
      <c r="AS27" s="379">
        <f>($AL$17-$AI$17)*-1</f>
        <v>0</v>
      </c>
      <c r="AT27" s="380"/>
      <c r="AU27" s="380"/>
      <c r="AV27" s="381"/>
      <c r="AW27" s="164"/>
      <c r="AX27" s="160"/>
      <c r="AY27" s="161"/>
      <c r="AZ27" s="382" t="s">
        <v>99</v>
      </c>
      <c r="BA27" s="383"/>
      <c r="BB27" s="383"/>
      <c r="BC27" s="383"/>
      <c r="BD27" s="384"/>
      <c r="BE27" s="378">
        <f>(ROUNDDOWN(BI27/40,1))</f>
        <v>0</v>
      </c>
      <c r="BF27" s="378"/>
      <c r="BG27" s="378"/>
      <c r="BH27" s="378"/>
      <c r="BI27" s="379">
        <f>($AL$17-$AI$17)*-1</f>
        <v>0</v>
      </c>
      <c r="BJ27" s="380"/>
      <c r="BK27" s="380"/>
      <c r="BL27" s="381"/>
      <c r="BM27" s="162"/>
      <c r="BN27" s="163"/>
      <c r="BO27" s="117"/>
      <c r="BQ27" s="130"/>
      <c r="BR27" s="138"/>
      <c r="BS27" s="138"/>
      <c r="BT27" s="139"/>
      <c r="BU27" s="146"/>
      <c r="BV27" s="165"/>
      <c r="BW27" s="165"/>
      <c r="BX27" s="165"/>
      <c r="BY27" s="165"/>
      <c r="BZ27" s="147"/>
      <c r="CA27" s="165"/>
      <c r="CB27" s="165"/>
      <c r="CC27" s="165"/>
      <c r="CD27" s="165"/>
      <c r="CE27" s="147"/>
      <c r="CF27" s="165"/>
      <c r="CG27" s="165"/>
      <c r="CH27" s="165"/>
      <c r="CI27" s="165"/>
      <c r="CJ27" s="147"/>
      <c r="CK27" s="165"/>
      <c r="CL27" s="165"/>
      <c r="CM27" s="165"/>
      <c r="CN27" s="165"/>
      <c r="CO27" s="147"/>
      <c r="CP27" s="147"/>
      <c r="CQ27" s="147"/>
      <c r="CR27" s="147"/>
    </row>
    <row r="28" spans="2:96" ht="21" customHeight="1" thickBot="1">
      <c r="B28" s="129"/>
      <c r="C28" s="153"/>
      <c r="D28" s="385" t="s">
        <v>100</v>
      </c>
      <c r="E28" s="385"/>
      <c r="F28" s="385"/>
      <c r="G28" s="385"/>
      <c r="H28" s="385"/>
      <c r="I28" s="386">
        <f>(ROUNDDOWN(M28/40,1))</f>
        <v>0</v>
      </c>
      <c r="J28" s="386"/>
      <c r="K28" s="386"/>
      <c r="L28" s="386"/>
      <c r="M28" s="387">
        <f>$BB$73</f>
        <v>0</v>
      </c>
      <c r="N28" s="388"/>
      <c r="O28" s="388"/>
      <c r="P28" s="389"/>
      <c r="Q28" s="155"/>
      <c r="R28" s="156"/>
      <c r="S28" s="156"/>
      <c r="T28" s="385" t="s">
        <v>100</v>
      </c>
      <c r="U28" s="385"/>
      <c r="V28" s="385"/>
      <c r="W28" s="385"/>
      <c r="X28" s="385"/>
      <c r="Y28" s="386">
        <f>(ROUNDDOWN(AC28/40,1))</f>
        <v>0</v>
      </c>
      <c r="Z28" s="386"/>
      <c r="AA28" s="386"/>
      <c r="AB28" s="386"/>
      <c r="AC28" s="387">
        <f>$BB$73</f>
        <v>0</v>
      </c>
      <c r="AD28" s="388"/>
      <c r="AE28" s="388"/>
      <c r="AF28" s="389"/>
      <c r="AG28" s="157"/>
      <c r="AH28" s="156"/>
      <c r="AI28" s="158"/>
      <c r="AJ28" s="385" t="s">
        <v>100</v>
      </c>
      <c r="AK28" s="385"/>
      <c r="AL28" s="385"/>
      <c r="AM28" s="385"/>
      <c r="AN28" s="385"/>
      <c r="AO28" s="386">
        <f>(ROUNDDOWN(AS28/40,1))</f>
        <v>0</v>
      </c>
      <c r="AP28" s="386"/>
      <c r="AQ28" s="386"/>
      <c r="AR28" s="386"/>
      <c r="AS28" s="387">
        <f>$BB$73</f>
        <v>0</v>
      </c>
      <c r="AT28" s="388"/>
      <c r="AU28" s="388"/>
      <c r="AV28" s="389"/>
      <c r="AW28" s="164"/>
      <c r="AX28" s="160"/>
      <c r="AY28" s="161"/>
      <c r="AZ28" s="385" t="s">
        <v>100</v>
      </c>
      <c r="BA28" s="385"/>
      <c r="BB28" s="385"/>
      <c r="BC28" s="385"/>
      <c r="BD28" s="385"/>
      <c r="BE28" s="390">
        <f>(ROUNDDOWN(BI28/40,1))</f>
        <v>0</v>
      </c>
      <c r="BF28" s="390"/>
      <c r="BG28" s="390"/>
      <c r="BH28" s="390"/>
      <c r="BI28" s="387">
        <f>$BB$73</f>
        <v>0</v>
      </c>
      <c r="BJ28" s="388"/>
      <c r="BK28" s="388"/>
      <c r="BL28" s="389"/>
      <c r="BM28" s="162"/>
      <c r="BN28" s="163"/>
      <c r="BO28" s="117"/>
      <c r="BU28" s="147"/>
      <c r="BV28" s="166"/>
      <c r="BW28" s="166"/>
      <c r="BX28" s="166"/>
      <c r="BY28" s="166"/>
      <c r="BZ28" s="147"/>
      <c r="CA28" s="166"/>
      <c r="CB28" s="166"/>
      <c r="CC28" s="166"/>
      <c r="CD28" s="166"/>
      <c r="CE28" s="147"/>
      <c r="CF28" s="166"/>
      <c r="CG28" s="166"/>
      <c r="CH28" s="166"/>
      <c r="CI28" s="166"/>
      <c r="CJ28" s="147"/>
      <c r="CK28" s="166"/>
      <c r="CL28" s="166"/>
      <c r="CM28" s="166"/>
      <c r="CN28" s="166"/>
      <c r="CO28" s="147"/>
      <c r="CP28" s="147"/>
      <c r="CQ28" s="147"/>
      <c r="CR28" s="147"/>
    </row>
    <row r="29" spans="2:96" ht="30.75" customHeight="1" thickTop="1">
      <c r="B29" s="129"/>
      <c r="C29" s="153"/>
      <c r="D29" s="391" t="s">
        <v>101</v>
      </c>
      <c r="E29" s="392"/>
      <c r="F29" s="392"/>
      <c r="G29" s="392"/>
      <c r="H29" s="392"/>
      <c r="I29" s="394">
        <f>SUM(I26:L28)</f>
        <v>0</v>
      </c>
      <c r="J29" s="394"/>
      <c r="K29" s="394"/>
      <c r="L29" s="394"/>
      <c r="M29" s="394">
        <f>SUM(M26:P28)</f>
        <v>0</v>
      </c>
      <c r="N29" s="394"/>
      <c r="O29" s="394"/>
      <c r="P29" s="394"/>
      <c r="Q29" s="156"/>
      <c r="R29" s="156"/>
      <c r="S29" s="156"/>
      <c r="T29" s="391" t="s">
        <v>101</v>
      </c>
      <c r="U29" s="392"/>
      <c r="V29" s="392"/>
      <c r="W29" s="392"/>
      <c r="X29" s="392"/>
      <c r="Y29" s="394">
        <f>SUM(Y26:AB28)</f>
        <v>0</v>
      </c>
      <c r="Z29" s="394"/>
      <c r="AA29" s="394"/>
      <c r="AB29" s="394"/>
      <c r="AC29" s="394">
        <f>SUM(AC26:AF28)</f>
        <v>0</v>
      </c>
      <c r="AD29" s="394"/>
      <c r="AE29" s="394"/>
      <c r="AF29" s="394"/>
      <c r="AG29" s="157"/>
      <c r="AH29" s="156"/>
      <c r="AI29" s="158"/>
      <c r="AJ29" s="391" t="s">
        <v>102</v>
      </c>
      <c r="AK29" s="392"/>
      <c r="AL29" s="392"/>
      <c r="AM29" s="392"/>
      <c r="AN29" s="392"/>
      <c r="AO29" s="393">
        <f>SUM(AO26:AR28)</f>
        <v>0</v>
      </c>
      <c r="AP29" s="393"/>
      <c r="AQ29" s="393"/>
      <c r="AR29" s="393"/>
      <c r="AS29" s="394">
        <f>SUM(AS26:AV28)</f>
        <v>0</v>
      </c>
      <c r="AT29" s="394"/>
      <c r="AU29" s="394"/>
      <c r="AV29" s="394"/>
      <c r="AW29" s="164"/>
      <c r="AX29" s="160"/>
      <c r="AY29" s="161"/>
      <c r="AZ29" s="391" t="s">
        <v>102</v>
      </c>
      <c r="BA29" s="392"/>
      <c r="BB29" s="392"/>
      <c r="BC29" s="392"/>
      <c r="BD29" s="392"/>
      <c r="BE29" s="393">
        <f>SUM(BE26:BH28)</f>
        <v>0</v>
      </c>
      <c r="BF29" s="393"/>
      <c r="BG29" s="393"/>
      <c r="BH29" s="393"/>
      <c r="BI29" s="394">
        <f>SUM(BI26:BL28)</f>
        <v>0</v>
      </c>
      <c r="BJ29" s="394"/>
      <c r="BK29" s="394"/>
      <c r="BL29" s="394"/>
      <c r="BM29" s="162"/>
      <c r="BN29" s="163"/>
      <c r="BO29" s="117"/>
      <c r="BQ29" s="130"/>
      <c r="BR29" s="138"/>
      <c r="BS29" s="138"/>
      <c r="BT29" s="139"/>
      <c r="BU29" s="146"/>
      <c r="BV29" s="167"/>
      <c r="BW29" s="167"/>
      <c r="BX29" s="167"/>
      <c r="BY29" s="167"/>
      <c r="BZ29" s="147"/>
      <c r="CA29" s="167"/>
      <c r="CB29" s="167"/>
      <c r="CC29" s="167"/>
      <c r="CD29" s="167"/>
      <c r="CE29" s="147"/>
      <c r="CF29" s="167"/>
      <c r="CG29" s="167"/>
      <c r="CH29" s="167"/>
      <c r="CI29" s="167"/>
      <c r="CJ29" s="147"/>
      <c r="CK29" s="167"/>
      <c r="CL29" s="167"/>
      <c r="CM29" s="167"/>
      <c r="CN29" s="167"/>
      <c r="CO29" s="147"/>
      <c r="CP29" s="147"/>
      <c r="CQ29" s="147"/>
      <c r="CR29" s="147"/>
    </row>
    <row r="30" spans="2:96" ht="20.25" customHeight="1">
      <c r="B30" s="129"/>
      <c r="C30" s="153"/>
      <c r="D30" s="168"/>
      <c r="E30" s="168"/>
      <c r="F30" s="168"/>
      <c r="G30" s="168"/>
      <c r="H30" s="168"/>
      <c r="I30" s="169"/>
      <c r="J30" s="169"/>
      <c r="K30" s="169"/>
      <c r="L30" s="169"/>
      <c r="M30" s="169"/>
      <c r="N30" s="169"/>
      <c r="O30" s="169"/>
      <c r="P30" s="169"/>
      <c r="Q30" s="81"/>
      <c r="R30" s="81"/>
      <c r="S30" s="81"/>
      <c r="T30" s="168"/>
      <c r="U30" s="168"/>
      <c r="V30" s="168"/>
      <c r="W30" s="168"/>
      <c r="X30" s="168"/>
      <c r="Y30" s="169"/>
      <c r="Z30" s="169"/>
      <c r="AA30" s="169"/>
      <c r="AB30" s="169"/>
      <c r="AC30" s="169"/>
      <c r="AD30" s="169"/>
      <c r="AE30" s="169"/>
      <c r="AF30" s="169"/>
      <c r="AG30" s="170"/>
      <c r="AH30" s="81"/>
      <c r="AI30" s="171"/>
      <c r="AJ30" s="172"/>
      <c r="AK30" s="172"/>
      <c r="AL30" s="172"/>
      <c r="AM30" s="172"/>
      <c r="AN30" s="172"/>
      <c r="AO30" s="173"/>
      <c r="AP30" s="173"/>
      <c r="AQ30" s="173"/>
      <c r="AR30" s="173"/>
      <c r="AS30" s="173"/>
      <c r="AT30" s="173"/>
      <c r="AU30" s="173"/>
      <c r="AV30" s="173"/>
      <c r="AW30" s="174"/>
      <c r="AX30" s="175"/>
      <c r="AY30" s="176"/>
      <c r="AZ30" s="172"/>
      <c r="BA30" s="172"/>
      <c r="BB30" s="172"/>
      <c r="BC30" s="172"/>
      <c r="BD30" s="172"/>
      <c r="BE30" s="173"/>
      <c r="BF30" s="173"/>
      <c r="BG30" s="173"/>
      <c r="BH30" s="173"/>
      <c r="BI30" s="173"/>
      <c r="BJ30" s="173"/>
      <c r="BK30" s="173"/>
      <c r="BL30" s="173"/>
      <c r="BM30" s="162"/>
      <c r="BN30" s="163"/>
      <c r="BO30" s="117"/>
      <c r="BQ30" s="130"/>
      <c r="BR30" s="138"/>
      <c r="BS30" s="138"/>
      <c r="BT30" s="139"/>
      <c r="BU30" s="146"/>
      <c r="BV30" s="147"/>
      <c r="BW30" s="147"/>
      <c r="BX30" s="148"/>
      <c r="BY30" s="147"/>
      <c r="BZ30" s="147"/>
      <c r="CA30" s="147"/>
      <c r="CB30" s="147"/>
      <c r="CC30" s="147"/>
      <c r="CD30" s="147"/>
      <c r="CE30" s="147"/>
      <c r="CF30" s="147"/>
      <c r="CG30" s="147"/>
      <c r="CH30" s="147"/>
      <c r="CI30" s="147"/>
      <c r="CJ30" s="147"/>
      <c r="CK30" s="147"/>
      <c r="CL30" s="147"/>
      <c r="CM30" s="147"/>
      <c r="CN30" s="147"/>
      <c r="CO30" s="147"/>
      <c r="CP30" s="147"/>
      <c r="CQ30" s="147"/>
      <c r="CR30" s="147"/>
    </row>
    <row r="31" spans="2:96" ht="20.25" customHeight="1">
      <c r="B31" s="129"/>
      <c r="C31" s="153"/>
      <c r="D31" s="168"/>
      <c r="E31" s="168"/>
      <c r="F31" s="168"/>
      <c r="G31" s="168"/>
      <c r="H31" s="168"/>
      <c r="I31" s="169"/>
      <c r="J31" s="169"/>
      <c r="K31" s="395" t="s">
        <v>103</v>
      </c>
      <c r="L31" s="396"/>
      <c r="M31" s="396"/>
      <c r="N31" s="398" t="str">
        <f>IF(OR($BE$9&gt;0,),IF(AND(OR($D$5="○",$D$6="○"),$I$29&gt;=0),"可",IF(AND(OR($D$5="○",$D$6="○"),$I$29&lt;0),"不可","")),"")</f>
        <v/>
      </c>
      <c r="O31" s="399"/>
      <c r="P31" s="400"/>
      <c r="Q31" s="81"/>
      <c r="R31" s="81"/>
      <c r="S31" s="81"/>
      <c r="T31" s="168"/>
      <c r="U31" s="168"/>
      <c r="V31" s="168"/>
      <c r="W31" s="168"/>
      <c r="X31" s="168"/>
      <c r="Y31" s="169"/>
      <c r="Z31" s="169"/>
      <c r="AA31" s="395" t="s">
        <v>104</v>
      </c>
      <c r="AB31" s="396"/>
      <c r="AC31" s="397"/>
      <c r="AD31" s="398" t="str">
        <f>IF(OR($BE$9&gt;0,),IF(AND(OR($D$5="○",$D$6="○"),$Y$29&gt;=0),"可",IF(AND(OR($D$5="○",$D$6="○"),$Y$29&lt;0),"不可","")),"")</f>
        <v/>
      </c>
      <c r="AE31" s="399"/>
      <c r="AF31" s="400"/>
      <c r="AG31" s="170"/>
      <c r="AH31" s="81"/>
      <c r="AI31" s="171"/>
      <c r="AJ31" s="172"/>
      <c r="AK31" s="172"/>
      <c r="AL31" s="172"/>
      <c r="AM31" s="172"/>
      <c r="AN31" s="172"/>
      <c r="AO31" s="173"/>
      <c r="AP31" s="173"/>
      <c r="AQ31" s="395" t="s">
        <v>105</v>
      </c>
      <c r="AR31" s="396"/>
      <c r="AS31" s="397"/>
      <c r="AT31" s="398" t="str">
        <f>IF(OR($BE$9&gt;0,),IF(AND(OR($D$7="○"),$AO$29&gt;=0),"可",IF(AND(OR($D$7="○"),$AO$29&lt;0),"不可","")),"")</f>
        <v/>
      </c>
      <c r="AU31" s="399"/>
      <c r="AV31" s="400"/>
      <c r="AW31" s="174"/>
      <c r="AX31" s="175"/>
      <c r="AY31" s="176"/>
      <c r="AZ31" s="172"/>
      <c r="BA31" s="172"/>
      <c r="BB31" s="172"/>
      <c r="BC31" s="172"/>
      <c r="BD31" s="172"/>
      <c r="BE31" s="173"/>
      <c r="BF31" s="173"/>
      <c r="BG31" s="395" t="s">
        <v>106</v>
      </c>
      <c r="BH31" s="396"/>
      <c r="BI31" s="397"/>
      <c r="BJ31" s="398" t="str">
        <f>IF(OR($BE$9&gt;0,),IF(AND(OR($D$7="○"),$BE$29&gt;=0),"可",IF(AND(OR($D$7="○"),$BE$29&lt;0),"不可","")),"")</f>
        <v/>
      </c>
      <c r="BK31" s="399"/>
      <c r="BL31" s="400"/>
      <c r="BM31" s="162"/>
      <c r="BN31" s="163"/>
      <c r="BO31" s="117"/>
      <c r="BQ31" s="130"/>
      <c r="BR31" s="138"/>
      <c r="BS31" s="138"/>
      <c r="BT31" s="139"/>
      <c r="BU31" s="146"/>
      <c r="BV31" s="147"/>
      <c r="BW31" s="147"/>
      <c r="BX31" s="148"/>
      <c r="BY31" s="147"/>
      <c r="BZ31" s="147"/>
      <c r="CA31" s="147"/>
      <c r="CB31" s="147"/>
      <c r="CC31" s="147"/>
      <c r="CD31" s="147"/>
      <c r="CE31" s="147"/>
      <c r="CF31" s="147"/>
      <c r="CG31" s="147"/>
      <c r="CH31" s="147"/>
      <c r="CI31" s="147"/>
      <c r="CJ31" s="147"/>
      <c r="CK31" s="147"/>
      <c r="CL31" s="147"/>
      <c r="CM31" s="147"/>
      <c r="CN31" s="147"/>
      <c r="CO31" s="147"/>
      <c r="CP31" s="147"/>
      <c r="CQ31" s="147"/>
      <c r="CR31" s="147"/>
    </row>
    <row r="32" spans="2:96" ht="20.25" customHeight="1">
      <c r="B32" s="129"/>
      <c r="C32" s="177"/>
      <c r="D32" s="178"/>
      <c r="E32" s="178"/>
      <c r="F32" s="178"/>
      <c r="G32" s="178"/>
      <c r="H32" s="178"/>
      <c r="I32" s="179"/>
      <c r="J32" s="179"/>
      <c r="K32" s="179"/>
      <c r="L32" s="179"/>
      <c r="M32" s="179"/>
      <c r="N32" s="179"/>
      <c r="O32" s="179"/>
      <c r="P32" s="179"/>
      <c r="Q32" s="180"/>
      <c r="R32" s="180"/>
      <c r="S32" s="180"/>
      <c r="T32" s="178"/>
      <c r="U32" s="178"/>
      <c r="V32" s="178"/>
      <c r="W32" s="178"/>
      <c r="X32" s="178"/>
      <c r="Y32" s="179"/>
      <c r="Z32" s="179"/>
      <c r="AA32" s="179"/>
      <c r="AB32" s="179"/>
      <c r="AC32" s="179"/>
      <c r="AD32" s="179"/>
      <c r="AE32" s="179"/>
      <c r="AF32" s="179"/>
      <c r="AG32" s="181"/>
      <c r="AH32" s="81"/>
      <c r="AI32" s="182"/>
      <c r="AJ32" s="178"/>
      <c r="AK32" s="178"/>
      <c r="AL32" s="178"/>
      <c r="AM32" s="178"/>
      <c r="AN32" s="178"/>
      <c r="AO32" s="179"/>
      <c r="AP32" s="179"/>
      <c r="AQ32" s="179"/>
      <c r="AR32" s="179"/>
      <c r="AS32" s="179"/>
      <c r="AT32" s="179"/>
      <c r="AU32" s="179"/>
      <c r="AV32" s="179"/>
      <c r="AW32" s="183"/>
      <c r="AX32" s="180"/>
      <c r="AY32" s="184"/>
      <c r="AZ32" s="178"/>
      <c r="BA32" s="178"/>
      <c r="BB32" s="178"/>
      <c r="BC32" s="178"/>
      <c r="BD32" s="178"/>
      <c r="BE32" s="179"/>
      <c r="BF32" s="179"/>
      <c r="BG32" s="179"/>
      <c r="BH32" s="179"/>
      <c r="BI32" s="179"/>
      <c r="BJ32" s="179"/>
      <c r="BK32" s="179"/>
      <c r="BL32" s="179"/>
      <c r="BM32" s="185"/>
      <c r="BN32" s="163"/>
      <c r="BO32" s="117"/>
      <c r="BQ32" s="130"/>
      <c r="BR32" s="138"/>
      <c r="BS32" s="138"/>
      <c r="BT32" s="139"/>
      <c r="BU32" s="146"/>
      <c r="BV32" s="147"/>
      <c r="BW32" s="147"/>
      <c r="BX32" s="148"/>
      <c r="BY32" s="147"/>
      <c r="BZ32" s="147"/>
      <c r="CA32" s="147"/>
      <c r="CB32" s="147"/>
      <c r="CC32" s="147"/>
      <c r="CD32" s="147"/>
      <c r="CE32" s="147"/>
      <c r="CF32" s="147"/>
      <c r="CG32" s="147"/>
      <c r="CH32" s="147"/>
      <c r="CI32" s="147"/>
      <c r="CJ32" s="147"/>
      <c r="CK32" s="147"/>
      <c r="CL32" s="147"/>
      <c r="CM32" s="147"/>
      <c r="CN32" s="147"/>
      <c r="CO32" s="147"/>
      <c r="CP32" s="147"/>
      <c r="CQ32" s="147"/>
      <c r="CR32" s="147"/>
    </row>
    <row r="33" spans="2:96" ht="20.25" customHeight="1" thickBot="1">
      <c r="B33" s="186"/>
      <c r="C33" s="187"/>
      <c r="D33" s="188"/>
      <c r="E33" s="188"/>
      <c r="F33" s="188"/>
      <c r="G33" s="188"/>
      <c r="H33" s="188"/>
      <c r="I33" s="189"/>
      <c r="J33" s="189"/>
      <c r="K33" s="189"/>
      <c r="L33" s="189"/>
      <c r="M33" s="189"/>
      <c r="N33" s="189"/>
      <c r="O33" s="189"/>
      <c r="P33" s="189"/>
      <c r="Q33" s="190"/>
      <c r="R33" s="190"/>
      <c r="S33" s="190"/>
      <c r="T33" s="188"/>
      <c r="U33" s="188"/>
      <c r="V33" s="188"/>
      <c r="W33" s="188"/>
      <c r="X33" s="188"/>
      <c r="Y33" s="189"/>
      <c r="Z33" s="189"/>
      <c r="AA33" s="189"/>
      <c r="AB33" s="189"/>
      <c r="AC33" s="189"/>
      <c r="AD33" s="189"/>
      <c r="AE33" s="189"/>
      <c r="AF33" s="189"/>
      <c r="AG33" s="190"/>
      <c r="AH33" s="190"/>
      <c r="AI33" s="190"/>
      <c r="AJ33" s="188"/>
      <c r="AK33" s="188"/>
      <c r="AL33" s="188"/>
      <c r="AM33" s="188"/>
      <c r="AN33" s="188"/>
      <c r="AO33" s="189"/>
      <c r="AP33" s="189"/>
      <c r="AQ33" s="189"/>
      <c r="AR33" s="189"/>
      <c r="AS33" s="189"/>
      <c r="AT33" s="189"/>
      <c r="AU33" s="189"/>
      <c r="AV33" s="189"/>
      <c r="AW33" s="191"/>
      <c r="AX33" s="190"/>
      <c r="AY33" s="192"/>
      <c r="AZ33" s="188"/>
      <c r="BA33" s="188"/>
      <c r="BB33" s="188"/>
      <c r="BC33" s="188"/>
      <c r="BD33" s="188"/>
      <c r="BE33" s="189"/>
      <c r="BF33" s="189"/>
      <c r="BG33" s="189"/>
      <c r="BH33" s="189"/>
      <c r="BI33" s="189"/>
      <c r="BJ33" s="189"/>
      <c r="BK33" s="189"/>
      <c r="BL33" s="189"/>
      <c r="BM33" s="193"/>
      <c r="BN33" s="194"/>
      <c r="BO33" s="111"/>
      <c r="BQ33" s="130"/>
      <c r="BR33" s="138"/>
      <c r="BS33" s="138"/>
      <c r="BT33" s="139"/>
      <c r="BU33" s="146"/>
      <c r="BV33" s="147"/>
      <c r="BW33" s="147"/>
      <c r="BX33" s="148"/>
      <c r="BY33" s="147"/>
      <c r="BZ33" s="147"/>
      <c r="CA33" s="147"/>
      <c r="CB33" s="147"/>
      <c r="CC33" s="147"/>
      <c r="CD33" s="147"/>
      <c r="CE33" s="147"/>
      <c r="CF33" s="147"/>
      <c r="CG33" s="147"/>
      <c r="CH33" s="147"/>
      <c r="CI33" s="147"/>
      <c r="CJ33" s="147"/>
      <c r="CK33" s="147"/>
      <c r="CL33" s="147"/>
      <c r="CM33" s="147"/>
      <c r="CN33" s="147"/>
      <c r="CO33" s="147"/>
      <c r="CP33" s="147"/>
      <c r="CQ33" s="147"/>
      <c r="CR33" s="147"/>
    </row>
    <row r="34" spans="2:96" ht="21" customHeight="1" thickBot="1">
      <c r="B34" s="86" t="s">
        <v>107</v>
      </c>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31"/>
      <c r="BB34" s="142"/>
      <c r="BC34" s="131"/>
      <c r="BD34" s="131"/>
      <c r="BE34" s="142"/>
      <c r="BF34" s="131"/>
      <c r="BG34" s="142"/>
      <c r="BH34" s="142"/>
      <c r="BI34" s="142"/>
      <c r="BJ34" s="142"/>
      <c r="BK34" s="142"/>
      <c r="BL34" s="142"/>
      <c r="BM34" s="142"/>
      <c r="BN34" s="142"/>
      <c r="BO34" s="111"/>
      <c r="BQ34" s="130"/>
      <c r="BR34" s="138"/>
      <c r="BS34" s="138"/>
      <c r="BT34" s="139"/>
      <c r="BU34" s="146"/>
      <c r="BV34" s="147"/>
      <c r="BW34" s="147"/>
      <c r="BX34" s="147"/>
      <c r="BY34" s="147"/>
      <c r="BZ34" s="147"/>
      <c r="CA34" s="147"/>
      <c r="CB34" s="147"/>
      <c r="CC34" s="147"/>
      <c r="CD34" s="147"/>
      <c r="CE34" s="147"/>
      <c r="CF34" s="147"/>
      <c r="CG34" s="147"/>
      <c r="CH34" s="147"/>
      <c r="CI34" s="147"/>
      <c r="CJ34" s="147"/>
      <c r="CK34" s="147"/>
      <c r="CL34" s="147"/>
      <c r="CM34" s="147"/>
      <c r="CN34" s="147"/>
      <c r="CO34" s="147"/>
      <c r="CP34" s="147"/>
      <c r="CQ34" s="147"/>
      <c r="CR34" s="147"/>
    </row>
    <row r="35" spans="2:96" ht="32.25" customHeight="1" thickBot="1">
      <c r="B35" s="401"/>
      <c r="C35" s="195"/>
      <c r="D35" s="403" t="s">
        <v>108</v>
      </c>
      <c r="E35" s="403"/>
      <c r="F35" s="403"/>
      <c r="G35" s="403"/>
      <c r="H35" s="403"/>
      <c r="I35" s="404"/>
      <c r="J35" s="406" t="s">
        <v>109</v>
      </c>
      <c r="K35" s="407"/>
      <c r="L35" s="407"/>
      <c r="M35" s="407"/>
      <c r="N35" s="407"/>
      <c r="O35" s="408"/>
      <c r="P35" s="412" t="s">
        <v>110</v>
      </c>
      <c r="Q35" s="403"/>
      <c r="R35" s="403"/>
      <c r="S35" s="403"/>
      <c r="T35" s="403"/>
      <c r="U35" s="403"/>
      <c r="V35" s="413"/>
      <c r="W35" s="417" t="s">
        <v>111</v>
      </c>
      <c r="X35" s="418"/>
      <c r="Y35" s="418"/>
      <c r="Z35" s="418"/>
      <c r="AA35" s="418"/>
      <c r="AB35" s="418"/>
      <c r="AC35" s="419"/>
      <c r="AD35" s="417" t="s">
        <v>112</v>
      </c>
      <c r="AE35" s="418"/>
      <c r="AF35" s="418"/>
      <c r="AG35" s="418"/>
      <c r="AH35" s="418"/>
      <c r="AI35" s="418"/>
      <c r="AJ35" s="419"/>
      <c r="AK35" s="417" t="s">
        <v>113</v>
      </c>
      <c r="AL35" s="418"/>
      <c r="AM35" s="418"/>
      <c r="AN35" s="418"/>
      <c r="AO35" s="418"/>
      <c r="AP35" s="418"/>
      <c r="AQ35" s="419"/>
      <c r="AR35" s="401" t="s">
        <v>114</v>
      </c>
      <c r="AS35" s="403"/>
      <c r="AT35" s="403"/>
      <c r="AU35" s="403"/>
      <c r="AV35" s="403"/>
      <c r="AW35" s="403"/>
      <c r="AX35" s="413"/>
      <c r="AY35" s="407" t="s">
        <v>115</v>
      </c>
      <c r="AZ35" s="407"/>
      <c r="BA35" s="408"/>
      <c r="BB35" s="406" t="s">
        <v>116</v>
      </c>
      <c r="BC35" s="407"/>
      <c r="BD35" s="408"/>
      <c r="BE35" s="406" t="s">
        <v>117</v>
      </c>
      <c r="BF35" s="407"/>
      <c r="BG35" s="407"/>
      <c r="BH35" s="406" t="s">
        <v>118</v>
      </c>
      <c r="BI35" s="407"/>
      <c r="BJ35" s="407"/>
      <c r="BK35" s="412" t="s">
        <v>119</v>
      </c>
      <c r="BL35" s="403"/>
      <c r="BM35" s="403"/>
      <c r="BN35" s="413"/>
      <c r="BQ35" s="130"/>
      <c r="BR35" s="138"/>
      <c r="BS35" s="138"/>
      <c r="BT35" s="139"/>
      <c r="BU35" s="139"/>
    </row>
    <row r="36" spans="2:96" ht="32.25" customHeight="1" thickBot="1">
      <c r="B36" s="402"/>
      <c r="C36" s="196"/>
      <c r="D36" s="302"/>
      <c r="E36" s="302"/>
      <c r="F36" s="302"/>
      <c r="G36" s="302"/>
      <c r="H36" s="302"/>
      <c r="I36" s="405"/>
      <c r="J36" s="409"/>
      <c r="K36" s="410"/>
      <c r="L36" s="410"/>
      <c r="M36" s="410"/>
      <c r="N36" s="410"/>
      <c r="O36" s="411"/>
      <c r="P36" s="414"/>
      <c r="Q36" s="415"/>
      <c r="R36" s="415"/>
      <c r="S36" s="415"/>
      <c r="T36" s="415"/>
      <c r="U36" s="415"/>
      <c r="V36" s="416"/>
      <c r="W36" s="197" t="s">
        <v>120</v>
      </c>
      <c r="X36" s="198" t="s">
        <v>121</v>
      </c>
      <c r="Y36" s="198" t="s">
        <v>122</v>
      </c>
      <c r="Z36" s="198" t="s">
        <v>123</v>
      </c>
      <c r="AA36" s="198" t="s">
        <v>124</v>
      </c>
      <c r="AB36" s="198" t="s">
        <v>125</v>
      </c>
      <c r="AC36" s="199" t="s">
        <v>126</v>
      </c>
      <c r="AD36" s="197" t="s">
        <v>120</v>
      </c>
      <c r="AE36" s="198" t="s">
        <v>121</v>
      </c>
      <c r="AF36" s="198" t="s">
        <v>122</v>
      </c>
      <c r="AG36" s="198" t="s">
        <v>123</v>
      </c>
      <c r="AH36" s="198" t="s">
        <v>124</v>
      </c>
      <c r="AI36" s="198" t="s">
        <v>125</v>
      </c>
      <c r="AJ36" s="199" t="s">
        <v>126</v>
      </c>
      <c r="AK36" s="197" t="s">
        <v>120</v>
      </c>
      <c r="AL36" s="198" t="s">
        <v>121</v>
      </c>
      <c r="AM36" s="198" t="s">
        <v>122</v>
      </c>
      <c r="AN36" s="198" t="s">
        <v>123</v>
      </c>
      <c r="AO36" s="198" t="s">
        <v>124</v>
      </c>
      <c r="AP36" s="198" t="s">
        <v>125</v>
      </c>
      <c r="AQ36" s="199" t="s">
        <v>126</v>
      </c>
      <c r="AR36" s="200" t="s">
        <v>120</v>
      </c>
      <c r="AS36" s="201" t="s">
        <v>121</v>
      </c>
      <c r="AT36" s="201" t="s">
        <v>122</v>
      </c>
      <c r="AU36" s="201" t="s">
        <v>123</v>
      </c>
      <c r="AV36" s="201" t="s">
        <v>124</v>
      </c>
      <c r="AW36" s="201" t="s">
        <v>125</v>
      </c>
      <c r="AX36" s="202" t="s">
        <v>126</v>
      </c>
      <c r="AY36" s="410"/>
      <c r="AZ36" s="410"/>
      <c r="BA36" s="411"/>
      <c r="BB36" s="409"/>
      <c r="BC36" s="410"/>
      <c r="BD36" s="411"/>
      <c r="BE36" s="409"/>
      <c r="BF36" s="410"/>
      <c r="BG36" s="410"/>
      <c r="BH36" s="409"/>
      <c r="BI36" s="410"/>
      <c r="BJ36" s="410"/>
      <c r="BK36" s="420"/>
      <c r="BL36" s="302"/>
      <c r="BM36" s="302"/>
      <c r="BN36" s="421"/>
      <c r="BQ36" s="130"/>
      <c r="BR36" s="138"/>
      <c r="BS36" s="138"/>
      <c r="BT36" s="139"/>
      <c r="BU36" s="139"/>
    </row>
    <row r="37" spans="2:96" ht="21" customHeight="1" thickBot="1">
      <c r="B37" s="422" t="s">
        <v>127</v>
      </c>
      <c r="C37" s="203"/>
      <c r="D37" s="425"/>
      <c r="E37" s="425"/>
      <c r="F37" s="425"/>
      <c r="G37" s="425"/>
      <c r="H37" s="425"/>
      <c r="I37" s="426"/>
      <c r="J37" s="427"/>
      <c r="K37" s="425"/>
      <c r="L37" s="426"/>
      <c r="M37" s="427"/>
      <c r="N37" s="425"/>
      <c r="O37" s="426"/>
      <c r="P37" s="428"/>
      <c r="Q37" s="429"/>
      <c r="R37" s="429"/>
      <c r="S37" s="429"/>
      <c r="T37" s="429"/>
      <c r="U37" s="429"/>
      <c r="V37" s="430"/>
      <c r="W37" s="204"/>
      <c r="X37" s="205"/>
      <c r="Y37" s="205"/>
      <c r="Z37" s="205"/>
      <c r="AA37" s="205"/>
      <c r="AB37" s="205"/>
      <c r="AC37" s="206"/>
      <c r="AD37" s="204"/>
      <c r="AE37" s="205"/>
      <c r="AF37" s="205"/>
      <c r="AG37" s="205"/>
      <c r="AH37" s="205"/>
      <c r="AI37" s="205"/>
      <c r="AJ37" s="206"/>
      <c r="AK37" s="204"/>
      <c r="AL37" s="205"/>
      <c r="AM37" s="205"/>
      <c r="AN37" s="205"/>
      <c r="AO37" s="205"/>
      <c r="AP37" s="205"/>
      <c r="AQ37" s="206"/>
      <c r="AR37" s="204"/>
      <c r="AS37" s="205"/>
      <c r="AT37" s="205"/>
      <c r="AU37" s="205"/>
      <c r="AV37" s="205"/>
      <c r="AW37" s="205"/>
      <c r="AX37" s="206"/>
      <c r="AY37" s="431">
        <f t="shared" ref="AY37:AY56" si="4">SUM(W37:AX37)</f>
        <v>0</v>
      </c>
      <c r="AZ37" s="431"/>
      <c r="BA37" s="432"/>
      <c r="BB37" s="433">
        <f t="shared" ref="BB37:BB57" si="5">AY37/4</f>
        <v>0</v>
      </c>
      <c r="BC37" s="434"/>
      <c r="BD37" s="435"/>
      <c r="BE37" s="436"/>
      <c r="BF37" s="437"/>
      <c r="BG37" s="437"/>
      <c r="BH37" s="436"/>
      <c r="BI37" s="437"/>
      <c r="BJ37" s="437"/>
      <c r="BK37" s="438"/>
      <c r="BL37" s="439"/>
      <c r="BM37" s="439"/>
      <c r="BN37" s="440"/>
      <c r="BQ37" s="130"/>
      <c r="BR37" s="138"/>
      <c r="BS37" s="138"/>
      <c r="BT37" s="139"/>
      <c r="BU37" s="139"/>
    </row>
    <row r="38" spans="2:96" ht="21" customHeight="1">
      <c r="B38" s="423"/>
      <c r="C38" s="441" t="s">
        <v>128</v>
      </c>
      <c r="D38" s="443"/>
      <c r="E38" s="443"/>
      <c r="F38" s="443"/>
      <c r="G38" s="443"/>
      <c r="H38" s="443"/>
      <c r="I38" s="444"/>
      <c r="J38" s="445"/>
      <c r="K38" s="443"/>
      <c r="L38" s="444"/>
      <c r="M38" s="445"/>
      <c r="N38" s="443"/>
      <c r="O38" s="444"/>
      <c r="P38" s="446"/>
      <c r="Q38" s="447"/>
      <c r="R38" s="447"/>
      <c r="S38" s="447"/>
      <c r="T38" s="447"/>
      <c r="U38" s="447"/>
      <c r="V38" s="448"/>
      <c r="W38" s="207"/>
      <c r="X38" s="208"/>
      <c r="Y38" s="208"/>
      <c r="Z38" s="208"/>
      <c r="AA38" s="208"/>
      <c r="AB38" s="208"/>
      <c r="AC38" s="209"/>
      <c r="AD38" s="207"/>
      <c r="AE38" s="208"/>
      <c r="AF38" s="208"/>
      <c r="AG38" s="208"/>
      <c r="AH38" s="208"/>
      <c r="AI38" s="208"/>
      <c r="AJ38" s="209"/>
      <c r="AK38" s="207"/>
      <c r="AL38" s="208"/>
      <c r="AM38" s="208"/>
      <c r="AN38" s="208"/>
      <c r="AO38" s="208"/>
      <c r="AP38" s="208"/>
      <c r="AQ38" s="209"/>
      <c r="AR38" s="207"/>
      <c r="AS38" s="208"/>
      <c r="AT38" s="208"/>
      <c r="AU38" s="208"/>
      <c r="AV38" s="208"/>
      <c r="AW38" s="208"/>
      <c r="AX38" s="209"/>
      <c r="AY38" s="449">
        <f t="shared" si="4"/>
        <v>0</v>
      </c>
      <c r="AZ38" s="449"/>
      <c r="BA38" s="450"/>
      <c r="BB38" s="451">
        <f t="shared" si="5"/>
        <v>0</v>
      </c>
      <c r="BC38" s="452"/>
      <c r="BD38" s="453"/>
      <c r="BE38" s="454"/>
      <c r="BF38" s="455"/>
      <c r="BG38" s="456"/>
      <c r="BH38" s="454"/>
      <c r="BI38" s="455"/>
      <c r="BJ38" s="456"/>
      <c r="BK38" s="457"/>
      <c r="BL38" s="458"/>
      <c r="BM38" s="458"/>
      <c r="BN38" s="459"/>
      <c r="BO38" s="210"/>
    </row>
    <row r="39" spans="2:96" ht="21" customHeight="1">
      <c r="B39" s="423"/>
      <c r="C39" s="442"/>
      <c r="D39" s="460"/>
      <c r="E39" s="460"/>
      <c r="F39" s="460"/>
      <c r="G39" s="460"/>
      <c r="H39" s="460"/>
      <c r="I39" s="461"/>
      <c r="J39" s="462"/>
      <c r="K39" s="460"/>
      <c r="L39" s="461"/>
      <c r="M39" s="462"/>
      <c r="N39" s="460"/>
      <c r="O39" s="461"/>
      <c r="P39" s="463"/>
      <c r="Q39" s="464"/>
      <c r="R39" s="464"/>
      <c r="S39" s="464"/>
      <c r="T39" s="464"/>
      <c r="U39" s="464"/>
      <c r="V39" s="465"/>
      <c r="W39" s="211"/>
      <c r="X39" s="212"/>
      <c r="Y39" s="212"/>
      <c r="Z39" s="212"/>
      <c r="AA39" s="212"/>
      <c r="AB39" s="212"/>
      <c r="AC39" s="213"/>
      <c r="AD39" s="211"/>
      <c r="AE39" s="212"/>
      <c r="AF39" s="212"/>
      <c r="AG39" s="212"/>
      <c r="AH39" s="212"/>
      <c r="AI39" s="212"/>
      <c r="AJ39" s="213"/>
      <c r="AK39" s="211"/>
      <c r="AL39" s="212"/>
      <c r="AM39" s="212"/>
      <c r="AN39" s="212"/>
      <c r="AO39" s="212"/>
      <c r="AP39" s="212"/>
      <c r="AQ39" s="213"/>
      <c r="AR39" s="211"/>
      <c r="AS39" s="212"/>
      <c r="AT39" s="212"/>
      <c r="AU39" s="212"/>
      <c r="AV39" s="212"/>
      <c r="AW39" s="212"/>
      <c r="AX39" s="213"/>
      <c r="AY39" s="466">
        <f t="shared" si="4"/>
        <v>0</v>
      </c>
      <c r="AZ39" s="466"/>
      <c r="BA39" s="467"/>
      <c r="BB39" s="468">
        <f t="shared" si="5"/>
        <v>0</v>
      </c>
      <c r="BC39" s="469"/>
      <c r="BD39" s="470"/>
      <c r="BE39" s="471"/>
      <c r="BF39" s="472"/>
      <c r="BG39" s="473"/>
      <c r="BH39" s="471"/>
      <c r="BI39" s="472"/>
      <c r="BJ39" s="473"/>
      <c r="BK39" s="307"/>
      <c r="BL39" s="308"/>
      <c r="BM39" s="308"/>
      <c r="BN39" s="474"/>
      <c r="BO39" s="210"/>
    </row>
    <row r="40" spans="2:96" ht="21" customHeight="1">
      <c r="B40" s="423"/>
      <c r="C40" s="442"/>
      <c r="D40" s="460"/>
      <c r="E40" s="460"/>
      <c r="F40" s="460"/>
      <c r="G40" s="460"/>
      <c r="H40" s="460"/>
      <c r="I40" s="461"/>
      <c r="J40" s="462"/>
      <c r="K40" s="460"/>
      <c r="L40" s="461"/>
      <c r="M40" s="462"/>
      <c r="N40" s="460"/>
      <c r="O40" s="461"/>
      <c r="P40" s="463"/>
      <c r="Q40" s="464"/>
      <c r="R40" s="464"/>
      <c r="S40" s="464"/>
      <c r="T40" s="464"/>
      <c r="U40" s="464"/>
      <c r="V40" s="465"/>
      <c r="W40" s="211"/>
      <c r="X40" s="212"/>
      <c r="Y40" s="212"/>
      <c r="Z40" s="212"/>
      <c r="AA40" s="212"/>
      <c r="AB40" s="212"/>
      <c r="AC40" s="213"/>
      <c r="AD40" s="211"/>
      <c r="AE40" s="212"/>
      <c r="AF40" s="212"/>
      <c r="AG40" s="212"/>
      <c r="AH40" s="212"/>
      <c r="AI40" s="212"/>
      <c r="AJ40" s="213"/>
      <c r="AK40" s="211"/>
      <c r="AL40" s="212"/>
      <c r="AM40" s="212"/>
      <c r="AN40" s="212"/>
      <c r="AO40" s="212"/>
      <c r="AP40" s="212"/>
      <c r="AQ40" s="213"/>
      <c r="AR40" s="211"/>
      <c r="AS40" s="212"/>
      <c r="AT40" s="212"/>
      <c r="AU40" s="212"/>
      <c r="AV40" s="212"/>
      <c r="AW40" s="212"/>
      <c r="AX40" s="213"/>
      <c r="AY40" s="466">
        <f t="shared" si="4"/>
        <v>0</v>
      </c>
      <c r="AZ40" s="466"/>
      <c r="BA40" s="467"/>
      <c r="BB40" s="468">
        <f t="shared" si="5"/>
        <v>0</v>
      </c>
      <c r="BC40" s="469"/>
      <c r="BD40" s="470"/>
      <c r="BE40" s="471"/>
      <c r="BF40" s="472"/>
      <c r="BG40" s="473"/>
      <c r="BH40" s="471"/>
      <c r="BI40" s="472"/>
      <c r="BJ40" s="473"/>
      <c r="BK40" s="307"/>
      <c r="BL40" s="308"/>
      <c r="BM40" s="308"/>
      <c r="BN40" s="474"/>
      <c r="BO40" s="210"/>
    </row>
    <row r="41" spans="2:96" ht="21" customHeight="1">
      <c r="B41" s="423"/>
      <c r="C41" s="442"/>
      <c r="D41" s="460"/>
      <c r="E41" s="460"/>
      <c r="F41" s="460"/>
      <c r="G41" s="460"/>
      <c r="H41" s="460"/>
      <c r="I41" s="461"/>
      <c r="J41" s="462"/>
      <c r="K41" s="460"/>
      <c r="L41" s="461"/>
      <c r="M41" s="462"/>
      <c r="N41" s="460"/>
      <c r="O41" s="461"/>
      <c r="P41" s="463"/>
      <c r="Q41" s="464"/>
      <c r="R41" s="464"/>
      <c r="S41" s="464"/>
      <c r="T41" s="464"/>
      <c r="U41" s="464"/>
      <c r="V41" s="465"/>
      <c r="W41" s="211"/>
      <c r="X41" s="212"/>
      <c r="Y41" s="212"/>
      <c r="Z41" s="212"/>
      <c r="AA41" s="212"/>
      <c r="AB41" s="212"/>
      <c r="AC41" s="213"/>
      <c r="AD41" s="211"/>
      <c r="AE41" s="212"/>
      <c r="AF41" s="212"/>
      <c r="AG41" s="212"/>
      <c r="AH41" s="212"/>
      <c r="AI41" s="212"/>
      <c r="AJ41" s="213"/>
      <c r="AK41" s="211"/>
      <c r="AL41" s="212"/>
      <c r="AM41" s="212"/>
      <c r="AN41" s="212"/>
      <c r="AO41" s="212"/>
      <c r="AP41" s="212"/>
      <c r="AQ41" s="213"/>
      <c r="AR41" s="211"/>
      <c r="AS41" s="212"/>
      <c r="AT41" s="212"/>
      <c r="AU41" s="212"/>
      <c r="AV41" s="212"/>
      <c r="AW41" s="212"/>
      <c r="AX41" s="213"/>
      <c r="AY41" s="466">
        <f t="shared" si="4"/>
        <v>0</v>
      </c>
      <c r="AZ41" s="466"/>
      <c r="BA41" s="467"/>
      <c r="BB41" s="468">
        <f t="shared" si="5"/>
        <v>0</v>
      </c>
      <c r="BC41" s="469"/>
      <c r="BD41" s="470"/>
      <c r="BE41" s="471"/>
      <c r="BF41" s="472"/>
      <c r="BG41" s="473"/>
      <c r="BH41" s="471"/>
      <c r="BI41" s="472"/>
      <c r="BJ41" s="473"/>
      <c r="BK41" s="307"/>
      <c r="BL41" s="308"/>
      <c r="BM41" s="308"/>
      <c r="BN41" s="474"/>
      <c r="BO41" s="210"/>
      <c r="CC41" s="214"/>
      <c r="CD41" s="69"/>
      <c r="CE41" s="69"/>
      <c r="CF41" s="69"/>
      <c r="CG41" s="69"/>
      <c r="CH41" s="69"/>
      <c r="CI41" s="69"/>
      <c r="CJ41" s="69"/>
      <c r="CK41" s="69"/>
      <c r="CL41" s="69"/>
      <c r="CM41" s="69"/>
      <c r="CN41" s="69"/>
      <c r="CO41" s="69"/>
      <c r="CP41" s="69"/>
      <c r="CQ41" s="69"/>
      <c r="CR41" s="69"/>
    </row>
    <row r="42" spans="2:96" ht="21" customHeight="1" thickBot="1">
      <c r="B42" s="423"/>
      <c r="C42" s="442"/>
      <c r="D42" s="475"/>
      <c r="E42" s="475"/>
      <c r="F42" s="475"/>
      <c r="G42" s="475"/>
      <c r="H42" s="475"/>
      <c r="I42" s="476"/>
      <c r="J42" s="477"/>
      <c r="K42" s="475"/>
      <c r="L42" s="476"/>
      <c r="M42" s="477"/>
      <c r="N42" s="475"/>
      <c r="O42" s="476"/>
      <c r="P42" s="463"/>
      <c r="Q42" s="464"/>
      <c r="R42" s="464"/>
      <c r="S42" s="464"/>
      <c r="T42" s="464"/>
      <c r="U42" s="464"/>
      <c r="V42" s="465"/>
      <c r="W42" s="215"/>
      <c r="X42" s="216"/>
      <c r="Y42" s="216"/>
      <c r="Z42" s="216"/>
      <c r="AA42" s="216"/>
      <c r="AB42" s="216"/>
      <c r="AC42" s="217"/>
      <c r="AD42" s="215"/>
      <c r="AE42" s="216"/>
      <c r="AF42" s="216"/>
      <c r="AG42" s="216"/>
      <c r="AH42" s="216"/>
      <c r="AI42" s="216"/>
      <c r="AJ42" s="217"/>
      <c r="AK42" s="215"/>
      <c r="AL42" s="216"/>
      <c r="AM42" s="216"/>
      <c r="AN42" s="216"/>
      <c r="AO42" s="216"/>
      <c r="AP42" s="216"/>
      <c r="AQ42" s="217"/>
      <c r="AR42" s="215"/>
      <c r="AS42" s="216"/>
      <c r="AT42" s="216"/>
      <c r="AU42" s="216"/>
      <c r="AV42" s="216"/>
      <c r="AW42" s="216"/>
      <c r="AX42" s="217"/>
      <c r="AY42" s="478">
        <f t="shared" si="4"/>
        <v>0</v>
      </c>
      <c r="AZ42" s="478"/>
      <c r="BA42" s="479"/>
      <c r="BB42" s="480">
        <f t="shared" si="5"/>
        <v>0</v>
      </c>
      <c r="BC42" s="481"/>
      <c r="BD42" s="482"/>
      <c r="BE42" s="483"/>
      <c r="BF42" s="484"/>
      <c r="BG42" s="485"/>
      <c r="BH42" s="483"/>
      <c r="BI42" s="484"/>
      <c r="BJ42" s="485"/>
      <c r="BK42" s="314"/>
      <c r="BL42" s="315"/>
      <c r="BM42" s="315"/>
      <c r="BN42" s="486"/>
      <c r="BO42" s="210"/>
      <c r="CC42" s="69"/>
      <c r="CD42" s="69"/>
      <c r="CE42" s="487"/>
      <c r="CF42" s="487"/>
      <c r="CG42" s="487"/>
      <c r="CH42" s="487"/>
      <c r="CI42" s="487"/>
      <c r="CJ42" s="487"/>
      <c r="CK42" s="488"/>
      <c r="CL42" s="488"/>
      <c r="CM42" s="488"/>
      <c r="CN42" s="488"/>
      <c r="CO42" s="488"/>
      <c r="CP42" s="139"/>
      <c r="CQ42" s="139"/>
      <c r="CR42" s="139"/>
    </row>
    <row r="43" spans="2:96" ht="21" customHeight="1">
      <c r="B43" s="423"/>
      <c r="C43" s="489" t="s">
        <v>19</v>
      </c>
      <c r="D43" s="490"/>
      <c r="E43" s="491"/>
      <c r="F43" s="491"/>
      <c r="G43" s="491"/>
      <c r="H43" s="491"/>
      <c r="I43" s="491"/>
      <c r="J43" s="491"/>
      <c r="K43" s="491"/>
      <c r="L43" s="491"/>
      <c r="M43" s="491"/>
      <c r="N43" s="491"/>
      <c r="O43" s="491"/>
      <c r="P43" s="446"/>
      <c r="Q43" s="447"/>
      <c r="R43" s="447"/>
      <c r="S43" s="447"/>
      <c r="T43" s="447"/>
      <c r="U43" s="447"/>
      <c r="V43" s="448"/>
      <c r="W43" s="207"/>
      <c r="X43" s="208"/>
      <c r="Y43" s="208"/>
      <c r="Z43" s="208"/>
      <c r="AA43" s="208"/>
      <c r="AB43" s="208"/>
      <c r="AC43" s="209"/>
      <c r="AD43" s="207"/>
      <c r="AE43" s="208"/>
      <c r="AF43" s="208"/>
      <c r="AG43" s="208"/>
      <c r="AH43" s="208"/>
      <c r="AI43" s="208"/>
      <c r="AJ43" s="209"/>
      <c r="AK43" s="207"/>
      <c r="AL43" s="208"/>
      <c r="AM43" s="208"/>
      <c r="AN43" s="208"/>
      <c r="AO43" s="208"/>
      <c r="AP43" s="208"/>
      <c r="AQ43" s="209"/>
      <c r="AR43" s="219"/>
      <c r="AS43" s="208"/>
      <c r="AT43" s="208"/>
      <c r="AU43" s="208"/>
      <c r="AV43" s="208"/>
      <c r="AW43" s="208"/>
      <c r="AX43" s="209"/>
      <c r="AY43" s="450">
        <f t="shared" si="4"/>
        <v>0</v>
      </c>
      <c r="AZ43" s="492"/>
      <c r="BA43" s="492"/>
      <c r="BB43" s="493">
        <f>AY43/4</f>
        <v>0</v>
      </c>
      <c r="BC43" s="493"/>
      <c r="BD43" s="493"/>
      <c r="BE43" s="498" t="e">
        <f>ROUNDDOWN(SUM(BB43:BD50)/AY60,1)</f>
        <v>#DIV/0!</v>
      </c>
      <c r="BF43" s="499"/>
      <c r="BG43" s="500"/>
      <c r="BH43" s="507">
        <f>ROUNDDOWN(SUM(BB43:BD50)/40,1)</f>
        <v>0</v>
      </c>
      <c r="BI43" s="508"/>
      <c r="BJ43" s="509"/>
      <c r="BK43" s="457"/>
      <c r="BL43" s="458"/>
      <c r="BM43" s="458"/>
      <c r="BN43" s="459"/>
      <c r="BO43" s="210"/>
      <c r="BP43" s="220"/>
      <c r="CC43" s="69"/>
      <c r="CD43" s="69"/>
      <c r="CE43" s="487"/>
      <c r="CF43" s="487"/>
      <c r="CG43" s="487"/>
      <c r="CH43" s="487"/>
      <c r="CI43" s="487"/>
      <c r="CJ43" s="487"/>
      <c r="CK43" s="488"/>
      <c r="CL43" s="488"/>
      <c r="CM43" s="488"/>
      <c r="CN43" s="488"/>
      <c r="CO43" s="488"/>
      <c r="CP43" s="139"/>
      <c r="CQ43" s="139"/>
      <c r="CR43" s="139"/>
    </row>
    <row r="44" spans="2:96" ht="21" customHeight="1">
      <c r="B44" s="423"/>
      <c r="C44" s="423"/>
      <c r="D44" s="494"/>
      <c r="E44" s="495"/>
      <c r="F44" s="495"/>
      <c r="G44" s="495"/>
      <c r="H44" s="495"/>
      <c r="I44" s="495"/>
      <c r="J44" s="495"/>
      <c r="K44" s="495"/>
      <c r="L44" s="495"/>
      <c r="M44" s="495"/>
      <c r="N44" s="495"/>
      <c r="O44" s="495"/>
      <c r="P44" s="463"/>
      <c r="Q44" s="464"/>
      <c r="R44" s="464"/>
      <c r="S44" s="464"/>
      <c r="T44" s="464"/>
      <c r="U44" s="464"/>
      <c r="V44" s="465"/>
      <c r="W44" s="211"/>
      <c r="X44" s="212"/>
      <c r="Y44" s="212"/>
      <c r="Z44" s="212"/>
      <c r="AA44" s="212"/>
      <c r="AB44" s="212"/>
      <c r="AC44" s="213"/>
      <c r="AD44" s="211"/>
      <c r="AE44" s="212"/>
      <c r="AF44" s="212"/>
      <c r="AG44" s="212"/>
      <c r="AH44" s="212"/>
      <c r="AI44" s="212"/>
      <c r="AJ44" s="213"/>
      <c r="AK44" s="211"/>
      <c r="AL44" s="212"/>
      <c r="AM44" s="212"/>
      <c r="AN44" s="212"/>
      <c r="AO44" s="212"/>
      <c r="AP44" s="212"/>
      <c r="AQ44" s="213"/>
      <c r="AR44" s="221"/>
      <c r="AS44" s="212"/>
      <c r="AT44" s="212"/>
      <c r="AU44" s="212"/>
      <c r="AV44" s="212"/>
      <c r="AW44" s="212"/>
      <c r="AX44" s="213"/>
      <c r="AY44" s="467">
        <f t="shared" si="4"/>
        <v>0</v>
      </c>
      <c r="AZ44" s="496"/>
      <c r="BA44" s="496"/>
      <c r="BB44" s="497">
        <f>AY44/4</f>
        <v>0</v>
      </c>
      <c r="BC44" s="497"/>
      <c r="BD44" s="497"/>
      <c r="BE44" s="501"/>
      <c r="BF44" s="502"/>
      <c r="BG44" s="503"/>
      <c r="BH44" s="510"/>
      <c r="BI44" s="511"/>
      <c r="BJ44" s="512"/>
      <c r="BK44" s="307"/>
      <c r="BL44" s="308"/>
      <c r="BM44" s="308"/>
      <c r="BN44" s="474"/>
      <c r="BO44" s="210"/>
      <c r="CC44" s="69"/>
      <c r="CD44" s="69"/>
      <c r="CE44" s="487"/>
      <c r="CF44" s="487"/>
      <c r="CG44" s="487"/>
      <c r="CH44" s="487"/>
      <c r="CI44" s="487"/>
      <c r="CJ44" s="487"/>
      <c r="CK44" s="488"/>
      <c r="CL44" s="488"/>
      <c r="CM44" s="488"/>
      <c r="CN44" s="488"/>
      <c r="CO44" s="488"/>
      <c r="CP44" s="139"/>
      <c r="CQ44" s="139"/>
      <c r="CR44" s="139"/>
    </row>
    <row r="45" spans="2:96" ht="21" customHeight="1">
      <c r="B45" s="423"/>
      <c r="C45" s="423"/>
      <c r="D45" s="494"/>
      <c r="E45" s="495"/>
      <c r="F45" s="495"/>
      <c r="G45" s="495"/>
      <c r="H45" s="495"/>
      <c r="I45" s="495"/>
      <c r="J45" s="495"/>
      <c r="K45" s="495"/>
      <c r="L45" s="495"/>
      <c r="M45" s="495"/>
      <c r="N45" s="495"/>
      <c r="O45" s="495"/>
      <c r="P45" s="463"/>
      <c r="Q45" s="464"/>
      <c r="R45" s="464"/>
      <c r="S45" s="464"/>
      <c r="T45" s="464"/>
      <c r="U45" s="464"/>
      <c r="V45" s="465"/>
      <c r="W45" s="211"/>
      <c r="X45" s="212"/>
      <c r="Y45" s="212"/>
      <c r="Z45" s="212"/>
      <c r="AA45" s="212"/>
      <c r="AB45" s="212"/>
      <c r="AC45" s="213"/>
      <c r="AD45" s="211"/>
      <c r="AE45" s="212"/>
      <c r="AF45" s="212"/>
      <c r="AG45" s="212"/>
      <c r="AH45" s="212"/>
      <c r="AI45" s="212"/>
      <c r="AJ45" s="213"/>
      <c r="AK45" s="211"/>
      <c r="AL45" s="212"/>
      <c r="AM45" s="212"/>
      <c r="AN45" s="212"/>
      <c r="AO45" s="212"/>
      <c r="AP45" s="212"/>
      <c r="AQ45" s="213"/>
      <c r="AR45" s="221"/>
      <c r="AS45" s="212"/>
      <c r="AT45" s="212"/>
      <c r="AU45" s="212"/>
      <c r="AV45" s="212"/>
      <c r="AW45" s="212"/>
      <c r="AX45" s="213"/>
      <c r="AY45" s="467">
        <f t="shared" si="4"/>
        <v>0</v>
      </c>
      <c r="AZ45" s="496"/>
      <c r="BA45" s="496"/>
      <c r="BB45" s="497">
        <f t="shared" si="5"/>
        <v>0</v>
      </c>
      <c r="BC45" s="497"/>
      <c r="BD45" s="497"/>
      <c r="BE45" s="501"/>
      <c r="BF45" s="502"/>
      <c r="BG45" s="503"/>
      <c r="BH45" s="510"/>
      <c r="BI45" s="511"/>
      <c r="BJ45" s="512"/>
      <c r="BK45" s="307"/>
      <c r="BL45" s="308"/>
      <c r="BM45" s="308"/>
      <c r="BN45" s="474"/>
      <c r="BO45" s="210"/>
      <c r="CC45" s="222"/>
      <c r="CD45" s="69"/>
      <c r="CE45" s="487"/>
      <c r="CF45" s="487"/>
      <c r="CG45" s="487"/>
      <c r="CH45" s="487"/>
      <c r="CI45" s="487"/>
      <c r="CJ45" s="487"/>
      <c r="CK45" s="488"/>
      <c r="CL45" s="488"/>
      <c r="CM45" s="488"/>
      <c r="CN45" s="488"/>
      <c r="CO45" s="488"/>
      <c r="CP45" s="139"/>
      <c r="CQ45" s="139"/>
      <c r="CR45" s="139"/>
    </row>
    <row r="46" spans="2:96" ht="21" customHeight="1">
      <c r="B46" s="423"/>
      <c r="C46" s="423"/>
      <c r="D46" s="494"/>
      <c r="E46" s="495"/>
      <c r="F46" s="495"/>
      <c r="G46" s="495"/>
      <c r="H46" s="495"/>
      <c r="I46" s="495"/>
      <c r="J46" s="495"/>
      <c r="K46" s="495"/>
      <c r="L46" s="495"/>
      <c r="M46" s="495"/>
      <c r="N46" s="495"/>
      <c r="O46" s="495"/>
      <c r="P46" s="463"/>
      <c r="Q46" s="464"/>
      <c r="R46" s="464"/>
      <c r="S46" s="464"/>
      <c r="T46" s="464"/>
      <c r="U46" s="464"/>
      <c r="V46" s="465"/>
      <c r="W46" s="211"/>
      <c r="X46" s="212"/>
      <c r="Y46" s="212"/>
      <c r="Z46" s="212"/>
      <c r="AA46" s="212"/>
      <c r="AB46" s="212"/>
      <c r="AC46" s="213"/>
      <c r="AD46" s="211"/>
      <c r="AE46" s="212"/>
      <c r="AF46" s="212"/>
      <c r="AG46" s="212"/>
      <c r="AH46" s="212"/>
      <c r="AI46" s="212"/>
      <c r="AJ46" s="213"/>
      <c r="AK46" s="211"/>
      <c r="AL46" s="212"/>
      <c r="AM46" s="212"/>
      <c r="AN46" s="212"/>
      <c r="AO46" s="212"/>
      <c r="AP46" s="212"/>
      <c r="AQ46" s="213"/>
      <c r="AR46" s="221"/>
      <c r="AS46" s="212"/>
      <c r="AT46" s="212"/>
      <c r="AU46" s="212"/>
      <c r="AV46" s="212"/>
      <c r="AW46" s="212"/>
      <c r="AX46" s="213"/>
      <c r="AY46" s="467">
        <f t="shared" si="4"/>
        <v>0</v>
      </c>
      <c r="AZ46" s="496"/>
      <c r="BA46" s="496"/>
      <c r="BB46" s="497">
        <f t="shared" si="5"/>
        <v>0</v>
      </c>
      <c r="BC46" s="497"/>
      <c r="BD46" s="497"/>
      <c r="BE46" s="501"/>
      <c r="BF46" s="502"/>
      <c r="BG46" s="503"/>
      <c r="BH46" s="510"/>
      <c r="BI46" s="511"/>
      <c r="BJ46" s="512"/>
      <c r="BK46" s="314"/>
      <c r="BL46" s="315"/>
      <c r="BM46" s="315"/>
      <c r="BN46" s="486"/>
      <c r="BO46" s="210"/>
    </row>
    <row r="47" spans="2:96" ht="21" customHeight="1">
      <c r="B47" s="423"/>
      <c r="C47" s="423"/>
      <c r="D47" s="494"/>
      <c r="E47" s="495"/>
      <c r="F47" s="495"/>
      <c r="G47" s="495"/>
      <c r="H47" s="495"/>
      <c r="I47" s="495"/>
      <c r="J47" s="495"/>
      <c r="K47" s="495"/>
      <c r="L47" s="495"/>
      <c r="M47" s="495"/>
      <c r="N47" s="495"/>
      <c r="O47" s="495"/>
      <c r="P47" s="463"/>
      <c r="Q47" s="464"/>
      <c r="R47" s="464"/>
      <c r="S47" s="464"/>
      <c r="T47" s="464"/>
      <c r="U47" s="464"/>
      <c r="V47" s="465"/>
      <c r="W47" s="211"/>
      <c r="X47" s="212"/>
      <c r="Y47" s="212"/>
      <c r="Z47" s="212"/>
      <c r="AA47" s="212"/>
      <c r="AB47" s="212"/>
      <c r="AC47" s="213"/>
      <c r="AD47" s="211"/>
      <c r="AE47" s="212"/>
      <c r="AF47" s="212"/>
      <c r="AG47" s="212"/>
      <c r="AH47" s="212"/>
      <c r="AI47" s="212"/>
      <c r="AJ47" s="213"/>
      <c r="AK47" s="211"/>
      <c r="AL47" s="212"/>
      <c r="AM47" s="212"/>
      <c r="AN47" s="212"/>
      <c r="AO47" s="212"/>
      <c r="AP47" s="212"/>
      <c r="AQ47" s="213"/>
      <c r="AR47" s="221"/>
      <c r="AS47" s="212"/>
      <c r="AT47" s="212"/>
      <c r="AU47" s="212"/>
      <c r="AV47" s="212"/>
      <c r="AW47" s="212"/>
      <c r="AX47" s="213"/>
      <c r="AY47" s="467">
        <f t="shared" si="4"/>
        <v>0</v>
      </c>
      <c r="AZ47" s="496"/>
      <c r="BA47" s="496"/>
      <c r="BB47" s="497">
        <f t="shared" si="5"/>
        <v>0</v>
      </c>
      <c r="BC47" s="497"/>
      <c r="BD47" s="497"/>
      <c r="BE47" s="501"/>
      <c r="BF47" s="502"/>
      <c r="BG47" s="503"/>
      <c r="BH47" s="510"/>
      <c r="BI47" s="511"/>
      <c r="BJ47" s="512"/>
      <c r="BK47" s="307"/>
      <c r="BL47" s="308"/>
      <c r="BM47" s="308"/>
      <c r="BN47" s="474"/>
      <c r="BO47" s="210"/>
    </row>
    <row r="48" spans="2:96" ht="21" customHeight="1">
      <c r="B48" s="423"/>
      <c r="C48" s="423"/>
      <c r="D48" s="494"/>
      <c r="E48" s="495"/>
      <c r="F48" s="495"/>
      <c r="G48" s="495"/>
      <c r="H48" s="495"/>
      <c r="I48" s="495"/>
      <c r="J48" s="495"/>
      <c r="K48" s="495"/>
      <c r="L48" s="495"/>
      <c r="M48" s="495"/>
      <c r="N48" s="495"/>
      <c r="O48" s="495"/>
      <c r="P48" s="463"/>
      <c r="Q48" s="464"/>
      <c r="R48" s="464"/>
      <c r="S48" s="464"/>
      <c r="T48" s="464"/>
      <c r="U48" s="464"/>
      <c r="V48" s="465"/>
      <c r="W48" s="211"/>
      <c r="X48" s="212"/>
      <c r="Y48" s="212"/>
      <c r="Z48" s="212"/>
      <c r="AA48" s="212"/>
      <c r="AB48" s="212"/>
      <c r="AC48" s="213"/>
      <c r="AD48" s="211"/>
      <c r="AE48" s="212"/>
      <c r="AF48" s="212"/>
      <c r="AG48" s="212"/>
      <c r="AH48" s="212"/>
      <c r="AI48" s="212"/>
      <c r="AJ48" s="213"/>
      <c r="AK48" s="211"/>
      <c r="AL48" s="212"/>
      <c r="AM48" s="212"/>
      <c r="AN48" s="212"/>
      <c r="AO48" s="212"/>
      <c r="AP48" s="212"/>
      <c r="AQ48" s="213"/>
      <c r="AR48" s="221"/>
      <c r="AS48" s="212"/>
      <c r="AT48" s="212"/>
      <c r="AU48" s="212"/>
      <c r="AV48" s="212"/>
      <c r="AW48" s="212"/>
      <c r="AX48" s="213"/>
      <c r="AY48" s="467">
        <f t="shared" si="4"/>
        <v>0</v>
      </c>
      <c r="AZ48" s="496"/>
      <c r="BA48" s="496"/>
      <c r="BB48" s="497">
        <f t="shared" si="5"/>
        <v>0</v>
      </c>
      <c r="BC48" s="497"/>
      <c r="BD48" s="497"/>
      <c r="BE48" s="501"/>
      <c r="BF48" s="502"/>
      <c r="BG48" s="503"/>
      <c r="BH48" s="510"/>
      <c r="BI48" s="511"/>
      <c r="BJ48" s="512"/>
      <c r="BK48" s="307"/>
      <c r="BL48" s="308"/>
      <c r="BM48" s="308"/>
      <c r="BN48" s="474"/>
      <c r="BO48" s="210"/>
    </row>
    <row r="49" spans="2:85" ht="21" customHeight="1">
      <c r="B49" s="423"/>
      <c r="C49" s="423"/>
      <c r="D49" s="494"/>
      <c r="E49" s="495"/>
      <c r="F49" s="495"/>
      <c r="G49" s="495"/>
      <c r="H49" s="495"/>
      <c r="I49" s="495"/>
      <c r="J49" s="495"/>
      <c r="K49" s="495"/>
      <c r="L49" s="495"/>
      <c r="M49" s="495"/>
      <c r="N49" s="495"/>
      <c r="O49" s="495"/>
      <c r="P49" s="463"/>
      <c r="Q49" s="464"/>
      <c r="R49" s="464"/>
      <c r="S49" s="464"/>
      <c r="T49" s="464"/>
      <c r="U49" s="464"/>
      <c r="V49" s="465"/>
      <c r="W49" s="211"/>
      <c r="X49" s="212"/>
      <c r="Y49" s="212"/>
      <c r="Z49" s="212"/>
      <c r="AA49" s="212"/>
      <c r="AB49" s="212"/>
      <c r="AC49" s="213"/>
      <c r="AD49" s="211"/>
      <c r="AE49" s="212"/>
      <c r="AF49" s="212"/>
      <c r="AG49" s="212"/>
      <c r="AH49" s="212"/>
      <c r="AI49" s="212"/>
      <c r="AJ49" s="213"/>
      <c r="AK49" s="211"/>
      <c r="AL49" s="212"/>
      <c r="AM49" s="212"/>
      <c r="AN49" s="212"/>
      <c r="AO49" s="212"/>
      <c r="AP49" s="212"/>
      <c r="AQ49" s="213"/>
      <c r="AR49" s="221"/>
      <c r="AS49" s="212"/>
      <c r="AT49" s="212"/>
      <c r="AU49" s="212"/>
      <c r="AV49" s="212"/>
      <c r="AW49" s="212"/>
      <c r="AX49" s="213"/>
      <c r="AY49" s="467">
        <f t="shared" si="4"/>
        <v>0</v>
      </c>
      <c r="AZ49" s="496"/>
      <c r="BA49" s="496"/>
      <c r="BB49" s="497">
        <f t="shared" si="5"/>
        <v>0</v>
      </c>
      <c r="BC49" s="497"/>
      <c r="BD49" s="497"/>
      <c r="BE49" s="501"/>
      <c r="BF49" s="502"/>
      <c r="BG49" s="503"/>
      <c r="BH49" s="510"/>
      <c r="BI49" s="511"/>
      <c r="BJ49" s="512"/>
      <c r="BK49" s="307"/>
      <c r="BL49" s="308"/>
      <c r="BM49" s="308"/>
      <c r="BN49" s="474"/>
      <c r="BO49" s="210"/>
    </row>
    <row r="50" spans="2:85" ht="21" customHeight="1" thickBot="1">
      <c r="B50" s="423"/>
      <c r="C50" s="423"/>
      <c r="D50" s="530"/>
      <c r="E50" s="531"/>
      <c r="F50" s="531"/>
      <c r="G50" s="531"/>
      <c r="H50" s="531"/>
      <c r="I50" s="531"/>
      <c r="J50" s="531"/>
      <c r="K50" s="531"/>
      <c r="L50" s="531"/>
      <c r="M50" s="531"/>
      <c r="N50" s="531"/>
      <c r="O50" s="531"/>
      <c r="P50" s="532"/>
      <c r="Q50" s="533"/>
      <c r="R50" s="533"/>
      <c r="S50" s="533"/>
      <c r="T50" s="533"/>
      <c r="U50" s="533"/>
      <c r="V50" s="534"/>
      <c r="W50" s="223"/>
      <c r="X50" s="224"/>
      <c r="Y50" s="224"/>
      <c r="Z50" s="224"/>
      <c r="AA50" s="224"/>
      <c r="AB50" s="224"/>
      <c r="AC50" s="225"/>
      <c r="AD50" s="223"/>
      <c r="AE50" s="224"/>
      <c r="AF50" s="224"/>
      <c r="AG50" s="224"/>
      <c r="AH50" s="224"/>
      <c r="AI50" s="224"/>
      <c r="AJ50" s="225"/>
      <c r="AK50" s="223"/>
      <c r="AL50" s="224"/>
      <c r="AM50" s="224"/>
      <c r="AN50" s="224"/>
      <c r="AO50" s="224"/>
      <c r="AP50" s="224"/>
      <c r="AQ50" s="225"/>
      <c r="AR50" s="226"/>
      <c r="AS50" s="224"/>
      <c r="AT50" s="224"/>
      <c r="AU50" s="224"/>
      <c r="AV50" s="224"/>
      <c r="AW50" s="224"/>
      <c r="AX50" s="225"/>
      <c r="AY50" s="535">
        <f t="shared" si="4"/>
        <v>0</v>
      </c>
      <c r="AZ50" s="536"/>
      <c r="BA50" s="536"/>
      <c r="BB50" s="537">
        <f t="shared" si="5"/>
        <v>0</v>
      </c>
      <c r="BC50" s="537"/>
      <c r="BD50" s="537"/>
      <c r="BE50" s="504"/>
      <c r="BF50" s="505"/>
      <c r="BG50" s="506"/>
      <c r="BH50" s="513"/>
      <c r="BI50" s="514"/>
      <c r="BJ50" s="515"/>
      <c r="BK50" s="521"/>
      <c r="BL50" s="522"/>
      <c r="BM50" s="522"/>
      <c r="BN50" s="523"/>
      <c r="BO50" s="210"/>
    </row>
    <row r="51" spans="2:85" ht="21" customHeight="1">
      <c r="B51" s="423"/>
      <c r="C51" s="563" t="s">
        <v>20</v>
      </c>
      <c r="D51" s="444"/>
      <c r="E51" s="491"/>
      <c r="F51" s="491"/>
      <c r="G51" s="491"/>
      <c r="H51" s="491"/>
      <c r="I51" s="491"/>
      <c r="J51" s="491"/>
      <c r="K51" s="491"/>
      <c r="L51" s="491"/>
      <c r="M51" s="491"/>
      <c r="N51" s="491"/>
      <c r="O51" s="491"/>
      <c r="P51" s="446"/>
      <c r="Q51" s="447"/>
      <c r="R51" s="447"/>
      <c r="S51" s="447"/>
      <c r="T51" s="447"/>
      <c r="U51" s="447"/>
      <c r="V51" s="448"/>
      <c r="W51" s="227"/>
      <c r="X51" s="228"/>
      <c r="Y51" s="228"/>
      <c r="Z51" s="228"/>
      <c r="AA51" s="228"/>
      <c r="AB51" s="228"/>
      <c r="AC51" s="229"/>
      <c r="AD51" s="227"/>
      <c r="AE51" s="228"/>
      <c r="AF51" s="228"/>
      <c r="AG51" s="228"/>
      <c r="AH51" s="228"/>
      <c r="AI51" s="228"/>
      <c r="AJ51" s="229"/>
      <c r="AK51" s="227"/>
      <c r="AL51" s="228"/>
      <c r="AM51" s="228"/>
      <c r="AN51" s="228"/>
      <c r="AO51" s="228"/>
      <c r="AP51" s="228"/>
      <c r="AQ51" s="229"/>
      <c r="AR51" s="227"/>
      <c r="AS51" s="228"/>
      <c r="AT51" s="228"/>
      <c r="AU51" s="228"/>
      <c r="AV51" s="228"/>
      <c r="AW51" s="228"/>
      <c r="AX51" s="229"/>
      <c r="AY51" s="524">
        <f t="shared" si="4"/>
        <v>0</v>
      </c>
      <c r="AZ51" s="525"/>
      <c r="BA51" s="525"/>
      <c r="BB51" s="526">
        <f t="shared" si="5"/>
        <v>0</v>
      </c>
      <c r="BC51" s="526"/>
      <c r="BD51" s="526"/>
      <c r="BE51" s="501" t="e">
        <f>ROUNDDOWN(SUM(BB51:BD57)/AY60,1)</f>
        <v>#DIV/0!</v>
      </c>
      <c r="BF51" s="502"/>
      <c r="BG51" s="503"/>
      <c r="BH51" s="527">
        <f>ROUNDDOWN(SUM(BB51:BD57)/40,1)</f>
        <v>0</v>
      </c>
      <c r="BI51" s="528"/>
      <c r="BJ51" s="529"/>
      <c r="BK51" s="516"/>
      <c r="BL51" s="517"/>
      <c r="BM51" s="517"/>
      <c r="BN51" s="518"/>
      <c r="BO51" s="210"/>
    </row>
    <row r="52" spans="2:85" ht="21" customHeight="1">
      <c r="B52" s="423"/>
      <c r="C52" s="564"/>
      <c r="D52" s="461"/>
      <c r="E52" s="495"/>
      <c r="F52" s="495"/>
      <c r="G52" s="495"/>
      <c r="H52" s="495"/>
      <c r="I52" s="495"/>
      <c r="J52" s="495"/>
      <c r="K52" s="495"/>
      <c r="L52" s="495"/>
      <c r="M52" s="495"/>
      <c r="N52" s="495"/>
      <c r="O52" s="495"/>
      <c r="P52" s="463"/>
      <c r="Q52" s="464"/>
      <c r="R52" s="464"/>
      <c r="S52" s="464"/>
      <c r="T52" s="464"/>
      <c r="U52" s="464"/>
      <c r="V52" s="465"/>
      <c r="W52" s="211"/>
      <c r="X52" s="212"/>
      <c r="Y52" s="212"/>
      <c r="Z52" s="212"/>
      <c r="AA52" s="212"/>
      <c r="AB52" s="212"/>
      <c r="AC52" s="213"/>
      <c r="AD52" s="211"/>
      <c r="AE52" s="212"/>
      <c r="AF52" s="212"/>
      <c r="AG52" s="212"/>
      <c r="AH52" s="212"/>
      <c r="AI52" s="212"/>
      <c r="AJ52" s="213"/>
      <c r="AK52" s="211"/>
      <c r="AL52" s="212"/>
      <c r="AM52" s="212"/>
      <c r="AN52" s="212"/>
      <c r="AO52" s="212"/>
      <c r="AP52" s="212"/>
      <c r="AQ52" s="213"/>
      <c r="AR52" s="211"/>
      <c r="AS52" s="212"/>
      <c r="AT52" s="212"/>
      <c r="AU52" s="212"/>
      <c r="AV52" s="212"/>
      <c r="AW52" s="212"/>
      <c r="AX52" s="213"/>
      <c r="AY52" s="467">
        <f t="shared" si="4"/>
        <v>0</v>
      </c>
      <c r="AZ52" s="496"/>
      <c r="BA52" s="496"/>
      <c r="BB52" s="497">
        <f t="shared" si="5"/>
        <v>0</v>
      </c>
      <c r="BC52" s="497"/>
      <c r="BD52" s="497"/>
      <c r="BE52" s="501"/>
      <c r="BF52" s="502"/>
      <c r="BG52" s="503"/>
      <c r="BH52" s="527"/>
      <c r="BI52" s="528"/>
      <c r="BJ52" s="529"/>
      <c r="BK52" s="519"/>
      <c r="BL52" s="519"/>
      <c r="BM52" s="519"/>
      <c r="BN52" s="520"/>
      <c r="BO52" s="210"/>
    </row>
    <row r="53" spans="2:85" ht="21" customHeight="1">
      <c r="B53" s="423"/>
      <c r="C53" s="564"/>
      <c r="D53" s="461"/>
      <c r="E53" s="495"/>
      <c r="F53" s="495"/>
      <c r="G53" s="495"/>
      <c r="H53" s="495"/>
      <c r="I53" s="495"/>
      <c r="J53" s="495"/>
      <c r="K53" s="495"/>
      <c r="L53" s="495"/>
      <c r="M53" s="495"/>
      <c r="N53" s="495"/>
      <c r="O53" s="495"/>
      <c r="P53" s="463"/>
      <c r="Q53" s="464"/>
      <c r="R53" s="464"/>
      <c r="S53" s="464"/>
      <c r="T53" s="464"/>
      <c r="U53" s="464"/>
      <c r="V53" s="465"/>
      <c r="W53" s="211"/>
      <c r="X53" s="212"/>
      <c r="Y53" s="212"/>
      <c r="Z53" s="212"/>
      <c r="AA53" s="212"/>
      <c r="AB53" s="212"/>
      <c r="AC53" s="213"/>
      <c r="AD53" s="211"/>
      <c r="AE53" s="212"/>
      <c r="AF53" s="212"/>
      <c r="AG53" s="212"/>
      <c r="AH53" s="212"/>
      <c r="AI53" s="212"/>
      <c r="AJ53" s="213"/>
      <c r="AK53" s="211"/>
      <c r="AL53" s="212"/>
      <c r="AM53" s="212"/>
      <c r="AN53" s="212"/>
      <c r="AO53" s="212"/>
      <c r="AP53" s="212"/>
      <c r="AQ53" s="213"/>
      <c r="AR53" s="211"/>
      <c r="AS53" s="212"/>
      <c r="AT53" s="212"/>
      <c r="AU53" s="212"/>
      <c r="AV53" s="212"/>
      <c r="AW53" s="212"/>
      <c r="AX53" s="213"/>
      <c r="AY53" s="467">
        <f t="shared" si="4"/>
        <v>0</v>
      </c>
      <c r="AZ53" s="496"/>
      <c r="BA53" s="496"/>
      <c r="BB53" s="497">
        <f t="shared" si="5"/>
        <v>0</v>
      </c>
      <c r="BC53" s="497"/>
      <c r="BD53" s="497"/>
      <c r="BE53" s="501"/>
      <c r="BF53" s="502"/>
      <c r="BG53" s="503"/>
      <c r="BH53" s="527"/>
      <c r="BI53" s="528"/>
      <c r="BJ53" s="529"/>
      <c r="BK53" s="519"/>
      <c r="BL53" s="519"/>
      <c r="BM53" s="519"/>
      <c r="BN53" s="520"/>
      <c r="BO53" s="210"/>
    </row>
    <row r="54" spans="2:85" ht="21" customHeight="1">
      <c r="B54" s="423"/>
      <c r="C54" s="564"/>
      <c r="D54" s="461"/>
      <c r="E54" s="495"/>
      <c r="F54" s="495"/>
      <c r="G54" s="495"/>
      <c r="H54" s="495"/>
      <c r="I54" s="495"/>
      <c r="J54" s="495"/>
      <c r="K54" s="495"/>
      <c r="L54" s="495"/>
      <c r="M54" s="495"/>
      <c r="N54" s="495"/>
      <c r="O54" s="495"/>
      <c r="P54" s="463"/>
      <c r="Q54" s="464"/>
      <c r="R54" s="464"/>
      <c r="S54" s="464"/>
      <c r="T54" s="464"/>
      <c r="U54" s="464"/>
      <c r="V54" s="465"/>
      <c r="W54" s="211"/>
      <c r="X54" s="212"/>
      <c r="Y54" s="212"/>
      <c r="Z54" s="212"/>
      <c r="AA54" s="212"/>
      <c r="AB54" s="212"/>
      <c r="AC54" s="213"/>
      <c r="AD54" s="211"/>
      <c r="AE54" s="212"/>
      <c r="AF54" s="212"/>
      <c r="AG54" s="212"/>
      <c r="AH54" s="212"/>
      <c r="AI54" s="212"/>
      <c r="AJ54" s="213"/>
      <c r="AK54" s="211"/>
      <c r="AL54" s="212"/>
      <c r="AM54" s="212"/>
      <c r="AN54" s="212"/>
      <c r="AO54" s="212"/>
      <c r="AP54" s="212"/>
      <c r="AQ54" s="213"/>
      <c r="AR54" s="211"/>
      <c r="AS54" s="212"/>
      <c r="AT54" s="212"/>
      <c r="AU54" s="212"/>
      <c r="AV54" s="212"/>
      <c r="AW54" s="212"/>
      <c r="AX54" s="213"/>
      <c r="AY54" s="467">
        <f t="shared" si="4"/>
        <v>0</v>
      </c>
      <c r="AZ54" s="496"/>
      <c r="BA54" s="496"/>
      <c r="BB54" s="497">
        <f t="shared" si="5"/>
        <v>0</v>
      </c>
      <c r="BC54" s="497"/>
      <c r="BD54" s="497"/>
      <c r="BE54" s="501"/>
      <c r="BF54" s="502"/>
      <c r="BG54" s="503"/>
      <c r="BH54" s="527"/>
      <c r="BI54" s="528"/>
      <c r="BJ54" s="529"/>
      <c r="BK54" s="519"/>
      <c r="BL54" s="519"/>
      <c r="BM54" s="519"/>
      <c r="BN54" s="520"/>
    </row>
    <row r="55" spans="2:85" ht="21" customHeight="1">
      <c r="B55" s="423"/>
      <c r="C55" s="564"/>
      <c r="D55" s="461"/>
      <c r="E55" s="495"/>
      <c r="F55" s="495"/>
      <c r="G55" s="495"/>
      <c r="H55" s="495"/>
      <c r="I55" s="495"/>
      <c r="J55" s="495"/>
      <c r="K55" s="495"/>
      <c r="L55" s="495"/>
      <c r="M55" s="495"/>
      <c r="N55" s="495"/>
      <c r="O55" s="495"/>
      <c r="P55" s="463"/>
      <c r="Q55" s="464"/>
      <c r="R55" s="464"/>
      <c r="S55" s="464"/>
      <c r="T55" s="464"/>
      <c r="U55" s="464"/>
      <c r="V55" s="465"/>
      <c r="W55" s="211"/>
      <c r="X55" s="212"/>
      <c r="Y55" s="212"/>
      <c r="Z55" s="212"/>
      <c r="AA55" s="212"/>
      <c r="AB55" s="212"/>
      <c r="AC55" s="213"/>
      <c r="AD55" s="211"/>
      <c r="AE55" s="212"/>
      <c r="AF55" s="212"/>
      <c r="AG55" s="212"/>
      <c r="AH55" s="212"/>
      <c r="AI55" s="212"/>
      <c r="AJ55" s="213"/>
      <c r="AK55" s="211"/>
      <c r="AL55" s="212"/>
      <c r="AM55" s="212"/>
      <c r="AN55" s="212"/>
      <c r="AO55" s="212"/>
      <c r="AP55" s="212"/>
      <c r="AQ55" s="213"/>
      <c r="AR55" s="211"/>
      <c r="AS55" s="212"/>
      <c r="AT55" s="212"/>
      <c r="AU55" s="212"/>
      <c r="AV55" s="212"/>
      <c r="AW55" s="212"/>
      <c r="AX55" s="213"/>
      <c r="AY55" s="467">
        <f t="shared" si="4"/>
        <v>0</v>
      </c>
      <c r="AZ55" s="496"/>
      <c r="BA55" s="496"/>
      <c r="BB55" s="497">
        <f t="shared" si="5"/>
        <v>0</v>
      </c>
      <c r="BC55" s="497"/>
      <c r="BD55" s="497"/>
      <c r="BE55" s="501"/>
      <c r="BF55" s="502"/>
      <c r="BG55" s="503"/>
      <c r="BH55" s="527"/>
      <c r="BI55" s="528"/>
      <c r="BJ55" s="529"/>
      <c r="BK55" s="519"/>
      <c r="BL55" s="519"/>
      <c r="BM55" s="519"/>
      <c r="BN55" s="520"/>
      <c r="CE55" s="67"/>
      <c r="CF55" s="67"/>
      <c r="CG55" s="67"/>
    </row>
    <row r="56" spans="2:85" ht="21" customHeight="1">
      <c r="B56" s="423"/>
      <c r="C56" s="564"/>
      <c r="D56" s="461"/>
      <c r="E56" s="495"/>
      <c r="F56" s="495"/>
      <c r="G56" s="495"/>
      <c r="H56" s="495"/>
      <c r="I56" s="495"/>
      <c r="J56" s="495"/>
      <c r="K56" s="495"/>
      <c r="L56" s="495"/>
      <c r="M56" s="495"/>
      <c r="N56" s="495"/>
      <c r="O56" s="495"/>
      <c r="P56" s="463"/>
      <c r="Q56" s="464"/>
      <c r="R56" s="464"/>
      <c r="S56" s="464"/>
      <c r="T56" s="464"/>
      <c r="U56" s="464"/>
      <c r="V56" s="465"/>
      <c r="W56" s="211"/>
      <c r="X56" s="212"/>
      <c r="Y56" s="212"/>
      <c r="Z56" s="212"/>
      <c r="AA56" s="212"/>
      <c r="AB56" s="212"/>
      <c r="AC56" s="213"/>
      <c r="AD56" s="211"/>
      <c r="AE56" s="212"/>
      <c r="AF56" s="212"/>
      <c r="AG56" s="212"/>
      <c r="AH56" s="212"/>
      <c r="AI56" s="212"/>
      <c r="AJ56" s="213"/>
      <c r="AK56" s="211"/>
      <c r="AL56" s="212"/>
      <c r="AM56" s="212"/>
      <c r="AN56" s="212"/>
      <c r="AO56" s="212"/>
      <c r="AP56" s="212"/>
      <c r="AQ56" s="213"/>
      <c r="AR56" s="211"/>
      <c r="AS56" s="212"/>
      <c r="AT56" s="212"/>
      <c r="AU56" s="212"/>
      <c r="AV56" s="212"/>
      <c r="AW56" s="212"/>
      <c r="AX56" s="213"/>
      <c r="AY56" s="467">
        <f t="shared" si="4"/>
        <v>0</v>
      </c>
      <c r="AZ56" s="496"/>
      <c r="BA56" s="496"/>
      <c r="BB56" s="497">
        <f t="shared" si="5"/>
        <v>0</v>
      </c>
      <c r="BC56" s="497"/>
      <c r="BD56" s="497"/>
      <c r="BE56" s="501"/>
      <c r="BF56" s="502"/>
      <c r="BG56" s="503"/>
      <c r="BH56" s="527"/>
      <c r="BI56" s="528"/>
      <c r="BJ56" s="529"/>
      <c r="BK56" s="519"/>
      <c r="BL56" s="519"/>
      <c r="BM56" s="519"/>
      <c r="BN56" s="520"/>
      <c r="CE56" s="67"/>
      <c r="CF56" s="67"/>
      <c r="CG56" s="67"/>
    </row>
    <row r="57" spans="2:85" ht="21" customHeight="1" thickBot="1">
      <c r="B57" s="423"/>
      <c r="C57" s="565"/>
      <c r="D57" s="555"/>
      <c r="E57" s="556"/>
      <c r="F57" s="556"/>
      <c r="G57" s="556"/>
      <c r="H57" s="556"/>
      <c r="I57" s="556"/>
      <c r="J57" s="557"/>
      <c r="K57" s="557"/>
      <c r="L57" s="557"/>
      <c r="M57" s="557"/>
      <c r="N57" s="557"/>
      <c r="O57" s="557"/>
      <c r="P57" s="558"/>
      <c r="Q57" s="559"/>
      <c r="R57" s="559"/>
      <c r="S57" s="559"/>
      <c r="T57" s="559"/>
      <c r="U57" s="559"/>
      <c r="V57" s="560"/>
      <c r="W57" s="223"/>
      <c r="X57" s="224"/>
      <c r="Y57" s="224"/>
      <c r="Z57" s="224"/>
      <c r="AA57" s="224"/>
      <c r="AB57" s="224"/>
      <c r="AC57" s="225"/>
      <c r="AD57" s="223"/>
      <c r="AE57" s="224"/>
      <c r="AF57" s="224"/>
      <c r="AG57" s="224"/>
      <c r="AH57" s="224"/>
      <c r="AI57" s="224"/>
      <c r="AJ57" s="225"/>
      <c r="AK57" s="223"/>
      <c r="AL57" s="224"/>
      <c r="AM57" s="224"/>
      <c r="AN57" s="224"/>
      <c r="AO57" s="224"/>
      <c r="AP57" s="224"/>
      <c r="AQ57" s="225"/>
      <c r="AR57" s="223"/>
      <c r="AS57" s="224"/>
      <c r="AT57" s="224"/>
      <c r="AU57" s="224"/>
      <c r="AV57" s="224"/>
      <c r="AW57" s="224"/>
      <c r="AX57" s="225"/>
      <c r="AY57" s="479">
        <f>SUM(W57:AX57)</f>
        <v>0</v>
      </c>
      <c r="AZ57" s="561"/>
      <c r="BA57" s="561"/>
      <c r="BB57" s="562">
        <f t="shared" si="5"/>
        <v>0</v>
      </c>
      <c r="BC57" s="562"/>
      <c r="BD57" s="562"/>
      <c r="BE57" s="501"/>
      <c r="BF57" s="502"/>
      <c r="BG57" s="503"/>
      <c r="BH57" s="527"/>
      <c r="BI57" s="528"/>
      <c r="BJ57" s="529"/>
      <c r="BK57" s="550"/>
      <c r="BL57" s="550"/>
      <c r="BM57" s="550"/>
      <c r="BN57" s="551"/>
    </row>
    <row r="58" spans="2:85" ht="21" customHeight="1" thickBot="1">
      <c r="B58" s="423"/>
      <c r="C58" s="538" t="s">
        <v>129</v>
      </c>
      <c r="D58" s="539"/>
      <c r="E58" s="539"/>
      <c r="F58" s="539"/>
      <c r="G58" s="539"/>
      <c r="H58" s="539"/>
      <c r="I58" s="539"/>
      <c r="J58" s="539"/>
      <c r="K58" s="539"/>
      <c r="L58" s="539"/>
      <c r="M58" s="539"/>
      <c r="N58" s="539"/>
      <c r="O58" s="539"/>
      <c r="P58" s="539"/>
      <c r="Q58" s="539"/>
      <c r="R58" s="539"/>
      <c r="S58" s="539"/>
      <c r="T58" s="539"/>
      <c r="U58" s="539"/>
      <c r="V58" s="540"/>
      <c r="W58" s="230">
        <f t="shared" ref="W58:AX58" si="6">SUM(W43:W57)</f>
        <v>0</v>
      </c>
      <c r="X58" s="231">
        <f t="shared" si="6"/>
        <v>0</v>
      </c>
      <c r="Y58" s="231">
        <f t="shared" si="6"/>
        <v>0</v>
      </c>
      <c r="Z58" s="231">
        <f t="shared" si="6"/>
        <v>0</v>
      </c>
      <c r="AA58" s="231">
        <f t="shared" si="6"/>
        <v>0</v>
      </c>
      <c r="AB58" s="231">
        <f t="shared" si="6"/>
        <v>0</v>
      </c>
      <c r="AC58" s="232">
        <f t="shared" si="6"/>
        <v>0</v>
      </c>
      <c r="AD58" s="230">
        <f t="shared" si="6"/>
        <v>0</v>
      </c>
      <c r="AE58" s="231">
        <f t="shared" si="6"/>
        <v>0</v>
      </c>
      <c r="AF58" s="231">
        <f t="shared" si="6"/>
        <v>0</v>
      </c>
      <c r="AG58" s="231">
        <f t="shared" si="6"/>
        <v>0</v>
      </c>
      <c r="AH58" s="231">
        <f t="shared" si="6"/>
        <v>0</v>
      </c>
      <c r="AI58" s="231">
        <f t="shared" si="6"/>
        <v>0</v>
      </c>
      <c r="AJ58" s="232">
        <f t="shared" si="6"/>
        <v>0</v>
      </c>
      <c r="AK58" s="230">
        <f t="shared" si="6"/>
        <v>0</v>
      </c>
      <c r="AL58" s="231">
        <f t="shared" si="6"/>
        <v>0</v>
      </c>
      <c r="AM58" s="231">
        <f t="shared" si="6"/>
        <v>0</v>
      </c>
      <c r="AN58" s="231">
        <f t="shared" si="6"/>
        <v>0</v>
      </c>
      <c r="AO58" s="231">
        <f t="shared" si="6"/>
        <v>0</v>
      </c>
      <c r="AP58" s="231">
        <f t="shared" si="6"/>
        <v>0</v>
      </c>
      <c r="AQ58" s="232">
        <f t="shared" si="6"/>
        <v>0</v>
      </c>
      <c r="AR58" s="230">
        <f t="shared" si="6"/>
        <v>0</v>
      </c>
      <c r="AS58" s="231">
        <f t="shared" si="6"/>
        <v>0</v>
      </c>
      <c r="AT58" s="231">
        <f t="shared" si="6"/>
        <v>0</v>
      </c>
      <c r="AU58" s="231">
        <f t="shared" si="6"/>
        <v>0</v>
      </c>
      <c r="AV58" s="231">
        <f t="shared" si="6"/>
        <v>0</v>
      </c>
      <c r="AW58" s="231">
        <f t="shared" si="6"/>
        <v>0</v>
      </c>
      <c r="AX58" s="232">
        <f t="shared" si="6"/>
        <v>0</v>
      </c>
      <c r="AY58" s="432">
        <f>SUM(AY37:BA53)</f>
        <v>0</v>
      </c>
      <c r="AZ58" s="541"/>
      <c r="BA58" s="541"/>
      <c r="BB58" s="542">
        <f>SUM($BB$43:$BD$57)</f>
        <v>0</v>
      </c>
      <c r="BC58" s="542"/>
      <c r="BD58" s="542"/>
      <c r="BE58" s="552" t="e">
        <f>SUM(BE43:BG57)</f>
        <v>#DIV/0!</v>
      </c>
      <c r="BF58" s="552"/>
      <c r="BG58" s="552"/>
      <c r="BH58" s="553">
        <f>SUM(BH43:BJ57)</f>
        <v>0</v>
      </c>
      <c r="BI58" s="554"/>
      <c r="BJ58" s="554"/>
      <c r="BK58" s="548"/>
      <c r="BL58" s="548"/>
      <c r="BM58" s="548"/>
      <c r="BN58" s="549"/>
    </row>
    <row r="59" spans="2:85" ht="21" customHeight="1" thickBot="1">
      <c r="B59" s="424"/>
      <c r="C59" s="538" t="s">
        <v>130</v>
      </c>
      <c r="D59" s="539"/>
      <c r="E59" s="539"/>
      <c r="F59" s="539"/>
      <c r="G59" s="539"/>
      <c r="H59" s="539"/>
      <c r="I59" s="539"/>
      <c r="J59" s="539"/>
      <c r="K59" s="539"/>
      <c r="L59" s="539"/>
      <c r="M59" s="539"/>
      <c r="N59" s="539"/>
      <c r="O59" s="539"/>
      <c r="P59" s="539"/>
      <c r="Q59" s="539"/>
      <c r="R59" s="539"/>
      <c r="S59" s="539"/>
      <c r="T59" s="539"/>
      <c r="U59" s="539"/>
      <c r="V59" s="540"/>
      <c r="W59" s="233">
        <f t="shared" ref="W59:AM59" si="7">SUM(W37:W54)</f>
        <v>0</v>
      </c>
      <c r="X59" s="234">
        <f t="shared" si="7"/>
        <v>0</v>
      </c>
      <c r="Y59" s="234">
        <f t="shared" si="7"/>
        <v>0</v>
      </c>
      <c r="Z59" s="234">
        <f t="shared" si="7"/>
        <v>0</v>
      </c>
      <c r="AA59" s="234">
        <f t="shared" si="7"/>
        <v>0</v>
      </c>
      <c r="AB59" s="234">
        <f t="shared" si="7"/>
        <v>0</v>
      </c>
      <c r="AC59" s="235">
        <f t="shared" si="7"/>
        <v>0</v>
      </c>
      <c r="AD59" s="233">
        <f t="shared" si="7"/>
        <v>0</v>
      </c>
      <c r="AE59" s="234">
        <f t="shared" si="7"/>
        <v>0</v>
      </c>
      <c r="AF59" s="234">
        <f t="shared" si="7"/>
        <v>0</v>
      </c>
      <c r="AG59" s="234">
        <f t="shared" si="7"/>
        <v>0</v>
      </c>
      <c r="AH59" s="234">
        <f t="shared" si="7"/>
        <v>0</v>
      </c>
      <c r="AI59" s="234">
        <f t="shared" si="7"/>
        <v>0</v>
      </c>
      <c r="AJ59" s="235">
        <f t="shared" si="7"/>
        <v>0</v>
      </c>
      <c r="AK59" s="233">
        <f t="shared" si="7"/>
        <v>0</v>
      </c>
      <c r="AL59" s="234">
        <f t="shared" si="7"/>
        <v>0</v>
      </c>
      <c r="AM59" s="234">
        <f t="shared" si="7"/>
        <v>0</v>
      </c>
      <c r="AN59" s="234">
        <f>SUM(AN37:AN55)</f>
        <v>0</v>
      </c>
      <c r="AO59" s="234">
        <f t="shared" ref="AO59:AX59" si="8">SUM(AO37:AO54)</f>
        <v>0</v>
      </c>
      <c r="AP59" s="234">
        <f t="shared" si="8"/>
        <v>0</v>
      </c>
      <c r="AQ59" s="235">
        <f t="shared" si="8"/>
        <v>0</v>
      </c>
      <c r="AR59" s="233">
        <f t="shared" si="8"/>
        <v>0</v>
      </c>
      <c r="AS59" s="234">
        <f t="shared" si="8"/>
        <v>0</v>
      </c>
      <c r="AT59" s="234">
        <f t="shared" si="8"/>
        <v>0</v>
      </c>
      <c r="AU59" s="234">
        <f t="shared" si="8"/>
        <v>0</v>
      </c>
      <c r="AV59" s="234">
        <f t="shared" si="8"/>
        <v>0</v>
      </c>
      <c r="AW59" s="234">
        <f t="shared" si="8"/>
        <v>0</v>
      </c>
      <c r="AX59" s="235">
        <f t="shared" si="8"/>
        <v>0</v>
      </c>
      <c r="AY59" s="432">
        <f>SUM(AY38:BA54)</f>
        <v>0</v>
      </c>
      <c r="AZ59" s="541"/>
      <c r="BA59" s="541"/>
      <c r="BB59" s="542">
        <f>SUM($BB$37:$BD$57)</f>
        <v>0</v>
      </c>
      <c r="BC59" s="542"/>
      <c r="BD59" s="542"/>
      <c r="BE59" s="543"/>
      <c r="BF59" s="544"/>
      <c r="BG59" s="545"/>
      <c r="BH59" s="546"/>
      <c r="BI59" s="547"/>
      <c r="BJ59" s="547"/>
      <c r="BK59" s="548"/>
      <c r="BL59" s="548"/>
      <c r="BM59" s="548"/>
      <c r="BN59" s="549"/>
    </row>
    <row r="60" spans="2:85" ht="21" customHeight="1" thickBot="1">
      <c r="B60" s="236" t="s">
        <v>131</v>
      </c>
      <c r="C60" s="237"/>
      <c r="D60" s="238"/>
      <c r="E60" s="239"/>
      <c r="F60" s="239"/>
      <c r="G60" s="239"/>
      <c r="H60" s="239"/>
      <c r="I60" s="239"/>
      <c r="J60" s="239"/>
      <c r="K60" s="239"/>
      <c r="L60" s="239"/>
      <c r="M60" s="239"/>
      <c r="N60" s="239"/>
      <c r="O60" s="239"/>
      <c r="P60" s="239"/>
      <c r="Q60" s="239"/>
      <c r="R60" s="239"/>
      <c r="S60" s="239"/>
      <c r="T60" s="239"/>
      <c r="U60" s="239"/>
      <c r="V60" s="239"/>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90"/>
      <c r="AV60" s="190"/>
      <c r="AW60" s="190"/>
      <c r="AX60" s="240"/>
      <c r="AY60" s="566"/>
      <c r="AZ60" s="429"/>
      <c r="BA60" s="429"/>
      <c r="BB60" s="429"/>
      <c r="BC60" s="429"/>
      <c r="BD60" s="429"/>
      <c r="BE60" s="429"/>
      <c r="BF60" s="429"/>
      <c r="BG60" s="429"/>
      <c r="BH60" s="429"/>
      <c r="BI60" s="429"/>
      <c r="BJ60" s="429"/>
      <c r="BK60" s="429"/>
      <c r="BL60" s="429"/>
      <c r="BM60" s="429"/>
      <c r="BN60" s="430"/>
    </row>
    <row r="61" spans="2:85" ht="21" customHeight="1">
      <c r="G61" s="68"/>
    </row>
    <row r="62" spans="2:85" ht="21" customHeight="1" thickBot="1">
      <c r="B62" s="86" t="s">
        <v>132</v>
      </c>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31"/>
      <c r="BB62" s="142"/>
      <c r="BC62" s="131"/>
      <c r="BD62" s="131"/>
      <c r="BE62" s="142"/>
      <c r="BF62" s="131"/>
      <c r="BG62" s="142"/>
      <c r="BH62" s="142"/>
      <c r="BI62" s="142"/>
      <c r="BJ62" s="142"/>
      <c r="BK62" s="142"/>
      <c r="BL62" s="142"/>
      <c r="BM62" s="142"/>
      <c r="BN62" s="142"/>
    </row>
    <row r="63" spans="2:85" ht="21" customHeight="1" thickBot="1">
      <c r="B63" s="401"/>
      <c r="C63" s="195"/>
      <c r="D63" s="403" t="s">
        <v>108</v>
      </c>
      <c r="E63" s="403"/>
      <c r="F63" s="403"/>
      <c r="G63" s="403"/>
      <c r="H63" s="403"/>
      <c r="I63" s="404"/>
      <c r="J63" s="406" t="s">
        <v>109</v>
      </c>
      <c r="K63" s="407"/>
      <c r="L63" s="407"/>
      <c r="M63" s="407"/>
      <c r="N63" s="407"/>
      <c r="O63" s="408"/>
      <c r="P63" s="412" t="s">
        <v>110</v>
      </c>
      <c r="Q63" s="403"/>
      <c r="R63" s="403"/>
      <c r="S63" s="403"/>
      <c r="T63" s="403"/>
      <c r="U63" s="403"/>
      <c r="V63" s="413"/>
      <c r="W63" s="417" t="s">
        <v>111</v>
      </c>
      <c r="X63" s="418"/>
      <c r="Y63" s="418"/>
      <c r="Z63" s="418"/>
      <c r="AA63" s="418"/>
      <c r="AB63" s="418"/>
      <c r="AC63" s="419"/>
      <c r="AD63" s="417" t="s">
        <v>112</v>
      </c>
      <c r="AE63" s="418"/>
      <c r="AF63" s="418"/>
      <c r="AG63" s="418"/>
      <c r="AH63" s="418"/>
      <c r="AI63" s="418"/>
      <c r="AJ63" s="419"/>
      <c r="AK63" s="417" t="s">
        <v>113</v>
      </c>
      <c r="AL63" s="418"/>
      <c r="AM63" s="418"/>
      <c r="AN63" s="418"/>
      <c r="AO63" s="418"/>
      <c r="AP63" s="418"/>
      <c r="AQ63" s="419"/>
      <c r="AR63" s="401" t="s">
        <v>114</v>
      </c>
      <c r="AS63" s="403"/>
      <c r="AT63" s="403"/>
      <c r="AU63" s="403"/>
      <c r="AV63" s="403"/>
      <c r="AW63" s="403"/>
      <c r="AX63" s="403"/>
      <c r="AY63" s="567" t="s">
        <v>115</v>
      </c>
      <c r="AZ63" s="568"/>
      <c r="BA63" s="568"/>
      <c r="BB63" s="568" t="s">
        <v>116</v>
      </c>
      <c r="BC63" s="568"/>
      <c r="BD63" s="568"/>
      <c r="BE63" s="568" t="s">
        <v>118</v>
      </c>
      <c r="BF63" s="568"/>
      <c r="BG63" s="568"/>
      <c r="BH63" s="568"/>
      <c r="BI63" s="568"/>
      <c r="BJ63" s="568"/>
      <c r="BK63" s="418" t="s">
        <v>119</v>
      </c>
      <c r="BL63" s="418"/>
      <c r="BM63" s="418"/>
      <c r="BN63" s="419"/>
    </row>
    <row r="64" spans="2:85" ht="21" customHeight="1" thickBot="1">
      <c r="B64" s="402"/>
      <c r="C64" s="196"/>
      <c r="D64" s="302"/>
      <c r="E64" s="302"/>
      <c r="F64" s="302"/>
      <c r="G64" s="302"/>
      <c r="H64" s="302"/>
      <c r="I64" s="405"/>
      <c r="J64" s="409"/>
      <c r="K64" s="410"/>
      <c r="L64" s="410"/>
      <c r="M64" s="410"/>
      <c r="N64" s="410"/>
      <c r="O64" s="411"/>
      <c r="P64" s="420"/>
      <c r="Q64" s="302"/>
      <c r="R64" s="302"/>
      <c r="S64" s="302"/>
      <c r="T64" s="302"/>
      <c r="U64" s="302"/>
      <c r="V64" s="421"/>
      <c r="W64" s="197" t="s">
        <v>120</v>
      </c>
      <c r="X64" s="198" t="s">
        <v>121</v>
      </c>
      <c r="Y64" s="198" t="s">
        <v>122</v>
      </c>
      <c r="Z64" s="198" t="s">
        <v>123</v>
      </c>
      <c r="AA64" s="198" t="s">
        <v>124</v>
      </c>
      <c r="AB64" s="198" t="s">
        <v>125</v>
      </c>
      <c r="AC64" s="199" t="s">
        <v>126</v>
      </c>
      <c r="AD64" s="197" t="s">
        <v>120</v>
      </c>
      <c r="AE64" s="198" t="s">
        <v>121</v>
      </c>
      <c r="AF64" s="198" t="s">
        <v>122</v>
      </c>
      <c r="AG64" s="198" t="s">
        <v>123</v>
      </c>
      <c r="AH64" s="198" t="s">
        <v>124</v>
      </c>
      <c r="AI64" s="198" t="s">
        <v>125</v>
      </c>
      <c r="AJ64" s="199" t="s">
        <v>126</v>
      </c>
      <c r="AK64" s="197" t="s">
        <v>120</v>
      </c>
      <c r="AL64" s="198" t="s">
        <v>121</v>
      </c>
      <c r="AM64" s="198" t="s">
        <v>122</v>
      </c>
      <c r="AN64" s="198" t="s">
        <v>123</v>
      </c>
      <c r="AO64" s="198" t="s">
        <v>124</v>
      </c>
      <c r="AP64" s="198" t="s">
        <v>125</v>
      </c>
      <c r="AQ64" s="199" t="s">
        <v>126</v>
      </c>
      <c r="AR64" s="200" t="s">
        <v>120</v>
      </c>
      <c r="AS64" s="201" t="s">
        <v>121</v>
      </c>
      <c r="AT64" s="201" t="s">
        <v>122</v>
      </c>
      <c r="AU64" s="201" t="s">
        <v>123</v>
      </c>
      <c r="AV64" s="201" t="s">
        <v>124</v>
      </c>
      <c r="AW64" s="201" t="s">
        <v>125</v>
      </c>
      <c r="AX64" s="241" t="s">
        <v>126</v>
      </c>
      <c r="AY64" s="569"/>
      <c r="AZ64" s="570"/>
      <c r="BA64" s="570"/>
      <c r="BB64" s="570"/>
      <c r="BC64" s="570"/>
      <c r="BD64" s="570"/>
      <c r="BE64" s="570"/>
      <c r="BF64" s="570"/>
      <c r="BG64" s="570"/>
      <c r="BH64" s="570"/>
      <c r="BI64" s="570"/>
      <c r="BJ64" s="570"/>
      <c r="BK64" s="571"/>
      <c r="BL64" s="571"/>
      <c r="BM64" s="571"/>
      <c r="BN64" s="572"/>
    </row>
    <row r="65" spans="2:66" ht="21" customHeight="1">
      <c r="B65" s="423"/>
      <c r="C65" s="489" t="s">
        <v>35</v>
      </c>
      <c r="D65" s="490"/>
      <c r="E65" s="491"/>
      <c r="F65" s="491"/>
      <c r="G65" s="491"/>
      <c r="H65" s="491"/>
      <c r="I65" s="491"/>
      <c r="J65" s="491"/>
      <c r="K65" s="491"/>
      <c r="L65" s="491"/>
      <c r="M65" s="491"/>
      <c r="N65" s="491"/>
      <c r="O65" s="491"/>
      <c r="P65" s="573"/>
      <c r="Q65" s="573"/>
      <c r="R65" s="573"/>
      <c r="S65" s="573"/>
      <c r="T65" s="573"/>
      <c r="U65" s="573"/>
      <c r="V65" s="574"/>
      <c r="W65" s="219"/>
      <c r="X65" s="208"/>
      <c r="Y65" s="208"/>
      <c r="Z65" s="208"/>
      <c r="AA65" s="208"/>
      <c r="AB65" s="208"/>
      <c r="AC65" s="209"/>
      <c r="AD65" s="207"/>
      <c r="AE65" s="208"/>
      <c r="AF65" s="208"/>
      <c r="AG65" s="208"/>
      <c r="AH65" s="208"/>
      <c r="AI65" s="208"/>
      <c r="AJ65" s="209"/>
      <c r="AK65" s="207"/>
      <c r="AL65" s="208"/>
      <c r="AM65" s="208"/>
      <c r="AN65" s="208"/>
      <c r="AO65" s="208"/>
      <c r="AP65" s="208"/>
      <c r="AQ65" s="209"/>
      <c r="AR65" s="207"/>
      <c r="AS65" s="208"/>
      <c r="AT65" s="208"/>
      <c r="AU65" s="208"/>
      <c r="AV65" s="208"/>
      <c r="AW65" s="208"/>
      <c r="AX65" s="209"/>
      <c r="AY65" s="575">
        <f t="shared" ref="AY65:AY72" si="9">SUM(W65:AX65)</f>
        <v>0</v>
      </c>
      <c r="AZ65" s="525"/>
      <c r="BA65" s="525"/>
      <c r="BB65" s="526">
        <f>AY65/4</f>
        <v>0</v>
      </c>
      <c r="BC65" s="526"/>
      <c r="BD65" s="576"/>
      <c r="BE65" s="577">
        <f>ROUNDDOWN(SUM($BB$65:$BD$72)/40,1)</f>
        <v>0</v>
      </c>
      <c r="BF65" s="577"/>
      <c r="BG65" s="577"/>
      <c r="BH65" s="577"/>
      <c r="BI65" s="577"/>
      <c r="BJ65" s="577"/>
      <c r="BK65" s="580"/>
      <c r="BL65" s="580"/>
      <c r="BM65" s="580"/>
      <c r="BN65" s="581"/>
    </row>
    <row r="66" spans="2:66" ht="21" customHeight="1">
      <c r="B66" s="423"/>
      <c r="C66" s="423"/>
      <c r="D66" s="494"/>
      <c r="E66" s="495"/>
      <c r="F66" s="495"/>
      <c r="G66" s="495"/>
      <c r="H66" s="495"/>
      <c r="I66" s="495"/>
      <c r="J66" s="495"/>
      <c r="K66" s="495"/>
      <c r="L66" s="495"/>
      <c r="M66" s="495"/>
      <c r="N66" s="495"/>
      <c r="O66" s="495"/>
      <c r="P66" s="582"/>
      <c r="Q66" s="582"/>
      <c r="R66" s="582"/>
      <c r="S66" s="582"/>
      <c r="T66" s="582"/>
      <c r="U66" s="582"/>
      <c r="V66" s="583"/>
      <c r="W66" s="221"/>
      <c r="X66" s="212"/>
      <c r="Y66" s="212"/>
      <c r="Z66" s="212"/>
      <c r="AA66" s="212"/>
      <c r="AB66" s="212"/>
      <c r="AC66" s="213"/>
      <c r="AD66" s="211"/>
      <c r="AE66" s="212"/>
      <c r="AF66" s="212"/>
      <c r="AG66" s="212"/>
      <c r="AH66" s="212"/>
      <c r="AI66" s="212"/>
      <c r="AJ66" s="213"/>
      <c r="AK66" s="211"/>
      <c r="AL66" s="212"/>
      <c r="AM66" s="212"/>
      <c r="AN66" s="212"/>
      <c r="AO66" s="212"/>
      <c r="AP66" s="212"/>
      <c r="AQ66" s="213"/>
      <c r="AR66" s="221"/>
      <c r="AS66" s="212"/>
      <c r="AT66" s="212"/>
      <c r="AU66" s="212"/>
      <c r="AV66" s="212"/>
      <c r="AW66" s="212"/>
      <c r="AX66" s="213"/>
      <c r="AY66" s="584">
        <f t="shared" si="9"/>
        <v>0</v>
      </c>
      <c r="AZ66" s="496"/>
      <c r="BA66" s="496"/>
      <c r="BB66" s="497">
        <f>AY66/4</f>
        <v>0</v>
      </c>
      <c r="BC66" s="497"/>
      <c r="BD66" s="468"/>
      <c r="BE66" s="578"/>
      <c r="BF66" s="578"/>
      <c r="BG66" s="578"/>
      <c r="BH66" s="578"/>
      <c r="BI66" s="578"/>
      <c r="BJ66" s="578"/>
      <c r="BK66" s="519"/>
      <c r="BL66" s="519"/>
      <c r="BM66" s="519"/>
      <c r="BN66" s="520"/>
    </row>
    <row r="67" spans="2:66" ht="21" customHeight="1">
      <c r="B67" s="423"/>
      <c r="C67" s="423"/>
      <c r="D67" s="494"/>
      <c r="E67" s="495"/>
      <c r="F67" s="495"/>
      <c r="G67" s="495"/>
      <c r="H67" s="495"/>
      <c r="I67" s="495"/>
      <c r="J67" s="495"/>
      <c r="K67" s="495"/>
      <c r="L67" s="495"/>
      <c r="M67" s="495"/>
      <c r="N67" s="495"/>
      <c r="O67" s="495"/>
      <c r="P67" s="582"/>
      <c r="Q67" s="582"/>
      <c r="R67" s="582"/>
      <c r="S67" s="582"/>
      <c r="T67" s="582"/>
      <c r="U67" s="582"/>
      <c r="V67" s="583"/>
      <c r="W67" s="242"/>
      <c r="X67" s="228"/>
      <c r="Y67" s="228"/>
      <c r="Z67" s="228"/>
      <c r="AA67" s="228"/>
      <c r="AB67" s="228"/>
      <c r="AC67" s="229"/>
      <c r="AD67" s="227"/>
      <c r="AE67" s="228"/>
      <c r="AF67" s="228"/>
      <c r="AG67" s="228"/>
      <c r="AH67" s="228"/>
      <c r="AI67" s="228"/>
      <c r="AJ67" s="229"/>
      <c r="AK67" s="227"/>
      <c r="AL67" s="228"/>
      <c r="AM67" s="228"/>
      <c r="AN67" s="228"/>
      <c r="AO67" s="228"/>
      <c r="AP67" s="228"/>
      <c r="AQ67" s="229"/>
      <c r="AR67" s="227"/>
      <c r="AS67" s="228"/>
      <c r="AT67" s="228"/>
      <c r="AU67" s="228"/>
      <c r="AV67" s="228"/>
      <c r="AW67" s="228"/>
      <c r="AX67" s="229"/>
      <c r="AY67" s="584">
        <f t="shared" si="9"/>
        <v>0</v>
      </c>
      <c r="AZ67" s="496"/>
      <c r="BA67" s="496"/>
      <c r="BB67" s="497">
        <f t="shared" ref="BB67:BB72" si="10">AY67/4</f>
        <v>0</v>
      </c>
      <c r="BC67" s="497"/>
      <c r="BD67" s="468"/>
      <c r="BE67" s="578"/>
      <c r="BF67" s="578"/>
      <c r="BG67" s="578"/>
      <c r="BH67" s="578"/>
      <c r="BI67" s="578"/>
      <c r="BJ67" s="578"/>
      <c r="BK67" s="519"/>
      <c r="BL67" s="519"/>
      <c r="BM67" s="519"/>
      <c r="BN67" s="520"/>
    </row>
    <row r="68" spans="2:66" ht="21" customHeight="1">
      <c r="B68" s="423"/>
      <c r="C68" s="423"/>
      <c r="D68" s="494"/>
      <c r="E68" s="495"/>
      <c r="F68" s="495"/>
      <c r="G68" s="495"/>
      <c r="H68" s="495"/>
      <c r="I68" s="495"/>
      <c r="J68" s="495"/>
      <c r="K68" s="495"/>
      <c r="L68" s="495"/>
      <c r="M68" s="495"/>
      <c r="N68" s="495"/>
      <c r="O68" s="495"/>
      <c r="P68" s="463"/>
      <c r="Q68" s="464"/>
      <c r="R68" s="464"/>
      <c r="S68" s="464"/>
      <c r="T68" s="464"/>
      <c r="U68" s="464"/>
      <c r="V68" s="465"/>
      <c r="W68" s="221"/>
      <c r="X68" s="212"/>
      <c r="Y68" s="212"/>
      <c r="Z68" s="228"/>
      <c r="AA68" s="228"/>
      <c r="AB68" s="212"/>
      <c r="AC68" s="213"/>
      <c r="AD68" s="211"/>
      <c r="AE68" s="212"/>
      <c r="AF68" s="212"/>
      <c r="AG68" s="228"/>
      <c r="AH68" s="228"/>
      <c r="AI68" s="212"/>
      <c r="AJ68" s="213"/>
      <c r="AK68" s="211"/>
      <c r="AL68" s="212"/>
      <c r="AM68" s="212"/>
      <c r="AN68" s="228"/>
      <c r="AO68" s="228"/>
      <c r="AP68" s="212"/>
      <c r="AQ68" s="213"/>
      <c r="AR68" s="221"/>
      <c r="AS68" s="212"/>
      <c r="AT68" s="212"/>
      <c r="AU68" s="228"/>
      <c r="AV68" s="212"/>
      <c r="AW68" s="212"/>
      <c r="AX68" s="213"/>
      <c r="AY68" s="584">
        <f t="shared" si="9"/>
        <v>0</v>
      </c>
      <c r="AZ68" s="496"/>
      <c r="BA68" s="496"/>
      <c r="BB68" s="497">
        <f t="shared" si="10"/>
        <v>0</v>
      </c>
      <c r="BC68" s="497"/>
      <c r="BD68" s="468"/>
      <c r="BE68" s="578"/>
      <c r="BF68" s="578"/>
      <c r="BG68" s="578"/>
      <c r="BH68" s="578"/>
      <c r="BI68" s="578"/>
      <c r="BJ68" s="578"/>
      <c r="BK68" s="519"/>
      <c r="BL68" s="519"/>
      <c r="BM68" s="519"/>
      <c r="BN68" s="520"/>
    </row>
    <row r="69" spans="2:66" ht="21" customHeight="1">
      <c r="B69" s="423"/>
      <c r="C69" s="423"/>
      <c r="D69" s="494"/>
      <c r="E69" s="495"/>
      <c r="F69" s="495"/>
      <c r="G69" s="495"/>
      <c r="H69" s="495"/>
      <c r="I69" s="495"/>
      <c r="J69" s="495"/>
      <c r="K69" s="495"/>
      <c r="L69" s="495"/>
      <c r="M69" s="495"/>
      <c r="N69" s="495"/>
      <c r="O69" s="495"/>
      <c r="P69" s="582"/>
      <c r="Q69" s="582"/>
      <c r="R69" s="582"/>
      <c r="S69" s="582"/>
      <c r="T69" s="582"/>
      <c r="U69" s="582"/>
      <c r="V69" s="583"/>
      <c r="W69" s="242"/>
      <c r="X69" s="228"/>
      <c r="Y69" s="228"/>
      <c r="Z69" s="228"/>
      <c r="AA69" s="228"/>
      <c r="AB69" s="228"/>
      <c r="AC69" s="229"/>
      <c r="AD69" s="227"/>
      <c r="AE69" s="228"/>
      <c r="AF69" s="228"/>
      <c r="AG69" s="228"/>
      <c r="AH69" s="228"/>
      <c r="AI69" s="228"/>
      <c r="AJ69" s="229"/>
      <c r="AK69" s="227"/>
      <c r="AL69" s="228"/>
      <c r="AM69" s="228"/>
      <c r="AN69" s="228"/>
      <c r="AO69" s="228"/>
      <c r="AP69" s="228"/>
      <c r="AQ69" s="229"/>
      <c r="AR69" s="227"/>
      <c r="AS69" s="228"/>
      <c r="AT69" s="228"/>
      <c r="AU69" s="228"/>
      <c r="AV69" s="228"/>
      <c r="AW69" s="228"/>
      <c r="AX69" s="229"/>
      <c r="AY69" s="584">
        <f t="shared" si="9"/>
        <v>0</v>
      </c>
      <c r="AZ69" s="496"/>
      <c r="BA69" s="496"/>
      <c r="BB69" s="497">
        <f t="shared" si="10"/>
        <v>0</v>
      </c>
      <c r="BC69" s="497"/>
      <c r="BD69" s="468"/>
      <c r="BE69" s="578"/>
      <c r="BF69" s="578"/>
      <c r="BG69" s="578"/>
      <c r="BH69" s="578"/>
      <c r="BI69" s="578"/>
      <c r="BJ69" s="578"/>
      <c r="BK69" s="519"/>
      <c r="BL69" s="519"/>
      <c r="BM69" s="519"/>
      <c r="BN69" s="520"/>
    </row>
    <row r="70" spans="2:66" ht="21" customHeight="1">
      <c r="B70" s="423"/>
      <c r="C70" s="423"/>
      <c r="D70" s="494"/>
      <c r="E70" s="495"/>
      <c r="F70" s="495"/>
      <c r="G70" s="495"/>
      <c r="H70" s="495"/>
      <c r="I70" s="495"/>
      <c r="J70" s="495"/>
      <c r="K70" s="495"/>
      <c r="L70" s="495"/>
      <c r="M70" s="495"/>
      <c r="N70" s="495"/>
      <c r="O70" s="495"/>
      <c r="P70" s="463"/>
      <c r="Q70" s="464"/>
      <c r="R70" s="464"/>
      <c r="S70" s="464"/>
      <c r="T70" s="464"/>
      <c r="U70" s="464"/>
      <c r="V70" s="465"/>
      <c r="W70" s="221"/>
      <c r="X70" s="212"/>
      <c r="Y70" s="212"/>
      <c r="Z70" s="212"/>
      <c r="AA70" s="212"/>
      <c r="AB70" s="212"/>
      <c r="AC70" s="243"/>
      <c r="AD70" s="211"/>
      <c r="AE70" s="212"/>
      <c r="AF70" s="212"/>
      <c r="AG70" s="212"/>
      <c r="AH70" s="212"/>
      <c r="AI70" s="212"/>
      <c r="AJ70" s="243"/>
      <c r="AK70" s="211"/>
      <c r="AL70" s="212"/>
      <c r="AM70" s="212"/>
      <c r="AN70" s="212"/>
      <c r="AO70" s="212"/>
      <c r="AP70" s="212"/>
      <c r="AQ70" s="243"/>
      <c r="AR70" s="211"/>
      <c r="AS70" s="212"/>
      <c r="AT70" s="212"/>
      <c r="AU70" s="212"/>
      <c r="AV70" s="212"/>
      <c r="AW70" s="212"/>
      <c r="AX70" s="243"/>
      <c r="AY70" s="584">
        <f t="shared" si="9"/>
        <v>0</v>
      </c>
      <c r="AZ70" s="496"/>
      <c r="BA70" s="496"/>
      <c r="BB70" s="497">
        <f t="shared" si="10"/>
        <v>0</v>
      </c>
      <c r="BC70" s="497"/>
      <c r="BD70" s="468"/>
      <c r="BE70" s="578"/>
      <c r="BF70" s="578"/>
      <c r="BG70" s="578"/>
      <c r="BH70" s="578"/>
      <c r="BI70" s="578"/>
      <c r="BJ70" s="578"/>
      <c r="BK70" s="519"/>
      <c r="BL70" s="519"/>
      <c r="BM70" s="519"/>
      <c r="BN70" s="520"/>
    </row>
    <row r="71" spans="2:66" ht="21" customHeight="1">
      <c r="B71" s="423"/>
      <c r="C71" s="423"/>
      <c r="D71" s="494"/>
      <c r="E71" s="495"/>
      <c r="F71" s="495"/>
      <c r="G71" s="495"/>
      <c r="H71" s="495"/>
      <c r="I71" s="495"/>
      <c r="J71" s="495"/>
      <c r="K71" s="495"/>
      <c r="L71" s="495"/>
      <c r="M71" s="495"/>
      <c r="N71" s="495"/>
      <c r="O71" s="495"/>
      <c r="P71" s="463"/>
      <c r="Q71" s="464"/>
      <c r="R71" s="464"/>
      <c r="S71" s="464"/>
      <c r="T71" s="464"/>
      <c r="U71" s="464"/>
      <c r="V71" s="465"/>
      <c r="W71" s="221"/>
      <c r="X71" s="212"/>
      <c r="Y71" s="212"/>
      <c r="Z71" s="212"/>
      <c r="AA71" s="212"/>
      <c r="AB71" s="212"/>
      <c r="AC71" s="213"/>
      <c r="AD71" s="211"/>
      <c r="AE71" s="212"/>
      <c r="AF71" s="212"/>
      <c r="AG71" s="212"/>
      <c r="AH71" s="212"/>
      <c r="AI71" s="212"/>
      <c r="AJ71" s="213"/>
      <c r="AK71" s="211"/>
      <c r="AL71" s="212"/>
      <c r="AM71" s="212"/>
      <c r="AN71" s="212"/>
      <c r="AO71" s="212"/>
      <c r="AP71" s="212"/>
      <c r="AQ71" s="213"/>
      <c r="AR71" s="221"/>
      <c r="AS71" s="212"/>
      <c r="AT71" s="212"/>
      <c r="AU71" s="212"/>
      <c r="AV71" s="212"/>
      <c r="AW71" s="212"/>
      <c r="AX71" s="213"/>
      <c r="AY71" s="584">
        <f t="shared" si="9"/>
        <v>0</v>
      </c>
      <c r="AZ71" s="496"/>
      <c r="BA71" s="496"/>
      <c r="BB71" s="497">
        <f t="shared" si="10"/>
        <v>0</v>
      </c>
      <c r="BC71" s="497"/>
      <c r="BD71" s="468"/>
      <c r="BE71" s="578"/>
      <c r="BF71" s="578"/>
      <c r="BG71" s="578"/>
      <c r="BH71" s="578"/>
      <c r="BI71" s="578"/>
      <c r="BJ71" s="578"/>
      <c r="BK71" s="519"/>
      <c r="BL71" s="519"/>
      <c r="BM71" s="519"/>
      <c r="BN71" s="520"/>
    </row>
    <row r="72" spans="2:66" ht="21" customHeight="1" thickBot="1">
      <c r="B72" s="423"/>
      <c r="C72" s="423"/>
      <c r="D72" s="597"/>
      <c r="E72" s="557"/>
      <c r="F72" s="557"/>
      <c r="G72" s="557"/>
      <c r="H72" s="557"/>
      <c r="I72" s="557"/>
      <c r="J72" s="557"/>
      <c r="K72" s="557"/>
      <c r="L72" s="557"/>
      <c r="M72" s="557"/>
      <c r="N72" s="557"/>
      <c r="O72" s="557"/>
      <c r="P72" s="558"/>
      <c r="Q72" s="559"/>
      <c r="R72" s="559"/>
      <c r="S72" s="559"/>
      <c r="T72" s="559"/>
      <c r="U72" s="559"/>
      <c r="V72" s="560"/>
      <c r="W72" s="226"/>
      <c r="X72" s="224"/>
      <c r="Y72" s="224"/>
      <c r="Z72" s="224"/>
      <c r="AA72" s="224"/>
      <c r="AB72" s="224"/>
      <c r="AC72" s="225"/>
      <c r="AD72" s="223"/>
      <c r="AE72" s="224"/>
      <c r="AF72" s="224"/>
      <c r="AG72" s="224"/>
      <c r="AH72" s="224"/>
      <c r="AI72" s="224"/>
      <c r="AJ72" s="225"/>
      <c r="AK72" s="223"/>
      <c r="AL72" s="224"/>
      <c r="AM72" s="224"/>
      <c r="AN72" s="224"/>
      <c r="AO72" s="224"/>
      <c r="AP72" s="224"/>
      <c r="AQ72" s="225"/>
      <c r="AR72" s="226"/>
      <c r="AS72" s="224"/>
      <c r="AT72" s="224"/>
      <c r="AU72" s="224"/>
      <c r="AV72" s="224"/>
      <c r="AW72" s="224"/>
      <c r="AX72" s="225"/>
      <c r="AY72" s="598">
        <f t="shared" si="9"/>
        <v>0</v>
      </c>
      <c r="AZ72" s="561"/>
      <c r="BA72" s="561"/>
      <c r="BB72" s="562">
        <f t="shared" si="10"/>
        <v>0</v>
      </c>
      <c r="BC72" s="562"/>
      <c r="BD72" s="480"/>
      <c r="BE72" s="579"/>
      <c r="BF72" s="579"/>
      <c r="BG72" s="579"/>
      <c r="BH72" s="579"/>
      <c r="BI72" s="579"/>
      <c r="BJ72" s="579"/>
      <c r="BK72" s="550"/>
      <c r="BL72" s="550"/>
      <c r="BM72" s="550"/>
      <c r="BN72" s="551"/>
    </row>
    <row r="73" spans="2:66" ht="21" customHeight="1" thickBot="1">
      <c r="B73" s="423"/>
      <c r="C73" s="538" t="s">
        <v>129</v>
      </c>
      <c r="D73" s="539"/>
      <c r="E73" s="539"/>
      <c r="F73" s="539"/>
      <c r="G73" s="539"/>
      <c r="H73" s="539"/>
      <c r="I73" s="539"/>
      <c r="J73" s="539"/>
      <c r="K73" s="539"/>
      <c r="L73" s="539"/>
      <c r="M73" s="539"/>
      <c r="N73" s="539"/>
      <c r="O73" s="539"/>
      <c r="P73" s="539"/>
      <c r="Q73" s="539"/>
      <c r="R73" s="539"/>
      <c r="S73" s="539"/>
      <c r="T73" s="539"/>
      <c r="U73" s="539"/>
      <c r="V73" s="540"/>
      <c r="W73" s="230">
        <f t="shared" ref="W73:AX73" si="11">SUM(W65:W72)</f>
        <v>0</v>
      </c>
      <c r="X73" s="231">
        <f t="shared" si="11"/>
        <v>0</v>
      </c>
      <c r="Y73" s="231">
        <f t="shared" si="11"/>
        <v>0</v>
      </c>
      <c r="Z73" s="231">
        <f t="shared" si="11"/>
        <v>0</v>
      </c>
      <c r="AA73" s="231">
        <f t="shared" si="11"/>
        <v>0</v>
      </c>
      <c r="AB73" s="231">
        <f t="shared" si="11"/>
        <v>0</v>
      </c>
      <c r="AC73" s="232">
        <f t="shared" si="11"/>
        <v>0</v>
      </c>
      <c r="AD73" s="230">
        <f t="shared" si="11"/>
        <v>0</v>
      </c>
      <c r="AE73" s="231">
        <f t="shared" si="11"/>
        <v>0</v>
      </c>
      <c r="AF73" s="231">
        <f t="shared" si="11"/>
        <v>0</v>
      </c>
      <c r="AG73" s="231">
        <f t="shared" si="11"/>
        <v>0</v>
      </c>
      <c r="AH73" s="231">
        <f t="shared" si="11"/>
        <v>0</v>
      </c>
      <c r="AI73" s="231">
        <f t="shared" si="11"/>
        <v>0</v>
      </c>
      <c r="AJ73" s="232">
        <f t="shared" si="11"/>
        <v>0</v>
      </c>
      <c r="AK73" s="230">
        <f t="shared" si="11"/>
        <v>0</v>
      </c>
      <c r="AL73" s="231">
        <f t="shared" si="11"/>
        <v>0</v>
      </c>
      <c r="AM73" s="231">
        <f t="shared" si="11"/>
        <v>0</v>
      </c>
      <c r="AN73" s="231">
        <f t="shared" si="11"/>
        <v>0</v>
      </c>
      <c r="AO73" s="231">
        <f t="shared" si="11"/>
        <v>0</v>
      </c>
      <c r="AP73" s="231">
        <f t="shared" si="11"/>
        <v>0</v>
      </c>
      <c r="AQ73" s="232">
        <f t="shared" si="11"/>
        <v>0</v>
      </c>
      <c r="AR73" s="230">
        <f t="shared" si="11"/>
        <v>0</v>
      </c>
      <c r="AS73" s="231">
        <f t="shared" si="11"/>
        <v>0</v>
      </c>
      <c r="AT73" s="231">
        <f t="shared" si="11"/>
        <v>0</v>
      </c>
      <c r="AU73" s="231">
        <f t="shared" si="11"/>
        <v>0</v>
      </c>
      <c r="AV73" s="231">
        <f t="shared" si="11"/>
        <v>0</v>
      </c>
      <c r="AW73" s="231">
        <f t="shared" si="11"/>
        <v>0</v>
      </c>
      <c r="AX73" s="232">
        <f t="shared" si="11"/>
        <v>0</v>
      </c>
      <c r="AY73" s="585">
        <f>SUM(AY65:BA72)</f>
        <v>0</v>
      </c>
      <c r="AZ73" s="586"/>
      <c r="BA73" s="586"/>
      <c r="BB73" s="587">
        <f>SUM($BB$65:$BD$72)</f>
        <v>0</v>
      </c>
      <c r="BC73" s="587"/>
      <c r="BD73" s="588"/>
      <c r="BE73" s="589">
        <f>SUM(BE65)</f>
        <v>0</v>
      </c>
      <c r="BF73" s="590"/>
      <c r="BG73" s="590"/>
      <c r="BH73" s="590"/>
      <c r="BI73" s="590"/>
      <c r="BJ73" s="591"/>
      <c r="BK73" s="592"/>
      <c r="BL73" s="592"/>
      <c r="BM73" s="592"/>
      <c r="BN73" s="593"/>
    </row>
    <row r="74" spans="2:66" ht="21" customHeight="1" thickBot="1">
      <c r="B74" s="236" t="s">
        <v>133</v>
      </c>
      <c r="C74" s="237"/>
      <c r="D74" s="238"/>
      <c r="E74" s="239"/>
      <c r="F74" s="239"/>
      <c r="G74" s="239"/>
      <c r="H74" s="239"/>
      <c r="I74" s="239"/>
      <c r="J74" s="239"/>
      <c r="K74" s="239"/>
      <c r="L74" s="239"/>
      <c r="M74" s="239"/>
      <c r="N74" s="239"/>
      <c r="O74" s="239"/>
      <c r="P74" s="239"/>
      <c r="Q74" s="239"/>
      <c r="R74" s="239"/>
      <c r="S74" s="239"/>
      <c r="T74" s="239"/>
      <c r="U74" s="239"/>
      <c r="V74" s="239"/>
      <c r="W74" s="190"/>
      <c r="X74" s="190"/>
      <c r="Y74" s="190"/>
      <c r="Z74" s="190"/>
      <c r="AA74" s="190"/>
      <c r="AB74" s="190"/>
      <c r="AC74" s="190"/>
      <c r="AD74" s="190"/>
      <c r="AE74" s="190"/>
      <c r="AF74" s="190"/>
      <c r="AG74" s="190"/>
      <c r="AH74" s="190"/>
      <c r="AI74" s="190"/>
      <c r="AJ74" s="190"/>
      <c r="AK74" s="190"/>
      <c r="AL74" s="190"/>
      <c r="AM74" s="190"/>
      <c r="AN74" s="190"/>
      <c r="AO74" s="190"/>
      <c r="AP74" s="190"/>
      <c r="AQ74" s="190"/>
      <c r="AR74" s="190"/>
      <c r="AS74" s="190"/>
      <c r="AT74" s="190"/>
      <c r="AU74" s="190"/>
      <c r="AV74" s="190"/>
      <c r="AW74" s="190"/>
      <c r="AX74" s="240"/>
      <c r="AY74" s="594">
        <v>40</v>
      </c>
      <c r="AZ74" s="595"/>
      <c r="BA74" s="595"/>
      <c r="BB74" s="595"/>
      <c r="BC74" s="595"/>
      <c r="BD74" s="595"/>
      <c r="BE74" s="595"/>
      <c r="BF74" s="595"/>
      <c r="BG74" s="595"/>
      <c r="BH74" s="595"/>
      <c r="BI74" s="595"/>
      <c r="BJ74" s="595"/>
      <c r="BK74" s="595"/>
      <c r="BL74" s="595"/>
      <c r="BM74" s="595"/>
      <c r="BN74" s="596"/>
    </row>
    <row r="75" spans="2:66" ht="21" customHeight="1">
      <c r="B75" s="68" t="s">
        <v>134</v>
      </c>
    </row>
    <row r="76" spans="2:66" ht="21" customHeight="1">
      <c r="B76" s="68" t="s">
        <v>135</v>
      </c>
      <c r="G76" s="68"/>
    </row>
    <row r="77" spans="2:66" ht="21" customHeight="1">
      <c r="G77" s="68"/>
    </row>
  </sheetData>
  <mergeCells count="508">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D7:F7"/>
    <mergeCell ref="G7:T7"/>
    <mergeCell ref="AA7:AF7"/>
    <mergeCell ref="AG7:AJ7"/>
    <mergeCell ref="AK7:AN7"/>
    <mergeCell ref="AO6:AR6"/>
    <mergeCell ref="AS6:AV6"/>
    <mergeCell ref="AW6:AZ6"/>
    <mergeCell ref="BA6:BD6"/>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P6:CS6"/>
    <mergeCell ref="CT6:CW6"/>
    <mergeCell ref="CX6:DA6"/>
    <mergeCell ref="DB6:DE6"/>
    <mergeCell ref="DF6:DH6"/>
    <mergeCell ref="BE6:BG6"/>
    <mergeCell ref="CL6:CO6"/>
    <mergeCell ref="D5:F5"/>
    <mergeCell ref="G5:T5"/>
    <mergeCell ref="Z5:AF5"/>
    <mergeCell ref="AG5:AJ5"/>
    <mergeCell ref="AK5:AN5"/>
    <mergeCell ref="AO5:AR5"/>
    <mergeCell ref="AS5:AV5"/>
    <mergeCell ref="D4:J4"/>
    <mergeCell ref="CA4:CG4"/>
    <mergeCell ref="AO2:AV2"/>
    <mergeCell ref="AW2:BR2"/>
    <mergeCell ref="AO3:AV3"/>
    <mergeCell ref="AW3:BJ3"/>
    <mergeCell ref="BK3:BN3"/>
    <mergeCell ref="BO3:BR3"/>
    <mergeCell ref="CX4:DA4"/>
    <mergeCell ref="DB4:DE4"/>
    <mergeCell ref="DF4:DH4"/>
    <mergeCell ref="CH4:CK4"/>
    <mergeCell ref="CL4:CO4"/>
    <mergeCell ref="CP4:CS4"/>
    <mergeCell ref="CT4:CW4"/>
  </mergeCells>
  <phoneticPr fontId="3"/>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6:E17 D10">
      <formula1>$X$1:$X$2</formula1>
    </dataValidation>
    <dataValidation type="list" allowBlank="1" showInputMessage="1" showErrorMessage="1" sqref="E12 D5:D7 D12:D14">
      <formula1>$W$1:$W$2</formula1>
    </dataValidation>
  </dataValidations>
  <printOptions verticalCentered="1"/>
  <pageMargins left="0.39370078740157483" right="0.19685039370078741" top="0.39370078740157483" bottom="0.39370078740157483" header="0.51181102362204722" footer="0.51181102362204722"/>
  <pageSetup paperSize="9" scale="4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DH77"/>
  <sheetViews>
    <sheetView view="pageBreakPreview" zoomScale="60" zoomScaleNormal="100" workbookViewId="0">
      <selection activeCell="B75" sqref="B75"/>
    </sheetView>
  </sheetViews>
  <sheetFormatPr defaultColWidth="8.09765625" defaultRowHeight="21" customHeight="1"/>
  <cols>
    <col min="1" max="1" width="3.3984375" style="68" customWidth="1"/>
    <col min="2" max="2" width="2.69921875" style="68" customWidth="1"/>
    <col min="3" max="3" width="4.796875" style="68" customWidth="1"/>
    <col min="4" max="7" width="3.09765625" style="67" customWidth="1"/>
    <col min="8" max="64" width="3.09765625" style="68" customWidth="1"/>
    <col min="65" max="65" width="3" style="68" customWidth="1"/>
    <col min="66" max="68" width="2.8984375" style="68" customWidth="1"/>
    <col min="69" max="76" width="3" style="68" customWidth="1"/>
    <col min="77" max="78" width="6.8984375" style="68" customWidth="1"/>
    <col min="79" max="80" width="2.3984375" style="68" customWidth="1"/>
    <col min="81" max="16384" width="8.09765625" style="68"/>
  </cols>
  <sheetData>
    <row r="1" spans="2:112" ht="21" customHeight="1">
      <c r="B1" s="67"/>
      <c r="C1" s="67"/>
      <c r="G1" s="68"/>
      <c r="W1" s="68" t="s">
        <v>136</v>
      </c>
      <c r="AK1" s="69"/>
      <c r="AO1" s="70"/>
      <c r="AZ1" s="70"/>
      <c r="BA1" s="70"/>
      <c r="BB1" s="70"/>
      <c r="BC1" s="70"/>
      <c r="BD1" s="70"/>
      <c r="BE1" s="70"/>
      <c r="BF1" s="70"/>
      <c r="BG1" s="70"/>
      <c r="BH1" s="70"/>
      <c r="BI1" s="70"/>
      <c r="BJ1" s="70"/>
      <c r="BK1" s="70"/>
      <c r="BL1" s="70"/>
      <c r="BM1" s="70"/>
      <c r="BN1" s="70"/>
      <c r="BO1" s="70"/>
      <c r="BP1" s="70"/>
      <c r="BQ1" s="70"/>
      <c r="BR1" s="70"/>
      <c r="BS1" s="69"/>
      <c r="BT1" s="69"/>
      <c r="BU1" s="69"/>
      <c r="BV1" s="69"/>
      <c r="BW1" s="69"/>
      <c r="BX1" s="69"/>
      <c r="BY1" s="69"/>
      <c r="BZ1" s="69"/>
      <c r="CA1" s="69"/>
      <c r="CB1" s="69"/>
      <c r="CC1" s="69"/>
      <c r="CD1" s="69"/>
      <c r="CE1" s="69"/>
    </row>
    <row r="2" spans="2:112" ht="21" customHeight="1">
      <c r="B2" s="67"/>
      <c r="C2" s="67"/>
      <c r="G2" s="68"/>
      <c r="Y2" s="68">
        <v>-1</v>
      </c>
      <c r="AO2" s="291" t="s">
        <v>49</v>
      </c>
      <c r="AP2" s="291"/>
      <c r="AQ2" s="291"/>
      <c r="AR2" s="291"/>
      <c r="AS2" s="291"/>
      <c r="AT2" s="291"/>
      <c r="AU2" s="291"/>
      <c r="AV2" s="291"/>
      <c r="AW2" s="292"/>
      <c r="AX2" s="293"/>
      <c r="AY2" s="293"/>
      <c r="AZ2" s="293"/>
      <c r="BA2" s="293"/>
      <c r="BB2" s="293"/>
      <c r="BC2" s="293"/>
      <c r="BD2" s="293"/>
      <c r="BE2" s="293"/>
      <c r="BF2" s="293"/>
      <c r="BG2" s="293"/>
      <c r="BH2" s="293"/>
      <c r="BI2" s="293"/>
      <c r="BJ2" s="293"/>
      <c r="BK2" s="293"/>
      <c r="BL2" s="293"/>
      <c r="BM2" s="293"/>
      <c r="BN2" s="293"/>
      <c r="BO2" s="293"/>
      <c r="BP2" s="293"/>
      <c r="BQ2" s="293"/>
      <c r="BR2" s="294"/>
      <c r="BS2" s="71"/>
      <c r="BT2" s="71"/>
      <c r="BU2" s="71"/>
      <c r="BV2" s="71"/>
      <c r="BW2" s="71"/>
      <c r="BX2" s="71"/>
      <c r="BY2" s="71"/>
      <c r="CA2" s="71"/>
      <c r="CB2" s="71"/>
      <c r="CC2" s="71"/>
      <c r="CD2" s="71"/>
      <c r="CE2" s="71"/>
    </row>
    <row r="3" spans="2:112" ht="21" customHeight="1">
      <c r="B3" s="67"/>
      <c r="C3" s="67"/>
      <c r="G3" s="68"/>
      <c r="AO3" s="291" t="s">
        <v>50</v>
      </c>
      <c r="AP3" s="291"/>
      <c r="AQ3" s="291"/>
      <c r="AR3" s="291"/>
      <c r="AS3" s="291"/>
      <c r="AT3" s="291"/>
      <c r="AU3" s="291"/>
      <c r="AV3" s="291"/>
      <c r="AW3" s="295"/>
      <c r="AX3" s="295"/>
      <c r="AY3" s="295"/>
      <c r="AZ3" s="295"/>
      <c r="BA3" s="295"/>
      <c r="BB3" s="295"/>
      <c r="BC3" s="295"/>
      <c r="BD3" s="295"/>
      <c r="BE3" s="295"/>
      <c r="BF3" s="295"/>
      <c r="BG3" s="295"/>
      <c r="BH3" s="295"/>
      <c r="BI3" s="295"/>
      <c r="BJ3" s="295"/>
      <c r="BK3" s="296" t="s">
        <v>51</v>
      </c>
      <c r="BL3" s="297"/>
      <c r="BM3" s="297"/>
      <c r="BN3" s="298"/>
      <c r="BO3" s="299">
        <v>15</v>
      </c>
      <c r="BP3" s="300"/>
      <c r="BQ3" s="300"/>
      <c r="BR3" s="301"/>
      <c r="BS3" s="71"/>
      <c r="BT3" s="71"/>
      <c r="BU3" s="71"/>
      <c r="BV3" s="71"/>
      <c r="BW3" s="71"/>
      <c r="BX3" s="71"/>
      <c r="BY3" s="71"/>
      <c r="CA3" s="71"/>
      <c r="CB3" s="71"/>
      <c r="CC3" s="71"/>
      <c r="CD3" s="71"/>
      <c r="CE3" s="71"/>
    </row>
    <row r="4" spans="2:112" ht="21" customHeight="1">
      <c r="B4" s="67"/>
      <c r="C4" s="72"/>
      <c r="D4" s="310" t="s">
        <v>52</v>
      </c>
      <c r="E4" s="310"/>
      <c r="F4" s="310"/>
      <c r="G4" s="310"/>
      <c r="H4" s="310"/>
      <c r="I4" s="310"/>
      <c r="J4" s="310"/>
      <c r="K4" s="73"/>
      <c r="L4" s="73"/>
      <c r="M4" s="74"/>
      <c r="N4" s="74"/>
      <c r="O4" s="74"/>
      <c r="P4" s="74"/>
      <c r="Q4" s="74"/>
      <c r="R4" s="74"/>
      <c r="S4" s="74"/>
      <c r="T4" s="74"/>
      <c r="U4" s="75"/>
      <c r="V4" s="76"/>
      <c r="W4" s="77"/>
      <c r="X4" s="78"/>
      <c r="Y4" s="78"/>
      <c r="Z4" s="79" t="s">
        <v>53</v>
      </c>
      <c r="AA4" s="80"/>
      <c r="CA4" s="302"/>
      <c r="CB4" s="302"/>
      <c r="CC4" s="302"/>
      <c r="CD4" s="302"/>
      <c r="CE4" s="302"/>
      <c r="CF4" s="302"/>
      <c r="CG4" s="302"/>
      <c r="CH4" s="311"/>
      <c r="CI4" s="311"/>
      <c r="CJ4" s="311"/>
      <c r="CK4" s="311"/>
      <c r="CL4" s="302"/>
      <c r="CM4" s="302"/>
      <c r="CN4" s="302"/>
      <c r="CO4" s="302"/>
      <c r="CP4" s="302"/>
      <c r="CQ4" s="302"/>
      <c r="CR4" s="302"/>
      <c r="CS4" s="302"/>
      <c r="CT4" s="302"/>
      <c r="CU4" s="302"/>
      <c r="CV4" s="302"/>
      <c r="CW4" s="302"/>
      <c r="CX4" s="302"/>
      <c r="CY4" s="302"/>
      <c r="CZ4" s="302"/>
      <c r="DA4" s="302"/>
      <c r="DB4" s="302"/>
      <c r="DC4" s="302"/>
      <c r="DD4" s="302"/>
      <c r="DE4" s="302"/>
      <c r="DF4" s="302"/>
      <c r="DG4" s="302"/>
      <c r="DH4" s="302"/>
    </row>
    <row r="5" spans="2:112" ht="27.75" customHeight="1">
      <c r="B5" s="67"/>
      <c r="C5" s="72"/>
      <c r="D5" s="303" t="s">
        <v>137</v>
      </c>
      <c r="E5" s="303"/>
      <c r="F5" s="303"/>
      <c r="G5" s="304" t="s">
        <v>54</v>
      </c>
      <c r="H5" s="304"/>
      <c r="I5" s="304"/>
      <c r="J5" s="304"/>
      <c r="K5" s="304"/>
      <c r="L5" s="304"/>
      <c r="M5" s="304"/>
      <c r="N5" s="304"/>
      <c r="O5" s="304"/>
      <c r="P5" s="304"/>
      <c r="Q5" s="304"/>
      <c r="R5" s="304"/>
      <c r="S5" s="304"/>
      <c r="T5" s="305"/>
      <c r="U5" s="75"/>
      <c r="V5" s="75"/>
      <c r="W5" s="77"/>
      <c r="X5" s="78"/>
      <c r="Y5" s="78"/>
      <c r="Z5" s="306"/>
      <c r="AA5" s="304"/>
      <c r="AB5" s="304"/>
      <c r="AC5" s="304"/>
      <c r="AD5" s="304"/>
      <c r="AE5" s="304"/>
      <c r="AF5" s="305"/>
      <c r="AG5" s="307" t="s">
        <v>55</v>
      </c>
      <c r="AH5" s="308"/>
      <c r="AI5" s="308"/>
      <c r="AJ5" s="309"/>
      <c r="AK5" s="306" t="s">
        <v>56</v>
      </c>
      <c r="AL5" s="304"/>
      <c r="AM5" s="304"/>
      <c r="AN5" s="305"/>
      <c r="AO5" s="306" t="s">
        <v>57</v>
      </c>
      <c r="AP5" s="304"/>
      <c r="AQ5" s="304"/>
      <c r="AR5" s="305"/>
      <c r="AS5" s="306" t="s">
        <v>58</v>
      </c>
      <c r="AT5" s="304"/>
      <c r="AU5" s="304"/>
      <c r="AV5" s="305"/>
      <c r="AW5" s="306" t="s">
        <v>59</v>
      </c>
      <c r="AX5" s="304"/>
      <c r="AY5" s="304"/>
      <c r="AZ5" s="305"/>
      <c r="BA5" s="306" t="s">
        <v>60</v>
      </c>
      <c r="BB5" s="304"/>
      <c r="BC5" s="304"/>
      <c r="BD5" s="305"/>
      <c r="BE5" s="306" t="s">
        <v>61</v>
      </c>
      <c r="BF5" s="304"/>
      <c r="BG5" s="305"/>
      <c r="BK5" s="81"/>
      <c r="BL5" s="81"/>
      <c r="BM5" s="81"/>
      <c r="BN5" s="81"/>
      <c r="BO5" s="82"/>
      <c r="BP5" s="83"/>
      <c r="BQ5" s="84"/>
      <c r="BR5" s="84"/>
      <c r="BS5" s="84"/>
      <c r="CA5" s="311"/>
      <c r="CB5" s="311"/>
      <c r="CC5" s="311"/>
      <c r="CD5" s="311"/>
      <c r="CE5" s="311"/>
      <c r="CF5" s="311"/>
      <c r="CG5" s="311"/>
      <c r="CH5" s="312"/>
      <c r="CI5" s="312"/>
      <c r="CJ5" s="312"/>
      <c r="CK5" s="312"/>
      <c r="CL5" s="312"/>
      <c r="CM5" s="312"/>
      <c r="CN5" s="312"/>
      <c r="CO5" s="312"/>
      <c r="CP5" s="312"/>
      <c r="CQ5" s="312"/>
      <c r="CR5" s="312"/>
      <c r="CS5" s="312"/>
      <c r="CT5" s="312"/>
      <c r="CU5" s="312"/>
      <c r="CV5" s="312"/>
      <c r="CW5" s="312"/>
      <c r="CX5" s="312"/>
      <c r="CY5" s="312"/>
      <c r="CZ5" s="312"/>
      <c r="DA5" s="312"/>
      <c r="DB5" s="312"/>
      <c r="DC5" s="312"/>
      <c r="DD5" s="312"/>
      <c r="DE5" s="312"/>
      <c r="DF5" s="313"/>
      <c r="DG5" s="313"/>
      <c r="DH5" s="313"/>
    </row>
    <row r="6" spans="2:112" ht="21" customHeight="1">
      <c r="B6" s="67"/>
      <c r="C6" s="72"/>
      <c r="D6" s="303"/>
      <c r="E6" s="303"/>
      <c r="F6" s="303"/>
      <c r="G6" s="304" t="s">
        <v>62</v>
      </c>
      <c r="H6" s="304"/>
      <c r="I6" s="304"/>
      <c r="J6" s="304"/>
      <c r="K6" s="304"/>
      <c r="L6" s="304"/>
      <c r="M6" s="304"/>
      <c r="N6" s="304"/>
      <c r="O6" s="304"/>
      <c r="P6" s="304"/>
      <c r="Q6" s="304"/>
      <c r="R6" s="304"/>
      <c r="S6" s="304"/>
      <c r="T6" s="305"/>
      <c r="U6" s="75"/>
      <c r="V6" s="75"/>
      <c r="W6" s="77"/>
      <c r="X6" s="78"/>
      <c r="Y6" s="78"/>
      <c r="Z6" s="314" t="s">
        <v>63</v>
      </c>
      <c r="AA6" s="315"/>
      <c r="AB6" s="315"/>
      <c r="AC6" s="315"/>
      <c r="AD6" s="315"/>
      <c r="AE6" s="315"/>
      <c r="AF6" s="316"/>
      <c r="AG6" s="317"/>
      <c r="AH6" s="318"/>
      <c r="AI6" s="318"/>
      <c r="AJ6" s="319"/>
      <c r="AK6" s="317"/>
      <c r="AL6" s="318"/>
      <c r="AM6" s="318"/>
      <c r="AN6" s="319"/>
      <c r="AO6" s="317"/>
      <c r="AP6" s="318"/>
      <c r="AQ6" s="318"/>
      <c r="AR6" s="319"/>
      <c r="AS6" s="317">
        <v>6</v>
      </c>
      <c r="AT6" s="318"/>
      <c r="AU6" s="318"/>
      <c r="AV6" s="319"/>
      <c r="AW6" s="317">
        <v>4</v>
      </c>
      <c r="AX6" s="318"/>
      <c r="AY6" s="318"/>
      <c r="AZ6" s="319"/>
      <c r="BA6" s="317">
        <v>5</v>
      </c>
      <c r="BB6" s="318"/>
      <c r="BC6" s="318"/>
      <c r="BD6" s="319"/>
      <c r="BE6" s="324">
        <f>SUM(AG6:BD6)</f>
        <v>15</v>
      </c>
      <c r="BF6" s="325"/>
      <c r="BG6" s="326"/>
      <c r="BL6" s="85"/>
      <c r="BM6" s="85"/>
      <c r="BN6" s="85"/>
      <c r="BW6" s="86"/>
      <c r="CC6" s="85"/>
      <c r="CD6" s="85"/>
      <c r="CE6" s="85"/>
      <c r="CL6" s="320"/>
      <c r="CM6" s="320"/>
      <c r="CN6" s="320"/>
      <c r="CO6" s="320"/>
      <c r="CP6" s="320"/>
      <c r="CQ6" s="320"/>
      <c r="CR6" s="320"/>
      <c r="CS6" s="320"/>
      <c r="CT6" s="312"/>
      <c r="CU6" s="312"/>
      <c r="CV6" s="312"/>
      <c r="CW6" s="312"/>
      <c r="CX6" s="312"/>
      <c r="CY6" s="312"/>
      <c r="CZ6" s="312"/>
      <c r="DA6" s="312"/>
      <c r="DB6" s="312"/>
      <c r="DC6" s="312"/>
      <c r="DD6" s="312"/>
      <c r="DE6" s="312"/>
      <c r="DF6" s="313"/>
      <c r="DG6" s="313"/>
      <c r="DH6" s="313"/>
    </row>
    <row r="7" spans="2:112" ht="21" customHeight="1">
      <c r="B7" s="67"/>
      <c r="C7" s="72"/>
      <c r="D7" s="303"/>
      <c r="E7" s="303"/>
      <c r="F7" s="303"/>
      <c r="G7" s="304" t="s">
        <v>64</v>
      </c>
      <c r="H7" s="304"/>
      <c r="I7" s="304"/>
      <c r="J7" s="304"/>
      <c r="K7" s="304"/>
      <c r="L7" s="304"/>
      <c r="M7" s="304"/>
      <c r="N7" s="304"/>
      <c r="O7" s="304"/>
      <c r="P7" s="304"/>
      <c r="Q7" s="304"/>
      <c r="R7" s="304"/>
      <c r="S7" s="304"/>
      <c r="T7" s="305"/>
      <c r="U7" s="87"/>
      <c r="V7" s="75"/>
      <c r="W7" s="77"/>
      <c r="X7" s="78"/>
      <c r="Y7" s="78"/>
      <c r="Z7" s="88" t="s">
        <v>138</v>
      </c>
      <c r="AA7" s="307" t="s">
        <v>139</v>
      </c>
      <c r="AB7" s="308"/>
      <c r="AC7" s="308"/>
      <c r="AD7" s="308"/>
      <c r="AE7" s="308"/>
      <c r="AF7" s="309"/>
      <c r="AG7" s="321"/>
      <c r="AH7" s="322"/>
      <c r="AI7" s="322"/>
      <c r="AJ7" s="323"/>
      <c r="AK7" s="321"/>
      <c r="AL7" s="322"/>
      <c r="AM7" s="322"/>
      <c r="AN7" s="323"/>
      <c r="AO7" s="321"/>
      <c r="AP7" s="322"/>
      <c r="AQ7" s="322"/>
      <c r="AR7" s="323"/>
      <c r="AS7" s="317"/>
      <c r="AT7" s="318"/>
      <c r="AU7" s="318"/>
      <c r="AV7" s="319"/>
      <c r="AW7" s="317"/>
      <c r="AX7" s="318"/>
      <c r="AY7" s="318"/>
      <c r="AZ7" s="319"/>
      <c r="BA7" s="317"/>
      <c r="BB7" s="318"/>
      <c r="BC7" s="318"/>
      <c r="BD7" s="319"/>
      <c r="BE7" s="324">
        <f>SUM(AG7:BD7)</f>
        <v>0</v>
      </c>
      <c r="BF7" s="325"/>
      <c r="BG7" s="326"/>
      <c r="CB7" s="302"/>
      <c r="CC7" s="302"/>
      <c r="CD7" s="302"/>
      <c r="CE7" s="302"/>
      <c r="CF7" s="302"/>
      <c r="CG7" s="302"/>
      <c r="CH7" s="302"/>
      <c r="CI7" s="328"/>
      <c r="CJ7" s="328"/>
      <c r="CK7" s="328"/>
      <c r="CL7" s="312"/>
      <c r="CM7" s="312"/>
      <c r="CN7" s="312"/>
      <c r="CO7" s="312"/>
      <c r="CP7" s="312"/>
      <c r="CQ7" s="312"/>
      <c r="CR7" s="312"/>
      <c r="CS7" s="312"/>
      <c r="CT7" s="312"/>
      <c r="CU7" s="312"/>
      <c r="CV7" s="312"/>
      <c r="CW7" s="312"/>
      <c r="CX7" s="312"/>
      <c r="CY7" s="312"/>
      <c r="CZ7" s="312"/>
      <c r="DA7" s="312"/>
      <c r="DB7" s="312"/>
      <c r="DC7" s="312"/>
      <c r="DD7" s="312"/>
      <c r="DE7" s="312"/>
      <c r="DF7" s="313"/>
      <c r="DG7" s="313"/>
      <c r="DH7" s="313"/>
    </row>
    <row r="8" spans="2:112" ht="21" customHeight="1">
      <c r="B8" s="78"/>
      <c r="C8" s="89"/>
      <c r="D8" s="74"/>
      <c r="E8" s="74"/>
      <c r="F8" s="74"/>
      <c r="G8" s="74"/>
      <c r="H8" s="74"/>
      <c r="I8" s="74"/>
      <c r="J8" s="74"/>
      <c r="K8" s="74"/>
      <c r="L8" s="90" t="str">
        <f>IF(COUNTIF(D5:F7,"○")&gt;1,"いずれか１つを選択してください。","")</f>
        <v/>
      </c>
      <c r="M8" s="74"/>
      <c r="N8" s="74"/>
      <c r="O8" s="74"/>
      <c r="P8" s="74"/>
      <c r="Q8" s="74"/>
      <c r="R8" s="74"/>
      <c r="S8" s="74"/>
      <c r="T8" s="74"/>
      <c r="U8" s="91"/>
      <c r="V8" s="91"/>
      <c r="W8" s="77"/>
      <c r="X8" s="78"/>
      <c r="Y8" s="78"/>
      <c r="Z8" s="307" t="s">
        <v>67</v>
      </c>
      <c r="AA8" s="308"/>
      <c r="AB8" s="308"/>
      <c r="AC8" s="308"/>
      <c r="AD8" s="308"/>
      <c r="AE8" s="308"/>
      <c r="AF8" s="309"/>
      <c r="AG8" s="317"/>
      <c r="AH8" s="318"/>
      <c r="AI8" s="318"/>
      <c r="AJ8" s="319"/>
      <c r="AK8" s="317"/>
      <c r="AL8" s="318"/>
      <c r="AM8" s="318"/>
      <c r="AN8" s="319"/>
      <c r="AO8" s="317"/>
      <c r="AP8" s="318"/>
      <c r="AQ8" s="318"/>
      <c r="AR8" s="319"/>
      <c r="AS8" s="317"/>
      <c r="AT8" s="318"/>
      <c r="AU8" s="318"/>
      <c r="AV8" s="319"/>
      <c r="AW8" s="317"/>
      <c r="AX8" s="318"/>
      <c r="AY8" s="318"/>
      <c r="AZ8" s="319"/>
      <c r="BA8" s="317"/>
      <c r="BB8" s="318"/>
      <c r="BC8" s="318"/>
      <c r="BD8" s="319"/>
      <c r="BE8" s="324">
        <f>SUM(AG8:BD8)</f>
        <v>0</v>
      </c>
      <c r="BF8" s="325"/>
      <c r="BG8" s="326"/>
      <c r="BU8" s="86"/>
      <c r="BW8" s="327"/>
      <c r="BX8" s="327"/>
      <c r="BY8" s="327"/>
      <c r="BZ8" s="327"/>
      <c r="CA8" s="327"/>
      <c r="CB8" s="331"/>
      <c r="CC8" s="331"/>
      <c r="CD8" s="331"/>
      <c r="CE8" s="331"/>
      <c r="CF8" s="331"/>
      <c r="CG8" s="331"/>
      <c r="CH8" s="331"/>
      <c r="CI8" s="328"/>
      <c r="CJ8" s="328"/>
      <c r="CK8" s="328"/>
      <c r="CL8" s="313"/>
      <c r="CM8" s="313"/>
      <c r="CN8" s="313"/>
      <c r="CO8" s="313"/>
      <c r="CP8" s="313"/>
      <c r="CQ8" s="313"/>
      <c r="CR8" s="313"/>
      <c r="CS8" s="313"/>
      <c r="CT8" s="313"/>
      <c r="CU8" s="313"/>
      <c r="CV8" s="313"/>
      <c r="CW8" s="313"/>
      <c r="CX8" s="313"/>
      <c r="CY8" s="313"/>
      <c r="CZ8" s="313"/>
      <c r="DA8" s="313"/>
      <c r="DB8" s="313"/>
      <c r="DC8" s="313"/>
      <c r="DD8" s="313"/>
      <c r="DE8" s="313"/>
      <c r="DF8" s="313"/>
      <c r="DG8" s="313"/>
      <c r="DH8" s="313"/>
    </row>
    <row r="9" spans="2:112" ht="21" customHeight="1">
      <c r="B9" s="78"/>
      <c r="C9" s="89"/>
      <c r="D9" s="74"/>
      <c r="E9" s="91"/>
      <c r="F9" s="75"/>
      <c r="G9" s="75"/>
      <c r="H9" s="75"/>
      <c r="I9" s="75"/>
      <c r="J9" s="75"/>
      <c r="K9" s="75"/>
      <c r="L9" s="75"/>
      <c r="M9" s="75"/>
      <c r="N9" s="75"/>
      <c r="O9" s="75"/>
      <c r="P9" s="75"/>
      <c r="Q9" s="75"/>
      <c r="R9" s="75"/>
      <c r="S9" s="75"/>
      <c r="T9" s="75"/>
      <c r="U9" s="75"/>
      <c r="V9" s="91"/>
      <c r="W9" s="77"/>
      <c r="X9" s="78"/>
      <c r="Y9" s="78"/>
      <c r="Z9" s="307" t="s">
        <v>61</v>
      </c>
      <c r="AA9" s="308"/>
      <c r="AB9" s="308"/>
      <c r="AC9" s="308"/>
      <c r="AD9" s="308"/>
      <c r="AE9" s="308"/>
      <c r="AF9" s="309"/>
      <c r="AG9" s="324">
        <f>AG6+AG8</f>
        <v>0</v>
      </c>
      <c r="AH9" s="325"/>
      <c r="AI9" s="325"/>
      <c r="AJ9" s="326"/>
      <c r="AK9" s="324">
        <f t="shared" ref="AK9" si="0">AK6+AK8</f>
        <v>0</v>
      </c>
      <c r="AL9" s="325"/>
      <c r="AM9" s="325"/>
      <c r="AN9" s="326"/>
      <c r="AO9" s="324">
        <f t="shared" ref="AO9" si="1">AO6+AO8</f>
        <v>0</v>
      </c>
      <c r="AP9" s="325"/>
      <c r="AQ9" s="325"/>
      <c r="AR9" s="326"/>
      <c r="AS9" s="324">
        <f>AS6+AS8</f>
        <v>6</v>
      </c>
      <c r="AT9" s="325"/>
      <c r="AU9" s="325"/>
      <c r="AV9" s="326"/>
      <c r="AW9" s="324">
        <f t="shared" ref="AW9" si="2">AW6+AW8</f>
        <v>4</v>
      </c>
      <c r="AX9" s="325"/>
      <c r="AY9" s="325"/>
      <c r="AZ9" s="326"/>
      <c r="BA9" s="324">
        <f t="shared" ref="BA9" si="3">BA6+BA8</f>
        <v>5</v>
      </c>
      <c r="BB9" s="325"/>
      <c r="BC9" s="325"/>
      <c r="BD9" s="326"/>
      <c r="BE9" s="324">
        <f>BE6+BE8</f>
        <v>15</v>
      </c>
      <c r="BF9" s="325"/>
      <c r="BG9" s="326"/>
      <c r="BW9" s="302"/>
      <c r="BX9" s="302"/>
      <c r="BY9" s="302"/>
      <c r="BZ9" s="302"/>
      <c r="CA9" s="302"/>
      <c r="CB9" s="329"/>
      <c r="CC9" s="329"/>
      <c r="CD9" s="329"/>
      <c r="CE9" s="329"/>
      <c r="CF9" s="330"/>
      <c r="CG9" s="330"/>
      <c r="CH9" s="330"/>
      <c r="CI9" s="330"/>
      <c r="CJ9" s="330"/>
      <c r="CK9" s="330"/>
    </row>
    <row r="10" spans="2:112" ht="21" customHeight="1">
      <c r="B10" s="78"/>
      <c r="C10" s="89"/>
      <c r="D10" s="74"/>
      <c r="E10" s="91"/>
      <c r="F10" s="75"/>
      <c r="G10" s="75"/>
      <c r="H10" s="75"/>
      <c r="I10" s="75"/>
      <c r="J10" s="75"/>
      <c r="K10" s="75"/>
      <c r="L10" s="75"/>
      <c r="M10" s="75"/>
      <c r="N10" s="75"/>
      <c r="O10" s="75"/>
      <c r="P10" s="75"/>
      <c r="Q10" s="75"/>
      <c r="R10" s="75"/>
      <c r="S10" s="75"/>
      <c r="T10" s="75"/>
      <c r="U10" s="75"/>
      <c r="V10" s="91"/>
      <c r="W10" s="92"/>
      <c r="X10" s="78"/>
      <c r="Y10" s="78"/>
      <c r="Z10" s="78"/>
      <c r="AA10" s="78"/>
      <c r="BG10" s="93" t="str">
        <f>IF(AND(BE9&lt;&gt;BO3,D12="○"),"「事業者名簿」の定員数と想定される利用者数が一致しません。","")</f>
        <v/>
      </c>
      <c r="BK10" s="81"/>
      <c r="BL10" s="81"/>
      <c r="BM10" s="81"/>
      <c r="BN10" s="81"/>
      <c r="BO10" s="82"/>
      <c r="BP10" s="83"/>
      <c r="BQ10" s="84"/>
      <c r="BR10" s="84"/>
      <c r="BS10" s="84"/>
      <c r="BW10" s="302"/>
      <c r="BX10" s="302"/>
      <c r="BY10" s="302"/>
      <c r="BZ10" s="302"/>
      <c r="CA10" s="302"/>
      <c r="CB10" s="329"/>
      <c r="CC10" s="329"/>
      <c r="CD10" s="329"/>
      <c r="CE10" s="329"/>
      <c r="CF10" s="330"/>
      <c r="CG10" s="330"/>
      <c r="CH10" s="330"/>
      <c r="CI10" s="330"/>
      <c r="CJ10" s="330"/>
      <c r="CK10" s="330"/>
    </row>
    <row r="11" spans="2:112" ht="21" customHeight="1">
      <c r="B11" s="78"/>
      <c r="C11" s="89"/>
      <c r="D11" s="94" t="s">
        <v>68</v>
      </c>
      <c r="E11" s="95"/>
      <c r="F11" s="95"/>
      <c r="G11" s="95"/>
      <c r="H11" s="95"/>
      <c r="I11" s="95"/>
      <c r="J11" s="75"/>
      <c r="K11" s="75"/>
      <c r="L11" s="75"/>
      <c r="M11" s="75"/>
      <c r="N11" s="75"/>
      <c r="O11" s="75"/>
      <c r="P11" s="75"/>
      <c r="Q11" s="75"/>
      <c r="R11" s="75"/>
      <c r="S11" s="75"/>
      <c r="T11" s="75"/>
      <c r="U11" s="75"/>
      <c r="V11" s="91"/>
      <c r="W11" s="96"/>
      <c r="Z11" s="86" t="s">
        <v>69</v>
      </c>
      <c r="AP11" s="86" t="s">
        <v>70</v>
      </c>
      <c r="AQ11" s="86"/>
      <c r="AW11" s="85"/>
      <c r="AX11" s="85"/>
      <c r="AY11" s="85"/>
      <c r="BG11" s="97"/>
      <c r="BH11" s="86" t="s">
        <v>71</v>
      </c>
      <c r="BN11" s="85"/>
      <c r="BO11" s="85"/>
      <c r="BP11" s="85"/>
      <c r="BW11" s="78"/>
      <c r="BX11" s="78"/>
      <c r="BY11" s="78"/>
      <c r="BZ11" s="78"/>
      <c r="CA11" s="78"/>
      <c r="CB11" s="329"/>
      <c r="CC11" s="329"/>
      <c r="CD11" s="329"/>
      <c r="CE11" s="329"/>
      <c r="CF11" s="330"/>
      <c r="CG11" s="330"/>
      <c r="CH11" s="330"/>
      <c r="CI11" s="330"/>
      <c r="CJ11" s="330"/>
      <c r="CK11" s="330"/>
    </row>
    <row r="12" spans="2:112" ht="21" customHeight="1">
      <c r="B12" s="78"/>
      <c r="C12" s="89"/>
      <c r="D12" s="332" t="s">
        <v>137</v>
      </c>
      <c r="E12" s="333"/>
      <c r="F12" s="334" t="s">
        <v>72</v>
      </c>
      <c r="G12" s="335"/>
      <c r="H12" s="335"/>
      <c r="I12" s="335"/>
      <c r="J12" s="335"/>
      <c r="K12" s="335"/>
      <c r="L12" s="335"/>
      <c r="M12" s="335"/>
      <c r="N12" s="335"/>
      <c r="O12" s="335"/>
      <c r="P12" s="335"/>
      <c r="Q12" s="335"/>
      <c r="R12" s="335"/>
      <c r="S12" s="335"/>
      <c r="T12" s="335"/>
      <c r="U12" s="335"/>
      <c r="V12" s="336"/>
      <c r="W12" s="92"/>
      <c r="AE12" s="306" t="s">
        <v>73</v>
      </c>
      <c r="AF12" s="304"/>
      <c r="AG12" s="304"/>
      <c r="AH12" s="304"/>
      <c r="AI12" s="304"/>
      <c r="AJ12" s="304"/>
      <c r="AK12" s="305"/>
      <c r="AL12" s="337" t="s">
        <v>74</v>
      </c>
      <c r="AM12" s="338"/>
      <c r="AN12" s="339"/>
      <c r="AV12" s="306" t="s">
        <v>73</v>
      </c>
      <c r="AW12" s="304"/>
      <c r="AX12" s="304"/>
      <c r="AY12" s="304"/>
      <c r="AZ12" s="304"/>
      <c r="BA12" s="304"/>
      <c r="BB12" s="305"/>
      <c r="BC12" s="337" t="s">
        <v>74</v>
      </c>
      <c r="BD12" s="338"/>
      <c r="BE12" s="339"/>
      <c r="BF12" s="98"/>
      <c r="BG12" s="97"/>
      <c r="BM12" s="306" t="s">
        <v>75</v>
      </c>
      <c r="BN12" s="304"/>
      <c r="BO12" s="304"/>
      <c r="BP12" s="304"/>
      <c r="BQ12" s="304"/>
      <c r="BR12" s="304"/>
      <c r="BS12" s="305"/>
      <c r="BW12" s="343"/>
      <c r="BX12" s="343"/>
      <c r="BY12" s="343"/>
      <c r="BZ12" s="343"/>
      <c r="CA12" s="343"/>
      <c r="CB12" s="344"/>
      <c r="CC12" s="344"/>
      <c r="CD12" s="344"/>
      <c r="CE12" s="344"/>
      <c r="CF12" s="345"/>
      <c r="CG12" s="345"/>
      <c r="CH12" s="345"/>
      <c r="CI12" s="343"/>
      <c r="CJ12" s="343"/>
      <c r="CK12" s="343"/>
    </row>
    <row r="13" spans="2:112" ht="26.25" customHeight="1">
      <c r="B13" s="78"/>
      <c r="C13" s="89"/>
      <c r="D13" s="332"/>
      <c r="E13" s="346"/>
      <c r="F13" s="334" t="s">
        <v>140</v>
      </c>
      <c r="G13" s="335"/>
      <c r="H13" s="335"/>
      <c r="I13" s="335"/>
      <c r="J13" s="335"/>
      <c r="K13" s="335"/>
      <c r="L13" s="335"/>
      <c r="M13" s="335"/>
      <c r="N13" s="335"/>
      <c r="O13" s="335"/>
      <c r="P13" s="335"/>
      <c r="Q13" s="335"/>
      <c r="R13" s="335"/>
      <c r="S13" s="335"/>
      <c r="T13" s="335"/>
      <c r="U13" s="335"/>
      <c r="V13" s="336"/>
      <c r="W13" s="99"/>
      <c r="AE13" s="347" t="s">
        <v>77</v>
      </c>
      <c r="AF13" s="348"/>
      <c r="AG13" s="348"/>
      <c r="AH13" s="349"/>
      <c r="AI13" s="347" t="s">
        <v>78</v>
      </c>
      <c r="AJ13" s="348"/>
      <c r="AK13" s="349"/>
      <c r="AL13" s="340"/>
      <c r="AM13" s="341"/>
      <c r="AN13" s="342"/>
      <c r="AQ13" s="334"/>
      <c r="AR13" s="335"/>
      <c r="AS13" s="335"/>
      <c r="AT13" s="335"/>
      <c r="AU13" s="336"/>
      <c r="AV13" s="347" t="s">
        <v>77</v>
      </c>
      <c r="AW13" s="348"/>
      <c r="AX13" s="348"/>
      <c r="AY13" s="349"/>
      <c r="AZ13" s="347" t="s">
        <v>78</v>
      </c>
      <c r="BA13" s="348"/>
      <c r="BB13" s="349"/>
      <c r="BC13" s="340"/>
      <c r="BD13" s="341"/>
      <c r="BE13" s="342"/>
      <c r="BF13" s="98"/>
      <c r="BG13" s="100"/>
      <c r="BH13" s="334"/>
      <c r="BI13" s="335"/>
      <c r="BJ13" s="335"/>
      <c r="BK13" s="335"/>
      <c r="BL13" s="336"/>
      <c r="BM13" s="347" t="s">
        <v>79</v>
      </c>
      <c r="BN13" s="348"/>
      <c r="BO13" s="348"/>
      <c r="BP13" s="349"/>
      <c r="BQ13" s="347" t="s">
        <v>78</v>
      </c>
      <c r="BR13" s="348"/>
      <c r="BS13" s="349"/>
      <c r="BW13" s="78"/>
      <c r="BX13" s="78"/>
      <c r="BY13" s="78"/>
      <c r="BZ13" s="329"/>
      <c r="CA13" s="329"/>
      <c r="CB13" s="329"/>
      <c r="CC13" s="329"/>
      <c r="CD13" s="330"/>
      <c r="CE13" s="330"/>
      <c r="CF13" s="330"/>
      <c r="CG13" s="330"/>
      <c r="CH13" s="330"/>
      <c r="CI13" s="330"/>
    </row>
    <row r="14" spans="2:112" ht="21" customHeight="1">
      <c r="B14" s="78"/>
      <c r="C14" s="89"/>
      <c r="D14" s="332"/>
      <c r="E14" s="346"/>
      <c r="F14" s="334" t="s">
        <v>141</v>
      </c>
      <c r="G14" s="335"/>
      <c r="H14" s="335"/>
      <c r="I14" s="335"/>
      <c r="J14" s="335"/>
      <c r="K14" s="335"/>
      <c r="L14" s="335"/>
      <c r="M14" s="335"/>
      <c r="N14" s="335"/>
      <c r="O14" s="335"/>
      <c r="P14" s="335"/>
      <c r="Q14" s="335"/>
      <c r="R14" s="335"/>
      <c r="S14" s="335"/>
      <c r="T14" s="335"/>
      <c r="U14" s="335"/>
      <c r="V14" s="336"/>
      <c r="W14" s="99"/>
      <c r="Z14" s="306" t="s">
        <v>142</v>
      </c>
      <c r="AA14" s="304"/>
      <c r="AB14" s="304"/>
      <c r="AC14" s="304"/>
      <c r="AD14" s="305"/>
      <c r="AE14" s="350">
        <f>IF((OR($D$5="○",$D$6="○")),ROUNDDOWN(((BE$6+BE$8*0.9))/6,1))</f>
        <v>2.5</v>
      </c>
      <c r="AF14" s="351"/>
      <c r="AG14" s="351"/>
      <c r="AH14" s="352"/>
      <c r="AI14" s="353">
        <f>AE14*$AY$60</f>
        <v>80</v>
      </c>
      <c r="AJ14" s="354"/>
      <c r="AK14" s="355"/>
      <c r="AL14" s="353">
        <f>AE14*40</f>
        <v>100</v>
      </c>
      <c r="AM14" s="354"/>
      <c r="AN14" s="355"/>
      <c r="AQ14" s="306" t="s">
        <v>142</v>
      </c>
      <c r="AR14" s="304"/>
      <c r="AS14" s="304"/>
      <c r="AT14" s="304"/>
      <c r="AU14" s="305"/>
      <c r="AV14" s="356">
        <f>IF((OR($D$5="○",$D$6="○")),$BE$43)</f>
        <v>2.5</v>
      </c>
      <c r="AW14" s="357"/>
      <c r="AX14" s="357"/>
      <c r="AY14" s="358"/>
      <c r="AZ14" s="359">
        <f>AV14*$AY$60</f>
        <v>80</v>
      </c>
      <c r="BA14" s="359"/>
      <c r="BB14" s="359"/>
      <c r="BC14" s="353">
        <f>AV14*40</f>
        <v>100</v>
      </c>
      <c r="BD14" s="354"/>
      <c r="BE14" s="355"/>
      <c r="BF14" s="101"/>
      <c r="BG14" s="97"/>
      <c r="BH14" s="306" t="s">
        <v>83</v>
      </c>
      <c r="BI14" s="304"/>
      <c r="BJ14" s="304"/>
      <c r="BK14" s="304"/>
      <c r="BL14" s="305"/>
      <c r="BM14" s="356">
        <f>(ROUNDDOWN(BQ14/40,1))</f>
        <v>2.5</v>
      </c>
      <c r="BN14" s="357"/>
      <c r="BO14" s="357"/>
      <c r="BP14" s="358"/>
      <c r="BQ14" s="359">
        <f>$BB$73</f>
        <v>100.25</v>
      </c>
      <c r="BR14" s="359"/>
      <c r="BS14" s="359"/>
      <c r="BU14" s="86"/>
      <c r="BW14" s="86"/>
      <c r="BX14" s="86"/>
      <c r="BY14" s="86"/>
      <c r="BZ14" s="344"/>
      <c r="CA14" s="344"/>
      <c r="CB14" s="344"/>
      <c r="CC14" s="344"/>
      <c r="CD14" s="363"/>
      <c r="CE14" s="363"/>
      <c r="CF14" s="363"/>
      <c r="CG14" s="302"/>
      <c r="CH14" s="302"/>
      <c r="CI14" s="302"/>
    </row>
    <row r="15" spans="2:112" ht="21" customHeight="1">
      <c r="B15" s="78"/>
      <c r="C15" s="102"/>
      <c r="D15" s="103"/>
      <c r="E15" s="103"/>
      <c r="F15" s="103"/>
      <c r="G15" s="103"/>
      <c r="H15" s="103"/>
      <c r="I15" s="103"/>
      <c r="J15" s="103"/>
      <c r="K15" s="103"/>
      <c r="L15" s="104" t="str">
        <f>IF(COUNTIF(D12:E14,"○")&gt;1,"いずれか１つを選択してください。","")</f>
        <v/>
      </c>
      <c r="M15" s="103"/>
      <c r="N15" s="103"/>
      <c r="O15" s="103"/>
      <c r="P15" s="103"/>
      <c r="Q15" s="103"/>
      <c r="R15" s="103"/>
      <c r="S15" s="103"/>
      <c r="T15" s="103"/>
      <c r="U15" s="103"/>
      <c r="V15" s="105"/>
      <c r="W15" s="106"/>
      <c r="Z15" s="306" t="s">
        <v>84</v>
      </c>
      <c r="AA15" s="304"/>
      <c r="AB15" s="304"/>
      <c r="AC15" s="304"/>
      <c r="AD15" s="305"/>
      <c r="AE15" s="350" t="b">
        <f>IF((OR($D$7="○")),ROUNDDOWN((BE$6+BE$8*0.9)/5,1))</f>
        <v>0</v>
      </c>
      <c r="AF15" s="351"/>
      <c r="AG15" s="351"/>
      <c r="AH15" s="352"/>
      <c r="AI15" s="353">
        <f>AE15*$AY$60</f>
        <v>0</v>
      </c>
      <c r="AJ15" s="354"/>
      <c r="AK15" s="355"/>
      <c r="AL15" s="353">
        <f>AE15*40</f>
        <v>0</v>
      </c>
      <c r="AM15" s="354"/>
      <c r="AN15" s="355"/>
      <c r="AQ15" s="306" t="s">
        <v>84</v>
      </c>
      <c r="AR15" s="304"/>
      <c r="AS15" s="304"/>
      <c r="AT15" s="304"/>
      <c r="AU15" s="305"/>
      <c r="AV15" s="356" t="b">
        <f>IF(($D$7="○"),$BE$43)</f>
        <v>0</v>
      </c>
      <c r="AW15" s="357"/>
      <c r="AX15" s="357"/>
      <c r="AY15" s="358"/>
      <c r="AZ15" s="359">
        <f>AV15*$AY$60</f>
        <v>0</v>
      </c>
      <c r="BA15" s="359"/>
      <c r="BB15" s="359"/>
      <c r="BC15" s="353">
        <f>AV15*40</f>
        <v>0</v>
      </c>
      <c r="BD15" s="354"/>
      <c r="BE15" s="355"/>
      <c r="BF15" s="101"/>
      <c r="BG15" s="97"/>
      <c r="BH15" s="360" t="s">
        <v>85</v>
      </c>
      <c r="BI15" s="361"/>
      <c r="BJ15" s="361"/>
      <c r="BK15" s="361"/>
      <c r="BL15" s="362"/>
      <c r="BM15" s="364">
        <f>SUM(BM12:BP14)</f>
        <v>2.5</v>
      </c>
      <c r="BN15" s="365"/>
      <c r="BO15" s="365"/>
      <c r="BP15" s="366"/>
      <c r="BQ15" s="367">
        <f>SUMIF(BQ12:BS14,"&lt;&gt;#VALUE!")</f>
        <v>100.25</v>
      </c>
      <c r="BR15" s="367"/>
      <c r="BS15" s="367"/>
      <c r="BW15" s="107"/>
    </row>
    <row r="16" spans="2:112" ht="21" customHeight="1">
      <c r="B16" s="78"/>
      <c r="C16" s="78"/>
      <c r="D16" s="78"/>
      <c r="E16" s="81"/>
      <c r="F16" s="81"/>
      <c r="G16" s="81"/>
      <c r="H16" s="81"/>
      <c r="I16" s="81"/>
      <c r="J16" s="81"/>
      <c r="K16" s="81"/>
      <c r="L16" s="81"/>
      <c r="M16" s="81"/>
      <c r="N16" s="81"/>
      <c r="O16" s="81"/>
      <c r="P16" s="81"/>
      <c r="Q16" s="81"/>
      <c r="R16" s="81"/>
      <c r="S16" s="81"/>
      <c r="T16" s="81"/>
      <c r="U16" s="81"/>
      <c r="V16" s="78"/>
      <c r="W16" s="78"/>
      <c r="X16" s="78"/>
      <c r="Y16" s="78"/>
      <c r="Z16" s="307" t="s">
        <v>86</v>
      </c>
      <c r="AA16" s="308"/>
      <c r="AB16" s="308"/>
      <c r="AC16" s="308"/>
      <c r="AD16" s="309"/>
      <c r="AE16" s="356">
        <f>IF($D$6="○","",ROUNDDOWN(($AO$6+$AO$8*0.9)/9,1)+ROUNDDOWN(($AS$6-$AS$7+$AS$8*0.9)/6,1)+ROUNDDOWN($AS$7/12,1)+ROUNDDOWN(($AW$6-$AW$7+$AW$8*0.9)/4,1)+ROUNDDOWN($AW$7/8,1)+ROUNDDOWN(($BA$6-$BA$7+$BA$8*0.9)/2.5,1)+ROUNDDOWN($BA$7/5,1))</f>
        <v>4</v>
      </c>
      <c r="AF16" s="357"/>
      <c r="AG16" s="357"/>
      <c r="AH16" s="358"/>
      <c r="AI16" s="353">
        <f>AE16*$AY$60</f>
        <v>128</v>
      </c>
      <c r="AJ16" s="354"/>
      <c r="AK16" s="355"/>
      <c r="AL16" s="353">
        <f>AE16*40</f>
        <v>160</v>
      </c>
      <c r="AM16" s="354"/>
      <c r="AN16" s="355"/>
      <c r="AO16" s="78"/>
      <c r="AP16" s="78"/>
      <c r="AQ16" s="307" t="s">
        <v>86</v>
      </c>
      <c r="AR16" s="308"/>
      <c r="AS16" s="308"/>
      <c r="AT16" s="308"/>
      <c r="AU16" s="309"/>
      <c r="AV16" s="356">
        <f>IF(($D$6="○"),"",$BE$51)</f>
        <v>4.2</v>
      </c>
      <c r="AW16" s="357"/>
      <c r="AX16" s="357"/>
      <c r="AY16" s="358"/>
      <c r="AZ16" s="359">
        <f>AV16*$AY$60</f>
        <v>134.4</v>
      </c>
      <c r="BA16" s="359"/>
      <c r="BB16" s="359"/>
      <c r="BC16" s="353">
        <f>AV16*40</f>
        <v>168</v>
      </c>
      <c r="BD16" s="354"/>
      <c r="BE16" s="355"/>
      <c r="BF16" s="101"/>
      <c r="BG16" s="97"/>
      <c r="BH16" s="78"/>
      <c r="BI16" s="78"/>
      <c r="BJ16" s="78"/>
      <c r="BK16" s="78"/>
      <c r="BL16" s="78"/>
      <c r="BM16" s="85"/>
      <c r="BN16" s="85"/>
      <c r="BO16" s="85"/>
      <c r="BP16" s="85"/>
      <c r="BQ16" s="101"/>
      <c r="BR16" s="101"/>
      <c r="BS16" s="101"/>
    </row>
    <row r="17" spans="2:96" ht="21" customHeight="1">
      <c r="B17" s="78"/>
      <c r="C17" s="78"/>
      <c r="D17" s="78"/>
      <c r="E17" s="81"/>
      <c r="F17" s="81"/>
      <c r="G17" s="81"/>
      <c r="H17" s="81"/>
      <c r="I17" s="81"/>
      <c r="J17" s="81"/>
      <c r="K17" s="81"/>
      <c r="L17" s="81"/>
      <c r="M17" s="81"/>
      <c r="N17" s="81"/>
      <c r="O17" s="81"/>
      <c r="P17" s="81"/>
      <c r="Q17" s="81"/>
      <c r="R17" s="81"/>
      <c r="S17" s="81"/>
      <c r="T17" s="81"/>
      <c r="U17" s="81"/>
      <c r="V17" s="78"/>
      <c r="W17" s="86"/>
      <c r="X17" s="86"/>
      <c r="Y17" s="86"/>
      <c r="Z17" s="360" t="s">
        <v>85</v>
      </c>
      <c r="AA17" s="361"/>
      <c r="AB17" s="361"/>
      <c r="AC17" s="361"/>
      <c r="AD17" s="362"/>
      <c r="AE17" s="364">
        <f>SUM(AE14:AH16)</f>
        <v>6.5</v>
      </c>
      <c r="AF17" s="365"/>
      <c r="AG17" s="365"/>
      <c r="AH17" s="366"/>
      <c r="AI17" s="377">
        <f>SUMIF(AI14:AK16,"&lt;&gt;#VALUE!")</f>
        <v>208</v>
      </c>
      <c r="AJ17" s="377"/>
      <c r="AK17" s="377"/>
      <c r="AL17" s="377">
        <f>SUMIF(AL14:AN16,"&lt;&gt;#VALUE!")</f>
        <v>260</v>
      </c>
      <c r="AM17" s="377"/>
      <c r="AN17" s="377"/>
      <c r="AO17" s="86"/>
      <c r="AP17" s="86"/>
      <c r="AQ17" s="360" t="s">
        <v>85</v>
      </c>
      <c r="AR17" s="361"/>
      <c r="AS17" s="361"/>
      <c r="AT17" s="361"/>
      <c r="AU17" s="362"/>
      <c r="AV17" s="364">
        <f>SUM(AV14:AY16)</f>
        <v>6.7</v>
      </c>
      <c r="AW17" s="365"/>
      <c r="AX17" s="365"/>
      <c r="AY17" s="366"/>
      <c r="AZ17" s="367">
        <f>SUMIF(AZ14:BB16,"&lt;&gt;#VALUE!")</f>
        <v>214.4</v>
      </c>
      <c r="BA17" s="367"/>
      <c r="BB17" s="367"/>
      <c r="BC17" s="360">
        <f>SUMIF(BC14:BE16,"&lt;&gt;#VALUE!")</f>
        <v>268</v>
      </c>
      <c r="BD17" s="361"/>
      <c r="BE17" s="362"/>
      <c r="BF17" s="86"/>
      <c r="BG17" s="108"/>
      <c r="BH17" s="86"/>
      <c r="BI17" s="86"/>
      <c r="BJ17" s="86"/>
      <c r="BK17" s="86"/>
      <c r="BL17" s="86"/>
      <c r="BM17" s="109"/>
      <c r="BN17" s="109"/>
      <c r="BO17" s="109"/>
      <c r="BP17" s="109"/>
      <c r="BQ17" s="110"/>
      <c r="BR17" s="110"/>
      <c r="BS17" s="110"/>
      <c r="BT17" s="86"/>
      <c r="BU17" s="86"/>
      <c r="BV17" s="86"/>
      <c r="BW17" s="111"/>
      <c r="BX17" s="112"/>
    </row>
    <row r="18" spans="2:96" ht="21" customHeight="1" thickBot="1">
      <c r="B18" s="78"/>
      <c r="C18" s="78"/>
      <c r="D18" s="78"/>
      <c r="E18" s="81"/>
      <c r="F18" s="81"/>
      <c r="G18" s="81"/>
      <c r="H18" s="81"/>
      <c r="I18" s="81"/>
      <c r="J18" s="81"/>
      <c r="K18" s="81"/>
      <c r="L18" s="81"/>
      <c r="M18" s="81"/>
      <c r="N18" s="81"/>
      <c r="O18" s="81"/>
      <c r="P18" s="81"/>
      <c r="Q18" s="81"/>
      <c r="R18" s="81"/>
      <c r="S18" s="81"/>
      <c r="T18" s="81"/>
      <c r="U18" s="81"/>
      <c r="V18" s="78"/>
      <c r="W18" s="113"/>
      <c r="X18" s="113"/>
      <c r="Y18" s="113"/>
      <c r="Z18" s="113"/>
      <c r="AA18" s="113"/>
      <c r="AB18" s="114"/>
      <c r="AC18" s="114"/>
      <c r="AD18" s="114"/>
      <c r="AE18" s="114"/>
      <c r="AF18" s="81"/>
      <c r="AG18" s="81"/>
      <c r="AH18" s="81"/>
      <c r="AI18" s="81"/>
      <c r="AJ18" s="81"/>
      <c r="AK18" s="81"/>
      <c r="AM18" s="113"/>
      <c r="AN18" s="113"/>
      <c r="AO18" s="113"/>
      <c r="AP18" s="113"/>
      <c r="AQ18" s="113"/>
      <c r="AR18" s="114"/>
      <c r="AS18" s="114"/>
      <c r="AT18" s="114"/>
      <c r="AU18" s="114"/>
      <c r="AV18" s="115"/>
      <c r="AW18" s="115"/>
      <c r="AX18" s="115"/>
      <c r="AY18" s="81"/>
      <c r="AZ18" s="81"/>
      <c r="BA18" s="81"/>
      <c r="BD18" s="108"/>
      <c r="BE18" s="108"/>
      <c r="BF18" s="108"/>
      <c r="BG18" s="108"/>
      <c r="BH18" s="108"/>
      <c r="BI18" s="116"/>
      <c r="BJ18" s="116"/>
      <c r="BK18" s="116"/>
      <c r="BL18" s="116"/>
      <c r="BM18" s="117"/>
      <c r="BN18" s="117"/>
      <c r="BO18" s="117"/>
      <c r="BP18" s="117"/>
      <c r="BQ18" s="80"/>
      <c r="BR18" s="111"/>
      <c r="BS18" s="111"/>
      <c r="BT18" s="111"/>
      <c r="BU18" s="107"/>
      <c r="BV18" s="107"/>
      <c r="BW18" s="107"/>
      <c r="BX18" s="112"/>
    </row>
    <row r="19" spans="2:96" ht="8.25" customHeight="1">
      <c r="B19" s="118"/>
      <c r="C19" s="119"/>
      <c r="D19" s="119"/>
      <c r="E19" s="120"/>
      <c r="F19" s="120"/>
      <c r="G19" s="120"/>
      <c r="H19" s="120"/>
      <c r="I19" s="120"/>
      <c r="J19" s="120"/>
      <c r="K19" s="120"/>
      <c r="L19" s="120"/>
      <c r="M19" s="120"/>
      <c r="N19" s="120"/>
      <c r="O19" s="120"/>
      <c r="P19" s="120"/>
      <c r="Q19" s="120"/>
      <c r="R19" s="120"/>
      <c r="S19" s="120"/>
      <c r="T19" s="120"/>
      <c r="U19" s="120"/>
      <c r="V19" s="119"/>
      <c r="W19" s="121"/>
      <c r="X19" s="121"/>
      <c r="Y19" s="121"/>
      <c r="Z19" s="121"/>
      <c r="AA19" s="121"/>
      <c r="AB19" s="122"/>
      <c r="AC19" s="122"/>
      <c r="AD19" s="122"/>
      <c r="AE19" s="122"/>
      <c r="AF19" s="120"/>
      <c r="AG19" s="120"/>
      <c r="AH19" s="120"/>
      <c r="AI19" s="120"/>
      <c r="AJ19" s="120"/>
      <c r="AK19" s="120"/>
      <c r="AL19" s="123"/>
      <c r="AM19" s="121"/>
      <c r="AN19" s="121"/>
      <c r="AO19" s="121"/>
      <c r="AP19" s="121"/>
      <c r="AQ19" s="121"/>
      <c r="AR19" s="122"/>
      <c r="AS19" s="122"/>
      <c r="AT19" s="122"/>
      <c r="AU19" s="122"/>
      <c r="AV19" s="124"/>
      <c r="AW19" s="124"/>
      <c r="AX19" s="124"/>
      <c r="AY19" s="120"/>
      <c r="AZ19" s="120"/>
      <c r="BA19" s="120"/>
      <c r="BB19" s="123"/>
      <c r="BC19" s="123"/>
      <c r="BD19" s="125"/>
      <c r="BE19" s="125"/>
      <c r="BF19" s="125"/>
      <c r="BG19" s="125"/>
      <c r="BH19" s="125"/>
      <c r="BI19" s="126"/>
      <c r="BJ19" s="126"/>
      <c r="BK19" s="126"/>
      <c r="BL19" s="126"/>
      <c r="BM19" s="127"/>
      <c r="BN19" s="128"/>
      <c r="BO19" s="117"/>
      <c r="BP19" s="117"/>
      <c r="BQ19" s="80"/>
      <c r="BR19" s="111"/>
      <c r="BS19" s="111"/>
      <c r="BT19" s="111"/>
      <c r="BU19" s="107"/>
      <c r="BV19" s="107"/>
      <c r="BW19" s="107"/>
      <c r="BX19" s="112"/>
    </row>
    <row r="20" spans="2:96" ht="21" customHeight="1">
      <c r="B20" s="129"/>
      <c r="D20" s="86" t="s">
        <v>87</v>
      </c>
      <c r="E20" s="130"/>
      <c r="F20" s="130"/>
      <c r="G20" s="130"/>
      <c r="H20" s="130"/>
      <c r="I20" s="131"/>
      <c r="J20" s="116"/>
      <c r="K20" s="116"/>
      <c r="L20" s="116"/>
      <c r="M20" s="117"/>
      <c r="N20" s="117"/>
      <c r="O20" s="131"/>
      <c r="P20" s="117"/>
      <c r="Q20" s="81"/>
      <c r="R20" s="81"/>
      <c r="S20" s="81"/>
      <c r="T20" s="81"/>
      <c r="U20" s="81"/>
      <c r="V20" s="78"/>
      <c r="W20" s="132"/>
      <c r="X20" s="133"/>
      <c r="Y20" s="133"/>
      <c r="Z20" s="368" t="s">
        <v>88</v>
      </c>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368"/>
      <c r="AZ20" s="368"/>
      <c r="BA20" s="368"/>
      <c r="BB20" s="368"/>
      <c r="BC20" s="368"/>
      <c r="BD20" s="368"/>
      <c r="BE20" s="368"/>
      <c r="BF20" s="368"/>
      <c r="BG20" s="368"/>
      <c r="BH20" s="368"/>
      <c r="BI20" s="368"/>
      <c r="BJ20" s="368"/>
      <c r="BK20" s="368"/>
      <c r="BL20" s="368"/>
      <c r="BM20" s="369"/>
      <c r="BN20" s="134"/>
      <c r="BO20" s="117"/>
      <c r="BP20" s="117"/>
      <c r="BQ20" s="80"/>
      <c r="BR20" s="111"/>
      <c r="BS20" s="111"/>
      <c r="BT20" s="111"/>
      <c r="BU20" s="107"/>
      <c r="BV20" s="107"/>
      <c r="BW20" s="107"/>
      <c r="BX20" s="117"/>
    </row>
    <row r="21" spans="2:96" ht="16.5" customHeight="1">
      <c r="B21" s="129"/>
      <c r="C21" s="78"/>
      <c r="D21" s="78"/>
      <c r="E21" s="68"/>
      <c r="F21" s="116"/>
      <c r="G21" s="116"/>
      <c r="H21" s="116"/>
      <c r="I21" s="117"/>
      <c r="J21" s="117"/>
      <c r="L21" s="117"/>
      <c r="M21" s="81"/>
      <c r="N21" s="81"/>
      <c r="Q21" s="81"/>
      <c r="S21" s="116"/>
      <c r="T21" s="116"/>
      <c r="U21" s="116"/>
      <c r="V21" s="117"/>
      <c r="W21" s="135" t="s">
        <v>89</v>
      </c>
      <c r="X21" s="136"/>
      <c r="Y21" s="137"/>
      <c r="Z21" s="370"/>
      <c r="AA21" s="370"/>
      <c r="AB21" s="370"/>
      <c r="AC21" s="370"/>
      <c r="AD21" s="370"/>
      <c r="AE21" s="370"/>
      <c r="AF21" s="370"/>
      <c r="AG21" s="370"/>
      <c r="AH21" s="370"/>
      <c r="AI21" s="370"/>
      <c r="AJ21" s="370"/>
      <c r="AK21" s="370"/>
      <c r="AL21" s="370"/>
      <c r="AM21" s="370"/>
      <c r="AN21" s="370"/>
      <c r="AO21" s="370"/>
      <c r="AP21" s="370"/>
      <c r="AQ21" s="370"/>
      <c r="AR21" s="370"/>
      <c r="AS21" s="370"/>
      <c r="AT21" s="370"/>
      <c r="AU21" s="370"/>
      <c r="AV21" s="370"/>
      <c r="AW21" s="370"/>
      <c r="AX21" s="370"/>
      <c r="AY21" s="370"/>
      <c r="AZ21" s="370"/>
      <c r="BA21" s="370"/>
      <c r="BB21" s="370"/>
      <c r="BC21" s="370"/>
      <c r="BD21" s="370"/>
      <c r="BE21" s="370"/>
      <c r="BF21" s="370"/>
      <c r="BG21" s="370"/>
      <c r="BH21" s="370"/>
      <c r="BI21" s="370"/>
      <c r="BJ21" s="370"/>
      <c r="BK21" s="370"/>
      <c r="BL21" s="370"/>
      <c r="BM21" s="371"/>
      <c r="BN21" s="134"/>
      <c r="BO21" s="117"/>
      <c r="BQ21" s="130"/>
      <c r="BR21" s="138"/>
      <c r="BS21" s="138"/>
      <c r="BT21" s="139"/>
      <c r="BU21" s="139"/>
      <c r="BX21" s="117"/>
    </row>
    <row r="22" spans="2:96" ht="16.5" customHeight="1">
      <c r="B22" s="129"/>
      <c r="C22" s="78"/>
      <c r="D22" s="78"/>
      <c r="E22" s="68"/>
      <c r="F22" s="116"/>
      <c r="G22" s="116"/>
      <c r="H22" s="116"/>
      <c r="I22" s="117"/>
      <c r="J22" s="117"/>
      <c r="L22" s="117"/>
      <c r="M22" s="81"/>
      <c r="N22" s="81"/>
      <c r="Q22" s="81"/>
      <c r="S22" s="116"/>
      <c r="T22" s="116"/>
      <c r="U22" s="116"/>
      <c r="V22" s="117"/>
      <c r="W22" s="140"/>
      <c r="X22" s="141"/>
      <c r="Y22" s="141"/>
      <c r="Z22" s="372"/>
      <c r="AA22" s="372"/>
      <c r="AB22" s="372"/>
      <c r="AC22" s="372"/>
      <c r="AD22" s="372"/>
      <c r="AE22" s="372"/>
      <c r="AF22" s="372"/>
      <c r="AG22" s="372"/>
      <c r="AH22" s="372"/>
      <c r="AI22" s="372"/>
      <c r="AJ22" s="372"/>
      <c r="AK22" s="372"/>
      <c r="AL22" s="372"/>
      <c r="AM22" s="372"/>
      <c r="AN22" s="372"/>
      <c r="AO22" s="372"/>
      <c r="AP22" s="372"/>
      <c r="AQ22" s="372"/>
      <c r="AR22" s="372"/>
      <c r="AS22" s="372"/>
      <c r="AT22" s="372"/>
      <c r="AU22" s="372"/>
      <c r="AV22" s="372"/>
      <c r="AW22" s="372"/>
      <c r="AX22" s="372"/>
      <c r="AY22" s="372"/>
      <c r="AZ22" s="372"/>
      <c r="BA22" s="372"/>
      <c r="BB22" s="372"/>
      <c r="BC22" s="372"/>
      <c r="BD22" s="372"/>
      <c r="BE22" s="372"/>
      <c r="BF22" s="372"/>
      <c r="BG22" s="372"/>
      <c r="BH22" s="372"/>
      <c r="BI22" s="372"/>
      <c r="BJ22" s="372"/>
      <c r="BK22" s="372"/>
      <c r="BL22" s="372"/>
      <c r="BM22" s="373"/>
      <c r="BN22" s="134"/>
      <c r="BO22" s="111"/>
      <c r="BQ22" s="130"/>
      <c r="BR22" s="138"/>
      <c r="BS22" s="138"/>
      <c r="BT22" s="139"/>
      <c r="BU22" s="139"/>
      <c r="BX22" s="117"/>
    </row>
    <row r="23" spans="2:96" ht="12" customHeight="1">
      <c r="B23" s="129"/>
      <c r="C23" s="78"/>
      <c r="D23" s="78"/>
      <c r="E23" s="68"/>
      <c r="F23" s="116"/>
      <c r="G23" s="116"/>
      <c r="H23" s="116"/>
      <c r="I23" s="117"/>
      <c r="J23" s="117"/>
      <c r="L23" s="117"/>
      <c r="M23" s="81"/>
      <c r="N23" s="81"/>
      <c r="Q23" s="81"/>
      <c r="S23" s="116"/>
      <c r="T23" s="116"/>
      <c r="U23" s="116"/>
      <c r="V23" s="117"/>
      <c r="W23" s="142"/>
      <c r="X23" s="143"/>
      <c r="Y23" s="143"/>
      <c r="Z23" s="144"/>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34"/>
      <c r="BO23" s="111"/>
      <c r="BQ23" s="130"/>
      <c r="BR23" s="138"/>
      <c r="BS23" s="138"/>
      <c r="BT23" s="139"/>
      <c r="BU23" s="146"/>
      <c r="BV23" s="147"/>
      <c r="BW23" s="147"/>
      <c r="BX23" s="148"/>
      <c r="BY23" s="147"/>
      <c r="BZ23" s="147"/>
      <c r="CA23" s="147"/>
      <c r="CB23" s="147"/>
      <c r="CC23" s="147"/>
      <c r="CD23" s="147"/>
      <c r="CE23" s="147"/>
      <c r="CF23" s="147"/>
      <c r="CG23" s="147"/>
      <c r="CH23" s="147"/>
      <c r="CI23" s="147"/>
      <c r="CJ23" s="147"/>
      <c r="CK23" s="147"/>
      <c r="CL23" s="147"/>
      <c r="CM23" s="147"/>
      <c r="CN23" s="147"/>
      <c r="CO23" s="147"/>
      <c r="CP23" s="147"/>
      <c r="CQ23" s="147"/>
      <c r="CR23" s="147"/>
    </row>
    <row r="24" spans="2:96" ht="21" customHeight="1">
      <c r="B24" s="129"/>
      <c r="C24" s="149"/>
      <c r="D24" s="374" t="s">
        <v>90</v>
      </c>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150"/>
      <c r="AH24" s="117"/>
      <c r="AI24" s="151"/>
      <c r="AJ24" s="375" t="s">
        <v>91</v>
      </c>
      <c r="AK24" s="375"/>
      <c r="AL24" s="375"/>
      <c r="AM24" s="375"/>
      <c r="AN24" s="375"/>
      <c r="AO24" s="375"/>
      <c r="AP24" s="375"/>
      <c r="AQ24" s="375"/>
      <c r="AR24" s="375"/>
      <c r="AS24" s="375"/>
      <c r="AT24" s="375"/>
      <c r="AU24" s="375"/>
      <c r="AV24" s="375"/>
      <c r="AW24" s="375"/>
      <c r="AX24" s="375"/>
      <c r="AY24" s="375"/>
      <c r="AZ24" s="375"/>
      <c r="BA24" s="375"/>
      <c r="BB24" s="375"/>
      <c r="BC24" s="375"/>
      <c r="BD24" s="375"/>
      <c r="BE24" s="375"/>
      <c r="BF24" s="375"/>
      <c r="BG24" s="375"/>
      <c r="BH24" s="375"/>
      <c r="BI24" s="375"/>
      <c r="BJ24" s="375"/>
      <c r="BK24" s="375"/>
      <c r="BL24" s="375"/>
      <c r="BM24" s="152"/>
      <c r="BN24" s="134"/>
      <c r="BO24" s="111"/>
      <c r="BQ24" s="130"/>
      <c r="BR24" s="138"/>
      <c r="BS24" s="138"/>
      <c r="BT24" s="139"/>
      <c r="BU24" s="146"/>
      <c r="BV24" s="147"/>
      <c r="BW24" s="147"/>
      <c r="BX24" s="147"/>
      <c r="BY24" s="147"/>
      <c r="BZ24" s="147"/>
      <c r="CA24" s="147"/>
      <c r="CB24" s="147"/>
      <c r="CC24" s="147"/>
      <c r="CD24" s="147"/>
      <c r="CE24" s="147"/>
      <c r="CF24" s="147"/>
      <c r="CG24" s="147"/>
      <c r="CH24" s="147"/>
      <c r="CI24" s="147"/>
      <c r="CJ24" s="147"/>
      <c r="CK24" s="147"/>
      <c r="CL24" s="147"/>
      <c r="CM24" s="147"/>
      <c r="CN24" s="147"/>
      <c r="CO24" s="147"/>
      <c r="CP24" s="147"/>
      <c r="CQ24" s="147"/>
      <c r="CR24" s="147"/>
    </row>
    <row r="25" spans="2:96" ht="21" customHeight="1">
      <c r="B25" s="129"/>
      <c r="C25" s="153"/>
      <c r="D25" s="376" t="s">
        <v>92</v>
      </c>
      <c r="E25" s="376"/>
      <c r="F25" s="376"/>
      <c r="G25" s="376"/>
      <c r="H25" s="376"/>
      <c r="I25" s="154" t="s">
        <v>93</v>
      </c>
      <c r="J25" s="154"/>
      <c r="K25" s="154"/>
      <c r="L25" s="154"/>
      <c r="M25" s="154" t="s">
        <v>94</v>
      </c>
      <c r="N25" s="154"/>
      <c r="O25" s="154"/>
      <c r="P25" s="154"/>
      <c r="Q25" s="155"/>
      <c r="R25" s="156"/>
      <c r="S25" s="156"/>
      <c r="T25" s="376" t="s">
        <v>95</v>
      </c>
      <c r="U25" s="376"/>
      <c r="V25" s="376"/>
      <c r="W25" s="376"/>
      <c r="X25" s="376"/>
      <c r="Y25" s="154" t="s">
        <v>93</v>
      </c>
      <c r="Z25" s="154"/>
      <c r="AA25" s="154"/>
      <c r="AB25" s="154"/>
      <c r="AC25" s="154" t="s">
        <v>94</v>
      </c>
      <c r="AD25" s="154"/>
      <c r="AE25" s="154"/>
      <c r="AF25" s="154"/>
      <c r="AG25" s="157"/>
      <c r="AH25" s="156"/>
      <c r="AI25" s="158"/>
      <c r="AJ25" s="376" t="s">
        <v>96</v>
      </c>
      <c r="AK25" s="376"/>
      <c r="AL25" s="376"/>
      <c r="AM25" s="376"/>
      <c r="AN25" s="376"/>
      <c r="AO25" s="154" t="s">
        <v>93</v>
      </c>
      <c r="AP25" s="154"/>
      <c r="AQ25" s="154"/>
      <c r="AR25" s="154"/>
      <c r="AS25" s="154" t="s">
        <v>94</v>
      </c>
      <c r="AT25" s="154"/>
      <c r="AU25" s="154"/>
      <c r="AV25" s="154"/>
      <c r="AW25" s="159"/>
      <c r="AX25" s="160"/>
      <c r="AY25" s="161"/>
      <c r="AZ25" s="376" t="s">
        <v>97</v>
      </c>
      <c r="BA25" s="376"/>
      <c r="BB25" s="376"/>
      <c r="BC25" s="376"/>
      <c r="BD25" s="376"/>
      <c r="BE25" s="154" t="s">
        <v>93</v>
      </c>
      <c r="BF25" s="154"/>
      <c r="BG25" s="154"/>
      <c r="BH25" s="154"/>
      <c r="BI25" s="154" t="s">
        <v>94</v>
      </c>
      <c r="BJ25" s="154"/>
      <c r="BK25" s="154"/>
      <c r="BL25" s="154"/>
      <c r="BM25" s="162"/>
      <c r="BN25" s="163"/>
      <c r="BO25" s="117"/>
      <c r="BQ25" s="130"/>
      <c r="BR25" s="138"/>
      <c r="BS25" s="138"/>
      <c r="BT25" s="139"/>
      <c r="BU25" s="146"/>
      <c r="BV25" s="159"/>
      <c r="BW25" s="159"/>
      <c r="BX25" s="159"/>
      <c r="BY25" s="159"/>
      <c r="BZ25" s="147"/>
      <c r="CA25" s="159"/>
      <c r="CB25" s="159"/>
      <c r="CC25" s="159"/>
      <c r="CD25" s="159"/>
      <c r="CE25" s="147"/>
      <c r="CF25" s="159"/>
      <c r="CG25" s="159"/>
      <c r="CH25" s="159"/>
      <c r="CI25" s="159"/>
      <c r="CJ25" s="147"/>
      <c r="CK25" s="159"/>
      <c r="CL25" s="159"/>
      <c r="CM25" s="159"/>
      <c r="CN25" s="159"/>
      <c r="CO25" s="147"/>
      <c r="CP25" s="147"/>
      <c r="CQ25" s="147"/>
      <c r="CR25" s="147"/>
    </row>
    <row r="26" spans="2:96" ht="21" customHeight="1">
      <c r="B26" s="129"/>
      <c r="C26" s="153"/>
      <c r="D26" s="376" t="s">
        <v>98</v>
      </c>
      <c r="E26" s="376"/>
      <c r="F26" s="376"/>
      <c r="G26" s="376"/>
      <c r="H26" s="376"/>
      <c r="I26" s="378">
        <f>(ROUNDDOWN(M26/40,1))</f>
        <v>-1.2</v>
      </c>
      <c r="J26" s="378"/>
      <c r="K26" s="378"/>
      <c r="L26" s="378"/>
      <c r="M26" s="378">
        <f>((((ROUNDDOWN($BE$9/12,1))*40)))*-1</f>
        <v>-48</v>
      </c>
      <c r="N26" s="378"/>
      <c r="O26" s="378"/>
      <c r="P26" s="378"/>
      <c r="Q26" s="155"/>
      <c r="R26" s="156"/>
      <c r="S26" s="156"/>
      <c r="T26" s="376" t="s">
        <v>98</v>
      </c>
      <c r="U26" s="376"/>
      <c r="V26" s="376"/>
      <c r="W26" s="376"/>
      <c r="X26" s="376"/>
      <c r="Y26" s="378">
        <f>(ROUNDDOWN(AC26/40,1))</f>
        <v>-0.5</v>
      </c>
      <c r="Z26" s="378"/>
      <c r="AA26" s="378"/>
      <c r="AB26" s="378"/>
      <c r="AC26" s="378">
        <f>((((ROUNDDOWN($BE$9/30,1))*40)))*-1</f>
        <v>-20</v>
      </c>
      <c r="AD26" s="378"/>
      <c r="AE26" s="378"/>
      <c r="AF26" s="378"/>
      <c r="AG26" s="157"/>
      <c r="AH26" s="156"/>
      <c r="AI26" s="158"/>
      <c r="AJ26" s="376" t="s">
        <v>98</v>
      </c>
      <c r="AK26" s="376"/>
      <c r="AL26" s="376"/>
      <c r="AM26" s="376"/>
      <c r="AN26" s="376"/>
      <c r="AO26" s="378">
        <f>(ROUNDDOWN(AS26/40,1))</f>
        <v>-2</v>
      </c>
      <c r="AP26" s="378"/>
      <c r="AQ26" s="378"/>
      <c r="AR26" s="378"/>
      <c r="AS26" s="378">
        <f>((((ROUNDDOWN($BE$9/7.5,1))*40)))*-1</f>
        <v>-80</v>
      </c>
      <c r="AT26" s="378"/>
      <c r="AU26" s="378"/>
      <c r="AV26" s="378"/>
      <c r="AW26" s="164"/>
      <c r="AX26" s="160"/>
      <c r="AY26" s="161"/>
      <c r="AZ26" s="376" t="s">
        <v>98</v>
      </c>
      <c r="BA26" s="376"/>
      <c r="BB26" s="376"/>
      <c r="BC26" s="376"/>
      <c r="BD26" s="376"/>
      <c r="BE26" s="378">
        <f>(ROUNDDOWN(BI26/40,1))</f>
        <v>-0.7</v>
      </c>
      <c r="BF26" s="378"/>
      <c r="BG26" s="378"/>
      <c r="BH26" s="378"/>
      <c r="BI26" s="379">
        <f>((((ROUNDDOWN($BE$9/20,1))*40)))*-1</f>
        <v>-28</v>
      </c>
      <c r="BJ26" s="380"/>
      <c r="BK26" s="380"/>
      <c r="BL26" s="381"/>
      <c r="BM26" s="162"/>
      <c r="BN26" s="163"/>
      <c r="BO26" s="117"/>
      <c r="BQ26" s="130"/>
      <c r="BR26" s="138"/>
      <c r="BS26" s="138"/>
      <c r="BT26" s="139"/>
      <c r="BU26" s="146"/>
      <c r="BV26" s="165"/>
      <c r="BW26" s="165"/>
      <c r="BX26" s="165"/>
      <c r="BY26" s="165"/>
      <c r="BZ26" s="147"/>
      <c r="CA26" s="165"/>
      <c r="CB26" s="165"/>
      <c r="CC26" s="165"/>
      <c r="CD26" s="165"/>
      <c r="CE26" s="147"/>
      <c r="CF26" s="165"/>
      <c r="CG26" s="165"/>
      <c r="CH26" s="165"/>
      <c r="CI26" s="165"/>
      <c r="CJ26" s="147"/>
      <c r="CK26" s="165"/>
      <c r="CL26" s="165"/>
      <c r="CM26" s="165"/>
      <c r="CN26" s="165"/>
      <c r="CO26" s="147"/>
      <c r="CP26" s="147"/>
      <c r="CQ26" s="147"/>
      <c r="CR26" s="147"/>
    </row>
    <row r="27" spans="2:96" ht="21" customHeight="1">
      <c r="B27" s="129"/>
      <c r="C27" s="153"/>
      <c r="D27" s="382" t="s">
        <v>99</v>
      </c>
      <c r="E27" s="383"/>
      <c r="F27" s="383"/>
      <c r="G27" s="383"/>
      <c r="H27" s="384"/>
      <c r="I27" s="378">
        <f>(ROUNDDOWN(M27/40,1))</f>
        <v>-1.3</v>
      </c>
      <c r="J27" s="378"/>
      <c r="K27" s="378"/>
      <c r="L27" s="378"/>
      <c r="M27" s="379">
        <f>($AL$17-$AI$17)*-1</f>
        <v>-52</v>
      </c>
      <c r="N27" s="380"/>
      <c r="O27" s="380"/>
      <c r="P27" s="381"/>
      <c r="Q27" s="155"/>
      <c r="R27" s="156"/>
      <c r="S27" s="156"/>
      <c r="T27" s="382" t="s">
        <v>99</v>
      </c>
      <c r="U27" s="383"/>
      <c r="V27" s="383"/>
      <c r="W27" s="383"/>
      <c r="X27" s="384"/>
      <c r="Y27" s="378">
        <f>(ROUNDDOWN(AC27/40,1))</f>
        <v>-1.3</v>
      </c>
      <c r="Z27" s="378"/>
      <c r="AA27" s="378"/>
      <c r="AB27" s="378"/>
      <c r="AC27" s="379">
        <f>($AL$17-$AI$17)*-1</f>
        <v>-52</v>
      </c>
      <c r="AD27" s="380"/>
      <c r="AE27" s="380"/>
      <c r="AF27" s="381"/>
      <c r="AG27" s="157"/>
      <c r="AH27" s="156"/>
      <c r="AI27" s="158"/>
      <c r="AJ27" s="382" t="s">
        <v>99</v>
      </c>
      <c r="AK27" s="383"/>
      <c r="AL27" s="383"/>
      <c r="AM27" s="383"/>
      <c r="AN27" s="384"/>
      <c r="AO27" s="378">
        <f>(ROUNDDOWN(AS27/40,1))</f>
        <v>-1.3</v>
      </c>
      <c r="AP27" s="378"/>
      <c r="AQ27" s="378"/>
      <c r="AR27" s="378"/>
      <c r="AS27" s="379">
        <f>($AL$17-$AI$17)*-1</f>
        <v>-52</v>
      </c>
      <c r="AT27" s="380"/>
      <c r="AU27" s="380"/>
      <c r="AV27" s="381"/>
      <c r="AW27" s="164"/>
      <c r="AX27" s="160"/>
      <c r="AY27" s="161"/>
      <c r="AZ27" s="382" t="s">
        <v>99</v>
      </c>
      <c r="BA27" s="383"/>
      <c r="BB27" s="383"/>
      <c r="BC27" s="383"/>
      <c r="BD27" s="384"/>
      <c r="BE27" s="378">
        <f>(ROUNDDOWN(BI27/40,1))</f>
        <v>-1.3</v>
      </c>
      <c r="BF27" s="378"/>
      <c r="BG27" s="378"/>
      <c r="BH27" s="378"/>
      <c r="BI27" s="379">
        <f>($AL$17-$AI$17)*-1</f>
        <v>-52</v>
      </c>
      <c r="BJ27" s="380"/>
      <c r="BK27" s="380"/>
      <c r="BL27" s="381"/>
      <c r="BM27" s="162"/>
      <c r="BN27" s="163"/>
      <c r="BO27" s="117"/>
      <c r="BQ27" s="130"/>
      <c r="BR27" s="138"/>
      <c r="BS27" s="138"/>
      <c r="BT27" s="139"/>
      <c r="BU27" s="146"/>
      <c r="BV27" s="165"/>
      <c r="BW27" s="165"/>
      <c r="BX27" s="165"/>
      <c r="BY27" s="165"/>
      <c r="BZ27" s="147"/>
      <c r="CA27" s="165"/>
      <c r="CB27" s="165"/>
      <c r="CC27" s="165"/>
      <c r="CD27" s="165"/>
      <c r="CE27" s="147"/>
      <c r="CF27" s="165"/>
      <c r="CG27" s="165"/>
      <c r="CH27" s="165"/>
      <c r="CI27" s="165"/>
      <c r="CJ27" s="147"/>
      <c r="CK27" s="165"/>
      <c r="CL27" s="165"/>
      <c r="CM27" s="165"/>
      <c r="CN27" s="165"/>
      <c r="CO27" s="147"/>
      <c r="CP27" s="147"/>
      <c r="CQ27" s="147"/>
      <c r="CR27" s="147"/>
    </row>
    <row r="28" spans="2:96" ht="21" customHeight="1" thickBot="1">
      <c r="B28" s="129"/>
      <c r="C28" s="153"/>
      <c r="D28" s="385" t="s">
        <v>100</v>
      </c>
      <c r="E28" s="385"/>
      <c r="F28" s="385"/>
      <c r="G28" s="385"/>
      <c r="H28" s="385"/>
      <c r="I28" s="386">
        <f>(ROUNDDOWN(M28/40,1))</f>
        <v>2.5</v>
      </c>
      <c r="J28" s="386"/>
      <c r="K28" s="386"/>
      <c r="L28" s="386"/>
      <c r="M28" s="387">
        <f>$BB$73</f>
        <v>100.25</v>
      </c>
      <c r="N28" s="388"/>
      <c r="O28" s="388"/>
      <c r="P28" s="389"/>
      <c r="Q28" s="155"/>
      <c r="R28" s="156"/>
      <c r="S28" s="156"/>
      <c r="T28" s="385" t="s">
        <v>100</v>
      </c>
      <c r="U28" s="385"/>
      <c r="V28" s="385"/>
      <c r="W28" s="385"/>
      <c r="X28" s="385"/>
      <c r="Y28" s="386">
        <f>(ROUNDDOWN(AC28/40,1))</f>
        <v>2.5</v>
      </c>
      <c r="Z28" s="386"/>
      <c r="AA28" s="386"/>
      <c r="AB28" s="386"/>
      <c r="AC28" s="387">
        <f>$BB$73</f>
        <v>100.25</v>
      </c>
      <c r="AD28" s="388"/>
      <c r="AE28" s="388"/>
      <c r="AF28" s="389"/>
      <c r="AG28" s="157"/>
      <c r="AH28" s="156"/>
      <c r="AI28" s="158"/>
      <c r="AJ28" s="385" t="s">
        <v>100</v>
      </c>
      <c r="AK28" s="385"/>
      <c r="AL28" s="385"/>
      <c r="AM28" s="385"/>
      <c r="AN28" s="385"/>
      <c r="AO28" s="386">
        <f>(ROUNDDOWN(AS28/40,1))</f>
        <v>2.5</v>
      </c>
      <c r="AP28" s="386"/>
      <c r="AQ28" s="386"/>
      <c r="AR28" s="386"/>
      <c r="AS28" s="387">
        <f>$BB$73</f>
        <v>100.25</v>
      </c>
      <c r="AT28" s="388"/>
      <c r="AU28" s="388"/>
      <c r="AV28" s="389"/>
      <c r="AW28" s="164"/>
      <c r="AX28" s="160"/>
      <c r="AY28" s="161"/>
      <c r="AZ28" s="385" t="s">
        <v>100</v>
      </c>
      <c r="BA28" s="385"/>
      <c r="BB28" s="385"/>
      <c r="BC28" s="385"/>
      <c r="BD28" s="385"/>
      <c r="BE28" s="390">
        <f>(ROUNDDOWN(BI28/40,1))</f>
        <v>2.5</v>
      </c>
      <c r="BF28" s="390"/>
      <c r="BG28" s="390"/>
      <c r="BH28" s="390"/>
      <c r="BI28" s="387">
        <f>$BB$73</f>
        <v>100.25</v>
      </c>
      <c r="BJ28" s="388"/>
      <c r="BK28" s="388"/>
      <c r="BL28" s="389"/>
      <c r="BM28" s="162"/>
      <c r="BN28" s="163"/>
      <c r="BO28" s="117"/>
      <c r="BU28" s="147"/>
      <c r="BV28" s="166"/>
      <c r="BW28" s="166"/>
      <c r="BX28" s="166"/>
      <c r="BY28" s="166"/>
      <c r="BZ28" s="147"/>
      <c r="CA28" s="166"/>
      <c r="CB28" s="166"/>
      <c r="CC28" s="166"/>
      <c r="CD28" s="166"/>
      <c r="CE28" s="147"/>
      <c r="CF28" s="166"/>
      <c r="CG28" s="166"/>
      <c r="CH28" s="166"/>
      <c r="CI28" s="166"/>
      <c r="CJ28" s="147"/>
      <c r="CK28" s="166"/>
      <c r="CL28" s="166"/>
      <c r="CM28" s="166"/>
      <c r="CN28" s="166"/>
      <c r="CO28" s="147"/>
      <c r="CP28" s="147"/>
      <c r="CQ28" s="147"/>
      <c r="CR28" s="147"/>
    </row>
    <row r="29" spans="2:96" ht="30.75" customHeight="1" thickTop="1">
      <c r="B29" s="129"/>
      <c r="C29" s="153"/>
      <c r="D29" s="391" t="s">
        <v>101</v>
      </c>
      <c r="E29" s="392"/>
      <c r="F29" s="392"/>
      <c r="G29" s="392"/>
      <c r="H29" s="392"/>
      <c r="I29" s="394">
        <f>SUM(I26:L28)</f>
        <v>0</v>
      </c>
      <c r="J29" s="394"/>
      <c r="K29" s="394"/>
      <c r="L29" s="394"/>
      <c r="M29" s="394">
        <f>SUM(M26:P28)</f>
        <v>0.25</v>
      </c>
      <c r="N29" s="394"/>
      <c r="O29" s="394"/>
      <c r="P29" s="394"/>
      <c r="Q29" s="156"/>
      <c r="R29" s="156"/>
      <c r="S29" s="156"/>
      <c r="T29" s="391" t="s">
        <v>101</v>
      </c>
      <c r="U29" s="392"/>
      <c r="V29" s="392"/>
      <c r="W29" s="392"/>
      <c r="X29" s="392"/>
      <c r="Y29" s="394">
        <f>SUM(Y26:AB28)</f>
        <v>0.7</v>
      </c>
      <c r="Z29" s="394"/>
      <c r="AA29" s="394"/>
      <c r="AB29" s="394"/>
      <c r="AC29" s="394">
        <f>SUM(AC26:AF28)</f>
        <v>28.25</v>
      </c>
      <c r="AD29" s="394"/>
      <c r="AE29" s="394"/>
      <c r="AF29" s="394"/>
      <c r="AG29" s="157"/>
      <c r="AH29" s="156"/>
      <c r="AI29" s="158"/>
      <c r="AJ29" s="391" t="s">
        <v>102</v>
      </c>
      <c r="AK29" s="392"/>
      <c r="AL29" s="392"/>
      <c r="AM29" s="392"/>
      <c r="AN29" s="392"/>
      <c r="AO29" s="393">
        <f>SUM(AO26:AR28)</f>
        <v>-0.79999999999999982</v>
      </c>
      <c r="AP29" s="393"/>
      <c r="AQ29" s="393"/>
      <c r="AR29" s="393"/>
      <c r="AS29" s="394">
        <f>SUM(AS26:AV28)</f>
        <v>-31.75</v>
      </c>
      <c r="AT29" s="394"/>
      <c r="AU29" s="394"/>
      <c r="AV29" s="394"/>
      <c r="AW29" s="164"/>
      <c r="AX29" s="160"/>
      <c r="AY29" s="161"/>
      <c r="AZ29" s="391" t="s">
        <v>143</v>
      </c>
      <c r="BA29" s="392"/>
      <c r="BB29" s="392"/>
      <c r="BC29" s="392"/>
      <c r="BD29" s="392"/>
      <c r="BE29" s="393">
        <f>SUM(BE26:BH28)</f>
        <v>0.5</v>
      </c>
      <c r="BF29" s="393"/>
      <c r="BG29" s="393"/>
      <c r="BH29" s="393"/>
      <c r="BI29" s="394">
        <f>SUM(BI26:BL28)</f>
        <v>20.25</v>
      </c>
      <c r="BJ29" s="394"/>
      <c r="BK29" s="394"/>
      <c r="BL29" s="394"/>
      <c r="BM29" s="162"/>
      <c r="BN29" s="163"/>
      <c r="BO29" s="117"/>
      <c r="BQ29" s="130"/>
      <c r="BR29" s="138"/>
      <c r="BS29" s="138"/>
      <c r="BT29" s="139"/>
      <c r="BU29" s="146"/>
      <c r="BV29" s="167"/>
      <c r="BW29" s="167"/>
      <c r="BX29" s="167"/>
      <c r="BY29" s="167"/>
      <c r="BZ29" s="147"/>
      <c r="CA29" s="167"/>
      <c r="CB29" s="167"/>
      <c r="CC29" s="167"/>
      <c r="CD29" s="167"/>
      <c r="CE29" s="147"/>
      <c r="CF29" s="167"/>
      <c r="CG29" s="167"/>
      <c r="CH29" s="167"/>
      <c r="CI29" s="167"/>
      <c r="CJ29" s="147"/>
      <c r="CK29" s="167"/>
      <c r="CL29" s="167"/>
      <c r="CM29" s="167"/>
      <c r="CN29" s="167"/>
      <c r="CO29" s="147"/>
      <c r="CP29" s="147"/>
      <c r="CQ29" s="147"/>
      <c r="CR29" s="147"/>
    </row>
    <row r="30" spans="2:96" ht="20.25" customHeight="1">
      <c r="B30" s="129"/>
      <c r="C30" s="153"/>
      <c r="D30" s="168"/>
      <c r="E30" s="168"/>
      <c r="F30" s="168"/>
      <c r="G30" s="168"/>
      <c r="H30" s="168"/>
      <c r="I30" s="169"/>
      <c r="J30" s="169"/>
      <c r="K30" s="169"/>
      <c r="L30" s="169"/>
      <c r="M30" s="169"/>
      <c r="N30" s="169"/>
      <c r="O30" s="169"/>
      <c r="P30" s="169"/>
      <c r="Q30" s="81"/>
      <c r="R30" s="81"/>
      <c r="S30" s="81"/>
      <c r="T30" s="168"/>
      <c r="U30" s="168"/>
      <c r="V30" s="168"/>
      <c r="W30" s="168"/>
      <c r="X30" s="168"/>
      <c r="Y30" s="169"/>
      <c r="Z30" s="169"/>
      <c r="AA30" s="169"/>
      <c r="AB30" s="169"/>
      <c r="AC30" s="169"/>
      <c r="AD30" s="169"/>
      <c r="AE30" s="169"/>
      <c r="AF30" s="169"/>
      <c r="AG30" s="170"/>
      <c r="AH30" s="81"/>
      <c r="AI30" s="171"/>
      <c r="AJ30" s="172"/>
      <c r="AK30" s="172"/>
      <c r="AL30" s="172"/>
      <c r="AM30" s="172"/>
      <c r="AN30" s="172"/>
      <c r="AO30" s="173"/>
      <c r="AP30" s="173"/>
      <c r="AQ30" s="173"/>
      <c r="AR30" s="173"/>
      <c r="AS30" s="173"/>
      <c r="AT30" s="173"/>
      <c r="AU30" s="173"/>
      <c r="AV30" s="173"/>
      <c r="AW30" s="174"/>
      <c r="AX30" s="175"/>
      <c r="AY30" s="176"/>
      <c r="AZ30" s="172"/>
      <c r="BA30" s="172"/>
      <c r="BB30" s="172"/>
      <c r="BC30" s="172"/>
      <c r="BD30" s="172"/>
      <c r="BE30" s="173"/>
      <c r="BF30" s="173"/>
      <c r="BG30" s="173"/>
      <c r="BH30" s="173"/>
      <c r="BI30" s="173"/>
      <c r="BJ30" s="173"/>
      <c r="BK30" s="173"/>
      <c r="BL30" s="173"/>
      <c r="BM30" s="162"/>
      <c r="BN30" s="163"/>
      <c r="BO30" s="117"/>
      <c r="BQ30" s="130"/>
      <c r="BR30" s="138"/>
      <c r="BS30" s="138"/>
      <c r="BT30" s="139"/>
      <c r="BU30" s="146"/>
      <c r="BV30" s="147"/>
      <c r="BW30" s="147"/>
      <c r="BX30" s="148"/>
      <c r="BY30" s="147"/>
      <c r="BZ30" s="147"/>
      <c r="CA30" s="147"/>
      <c r="CB30" s="147"/>
      <c r="CC30" s="147"/>
      <c r="CD30" s="147"/>
      <c r="CE30" s="147"/>
      <c r="CF30" s="147"/>
      <c r="CG30" s="147"/>
      <c r="CH30" s="147"/>
      <c r="CI30" s="147"/>
      <c r="CJ30" s="147"/>
      <c r="CK30" s="147"/>
      <c r="CL30" s="147"/>
      <c r="CM30" s="147"/>
      <c r="CN30" s="147"/>
      <c r="CO30" s="147"/>
      <c r="CP30" s="147"/>
      <c r="CQ30" s="147"/>
      <c r="CR30" s="147"/>
    </row>
    <row r="31" spans="2:96" ht="20.25" customHeight="1">
      <c r="B31" s="129"/>
      <c r="C31" s="153"/>
      <c r="D31" s="168"/>
      <c r="E31" s="168"/>
      <c r="F31" s="168"/>
      <c r="G31" s="168"/>
      <c r="H31" s="168"/>
      <c r="I31" s="169"/>
      <c r="J31" s="169"/>
      <c r="K31" s="395" t="s">
        <v>144</v>
      </c>
      <c r="L31" s="396"/>
      <c r="M31" s="396"/>
      <c r="N31" s="398" t="str">
        <f>IF(OR($BE$9&gt;0,),IF(AND(OR($D$5="○",$D$6="○"),$I$29&gt;=0),"可",IF(AND(OR($D$5="○",$D$6="○"),$I$29&lt;0),"不可","")),"")</f>
        <v>可</v>
      </c>
      <c r="O31" s="399"/>
      <c r="P31" s="400"/>
      <c r="Q31" s="81"/>
      <c r="R31" s="81"/>
      <c r="S31" s="81"/>
      <c r="T31" s="168"/>
      <c r="U31" s="168"/>
      <c r="V31" s="168"/>
      <c r="W31" s="168"/>
      <c r="X31" s="168"/>
      <c r="Y31" s="169"/>
      <c r="Z31" s="169"/>
      <c r="AA31" s="395" t="s">
        <v>145</v>
      </c>
      <c r="AB31" s="396"/>
      <c r="AC31" s="397"/>
      <c r="AD31" s="398" t="str">
        <f>IF(OR($BE$9&gt;0,),IF(AND(OR($D$5="○",$D$6="○"),$Y$29&gt;=0),"可",IF(AND(OR($D$5="○",$D$6="○"),$Y$29&lt;0),"不可","")),"")</f>
        <v>可</v>
      </c>
      <c r="AE31" s="399"/>
      <c r="AF31" s="400"/>
      <c r="AG31" s="170"/>
      <c r="AH31" s="81"/>
      <c r="AI31" s="171"/>
      <c r="AJ31" s="172"/>
      <c r="AK31" s="172"/>
      <c r="AL31" s="172"/>
      <c r="AM31" s="172"/>
      <c r="AN31" s="172"/>
      <c r="AO31" s="173"/>
      <c r="AP31" s="173"/>
      <c r="AQ31" s="395" t="s">
        <v>146</v>
      </c>
      <c r="AR31" s="396"/>
      <c r="AS31" s="397"/>
      <c r="AT31" s="398" t="str">
        <f>IF(OR($BE$9&gt;0,),IF(AND(OR($D$7="○"),$AO$29&gt;=0),"可",IF(AND(OR($D$7="○"),$AO$29&lt;0),"不可","")),"")</f>
        <v/>
      </c>
      <c r="AU31" s="399"/>
      <c r="AV31" s="400"/>
      <c r="AW31" s="174"/>
      <c r="AX31" s="175"/>
      <c r="AY31" s="176"/>
      <c r="AZ31" s="172"/>
      <c r="BA31" s="172"/>
      <c r="BB31" s="172"/>
      <c r="BC31" s="172"/>
      <c r="BD31" s="172"/>
      <c r="BE31" s="173"/>
      <c r="BF31" s="173"/>
      <c r="BG31" s="395" t="s">
        <v>106</v>
      </c>
      <c r="BH31" s="396"/>
      <c r="BI31" s="397"/>
      <c r="BJ31" s="398" t="str">
        <f>IF(OR($BE$9&gt;0,),IF(AND(OR($D$7="○"),$BE$29&gt;=0),"可",IF(AND(OR($D$7="○"),$BE$29&lt;0),"不可","")),"")</f>
        <v/>
      </c>
      <c r="BK31" s="399"/>
      <c r="BL31" s="400"/>
      <c r="BM31" s="162"/>
      <c r="BN31" s="163"/>
      <c r="BO31" s="117"/>
      <c r="BQ31" s="130"/>
      <c r="BR31" s="138"/>
      <c r="BS31" s="138"/>
      <c r="BT31" s="139"/>
      <c r="BU31" s="146"/>
      <c r="BV31" s="147"/>
      <c r="BW31" s="147"/>
      <c r="BX31" s="148"/>
      <c r="BY31" s="147"/>
      <c r="BZ31" s="147"/>
      <c r="CA31" s="147"/>
      <c r="CB31" s="147"/>
      <c r="CC31" s="147"/>
      <c r="CD31" s="147"/>
      <c r="CE31" s="147"/>
      <c r="CF31" s="147"/>
      <c r="CG31" s="147"/>
      <c r="CH31" s="147"/>
      <c r="CI31" s="147"/>
      <c r="CJ31" s="147"/>
      <c r="CK31" s="147"/>
      <c r="CL31" s="147"/>
      <c r="CM31" s="147"/>
      <c r="CN31" s="147"/>
      <c r="CO31" s="147"/>
      <c r="CP31" s="147"/>
      <c r="CQ31" s="147"/>
      <c r="CR31" s="147"/>
    </row>
    <row r="32" spans="2:96" ht="20.25" customHeight="1">
      <c r="B32" s="129"/>
      <c r="C32" s="177"/>
      <c r="D32" s="178"/>
      <c r="E32" s="178"/>
      <c r="F32" s="178"/>
      <c r="G32" s="178"/>
      <c r="H32" s="178"/>
      <c r="I32" s="179"/>
      <c r="J32" s="179"/>
      <c r="K32" s="179"/>
      <c r="L32" s="179"/>
      <c r="M32" s="179"/>
      <c r="N32" s="179"/>
      <c r="O32" s="179"/>
      <c r="P32" s="179"/>
      <c r="Q32" s="180"/>
      <c r="R32" s="180"/>
      <c r="S32" s="180"/>
      <c r="T32" s="178"/>
      <c r="U32" s="178"/>
      <c r="V32" s="178"/>
      <c r="W32" s="178"/>
      <c r="X32" s="178"/>
      <c r="Y32" s="179"/>
      <c r="Z32" s="179"/>
      <c r="AA32" s="179"/>
      <c r="AB32" s="179"/>
      <c r="AC32" s="179"/>
      <c r="AD32" s="179"/>
      <c r="AE32" s="179"/>
      <c r="AF32" s="179"/>
      <c r="AG32" s="181"/>
      <c r="AH32" s="81"/>
      <c r="AI32" s="182"/>
      <c r="AJ32" s="178"/>
      <c r="AK32" s="178"/>
      <c r="AL32" s="178"/>
      <c r="AM32" s="178"/>
      <c r="AN32" s="178"/>
      <c r="AO32" s="179"/>
      <c r="AP32" s="179"/>
      <c r="AQ32" s="179"/>
      <c r="AR32" s="179"/>
      <c r="AS32" s="179"/>
      <c r="AT32" s="179"/>
      <c r="AU32" s="179"/>
      <c r="AV32" s="179"/>
      <c r="AW32" s="183"/>
      <c r="AX32" s="180"/>
      <c r="AY32" s="184"/>
      <c r="AZ32" s="178"/>
      <c r="BA32" s="178"/>
      <c r="BB32" s="178"/>
      <c r="BC32" s="178"/>
      <c r="BD32" s="178"/>
      <c r="BE32" s="179"/>
      <c r="BF32" s="179"/>
      <c r="BG32" s="179"/>
      <c r="BH32" s="179"/>
      <c r="BI32" s="179"/>
      <c r="BJ32" s="179"/>
      <c r="BK32" s="179"/>
      <c r="BL32" s="179"/>
      <c r="BM32" s="185"/>
      <c r="BN32" s="163"/>
      <c r="BO32" s="117"/>
      <c r="BQ32" s="130"/>
      <c r="BR32" s="138"/>
      <c r="BS32" s="138"/>
      <c r="BT32" s="139"/>
      <c r="BU32" s="146"/>
      <c r="BV32" s="147"/>
      <c r="BW32" s="147"/>
      <c r="BX32" s="148"/>
      <c r="BY32" s="147"/>
      <c r="BZ32" s="147"/>
      <c r="CA32" s="147"/>
      <c r="CB32" s="147"/>
      <c r="CC32" s="147"/>
      <c r="CD32" s="147"/>
      <c r="CE32" s="147"/>
      <c r="CF32" s="147"/>
      <c r="CG32" s="147"/>
      <c r="CH32" s="147"/>
      <c r="CI32" s="147"/>
      <c r="CJ32" s="147"/>
      <c r="CK32" s="147"/>
      <c r="CL32" s="147"/>
      <c r="CM32" s="147"/>
      <c r="CN32" s="147"/>
      <c r="CO32" s="147"/>
      <c r="CP32" s="147"/>
      <c r="CQ32" s="147"/>
      <c r="CR32" s="147"/>
    </row>
    <row r="33" spans="2:96" ht="20.25" customHeight="1" thickBot="1">
      <c r="B33" s="186"/>
      <c r="C33" s="187"/>
      <c r="D33" s="188"/>
      <c r="E33" s="188"/>
      <c r="F33" s="188"/>
      <c r="G33" s="188"/>
      <c r="H33" s="188"/>
      <c r="I33" s="189"/>
      <c r="J33" s="189"/>
      <c r="K33" s="189"/>
      <c r="L33" s="189"/>
      <c r="M33" s="189"/>
      <c r="N33" s="189"/>
      <c r="O33" s="189"/>
      <c r="P33" s="189"/>
      <c r="Q33" s="190"/>
      <c r="R33" s="190"/>
      <c r="S33" s="190"/>
      <c r="T33" s="188"/>
      <c r="U33" s="188"/>
      <c r="V33" s="188"/>
      <c r="W33" s="188"/>
      <c r="X33" s="188"/>
      <c r="Y33" s="189"/>
      <c r="Z33" s="189"/>
      <c r="AA33" s="189"/>
      <c r="AB33" s="189"/>
      <c r="AC33" s="189"/>
      <c r="AD33" s="189"/>
      <c r="AE33" s="189"/>
      <c r="AF33" s="189"/>
      <c r="AG33" s="190"/>
      <c r="AH33" s="190"/>
      <c r="AI33" s="190"/>
      <c r="AJ33" s="188"/>
      <c r="AK33" s="188"/>
      <c r="AL33" s="188"/>
      <c r="AM33" s="188"/>
      <c r="AN33" s="188"/>
      <c r="AO33" s="189"/>
      <c r="AP33" s="189"/>
      <c r="AQ33" s="189"/>
      <c r="AR33" s="189"/>
      <c r="AS33" s="189"/>
      <c r="AT33" s="189"/>
      <c r="AU33" s="189"/>
      <c r="AV33" s="189"/>
      <c r="AW33" s="191"/>
      <c r="AX33" s="190"/>
      <c r="AY33" s="192"/>
      <c r="AZ33" s="188"/>
      <c r="BA33" s="188"/>
      <c r="BB33" s="188"/>
      <c r="BC33" s="188"/>
      <c r="BD33" s="188"/>
      <c r="BE33" s="189"/>
      <c r="BF33" s="189"/>
      <c r="BG33" s="189"/>
      <c r="BH33" s="189"/>
      <c r="BI33" s="189"/>
      <c r="BJ33" s="189"/>
      <c r="BK33" s="189"/>
      <c r="BL33" s="189"/>
      <c r="BM33" s="193"/>
      <c r="BN33" s="194"/>
      <c r="BO33" s="111"/>
      <c r="BQ33" s="130"/>
      <c r="BR33" s="138"/>
      <c r="BS33" s="138"/>
      <c r="BT33" s="139"/>
      <c r="BU33" s="146"/>
      <c r="BV33" s="147"/>
      <c r="BW33" s="147"/>
      <c r="BX33" s="148"/>
      <c r="BY33" s="147"/>
      <c r="BZ33" s="147"/>
      <c r="CA33" s="147"/>
      <c r="CB33" s="147"/>
      <c r="CC33" s="147"/>
      <c r="CD33" s="147"/>
      <c r="CE33" s="147"/>
      <c r="CF33" s="147"/>
      <c r="CG33" s="147"/>
      <c r="CH33" s="147"/>
      <c r="CI33" s="147"/>
      <c r="CJ33" s="147"/>
      <c r="CK33" s="147"/>
      <c r="CL33" s="147"/>
      <c r="CM33" s="147"/>
      <c r="CN33" s="147"/>
      <c r="CO33" s="147"/>
      <c r="CP33" s="147"/>
      <c r="CQ33" s="147"/>
      <c r="CR33" s="147"/>
    </row>
    <row r="34" spans="2:96" ht="21" customHeight="1" thickBot="1">
      <c r="B34" s="86" t="s">
        <v>107</v>
      </c>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31"/>
      <c r="BB34" s="142"/>
      <c r="BC34" s="131"/>
      <c r="BD34" s="131"/>
      <c r="BE34" s="142"/>
      <c r="BF34" s="131"/>
      <c r="BG34" s="142"/>
      <c r="BH34" s="142"/>
      <c r="BI34" s="142"/>
      <c r="BJ34" s="142"/>
      <c r="BK34" s="142"/>
      <c r="BL34" s="142"/>
      <c r="BM34" s="142"/>
      <c r="BN34" s="142"/>
      <c r="BO34" s="111"/>
      <c r="BQ34" s="130"/>
      <c r="BR34" s="138"/>
      <c r="BS34" s="138"/>
      <c r="BT34" s="139"/>
      <c r="BU34" s="146"/>
      <c r="BV34" s="147"/>
      <c r="BW34" s="147"/>
      <c r="BX34" s="147"/>
      <c r="BY34" s="147"/>
      <c r="BZ34" s="147"/>
      <c r="CA34" s="147"/>
      <c r="CB34" s="147"/>
      <c r="CC34" s="147"/>
      <c r="CD34" s="147"/>
      <c r="CE34" s="147"/>
      <c r="CF34" s="147"/>
      <c r="CG34" s="147"/>
      <c r="CH34" s="147"/>
      <c r="CI34" s="147"/>
      <c r="CJ34" s="147"/>
      <c r="CK34" s="147"/>
      <c r="CL34" s="147"/>
      <c r="CM34" s="147"/>
      <c r="CN34" s="147"/>
      <c r="CO34" s="147"/>
      <c r="CP34" s="147"/>
      <c r="CQ34" s="147"/>
      <c r="CR34" s="147"/>
    </row>
    <row r="35" spans="2:96" ht="32.25" customHeight="1" thickBot="1">
      <c r="B35" s="401"/>
      <c r="C35" s="195"/>
      <c r="D35" s="403" t="s">
        <v>108</v>
      </c>
      <c r="E35" s="403"/>
      <c r="F35" s="403"/>
      <c r="G35" s="403"/>
      <c r="H35" s="403"/>
      <c r="I35" s="404"/>
      <c r="J35" s="406" t="s">
        <v>109</v>
      </c>
      <c r="K35" s="407"/>
      <c r="L35" s="407"/>
      <c r="M35" s="407"/>
      <c r="N35" s="407"/>
      <c r="O35" s="408"/>
      <c r="P35" s="412" t="s">
        <v>110</v>
      </c>
      <c r="Q35" s="403"/>
      <c r="R35" s="403"/>
      <c r="S35" s="403"/>
      <c r="T35" s="403"/>
      <c r="U35" s="403"/>
      <c r="V35" s="413"/>
      <c r="W35" s="417" t="s">
        <v>111</v>
      </c>
      <c r="X35" s="418"/>
      <c r="Y35" s="418"/>
      <c r="Z35" s="418"/>
      <c r="AA35" s="418"/>
      <c r="AB35" s="418"/>
      <c r="AC35" s="419"/>
      <c r="AD35" s="417" t="s">
        <v>112</v>
      </c>
      <c r="AE35" s="418"/>
      <c r="AF35" s="418"/>
      <c r="AG35" s="418"/>
      <c r="AH35" s="418"/>
      <c r="AI35" s="418"/>
      <c r="AJ35" s="419"/>
      <c r="AK35" s="417" t="s">
        <v>113</v>
      </c>
      <c r="AL35" s="418"/>
      <c r="AM35" s="418"/>
      <c r="AN35" s="418"/>
      <c r="AO35" s="418"/>
      <c r="AP35" s="418"/>
      <c r="AQ35" s="419"/>
      <c r="AR35" s="401" t="s">
        <v>114</v>
      </c>
      <c r="AS35" s="403"/>
      <c r="AT35" s="403"/>
      <c r="AU35" s="403"/>
      <c r="AV35" s="403"/>
      <c r="AW35" s="403"/>
      <c r="AX35" s="413"/>
      <c r="AY35" s="407" t="s">
        <v>115</v>
      </c>
      <c r="AZ35" s="407"/>
      <c r="BA35" s="408"/>
      <c r="BB35" s="406" t="s">
        <v>116</v>
      </c>
      <c r="BC35" s="407"/>
      <c r="BD35" s="408"/>
      <c r="BE35" s="406" t="s">
        <v>117</v>
      </c>
      <c r="BF35" s="407"/>
      <c r="BG35" s="407"/>
      <c r="BH35" s="406" t="s">
        <v>118</v>
      </c>
      <c r="BI35" s="407"/>
      <c r="BJ35" s="407"/>
      <c r="BK35" s="412" t="s">
        <v>119</v>
      </c>
      <c r="BL35" s="403"/>
      <c r="BM35" s="403"/>
      <c r="BN35" s="413"/>
      <c r="BQ35" s="130"/>
      <c r="BR35" s="138"/>
      <c r="BS35" s="138"/>
      <c r="BT35" s="139"/>
      <c r="BU35" s="139"/>
    </row>
    <row r="36" spans="2:96" ht="32.25" customHeight="1" thickBot="1">
      <c r="B36" s="402"/>
      <c r="C36" s="196"/>
      <c r="D36" s="302"/>
      <c r="E36" s="302"/>
      <c r="F36" s="302"/>
      <c r="G36" s="302"/>
      <c r="H36" s="302"/>
      <c r="I36" s="405"/>
      <c r="J36" s="409"/>
      <c r="K36" s="410"/>
      <c r="L36" s="410"/>
      <c r="M36" s="410"/>
      <c r="N36" s="410"/>
      <c r="O36" s="411"/>
      <c r="P36" s="414"/>
      <c r="Q36" s="415"/>
      <c r="R36" s="415"/>
      <c r="S36" s="415"/>
      <c r="T36" s="415"/>
      <c r="U36" s="415"/>
      <c r="V36" s="416"/>
      <c r="W36" s="197" t="s">
        <v>120</v>
      </c>
      <c r="X36" s="198" t="s">
        <v>121</v>
      </c>
      <c r="Y36" s="198" t="s">
        <v>122</v>
      </c>
      <c r="Z36" s="198" t="s">
        <v>123</v>
      </c>
      <c r="AA36" s="198" t="s">
        <v>124</v>
      </c>
      <c r="AB36" s="198" t="s">
        <v>125</v>
      </c>
      <c r="AC36" s="199" t="s">
        <v>126</v>
      </c>
      <c r="AD36" s="197" t="s">
        <v>120</v>
      </c>
      <c r="AE36" s="198" t="s">
        <v>121</v>
      </c>
      <c r="AF36" s="198" t="s">
        <v>122</v>
      </c>
      <c r="AG36" s="198" t="s">
        <v>123</v>
      </c>
      <c r="AH36" s="198" t="s">
        <v>124</v>
      </c>
      <c r="AI36" s="198" t="s">
        <v>125</v>
      </c>
      <c r="AJ36" s="199" t="s">
        <v>126</v>
      </c>
      <c r="AK36" s="197" t="s">
        <v>120</v>
      </c>
      <c r="AL36" s="198" t="s">
        <v>121</v>
      </c>
      <c r="AM36" s="198" t="s">
        <v>122</v>
      </c>
      <c r="AN36" s="198" t="s">
        <v>123</v>
      </c>
      <c r="AO36" s="198" t="s">
        <v>124</v>
      </c>
      <c r="AP36" s="198" t="s">
        <v>125</v>
      </c>
      <c r="AQ36" s="199" t="s">
        <v>126</v>
      </c>
      <c r="AR36" s="200" t="s">
        <v>120</v>
      </c>
      <c r="AS36" s="201" t="s">
        <v>121</v>
      </c>
      <c r="AT36" s="201" t="s">
        <v>122</v>
      </c>
      <c r="AU36" s="201" t="s">
        <v>123</v>
      </c>
      <c r="AV36" s="201" t="s">
        <v>124</v>
      </c>
      <c r="AW36" s="201" t="s">
        <v>125</v>
      </c>
      <c r="AX36" s="202" t="s">
        <v>126</v>
      </c>
      <c r="AY36" s="410"/>
      <c r="AZ36" s="410"/>
      <c r="BA36" s="411"/>
      <c r="BB36" s="409"/>
      <c r="BC36" s="410"/>
      <c r="BD36" s="411"/>
      <c r="BE36" s="409"/>
      <c r="BF36" s="410"/>
      <c r="BG36" s="410"/>
      <c r="BH36" s="409"/>
      <c r="BI36" s="410"/>
      <c r="BJ36" s="410"/>
      <c r="BK36" s="420"/>
      <c r="BL36" s="302"/>
      <c r="BM36" s="302"/>
      <c r="BN36" s="421"/>
      <c r="BQ36" s="130"/>
      <c r="BR36" s="138"/>
      <c r="BS36" s="138"/>
      <c r="BT36" s="139"/>
      <c r="BU36" s="139"/>
    </row>
    <row r="37" spans="2:96" ht="21" customHeight="1" thickBot="1">
      <c r="B37" s="422" t="s">
        <v>127</v>
      </c>
      <c r="C37" s="203"/>
      <c r="D37" s="425" t="s">
        <v>147</v>
      </c>
      <c r="E37" s="425"/>
      <c r="F37" s="425"/>
      <c r="G37" s="425"/>
      <c r="H37" s="425"/>
      <c r="I37" s="426"/>
      <c r="J37" s="427"/>
      <c r="K37" s="425"/>
      <c r="L37" s="426"/>
      <c r="M37" s="427"/>
      <c r="N37" s="425"/>
      <c r="O37" s="426"/>
      <c r="P37" s="428"/>
      <c r="Q37" s="429"/>
      <c r="R37" s="429"/>
      <c r="S37" s="429"/>
      <c r="T37" s="429"/>
      <c r="U37" s="429"/>
      <c r="V37" s="430"/>
      <c r="W37" s="204">
        <v>4</v>
      </c>
      <c r="X37" s="205">
        <v>4</v>
      </c>
      <c r="Y37" s="205">
        <v>4</v>
      </c>
      <c r="Z37" s="205">
        <v>4</v>
      </c>
      <c r="AA37" s="205">
        <v>4</v>
      </c>
      <c r="AB37" s="205"/>
      <c r="AC37" s="206"/>
      <c r="AD37" s="204">
        <v>4</v>
      </c>
      <c r="AE37" s="205">
        <v>4</v>
      </c>
      <c r="AF37" s="205">
        <v>4</v>
      </c>
      <c r="AG37" s="205">
        <v>4</v>
      </c>
      <c r="AH37" s="205">
        <v>4</v>
      </c>
      <c r="AI37" s="205"/>
      <c r="AJ37" s="206"/>
      <c r="AK37" s="204">
        <v>4</v>
      </c>
      <c r="AL37" s="205">
        <v>4</v>
      </c>
      <c r="AM37" s="205">
        <v>4</v>
      </c>
      <c r="AN37" s="205">
        <v>4</v>
      </c>
      <c r="AO37" s="205">
        <v>4</v>
      </c>
      <c r="AP37" s="205"/>
      <c r="AQ37" s="206"/>
      <c r="AR37" s="204">
        <v>4</v>
      </c>
      <c r="AS37" s="205">
        <v>4</v>
      </c>
      <c r="AT37" s="205">
        <v>4</v>
      </c>
      <c r="AU37" s="205">
        <v>4</v>
      </c>
      <c r="AV37" s="205">
        <v>4</v>
      </c>
      <c r="AW37" s="205"/>
      <c r="AX37" s="206"/>
      <c r="AY37" s="431">
        <f t="shared" ref="AY37:AY56" si="4">SUM(W37:AX37)</f>
        <v>80</v>
      </c>
      <c r="AZ37" s="431"/>
      <c r="BA37" s="432"/>
      <c r="BB37" s="433">
        <f t="shared" ref="BB37:BB57" si="5">AY37/4</f>
        <v>20</v>
      </c>
      <c r="BC37" s="434"/>
      <c r="BD37" s="435"/>
      <c r="BE37" s="436"/>
      <c r="BF37" s="437"/>
      <c r="BG37" s="437"/>
      <c r="BH37" s="436"/>
      <c r="BI37" s="437"/>
      <c r="BJ37" s="437"/>
      <c r="BK37" s="438"/>
      <c r="BL37" s="439"/>
      <c r="BM37" s="439"/>
      <c r="BN37" s="440"/>
      <c r="BQ37" s="130"/>
      <c r="BR37" s="138"/>
      <c r="BS37" s="138"/>
      <c r="BT37" s="139"/>
      <c r="BU37" s="139"/>
    </row>
    <row r="38" spans="2:96" ht="21" customHeight="1">
      <c r="B38" s="423"/>
      <c r="C38" s="441" t="s">
        <v>148</v>
      </c>
      <c r="D38" s="443" t="s">
        <v>149</v>
      </c>
      <c r="E38" s="443"/>
      <c r="F38" s="443"/>
      <c r="G38" s="443"/>
      <c r="H38" s="443"/>
      <c r="I38" s="444"/>
      <c r="J38" s="445"/>
      <c r="K38" s="443"/>
      <c r="L38" s="444"/>
      <c r="M38" s="445"/>
      <c r="N38" s="443"/>
      <c r="O38" s="444"/>
      <c r="P38" s="446"/>
      <c r="Q38" s="447"/>
      <c r="R38" s="447"/>
      <c r="S38" s="447"/>
      <c r="T38" s="447"/>
      <c r="U38" s="447"/>
      <c r="V38" s="448"/>
      <c r="W38" s="207">
        <v>8</v>
      </c>
      <c r="X38" s="208">
        <v>8</v>
      </c>
      <c r="Y38" s="208">
        <v>8</v>
      </c>
      <c r="Z38" s="208">
        <v>8</v>
      </c>
      <c r="AA38" s="208">
        <v>8</v>
      </c>
      <c r="AB38" s="208"/>
      <c r="AC38" s="209"/>
      <c r="AD38" s="207">
        <v>8</v>
      </c>
      <c r="AE38" s="208">
        <v>8</v>
      </c>
      <c r="AF38" s="208">
        <v>8</v>
      </c>
      <c r="AG38" s="208">
        <v>8</v>
      </c>
      <c r="AH38" s="208">
        <v>8</v>
      </c>
      <c r="AI38" s="208"/>
      <c r="AJ38" s="209"/>
      <c r="AK38" s="207">
        <v>8</v>
      </c>
      <c r="AL38" s="208">
        <v>8</v>
      </c>
      <c r="AM38" s="208">
        <v>8</v>
      </c>
      <c r="AN38" s="208">
        <v>8</v>
      </c>
      <c r="AO38" s="208">
        <v>8</v>
      </c>
      <c r="AP38" s="208"/>
      <c r="AQ38" s="209"/>
      <c r="AR38" s="207">
        <v>8</v>
      </c>
      <c r="AS38" s="208">
        <v>8</v>
      </c>
      <c r="AT38" s="208">
        <v>8</v>
      </c>
      <c r="AU38" s="208">
        <v>8</v>
      </c>
      <c r="AV38" s="208">
        <v>8</v>
      </c>
      <c r="AW38" s="208"/>
      <c r="AX38" s="209"/>
      <c r="AY38" s="449">
        <f t="shared" si="4"/>
        <v>160</v>
      </c>
      <c r="AZ38" s="449"/>
      <c r="BA38" s="450"/>
      <c r="BB38" s="451">
        <f t="shared" si="5"/>
        <v>40</v>
      </c>
      <c r="BC38" s="452"/>
      <c r="BD38" s="453"/>
      <c r="BE38" s="454"/>
      <c r="BF38" s="455"/>
      <c r="BG38" s="456"/>
      <c r="BH38" s="454"/>
      <c r="BI38" s="455"/>
      <c r="BJ38" s="456"/>
      <c r="BK38" s="457"/>
      <c r="BL38" s="458"/>
      <c r="BM38" s="458"/>
      <c r="BN38" s="459"/>
      <c r="BO38" s="210"/>
    </row>
    <row r="39" spans="2:96" ht="21" customHeight="1">
      <c r="B39" s="423"/>
      <c r="C39" s="442"/>
      <c r="D39" s="460" t="s">
        <v>149</v>
      </c>
      <c r="E39" s="460"/>
      <c r="F39" s="460"/>
      <c r="G39" s="460"/>
      <c r="H39" s="460"/>
      <c r="I39" s="461"/>
      <c r="J39" s="462"/>
      <c r="K39" s="460"/>
      <c r="L39" s="461"/>
      <c r="M39" s="462"/>
      <c r="N39" s="460"/>
      <c r="O39" s="461"/>
      <c r="P39" s="463"/>
      <c r="Q39" s="464"/>
      <c r="R39" s="464"/>
      <c r="S39" s="464"/>
      <c r="T39" s="464"/>
      <c r="U39" s="464"/>
      <c r="V39" s="465"/>
      <c r="W39" s="211"/>
      <c r="X39" s="212"/>
      <c r="Y39" s="212"/>
      <c r="Z39" s="212"/>
      <c r="AA39" s="212"/>
      <c r="AB39" s="212"/>
      <c r="AC39" s="213"/>
      <c r="AD39" s="211"/>
      <c r="AE39" s="212"/>
      <c r="AF39" s="212"/>
      <c r="AG39" s="212"/>
      <c r="AH39" s="212"/>
      <c r="AI39" s="212"/>
      <c r="AJ39" s="213"/>
      <c r="AK39" s="211"/>
      <c r="AL39" s="212"/>
      <c r="AM39" s="212"/>
      <c r="AN39" s="212"/>
      <c r="AO39" s="212"/>
      <c r="AP39" s="212"/>
      <c r="AQ39" s="213"/>
      <c r="AR39" s="211"/>
      <c r="AS39" s="212"/>
      <c r="AT39" s="212"/>
      <c r="AU39" s="212"/>
      <c r="AV39" s="212"/>
      <c r="AW39" s="212"/>
      <c r="AX39" s="213"/>
      <c r="AY39" s="466">
        <f t="shared" si="4"/>
        <v>0</v>
      </c>
      <c r="AZ39" s="466"/>
      <c r="BA39" s="467"/>
      <c r="BB39" s="468">
        <f t="shared" si="5"/>
        <v>0</v>
      </c>
      <c r="BC39" s="469"/>
      <c r="BD39" s="470"/>
      <c r="BE39" s="471"/>
      <c r="BF39" s="472"/>
      <c r="BG39" s="473"/>
      <c r="BH39" s="471"/>
      <c r="BI39" s="472"/>
      <c r="BJ39" s="473"/>
      <c r="BK39" s="307"/>
      <c r="BL39" s="308"/>
      <c r="BM39" s="308"/>
      <c r="BN39" s="474"/>
      <c r="BO39" s="210"/>
    </row>
    <row r="40" spans="2:96" ht="21" customHeight="1">
      <c r="B40" s="423"/>
      <c r="C40" s="442"/>
      <c r="D40" s="460"/>
      <c r="E40" s="460"/>
      <c r="F40" s="460"/>
      <c r="G40" s="460"/>
      <c r="H40" s="460"/>
      <c r="I40" s="461"/>
      <c r="J40" s="462"/>
      <c r="K40" s="460"/>
      <c r="L40" s="461"/>
      <c r="M40" s="462"/>
      <c r="N40" s="460"/>
      <c r="O40" s="461"/>
      <c r="P40" s="463"/>
      <c r="Q40" s="464"/>
      <c r="R40" s="464"/>
      <c r="S40" s="464"/>
      <c r="T40" s="464"/>
      <c r="U40" s="464"/>
      <c r="V40" s="465"/>
      <c r="W40" s="211"/>
      <c r="X40" s="212"/>
      <c r="Y40" s="212"/>
      <c r="Z40" s="212"/>
      <c r="AA40" s="212"/>
      <c r="AB40" s="212"/>
      <c r="AC40" s="213"/>
      <c r="AD40" s="211"/>
      <c r="AE40" s="212"/>
      <c r="AF40" s="212"/>
      <c r="AG40" s="212"/>
      <c r="AH40" s="212"/>
      <c r="AI40" s="212"/>
      <c r="AJ40" s="213"/>
      <c r="AK40" s="211"/>
      <c r="AL40" s="212"/>
      <c r="AM40" s="212"/>
      <c r="AN40" s="212"/>
      <c r="AO40" s="212"/>
      <c r="AP40" s="212"/>
      <c r="AQ40" s="213"/>
      <c r="AR40" s="211"/>
      <c r="AS40" s="212"/>
      <c r="AT40" s="212"/>
      <c r="AU40" s="212"/>
      <c r="AV40" s="212"/>
      <c r="AW40" s="212"/>
      <c r="AX40" s="213"/>
      <c r="AY40" s="466">
        <f t="shared" si="4"/>
        <v>0</v>
      </c>
      <c r="AZ40" s="466"/>
      <c r="BA40" s="467"/>
      <c r="BB40" s="468">
        <f t="shared" si="5"/>
        <v>0</v>
      </c>
      <c r="BC40" s="469"/>
      <c r="BD40" s="470"/>
      <c r="BE40" s="471"/>
      <c r="BF40" s="472"/>
      <c r="BG40" s="473"/>
      <c r="BH40" s="471"/>
      <c r="BI40" s="472"/>
      <c r="BJ40" s="473"/>
      <c r="BK40" s="307"/>
      <c r="BL40" s="308"/>
      <c r="BM40" s="308"/>
      <c r="BN40" s="474"/>
      <c r="BO40" s="210"/>
    </row>
    <row r="41" spans="2:96" ht="21" customHeight="1">
      <c r="B41" s="423"/>
      <c r="C41" s="442"/>
      <c r="D41" s="460"/>
      <c r="E41" s="460"/>
      <c r="F41" s="460"/>
      <c r="G41" s="460"/>
      <c r="H41" s="460"/>
      <c r="I41" s="461"/>
      <c r="J41" s="462"/>
      <c r="K41" s="460"/>
      <c r="L41" s="461"/>
      <c r="M41" s="462"/>
      <c r="N41" s="460"/>
      <c r="O41" s="461"/>
      <c r="P41" s="463"/>
      <c r="Q41" s="464"/>
      <c r="R41" s="464"/>
      <c r="S41" s="464"/>
      <c r="T41" s="464"/>
      <c r="U41" s="464"/>
      <c r="V41" s="465"/>
      <c r="W41" s="211"/>
      <c r="X41" s="212"/>
      <c r="Y41" s="212"/>
      <c r="Z41" s="212"/>
      <c r="AA41" s="212"/>
      <c r="AB41" s="212"/>
      <c r="AC41" s="213"/>
      <c r="AD41" s="211"/>
      <c r="AE41" s="212"/>
      <c r="AF41" s="212"/>
      <c r="AG41" s="212"/>
      <c r="AH41" s="212"/>
      <c r="AI41" s="212"/>
      <c r="AJ41" s="213"/>
      <c r="AK41" s="211"/>
      <c r="AL41" s="212"/>
      <c r="AM41" s="212"/>
      <c r="AN41" s="212"/>
      <c r="AO41" s="212"/>
      <c r="AP41" s="212"/>
      <c r="AQ41" s="213"/>
      <c r="AR41" s="211"/>
      <c r="AS41" s="212"/>
      <c r="AT41" s="212"/>
      <c r="AU41" s="212"/>
      <c r="AV41" s="212"/>
      <c r="AW41" s="212"/>
      <c r="AX41" s="213"/>
      <c r="AY41" s="466">
        <f t="shared" si="4"/>
        <v>0</v>
      </c>
      <c r="AZ41" s="466"/>
      <c r="BA41" s="467"/>
      <c r="BB41" s="468">
        <f t="shared" si="5"/>
        <v>0</v>
      </c>
      <c r="BC41" s="469"/>
      <c r="BD41" s="470"/>
      <c r="BE41" s="471"/>
      <c r="BF41" s="472"/>
      <c r="BG41" s="473"/>
      <c r="BH41" s="471"/>
      <c r="BI41" s="472"/>
      <c r="BJ41" s="473"/>
      <c r="BK41" s="307"/>
      <c r="BL41" s="308"/>
      <c r="BM41" s="308"/>
      <c r="BN41" s="474"/>
      <c r="BO41" s="210"/>
      <c r="CC41" s="214"/>
      <c r="CD41" s="69"/>
      <c r="CE41" s="69"/>
      <c r="CF41" s="69"/>
      <c r="CG41" s="69"/>
      <c r="CH41" s="69"/>
      <c r="CI41" s="69"/>
      <c r="CJ41" s="69"/>
      <c r="CK41" s="69"/>
      <c r="CL41" s="69"/>
      <c r="CM41" s="69"/>
      <c r="CN41" s="69"/>
      <c r="CO41" s="69"/>
      <c r="CP41" s="69"/>
      <c r="CQ41" s="69"/>
      <c r="CR41" s="69"/>
    </row>
    <row r="42" spans="2:96" ht="21" customHeight="1" thickBot="1">
      <c r="B42" s="423"/>
      <c r="C42" s="442"/>
      <c r="D42" s="475"/>
      <c r="E42" s="475"/>
      <c r="F42" s="475"/>
      <c r="G42" s="475"/>
      <c r="H42" s="475"/>
      <c r="I42" s="476"/>
      <c r="J42" s="477"/>
      <c r="K42" s="475"/>
      <c r="L42" s="476"/>
      <c r="M42" s="477"/>
      <c r="N42" s="475"/>
      <c r="O42" s="476"/>
      <c r="P42" s="463"/>
      <c r="Q42" s="464"/>
      <c r="R42" s="464"/>
      <c r="S42" s="464"/>
      <c r="T42" s="464"/>
      <c r="U42" s="464"/>
      <c r="V42" s="465"/>
      <c r="W42" s="215"/>
      <c r="X42" s="216"/>
      <c r="Y42" s="216"/>
      <c r="Z42" s="216"/>
      <c r="AA42" s="216"/>
      <c r="AB42" s="216"/>
      <c r="AC42" s="217"/>
      <c r="AD42" s="215"/>
      <c r="AE42" s="216"/>
      <c r="AF42" s="216"/>
      <c r="AG42" s="216"/>
      <c r="AH42" s="216"/>
      <c r="AI42" s="216"/>
      <c r="AJ42" s="217"/>
      <c r="AK42" s="215"/>
      <c r="AL42" s="216"/>
      <c r="AM42" s="216"/>
      <c r="AN42" s="216"/>
      <c r="AO42" s="216"/>
      <c r="AP42" s="216"/>
      <c r="AQ42" s="217"/>
      <c r="AR42" s="215"/>
      <c r="AS42" s="216"/>
      <c r="AT42" s="216"/>
      <c r="AU42" s="216"/>
      <c r="AV42" s="216"/>
      <c r="AW42" s="216"/>
      <c r="AX42" s="217"/>
      <c r="AY42" s="478">
        <f t="shared" si="4"/>
        <v>0</v>
      </c>
      <c r="AZ42" s="478"/>
      <c r="BA42" s="479"/>
      <c r="BB42" s="480">
        <f t="shared" si="5"/>
        <v>0</v>
      </c>
      <c r="BC42" s="481"/>
      <c r="BD42" s="482"/>
      <c r="BE42" s="483"/>
      <c r="BF42" s="484"/>
      <c r="BG42" s="485"/>
      <c r="BH42" s="483"/>
      <c r="BI42" s="484"/>
      <c r="BJ42" s="485"/>
      <c r="BK42" s="314"/>
      <c r="BL42" s="315"/>
      <c r="BM42" s="315"/>
      <c r="BN42" s="486"/>
      <c r="BO42" s="210"/>
      <c r="CC42" s="69"/>
      <c r="CD42" s="69"/>
      <c r="CE42" s="487"/>
      <c r="CF42" s="487"/>
      <c r="CG42" s="487"/>
      <c r="CH42" s="487"/>
      <c r="CI42" s="487"/>
      <c r="CJ42" s="487"/>
      <c r="CK42" s="488"/>
      <c r="CL42" s="488"/>
      <c r="CM42" s="488"/>
      <c r="CN42" s="488"/>
      <c r="CO42" s="488"/>
      <c r="CP42" s="139"/>
      <c r="CQ42" s="139"/>
      <c r="CR42" s="139"/>
    </row>
    <row r="43" spans="2:96" ht="21" customHeight="1">
      <c r="B43" s="423"/>
      <c r="C43" s="489" t="s">
        <v>19</v>
      </c>
      <c r="D43" s="490" t="s">
        <v>150</v>
      </c>
      <c r="E43" s="491"/>
      <c r="F43" s="491"/>
      <c r="G43" s="491"/>
      <c r="H43" s="491"/>
      <c r="I43" s="491"/>
      <c r="J43" s="491"/>
      <c r="K43" s="491"/>
      <c r="L43" s="491"/>
      <c r="M43" s="491"/>
      <c r="N43" s="491"/>
      <c r="O43" s="491"/>
      <c r="P43" s="446"/>
      <c r="Q43" s="447"/>
      <c r="R43" s="447"/>
      <c r="S43" s="447"/>
      <c r="T43" s="447"/>
      <c r="U43" s="447"/>
      <c r="V43" s="448"/>
      <c r="W43" s="207"/>
      <c r="X43" s="208">
        <v>8</v>
      </c>
      <c r="Y43" s="208"/>
      <c r="Z43" s="208">
        <v>8</v>
      </c>
      <c r="AA43" s="208">
        <v>8</v>
      </c>
      <c r="AB43" s="208"/>
      <c r="AC43" s="209"/>
      <c r="AD43" s="207"/>
      <c r="AE43" s="208">
        <v>8</v>
      </c>
      <c r="AF43" s="208"/>
      <c r="AG43" s="208">
        <v>8</v>
      </c>
      <c r="AH43" s="208">
        <v>8</v>
      </c>
      <c r="AI43" s="208"/>
      <c r="AJ43" s="209"/>
      <c r="AK43" s="207"/>
      <c r="AL43" s="208">
        <v>8</v>
      </c>
      <c r="AM43" s="208"/>
      <c r="AN43" s="208">
        <v>8</v>
      </c>
      <c r="AO43" s="208">
        <v>8</v>
      </c>
      <c r="AP43" s="208"/>
      <c r="AQ43" s="209"/>
      <c r="AR43" s="219"/>
      <c r="AS43" s="208">
        <v>8</v>
      </c>
      <c r="AT43" s="208"/>
      <c r="AU43" s="208">
        <v>8</v>
      </c>
      <c r="AV43" s="208">
        <v>8</v>
      </c>
      <c r="AW43" s="208"/>
      <c r="AX43" s="209"/>
      <c r="AY43" s="450">
        <f t="shared" si="4"/>
        <v>96</v>
      </c>
      <c r="AZ43" s="492"/>
      <c r="BA43" s="492"/>
      <c r="BB43" s="493">
        <f>AY43/4</f>
        <v>24</v>
      </c>
      <c r="BC43" s="493"/>
      <c r="BD43" s="493"/>
      <c r="BE43" s="498">
        <f>ROUNDDOWN(SUM(BB43:BD50)/AY60,1)</f>
        <v>2.5</v>
      </c>
      <c r="BF43" s="499"/>
      <c r="BG43" s="500"/>
      <c r="BH43" s="507">
        <f>ROUNDDOWN(SUM(BB43:BD50)/40,1)</f>
        <v>2</v>
      </c>
      <c r="BI43" s="508"/>
      <c r="BJ43" s="509"/>
      <c r="BK43" s="457"/>
      <c r="BL43" s="458"/>
      <c r="BM43" s="458"/>
      <c r="BN43" s="459"/>
      <c r="BO43" s="210"/>
      <c r="BP43" s="220"/>
      <c r="CC43" s="69"/>
      <c r="CD43" s="69"/>
      <c r="CE43" s="487"/>
      <c r="CF43" s="487"/>
      <c r="CG43" s="487"/>
      <c r="CH43" s="487"/>
      <c r="CI43" s="487"/>
      <c r="CJ43" s="487"/>
      <c r="CK43" s="488"/>
      <c r="CL43" s="488"/>
      <c r="CM43" s="488"/>
      <c r="CN43" s="488"/>
      <c r="CO43" s="488"/>
      <c r="CP43" s="139"/>
      <c r="CQ43" s="139"/>
      <c r="CR43" s="139"/>
    </row>
    <row r="44" spans="2:96" ht="21" customHeight="1">
      <c r="B44" s="423"/>
      <c r="C44" s="423"/>
      <c r="D44" s="494" t="s">
        <v>151</v>
      </c>
      <c r="E44" s="495"/>
      <c r="F44" s="495"/>
      <c r="G44" s="495"/>
      <c r="H44" s="495"/>
      <c r="I44" s="495"/>
      <c r="J44" s="495"/>
      <c r="K44" s="495"/>
      <c r="L44" s="495"/>
      <c r="M44" s="495"/>
      <c r="N44" s="495"/>
      <c r="O44" s="495"/>
      <c r="P44" s="463"/>
      <c r="Q44" s="464"/>
      <c r="R44" s="464"/>
      <c r="S44" s="464"/>
      <c r="T44" s="464"/>
      <c r="U44" s="464"/>
      <c r="V44" s="465"/>
      <c r="W44" s="211">
        <v>4</v>
      </c>
      <c r="X44" s="212"/>
      <c r="Y44" s="212">
        <v>7</v>
      </c>
      <c r="Z44" s="212"/>
      <c r="AA44" s="212"/>
      <c r="AB44" s="212">
        <v>1</v>
      </c>
      <c r="AC44" s="213">
        <v>4</v>
      </c>
      <c r="AD44" s="211">
        <v>4</v>
      </c>
      <c r="AE44" s="212"/>
      <c r="AF44" s="212">
        <v>7</v>
      </c>
      <c r="AG44" s="212"/>
      <c r="AH44" s="212"/>
      <c r="AI44" s="212">
        <v>1</v>
      </c>
      <c r="AJ44" s="213">
        <v>4</v>
      </c>
      <c r="AK44" s="211">
        <v>4</v>
      </c>
      <c r="AL44" s="212"/>
      <c r="AM44" s="212">
        <v>7</v>
      </c>
      <c r="AN44" s="212">
        <v>2</v>
      </c>
      <c r="AO44" s="212"/>
      <c r="AP44" s="212">
        <v>1</v>
      </c>
      <c r="AQ44" s="213">
        <v>4</v>
      </c>
      <c r="AR44" s="221">
        <v>4</v>
      </c>
      <c r="AS44" s="212"/>
      <c r="AT44" s="212"/>
      <c r="AU44" s="212"/>
      <c r="AV44" s="212"/>
      <c r="AW44" s="212"/>
      <c r="AX44" s="213">
        <v>7</v>
      </c>
      <c r="AY44" s="467">
        <f t="shared" si="4"/>
        <v>61</v>
      </c>
      <c r="AZ44" s="496"/>
      <c r="BA44" s="496"/>
      <c r="BB44" s="497">
        <f>AY44/4</f>
        <v>15.25</v>
      </c>
      <c r="BC44" s="497"/>
      <c r="BD44" s="497"/>
      <c r="BE44" s="501"/>
      <c r="BF44" s="502"/>
      <c r="BG44" s="503"/>
      <c r="BH44" s="510"/>
      <c r="BI44" s="511"/>
      <c r="BJ44" s="512"/>
      <c r="BK44" s="307"/>
      <c r="BL44" s="308"/>
      <c r="BM44" s="308"/>
      <c r="BN44" s="474"/>
      <c r="BO44" s="210"/>
      <c r="CC44" s="69"/>
      <c r="CD44" s="69"/>
      <c r="CE44" s="487"/>
      <c r="CF44" s="487"/>
      <c r="CG44" s="487"/>
      <c r="CH44" s="487"/>
      <c r="CI44" s="487"/>
      <c r="CJ44" s="487"/>
      <c r="CK44" s="488"/>
      <c r="CL44" s="488"/>
      <c r="CM44" s="488"/>
      <c r="CN44" s="488"/>
      <c r="CO44" s="488"/>
      <c r="CP44" s="139"/>
      <c r="CQ44" s="139"/>
      <c r="CR44" s="139"/>
    </row>
    <row r="45" spans="2:96" ht="21" customHeight="1">
      <c r="B45" s="423"/>
      <c r="C45" s="423"/>
      <c r="D45" s="494" t="s">
        <v>152</v>
      </c>
      <c r="E45" s="495"/>
      <c r="F45" s="495"/>
      <c r="G45" s="495"/>
      <c r="H45" s="495"/>
      <c r="I45" s="495"/>
      <c r="J45" s="495"/>
      <c r="K45" s="495"/>
      <c r="L45" s="495"/>
      <c r="M45" s="495"/>
      <c r="N45" s="495"/>
      <c r="O45" s="495"/>
      <c r="P45" s="463"/>
      <c r="Q45" s="464"/>
      <c r="R45" s="464"/>
      <c r="S45" s="464"/>
      <c r="T45" s="464"/>
      <c r="U45" s="464"/>
      <c r="V45" s="465"/>
      <c r="W45" s="211">
        <v>4</v>
      </c>
      <c r="X45" s="212"/>
      <c r="Y45" s="212">
        <v>7</v>
      </c>
      <c r="Z45" s="212"/>
      <c r="AA45" s="212"/>
      <c r="AB45" s="212">
        <v>1</v>
      </c>
      <c r="AC45" s="213">
        <v>4</v>
      </c>
      <c r="AD45" s="211">
        <v>4</v>
      </c>
      <c r="AE45" s="212"/>
      <c r="AF45" s="212">
        <v>7</v>
      </c>
      <c r="AG45" s="212"/>
      <c r="AH45" s="212"/>
      <c r="AI45" s="212">
        <v>1</v>
      </c>
      <c r="AJ45" s="213">
        <v>4</v>
      </c>
      <c r="AK45" s="211">
        <v>4</v>
      </c>
      <c r="AL45" s="212"/>
      <c r="AM45" s="212">
        <v>7</v>
      </c>
      <c r="AN45" s="212">
        <v>2</v>
      </c>
      <c r="AO45" s="212"/>
      <c r="AP45" s="212">
        <v>1</v>
      </c>
      <c r="AQ45" s="213">
        <v>4</v>
      </c>
      <c r="AR45" s="221">
        <v>4</v>
      </c>
      <c r="AS45" s="212"/>
      <c r="AT45" s="212"/>
      <c r="AU45" s="212"/>
      <c r="AV45" s="212"/>
      <c r="AW45" s="212"/>
      <c r="AX45" s="213">
        <v>7</v>
      </c>
      <c r="AY45" s="467">
        <f t="shared" si="4"/>
        <v>61</v>
      </c>
      <c r="AZ45" s="496"/>
      <c r="BA45" s="496"/>
      <c r="BB45" s="497">
        <f t="shared" si="5"/>
        <v>15.25</v>
      </c>
      <c r="BC45" s="497"/>
      <c r="BD45" s="497"/>
      <c r="BE45" s="501"/>
      <c r="BF45" s="502"/>
      <c r="BG45" s="503"/>
      <c r="BH45" s="510"/>
      <c r="BI45" s="511"/>
      <c r="BJ45" s="512"/>
      <c r="BK45" s="307"/>
      <c r="BL45" s="308"/>
      <c r="BM45" s="308"/>
      <c r="BN45" s="474"/>
      <c r="BO45" s="210"/>
      <c r="CC45" s="222"/>
      <c r="CD45" s="69"/>
      <c r="CE45" s="487"/>
      <c r="CF45" s="487"/>
      <c r="CG45" s="487"/>
      <c r="CH45" s="487"/>
      <c r="CI45" s="487"/>
      <c r="CJ45" s="487"/>
      <c r="CK45" s="488"/>
      <c r="CL45" s="488"/>
      <c r="CM45" s="488"/>
      <c r="CN45" s="488"/>
      <c r="CO45" s="488"/>
      <c r="CP45" s="139"/>
      <c r="CQ45" s="139"/>
      <c r="CR45" s="139"/>
    </row>
    <row r="46" spans="2:96" ht="21" customHeight="1">
      <c r="B46" s="423"/>
      <c r="C46" s="423"/>
      <c r="D46" s="494" t="s">
        <v>153</v>
      </c>
      <c r="E46" s="495"/>
      <c r="F46" s="495"/>
      <c r="G46" s="495"/>
      <c r="H46" s="495"/>
      <c r="I46" s="495"/>
      <c r="J46" s="495"/>
      <c r="K46" s="495"/>
      <c r="L46" s="495"/>
      <c r="M46" s="495"/>
      <c r="N46" s="495"/>
      <c r="O46" s="495"/>
      <c r="P46" s="463"/>
      <c r="Q46" s="464"/>
      <c r="R46" s="464"/>
      <c r="S46" s="464"/>
      <c r="T46" s="464"/>
      <c r="U46" s="464"/>
      <c r="V46" s="465"/>
      <c r="W46" s="211"/>
      <c r="X46" s="212"/>
      <c r="Y46" s="212"/>
      <c r="Z46" s="212"/>
      <c r="AA46" s="212">
        <v>7</v>
      </c>
      <c r="AB46" s="212"/>
      <c r="AC46" s="213"/>
      <c r="AD46" s="211">
        <v>1</v>
      </c>
      <c r="AE46" s="212">
        <v>4</v>
      </c>
      <c r="AF46" s="212">
        <v>4</v>
      </c>
      <c r="AG46" s="212"/>
      <c r="AH46" s="212">
        <v>7</v>
      </c>
      <c r="AI46" s="212"/>
      <c r="AJ46" s="213"/>
      <c r="AK46" s="211">
        <v>1</v>
      </c>
      <c r="AL46" s="212">
        <v>4</v>
      </c>
      <c r="AM46" s="212">
        <v>4</v>
      </c>
      <c r="AN46" s="212"/>
      <c r="AO46" s="212">
        <v>7</v>
      </c>
      <c r="AP46" s="212">
        <v>2</v>
      </c>
      <c r="AQ46" s="213"/>
      <c r="AR46" s="221">
        <v>1</v>
      </c>
      <c r="AS46" s="212">
        <v>4</v>
      </c>
      <c r="AT46" s="212"/>
      <c r="AU46" s="212"/>
      <c r="AV46" s="212">
        <v>7</v>
      </c>
      <c r="AW46" s="212"/>
      <c r="AX46" s="213">
        <v>4</v>
      </c>
      <c r="AY46" s="467">
        <f t="shared" si="4"/>
        <v>57</v>
      </c>
      <c r="AZ46" s="496"/>
      <c r="BA46" s="496"/>
      <c r="BB46" s="497">
        <f t="shared" si="5"/>
        <v>14.25</v>
      </c>
      <c r="BC46" s="497"/>
      <c r="BD46" s="497"/>
      <c r="BE46" s="501"/>
      <c r="BF46" s="502"/>
      <c r="BG46" s="503"/>
      <c r="BH46" s="510"/>
      <c r="BI46" s="511"/>
      <c r="BJ46" s="512"/>
      <c r="BK46" s="314"/>
      <c r="BL46" s="315"/>
      <c r="BM46" s="315"/>
      <c r="BN46" s="486"/>
      <c r="BO46" s="210"/>
    </row>
    <row r="47" spans="2:96" ht="21" customHeight="1">
      <c r="B47" s="423"/>
      <c r="C47" s="423"/>
      <c r="D47" s="494" t="s">
        <v>154</v>
      </c>
      <c r="E47" s="495"/>
      <c r="F47" s="495"/>
      <c r="G47" s="495"/>
      <c r="H47" s="495"/>
      <c r="I47" s="495"/>
      <c r="J47" s="495"/>
      <c r="K47" s="495"/>
      <c r="L47" s="495"/>
      <c r="M47" s="495"/>
      <c r="N47" s="495"/>
      <c r="O47" s="495"/>
      <c r="P47" s="463"/>
      <c r="Q47" s="464"/>
      <c r="R47" s="464"/>
      <c r="S47" s="464"/>
      <c r="T47" s="464"/>
      <c r="U47" s="464"/>
      <c r="V47" s="465"/>
      <c r="W47" s="211"/>
      <c r="X47" s="212"/>
      <c r="Y47" s="212"/>
      <c r="Z47" s="212"/>
      <c r="AA47" s="212">
        <v>7</v>
      </c>
      <c r="AB47" s="212"/>
      <c r="AC47" s="213"/>
      <c r="AD47" s="211">
        <v>1</v>
      </c>
      <c r="AE47" s="212">
        <v>4</v>
      </c>
      <c r="AF47" s="212">
        <v>4</v>
      </c>
      <c r="AG47" s="212"/>
      <c r="AH47" s="212">
        <v>7</v>
      </c>
      <c r="AI47" s="212"/>
      <c r="AJ47" s="213"/>
      <c r="AK47" s="211">
        <v>1</v>
      </c>
      <c r="AL47" s="212">
        <v>4</v>
      </c>
      <c r="AM47" s="212">
        <v>4</v>
      </c>
      <c r="AN47" s="212"/>
      <c r="AO47" s="212">
        <v>7</v>
      </c>
      <c r="AP47" s="212">
        <v>2</v>
      </c>
      <c r="AQ47" s="213"/>
      <c r="AR47" s="221">
        <v>1</v>
      </c>
      <c r="AS47" s="212">
        <v>4</v>
      </c>
      <c r="AT47" s="212"/>
      <c r="AU47" s="212"/>
      <c r="AV47" s="212">
        <v>7</v>
      </c>
      <c r="AW47" s="212"/>
      <c r="AX47" s="213">
        <v>4</v>
      </c>
      <c r="AY47" s="467">
        <f t="shared" si="4"/>
        <v>57</v>
      </c>
      <c r="AZ47" s="496"/>
      <c r="BA47" s="496"/>
      <c r="BB47" s="497">
        <f t="shared" si="5"/>
        <v>14.25</v>
      </c>
      <c r="BC47" s="497"/>
      <c r="BD47" s="497"/>
      <c r="BE47" s="501"/>
      <c r="BF47" s="502"/>
      <c r="BG47" s="503"/>
      <c r="BH47" s="510"/>
      <c r="BI47" s="511"/>
      <c r="BJ47" s="512"/>
      <c r="BK47" s="307"/>
      <c r="BL47" s="308"/>
      <c r="BM47" s="308"/>
      <c r="BN47" s="474"/>
      <c r="BO47" s="210"/>
    </row>
    <row r="48" spans="2:96" ht="21" customHeight="1">
      <c r="B48" s="423"/>
      <c r="C48" s="423"/>
      <c r="D48" s="494"/>
      <c r="E48" s="495"/>
      <c r="F48" s="495"/>
      <c r="G48" s="495"/>
      <c r="H48" s="495"/>
      <c r="I48" s="495"/>
      <c r="J48" s="495"/>
      <c r="K48" s="495"/>
      <c r="L48" s="495"/>
      <c r="M48" s="495"/>
      <c r="N48" s="495"/>
      <c r="O48" s="495"/>
      <c r="P48" s="463"/>
      <c r="Q48" s="464"/>
      <c r="R48" s="464"/>
      <c r="S48" s="464"/>
      <c r="T48" s="464"/>
      <c r="U48" s="464"/>
      <c r="V48" s="465"/>
      <c r="W48" s="211"/>
      <c r="X48" s="212"/>
      <c r="Y48" s="212"/>
      <c r="Z48" s="212"/>
      <c r="AA48" s="212"/>
      <c r="AB48" s="212"/>
      <c r="AC48" s="213"/>
      <c r="AD48" s="211"/>
      <c r="AE48" s="212"/>
      <c r="AF48" s="212"/>
      <c r="AG48" s="212"/>
      <c r="AH48" s="212"/>
      <c r="AI48" s="212"/>
      <c r="AJ48" s="213"/>
      <c r="AK48" s="211"/>
      <c r="AL48" s="212"/>
      <c r="AM48" s="212"/>
      <c r="AN48" s="212"/>
      <c r="AO48" s="212"/>
      <c r="AP48" s="212"/>
      <c r="AQ48" s="213"/>
      <c r="AR48" s="221"/>
      <c r="AS48" s="212"/>
      <c r="AT48" s="212"/>
      <c r="AU48" s="212"/>
      <c r="AV48" s="212"/>
      <c r="AW48" s="212"/>
      <c r="AX48" s="213"/>
      <c r="AY48" s="467">
        <f t="shared" si="4"/>
        <v>0</v>
      </c>
      <c r="AZ48" s="496"/>
      <c r="BA48" s="496"/>
      <c r="BB48" s="497">
        <f t="shared" si="5"/>
        <v>0</v>
      </c>
      <c r="BC48" s="497"/>
      <c r="BD48" s="497"/>
      <c r="BE48" s="501"/>
      <c r="BF48" s="502"/>
      <c r="BG48" s="503"/>
      <c r="BH48" s="510"/>
      <c r="BI48" s="511"/>
      <c r="BJ48" s="512"/>
      <c r="BK48" s="307"/>
      <c r="BL48" s="308"/>
      <c r="BM48" s="308"/>
      <c r="BN48" s="474"/>
      <c r="BO48" s="210"/>
    </row>
    <row r="49" spans="2:85" ht="21" customHeight="1">
      <c r="B49" s="423"/>
      <c r="C49" s="423"/>
      <c r="D49" s="494"/>
      <c r="E49" s="495"/>
      <c r="F49" s="495"/>
      <c r="G49" s="495"/>
      <c r="H49" s="495"/>
      <c r="I49" s="495"/>
      <c r="J49" s="495"/>
      <c r="K49" s="495"/>
      <c r="L49" s="495"/>
      <c r="M49" s="495"/>
      <c r="N49" s="495"/>
      <c r="O49" s="495"/>
      <c r="P49" s="463"/>
      <c r="Q49" s="464"/>
      <c r="R49" s="464"/>
      <c r="S49" s="464"/>
      <c r="T49" s="464"/>
      <c r="U49" s="464"/>
      <c r="V49" s="465"/>
      <c r="W49" s="211"/>
      <c r="X49" s="212"/>
      <c r="Y49" s="212"/>
      <c r="Z49" s="212"/>
      <c r="AA49" s="212"/>
      <c r="AB49" s="212"/>
      <c r="AC49" s="213"/>
      <c r="AD49" s="211"/>
      <c r="AE49" s="212"/>
      <c r="AF49" s="212"/>
      <c r="AG49" s="212"/>
      <c r="AH49" s="212"/>
      <c r="AI49" s="212"/>
      <c r="AJ49" s="213"/>
      <c r="AK49" s="211"/>
      <c r="AL49" s="212"/>
      <c r="AM49" s="212"/>
      <c r="AN49" s="212"/>
      <c r="AO49" s="212"/>
      <c r="AP49" s="212"/>
      <c r="AQ49" s="213"/>
      <c r="AR49" s="221"/>
      <c r="AS49" s="212"/>
      <c r="AT49" s="212"/>
      <c r="AU49" s="212"/>
      <c r="AV49" s="212"/>
      <c r="AW49" s="212"/>
      <c r="AX49" s="213"/>
      <c r="AY49" s="467">
        <f t="shared" si="4"/>
        <v>0</v>
      </c>
      <c r="AZ49" s="496"/>
      <c r="BA49" s="496"/>
      <c r="BB49" s="497">
        <f t="shared" si="5"/>
        <v>0</v>
      </c>
      <c r="BC49" s="497"/>
      <c r="BD49" s="497"/>
      <c r="BE49" s="501"/>
      <c r="BF49" s="502"/>
      <c r="BG49" s="503"/>
      <c r="BH49" s="510"/>
      <c r="BI49" s="511"/>
      <c r="BJ49" s="512"/>
      <c r="BK49" s="307"/>
      <c r="BL49" s="308"/>
      <c r="BM49" s="308"/>
      <c r="BN49" s="474"/>
      <c r="BO49" s="210"/>
    </row>
    <row r="50" spans="2:85" ht="21" customHeight="1" thickBot="1">
      <c r="B50" s="423"/>
      <c r="C50" s="423"/>
      <c r="D50" s="530"/>
      <c r="E50" s="531"/>
      <c r="F50" s="531"/>
      <c r="G50" s="531"/>
      <c r="H50" s="531"/>
      <c r="I50" s="531"/>
      <c r="J50" s="531"/>
      <c r="K50" s="531"/>
      <c r="L50" s="531"/>
      <c r="M50" s="531"/>
      <c r="N50" s="531"/>
      <c r="O50" s="531"/>
      <c r="P50" s="532"/>
      <c r="Q50" s="533"/>
      <c r="R50" s="533"/>
      <c r="S50" s="533"/>
      <c r="T50" s="533"/>
      <c r="U50" s="533"/>
      <c r="V50" s="534"/>
      <c r="W50" s="223"/>
      <c r="X50" s="224"/>
      <c r="Y50" s="224"/>
      <c r="Z50" s="224"/>
      <c r="AA50" s="224"/>
      <c r="AB50" s="224"/>
      <c r="AC50" s="225"/>
      <c r="AD50" s="223"/>
      <c r="AE50" s="224"/>
      <c r="AF50" s="224"/>
      <c r="AG50" s="224"/>
      <c r="AH50" s="224"/>
      <c r="AI50" s="224"/>
      <c r="AJ50" s="225"/>
      <c r="AK50" s="223"/>
      <c r="AL50" s="224"/>
      <c r="AM50" s="224"/>
      <c r="AN50" s="224"/>
      <c r="AO50" s="224"/>
      <c r="AP50" s="224"/>
      <c r="AQ50" s="225"/>
      <c r="AR50" s="226"/>
      <c r="AS50" s="224"/>
      <c r="AT50" s="224"/>
      <c r="AU50" s="224"/>
      <c r="AV50" s="224"/>
      <c r="AW50" s="224"/>
      <c r="AX50" s="225"/>
      <c r="AY50" s="535">
        <f t="shared" si="4"/>
        <v>0</v>
      </c>
      <c r="AZ50" s="536"/>
      <c r="BA50" s="536"/>
      <c r="BB50" s="537">
        <f t="shared" si="5"/>
        <v>0</v>
      </c>
      <c r="BC50" s="537"/>
      <c r="BD50" s="537"/>
      <c r="BE50" s="504"/>
      <c r="BF50" s="505"/>
      <c r="BG50" s="506"/>
      <c r="BH50" s="513"/>
      <c r="BI50" s="514"/>
      <c r="BJ50" s="515"/>
      <c r="BK50" s="521"/>
      <c r="BL50" s="522"/>
      <c r="BM50" s="522"/>
      <c r="BN50" s="523"/>
      <c r="BO50" s="210"/>
    </row>
    <row r="51" spans="2:85" ht="21" customHeight="1">
      <c r="B51" s="423"/>
      <c r="C51" s="563" t="s">
        <v>20</v>
      </c>
      <c r="D51" s="444" t="s">
        <v>155</v>
      </c>
      <c r="E51" s="491"/>
      <c r="F51" s="491"/>
      <c r="G51" s="491"/>
      <c r="H51" s="491"/>
      <c r="I51" s="491"/>
      <c r="J51" s="491"/>
      <c r="K51" s="491"/>
      <c r="L51" s="491"/>
      <c r="M51" s="491"/>
      <c r="N51" s="491"/>
      <c r="O51" s="491"/>
      <c r="P51" s="446"/>
      <c r="Q51" s="447"/>
      <c r="R51" s="447"/>
      <c r="S51" s="447"/>
      <c r="T51" s="447"/>
      <c r="U51" s="447"/>
      <c r="V51" s="448"/>
      <c r="W51" s="227"/>
      <c r="X51" s="228">
        <v>7</v>
      </c>
      <c r="Y51" s="228">
        <v>7</v>
      </c>
      <c r="Z51" s="228"/>
      <c r="AA51" s="228">
        <v>7</v>
      </c>
      <c r="AB51" s="228"/>
      <c r="AC51" s="229">
        <v>7</v>
      </c>
      <c r="AD51" s="227"/>
      <c r="AE51" s="228">
        <v>7</v>
      </c>
      <c r="AF51" s="228">
        <v>7</v>
      </c>
      <c r="AG51" s="228"/>
      <c r="AH51" s="228">
        <v>7</v>
      </c>
      <c r="AI51" s="228"/>
      <c r="AJ51" s="229">
        <v>7</v>
      </c>
      <c r="AK51" s="227"/>
      <c r="AL51" s="228">
        <v>7</v>
      </c>
      <c r="AM51" s="228">
        <v>7</v>
      </c>
      <c r="AN51" s="228"/>
      <c r="AO51" s="228">
        <v>7</v>
      </c>
      <c r="AP51" s="228"/>
      <c r="AQ51" s="229">
        <v>7</v>
      </c>
      <c r="AR51" s="227"/>
      <c r="AS51" s="228">
        <v>7</v>
      </c>
      <c r="AT51" s="228">
        <v>7</v>
      </c>
      <c r="AU51" s="228"/>
      <c r="AV51" s="228"/>
      <c r="AW51" s="228"/>
      <c r="AX51" s="229">
        <v>7</v>
      </c>
      <c r="AY51" s="524">
        <f t="shared" si="4"/>
        <v>105</v>
      </c>
      <c r="AZ51" s="525"/>
      <c r="BA51" s="525"/>
      <c r="BB51" s="526">
        <f t="shared" si="5"/>
        <v>26.25</v>
      </c>
      <c r="BC51" s="526"/>
      <c r="BD51" s="526"/>
      <c r="BE51" s="501">
        <f>ROUNDDOWN(SUM(BB51:BD57)/AY60,1)</f>
        <v>4.2</v>
      </c>
      <c r="BF51" s="502"/>
      <c r="BG51" s="503"/>
      <c r="BH51" s="527">
        <f>ROUNDDOWN(SUM(BB51:BD57)/40,1)</f>
        <v>3.3</v>
      </c>
      <c r="BI51" s="528"/>
      <c r="BJ51" s="529"/>
      <c r="BK51" s="516"/>
      <c r="BL51" s="517"/>
      <c r="BM51" s="517"/>
      <c r="BN51" s="518"/>
      <c r="BO51" s="210"/>
    </row>
    <row r="52" spans="2:85" ht="21" customHeight="1">
      <c r="B52" s="423"/>
      <c r="C52" s="564"/>
      <c r="D52" s="461" t="s">
        <v>156</v>
      </c>
      <c r="E52" s="495"/>
      <c r="F52" s="495"/>
      <c r="G52" s="495"/>
      <c r="H52" s="495"/>
      <c r="I52" s="495"/>
      <c r="J52" s="495"/>
      <c r="K52" s="495"/>
      <c r="L52" s="495"/>
      <c r="M52" s="495"/>
      <c r="N52" s="495"/>
      <c r="O52" s="495"/>
      <c r="P52" s="463"/>
      <c r="Q52" s="464"/>
      <c r="R52" s="464"/>
      <c r="S52" s="464"/>
      <c r="T52" s="464"/>
      <c r="U52" s="464"/>
      <c r="V52" s="465"/>
      <c r="W52" s="211"/>
      <c r="X52" s="212">
        <v>7</v>
      </c>
      <c r="Y52" s="212">
        <v>7</v>
      </c>
      <c r="Z52" s="212"/>
      <c r="AA52" s="212">
        <v>7</v>
      </c>
      <c r="AB52" s="212"/>
      <c r="AC52" s="213">
        <v>7</v>
      </c>
      <c r="AD52" s="211"/>
      <c r="AE52" s="212">
        <v>7</v>
      </c>
      <c r="AF52" s="212">
        <v>7</v>
      </c>
      <c r="AG52" s="212"/>
      <c r="AH52" s="212">
        <v>7</v>
      </c>
      <c r="AI52" s="212"/>
      <c r="AJ52" s="213">
        <v>7</v>
      </c>
      <c r="AK52" s="211"/>
      <c r="AL52" s="212">
        <v>7</v>
      </c>
      <c r="AM52" s="212">
        <v>7</v>
      </c>
      <c r="AN52" s="212"/>
      <c r="AO52" s="212"/>
      <c r="AP52" s="212"/>
      <c r="AQ52" s="213">
        <v>7</v>
      </c>
      <c r="AR52" s="211"/>
      <c r="AS52" s="212"/>
      <c r="AT52" s="212">
        <v>7</v>
      </c>
      <c r="AU52" s="212"/>
      <c r="AV52" s="212"/>
      <c r="AW52" s="212"/>
      <c r="AX52" s="213">
        <v>7</v>
      </c>
      <c r="AY52" s="467">
        <f t="shared" si="4"/>
        <v>91</v>
      </c>
      <c r="AZ52" s="496"/>
      <c r="BA52" s="496"/>
      <c r="BB52" s="497">
        <f t="shared" si="5"/>
        <v>22.75</v>
      </c>
      <c r="BC52" s="497"/>
      <c r="BD52" s="497"/>
      <c r="BE52" s="501"/>
      <c r="BF52" s="502"/>
      <c r="BG52" s="503"/>
      <c r="BH52" s="527"/>
      <c r="BI52" s="528"/>
      <c r="BJ52" s="529"/>
      <c r="BK52" s="519"/>
      <c r="BL52" s="519"/>
      <c r="BM52" s="519"/>
      <c r="BN52" s="520"/>
      <c r="BO52" s="210"/>
    </row>
    <row r="53" spans="2:85" ht="21" customHeight="1">
      <c r="B53" s="423"/>
      <c r="C53" s="564"/>
      <c r="D53" s="461" t="s">
        <v>157</v>
      </c>
      <c r="E53" s="495"/>
      <c r="F53" s="495"/>
      <c r="G53" s="495"/>
      <c r="H53" s="495"/>
      <c r="I53" s="495"/>
      <c r="J53" s="495"/>
      <c r="K53" s="495"/>
      <c r="L53" s="495"/>
      <c r="M53" s="495"/>
      <c r="N53" s="495"/>
      <c r="O53" s="495"/>
      <c r="P53" s="463"/>
      <c r="Q53" s="464"/>
      <c r="R53" s="464"/>
      <c r="S53" s="464"/>
      <c r="T53" s="464"/>
      <c r="U53" s="464"/>
      <c r="V53" s="465"/>
      <c r="W53" s="211">
        <v>7</v>
      </c>
      <c r="X53" s="212"/>
      <c r="Y53" s="212">
        <v>7</v>
      </c>
      <c r="Z53" s="212">
        <v>7</v>
      </c>
      <c r="AA53" s="212">
        <v>7</v>
      </c>
      <c r="AB53" s="212">
        <v>7</v>
      </c>
      <c r="AC53" s="213"/>
      <c r="AD53" s="211">
        <v>7</v>
      </c>
      <c r="AE53" s="212"/>
      <c r="AF53" s="212">
        <v>7</v>
      </c>
      <c r="AG53" s="212">
        <v>7</v>
      </c>
      <c r="AH53" s="212">
        <v>7</v>
      </c>
      <c r="AI53" s="212">
        <v>7</v>
      </c>
      <c r="AJ53" s="213"/>
      <c r="AK53" s="211">
        <v>7</v>
      </c>
      <c r="AL53" s="212"/>
      <c r="AM53" s="212">
        <v>7</v>
      </c>
      <c r="AN53" s="212">
        <v>7</v>
      </c>
      <c r="AO53" s="212"/>
      <c r="AP53" s="212">
        <v>7</v>
      </c>
      <c r="AQ53" s="213"/>
      <c r="AR53" s="211">
        <v>7</v>
      </c>
      <c r="AS53" s="212"/>
      <c r="AT53" s="212">
        <v>7</v>
      </c>
      <c r="AU53" s="212"/>
      <c r="AV53" s="212">
        <v>7</v>
      </c>
      <c r="AW53" s="212"/>
      <c r="AX53" s="213"/>
      <c r="AY53" s="467">
        <f t="shared" si="4"/>
        <v>119</v>
      </c>
      <c r="AZ53" s="496"/>
      <c r="BA53" s="496"/>
      <c r="BB53" s="497">
        <f t="shared" si="5"/>
        <v>29.75</v>
      </c>
      <c r="BC53" s="497"/>
      <c r="BD53" s="497"/>
      <c r="BE53" s="501"/>
      <c r="BF53" s="502"/>
      <c r="BG53" s="503"/>
      <c r="BH53" s="527"/>
      <c r="BI53" s="528"/>
      <c r="BJ53" s="529"/>
      <c r="BK53" s="519"/>
      <c r="BL53" s="519"/>
      <c r="BM53" s="519"/>
      <c r="BN53" s="520"/>
      <c r="BO53" s="210"/>
    </row>
    <row r="54" spans="2:85" ht="21" customHeight="1">
      <c r="B54" s="423"/>
      <c r="C54" s="564"/>
      <c r="D54" s="461" t="s">
        <v>158</v>
      </c>
      <c r="E54" s="495"/>
      <c r="F54" s="495"/>
      <c r="G54" s="495"/>
      <c r="H54" s="495"/>
      <c r="I54" s="495"/>
      <c r="J54" s="495"/>
      <c r="K54" s="495"/>
      <c r="L54" s="495"/>
      <c r="M54" s="495"/>
      <c r="N54" s="495"/>
      <c r="O54" s="495"/>
      <c r="P54" s="463"/>
      <c r="Q54" s="464"/>
      <c r="R54" s="464"/>
      <c r="S54" s="464"/>
      <c r="T54" s="464"/>
      <c r="U54" s="464"/>
      <c r="V54" s="465"/>
      <c r="W54" s="211">
        <v>7</v>
      </c>
      <c r="X54" s="212"/>
      <c r="Y54" s="212"/>
      <c r="Z54" s="212">
        <v>7</v>
      </c>
      <c r="AA54" s="212">
        <v>7</v>
      </c>
      <c r="AB54" s="212">
        <v>7</v>
      </c>
      <c r="AC54" s="213"/>
      <c r="AD54" s="211">
        <v>7</v>
      </c>
      <c r="AE54" s="212"/>
      <c r="AF54" s="212"/>
      <c r="AG54" s="212">
        <v>7</v>
      </c>
      <c r="AH54" s="212">
        <v>7</v>
      </c>
      <c r="AI54" s="212">
        <v>7</v>
      </c>
      <c r="AJ54" s="213"/>
      <c r="AK54" s="211">
        <v>7</v>
      </c>
      <c r="AL54" s="212"/>
      <c r="AM54" s="212">
        <v>7</v>
      </c>
      <c r="AN54" s="212">
        <v>7</v>
      </c>
      <c r="AO54" s="212">
        <v>7</v>
      </c>
      <c r="AP54" s="212">
        <v>7</v>
      </c>
      <c r="AQ54" s="213"/>
      <c r="AR54" s="211">
        <v>7</v>
      </c>
      <c r="AS54" s="212"/>
      <c r="AT54" s="212">
        <v>7</v>
      </c>
      <c r="AU54" s="212"/>
      <c r="AV54" s="212">
        <v>7</v>
      </c>
      <c r="AW54" s="212"/>
      <c r="AX54" s="213"/>
      <c r="AY54" s="467">
        <f t="shared" si="4"/>
        <v>112</v>
      </c>
      <c r="AZ54" s="496"/>
      <c r="BA54" s="496"/>
      <c r="BB54" s="497">
        <f t="shared" si="5"/>
        <v>28</v>
      </c>
      <c r="BC54" s="497"/>
      <c r="BD54" s="497"/>
      <c r="BE54" s="501"/>
      <c r="BF54" s="502"/>
      <c r="BG54" s="503"/>
      <c r="BH54" s="527"/>
      <c r="BI54" s="528"/>
      <c r="BJ54" s="529"/>
      <c r="BK54" s="519"/>
      <c r="BL54" s="519"/>
      <c r="BM54" s="519"/>
      <c r="BN54" s="520"/>
    </row>
    <row r="55" spans="2:85" ht="21" customHeight="1">
      <c r="B55" s="423"/>
      <c r="C55" s="564"/>
      <c r="D55" s="461" t="s">
        <v>159</v>
      </c>
      <c r="E55" s="495"/>
      <c r="F55" s="495"/>
      <c r="G55" s="495"/>
      <c r="H55" s="495"/>
      <c r="I55" s="495"/>
      <c r="J55" s="495"/>
      <c r="K55" s="495"/>
      <c r="L55" s="495"/>
      <c r="M55" s="495"/>
      <c r="N55" s="495"/>
      <c r="O55" s="495"/>
      <c r="P55" s="463"/>
      <c r="Q55" s="464"/>
      <c r="R55" s="464"/>
      <c r="S55" s="464"/>
      <c r="T55" s="464"/>
      <c r="U55" s="464"/>
      <c r="V55" s="465"/>
      <c r="W55" s="211">
        <v>7</v>
      </c>
      <c r="X55" s="212"/>
      <c r="Y55" s="212"/>
      <c r="Z55" s="212">
        <v>7</v>
      </c>
      <c r="AA55" s="212">
        <v>7</v>
      </c>
      <c r="AB55" s="212">
        <v>7</v>
      </c>
      <c r="AC55" s="213"/>
      <c r="AD55" s="211">
        <v>7</v>
      </c>
      <c r="AE55" s="212"/>
      <c r="AF55" s="212"/>
      <c r="AG55" s="212">
        <v>7</v>
      </c>
      <c r="AH55" s="212">
        <v>7</v>
      </c>
      <c r="AI55" s="212">
        <v>7</v>
      </c>
      <c r="AJ55" s="213"/>
      <c r="AK55" s="211">
        <v>7</v>
      </c>
      <c r="AL55" s="212"/>
      <c r="AM55" s="212">
        <v>7</v>
      </c>
      <c r="AN55" s="212">
        <v>7</v>
      </c>
      <c r="AO55" s="212">
        <v>7</v>
      </c>
      <c r="AP55" s="212">
        <v>7</v>
      </c>
      <c r="AQ55" s="213"/>
      <c r="AR55" s="211">
        <v>7</v>
      </c>
      <c r="AS55" s="212"/>
      <c r="AT55" s="212">
        <v>7</v>
      </c>
      <c r="AU55" s="212"/>
      <c r="AV55" s="212">
        <v>7</v>
      </c>
      <c r="AW55" s="212"/>
      <c r="AX55" s="213"/>
      <c r="AY55" s="467">
        <f t="shared" si="4"/>
        <v>112</v>
      </c>
      <c r="AZ55" s="496"/>
      <c r="BA55" s="496"/>
      <c r="BB55" s="497">
        <f t="shared" si="5"/>
        <v>28</v>
      </c>
      <c r="BC55" s="497"/>
      <c r="BD55" s="497"/>
      <c r="BE55" s="501"/>
      <c r="BF55" s="502"/>
      <c r="BG55" s="503"/>
      <c r="BH55" s="527"/>
      <c r="BI55" s="528"/>
      <c r="BJ55" s="529"/>
      <c r="BK55" s="519"/>
      <c r="BL55" s="519"/>
      <c r="BM55" s="519"/>
      <c r="BN55" s="520"/>
      <c r="CE55" s="67"/>
      <c r="CF55" s="67"/>
      <c r="CG55" s="67"/>
    </row>
    <row r="56" spans="2:85" ht="21" customHeight="1">
      <c r="B56" s="423"/>
      <c r="C56" s="564"/>
      <c r="D56" s="461"/>
      <c r="E56" s="495"/>
      <c r="F56" s="495"/>
      <c r="G56" s="495"/>
      <c r="H56" s="495"/>
      <c r="I56" s="495"/>
      <c r="J56" s="495"/>
      <c r="K56" s="495"/>
      <c r="L56" s="495"/>
      <c r="M56" s="495"/>
      <c r="N56" s="495"/>
      <c r="O56" s="495"/>
      <c r="P56" s="463"/>
      <c r="Q56" s="464"/>
      <c r="R56" s="464"/>
      <c r="S56" s="464"/>
      <c r="T56" s="464"/>
      <c r="U56" s="464"/>
      <c r="V56" s="465"/>
      <c r="W56" s="211"/>
      <c r="X56" s="212"/>
      <c r="Y56" s="212"/>
      <c r="Z56" s="212"/>
      <c r="AA56" s="212"/>
      <c r="AB56" s="212"/>
      <c r="AC56" s="213"/>
      <c r="AD56" s="211"/>
      <c r="AE56" s="212"/>
      <c r="AF56" s="212"/>
      <c r="AG56" s="212"/>
      <c r="AH56" s="212"/>
      <c r="AI56" s="212"/>
      <c r="AJ56" s="213"/>
      <c r="AK56" s="211"/>
      <c r="AL56" s="212"/>
      <c r="AM56" s="212"/>
      <c r="AN56" s="212"/>
      <c r="AO56" s="212"/>
      <c r="AP56" s="212"/>
      <c r="AQ56" s="213"/>
      <c r="AR56" s="211"/>
      <c r="AS56" s="212"/>
      <c r="AT56" s="212"/>
      <c r="AU56" s="212"/>
      <c r="AV56" s="212"/>
      <c r="AW56" s="212"/>
      <c r="AX56" s="213"/>
      <c r="AY56" s="467">
        <f t="shared" si="4"/>
        <v>0</v>
      </c>
      <c r="AZ56" s="496"/>
      <c r="BA56" s="496"/>
      <c r="BB56" s="497">
        <f t="shared" si="5"/>
        <v>0</v>
      </c>
      <c r="BC56" s="497"/>
      <c r="BD56" s="497"/>
      <c r="BE56" s="501"/>
      <c r="BF56" s="502"/>
      <c r="BG56" s="503"/>
      <c r="BH56" s="527"/>
      <c r="BI56" s="528"/>
      <c r="BJ56" s="529"/>
      <c r="BK56" s="519"/>
      <c r="BL56" s="519"/>
      <c r="BM56" s="519"/>
      <c r="BN56" s="520"/>
      <c r="CE56" s="67"/>
      <c r="CF56" s="67"/>
      <c r="CG56" s="67"/>
    </row>
    <row r="57" spans="2:85" ht="21" customHeight="1" thickBot="1">
      <c r="B57" s="423"/>
      <c r="C57" s="565"/>
      <c r="D57" s="555"/>
      <c r="E57" s="556"/>
      <c r="F57" s="556"/>
      <c r="G57" s="556"/>
      <c r="H57" s="556"/>
      <c r="I57" s="556"/>
      <c r="J57" s="557"/>
      <c r="K57" s="557"/>
      <c r="L57" s="557"/>
      <c r="M57" s="557"/>
      <c r="N57" s="557"/>
      <c r="O57" s="557"/>
      <c r="P57" s="558"/>
      <c r="Q57" s="559"/>
      <c r="R57" s="559"/>
      <c r="S57" s="559"/>
      <c r="T57" s="559"/>
      <c r="U57" s="559"/>
      <c r="V57" s="560"/>
      <c r="W57" s="223"/>
      <c r="X57" s="224"/>
      <c r="Y57" s="224"/>
      <c r="Z57" s="224"/>
      <c r="AA57" s="224"/>
      <c r="AB57" s="224"/>
      <c r="AC57" s="225"/>
      <c r="AD57" s="223"/>
      <c r="AE57" s="224"/>
      <c r="AF57" s="224"/>
      <c r="AG57" s="224"/>
      <c r="AH57" s="224"/>
      <c r="AI57" s="224"/>
      <c r="AJ57" s="225"/>
      <c r="AK57" s="223"/>
      <c r="AL57" s="224"/>
      <c r="AM57" s="224"/>
      <c r="AN57" s="224"/>
      <c r="AO57" s="224"/>
      <c r="AP57" s="224"/>
      <c r="AQ57" s="225"/>
      <c r="AR57" s="223"/>
      <c r="AS57" s="224"/>
      <c r="AT57" s="224"/>
      <c r="AU57" s="224"/>
      <c r="AV57" s="224"/>
      <c r="AW57" s="224"/>
      <c r="AX57" s="225"/>
      <c r="AY57" s="479">
        <f>SUM(W57:AX57)</f>
        <v>0</v>
      </c>
      <c r="AZ57" s="561"/>
      <c r="BA57" s="561"/>
      <c r="BB57" s="562">
        <f t="shared" si="5"/>
        <v>0</v>
      </c>
      <c r="BC57" s="562"/>
      <c r="BD57" s="562"/>
      <c r="BE57" s="501"/>
      <c r="BF57" s="502"/>
      <c r="BG57" s="503"/>
      <c r="BH57" s="527"/>
      <c r="BI57" s="528"/>
      <c r="BJ57" s="529"/>
      <c r="BK57" s="550"/>
      <c r="BL57" s="550"/>
      <c r="BM57" s="550"/>
      <c r="BN57" s="551"/>
    </row>
    <row r="58" spans="2:85" ht="21" customHeight="1" thickBot="1">
      <c r="B58" s="423"/>
      <c r="C58" s="538" t="s">
        <v>129</v>
      </c>
      <c r="D58" s="539"/>
      <c r="E58" s="539"/>
      <c r="F58" s="539"/>
      <c r="G58" s="539"/>
      <c r="H58" s="539"/>
      <c r="I58" s="539"/>
      <c r="J58" s="539"/>
      <c r="K58" s="539"/>
      <c r="L58" s="539"/>
      <c r="M58" s="539"/>
      <c r="N58" s="539"/>
      <c r="O58" s="539"/>
      <c r="P58" s="539"/>
      <c r="Q58" s="539"/>
      <c r="R58" s="539"/>
      <c r="S58" s="539"/>
      <c r="T58" s="539"/>
      <c r="U58" s="539"/>
      <c r="V58" s="540"/>
      <c r="W58" s="230">
        <f t="shared" ref="W58:AX58" si="6">SUM(W43:W57)</f>
        <v>29</v>
      </c>
      <c r="X58" s="231">
        <f t="shared" si="6"/>
        <v>22</v>
      </c>
      <c r="Y58" s="231">
        <f t="shared" si="6"/>
        <v>35</v>
      </c>
      <c r="Z58" s="231">
        <f t="shared" si="6"/>
        <v>29</v>
      </c>
      <c r="AA58" s="231">
        <f t="shared" si="6"/>
        <v>57</v>
      </c>
      <c r="AB58" s="231">
        <f t="shared" si="6"/>
        <v>23</v>
      </c>
      <c r="AC58" s="232">
        <f t="shared" si="6"/>
        <v>22</v>
      </c>
      <c r="AD58" s="230">
        <f t="shared" si="6"/>
        <v>31</v>
      </c>
      <c r="AE58" s="231">
        <f t="shared" si="6"/>
        <v>30</v>
      </c>
      <c r="AF58" s="231">
        <f t="shared" si="6"/>
        <v>43</v>
      </c>
      <c r="AG58" s="231">
        <f t="shared" si="6"/>
        <v>29</v>
      </c>
      <c r="AH58" s="231">
        <f t="shared" si="6"/>
        <v>57</v>
      </c>
      <c r="AI58" s="231">
        <f t="shared" si="6"/>
        <v>23</v>
      </c>
      <c r="AJ58" s="232">
        <f t="shared" si="6"/>
        <v>22</v>
      </c>
      <c r="AK58" s="230">
        <f t="shared" si="6"/>
        <v>31</v>
      </c>
      <c r="AL58" s="231">
        <f t="shared" si="6"/>
        <v>30</v>
      </c>
      <c r="AM58" s="231">
        <f t="shared" si="6"/>
        <v>57</v>
      </c>
      <c r="AN58" s="231">
        <f t="shared" si="6"/>
        <v>33</v>
      </c>
      <c r="AO58" s="231">
        <f t="shared" si="6"/>
        <v>43</v>
      </c>
      <c r="AP58" s="231">
        <f t="shared" si="6"/>
        <v>27</v>
      </c>
      <c r="AQ58" s="232">
        <f t="shared" si="6"/>
        <v>22</v>
      </c>
      <c r="AR58" s="230">
        <f t="shared" si="6"/>
        <v>31</v>
      </c>
      <c r="AS58" s="231">
        <f t="shared" si="6"/>
        <v>23</v>
      </c>
      <c r="AT58" s="231">
        <f t="shared" si="6"/>
        <v>35</v>
      </c>
      <c r="AU58" s="231">
        <f t="shared" si="6"/>
        <v>8</v>
      </c>
      <c r="AV58" s="231">
        <f t="shared" si="6"/>
        <v>43</v>
      </c>
      <c r="AW58" s="231">
        <f t="shared" si="6"/>
        <v>0</v>
      </c>
      <c r="AX58" s="232">
        <f t="shared" si="6"/>
        <v>36</v>
      </c>
      <c r="AY58" s="432">
        <f>SUM(AY37:BA53)</f>
        <v>887</v>
      </c>
      <c r="AZ58" s="541"/>
      <c r="BA58" s="541"/>
      <c r="BB58" s="542">
        <f>SUM($BB$43:$BD$57)</f>
        <v>217.75</v>
      </c>
      <c r="BC58" s="542"/>
      <c r="BD58" s="542"/>
      <c r="BE58" s="552">
        <f>SUM(BE43:BG57)</f>
        <v>6.7</v>
      </c>
      <c r="BF58" s="552"/>
      <c r="BG58" s="552"/>
      <c r="BH58" s="553">
        <f>SUM(BH43:BJ57)</f>
        <v>5.3</v>
      </c>
      <c r="BI58" s="554"/>
      <c r="BJ58" s="554"/>
      <c r="BK58" s="548"/>
      <c r="BL58" s="548"/>
      <c r="BM58" s="548"/>
      <c r="BN58" s="549"/>
    </row>
    <row r="59" spans="2:85" ht="21" customHeight="1" thickBot="1">
      <c r="B59" s="424"/>
      <c r="C59" s="538" t="s">
        <v>130</v>
      </c>
      <c r="D59" s="539"/>
      <c r="E59" s="539"/>
      <c r="F59" s="539"/>
      <c r="G59" s="539"/>
      <c r="H59" s="539"/>
      <c r="I59" s="539"/>
      <c r="J59" s="539"/>
      <c r="K59" s="539"/>
      <c r="L59" s="539"/>
      <c r="M59" s="539"/>
      <c r="N59" s="539"/>
      <c r="O59" s="539"/>
      <c r="P59" s="539"/>
      <c r="Q59" s="539"/>
      <c r="R59" s="539"/>
      <c r="S59" s="539"/>
      <c r="T59" s="539"/>
      <c r="U59" s="539"/>
      <c r="V59" s="540"/>
      <c r="W59" s="233">
        <f t="shared" ref="W59:AM59" si="7">SUM(W37:W54)</f>
        <v>34</v>
      </c>
      <c r="X59" s="234">
        <f t="shared" si="7"/>
        <v>34</v>
      </c>
      <c r="Y59" s="234">
        <f t="shared" si="7"/>
        <v>47</v>
      </c>
      <c r="Z59" s="234">
        <f t="shared" si="7"/>
        <v>34</v>
      </c>
      <c r="AA59" s="234">
        <f t="shared" si="7"/>
        <v>62</v>
      </c>
      <c r="AB59" s="234">
        <f t="shared" si="7"/>
        <v>16</v>
      </c>
      <c r="AC59" s="235">
        <f t="shared" si="7"/>
        <v>22</v>
      </c>
      <c r="AD59" s="233">
        <f t="shared" si="7"/>
        <v>36</v>
      </c>
      <c r="AE59" s="234">
        <f t="shared" si="7"/>
        <v>42</v>
      </c>
      <c r="AF59" s="234">
        <f t="shared" si="7"/>
        <v>55</v>
      </c>
      <c r="AG59" s="234">
        <f t="shared" si="7"/>
        <v>34</v>
      </c>
      <c r="AH59" s="234">
        <f t="shared" si="7"/>
        <v>62</v>
      </c>
      <c r="AI59" s="234">
        <f t="shared" si="7"/>
        <v>16</v>
      </c>
      <c r="AJ59" s="235">
        <f t="shared" si="7"/>
        <v>22</v>
      </c>
      <c r="AK59" s="233">
        <f t="shared" si="7"/>
        <v>36</v>
      </c>
      <c r="AL59" s="234">
        <f t="shared" si="7"/>
        <v>42</v>
      </c>
      <c r="AM59" s="234">
        <f t="shared" si="7"/>
        <v>62</v>
      </c>
      <c r="AN59" s="234">
        <f>SUM(AN37:AN55)</f>
        <v>45</v>
      </c>
      <c r="AO59" s="234">
        <f t="shared" ref="AO59:AX59" si="8">SUM(AO37:AO54)</f>
        <v>48</v>
      </c>
      <c r="AP59" s="234">
        <f t="shared" si="8"/>
        <v>20</v>
      </c>
      <c r="AQ59" s="235">
        <f t="shared" si="8"/>
        <v>22</v>
      </c>
      <c r="AR59" s="233">
        <f t="shared" si="8"/>
        <v>36</v>
      </c>
      <c r="AS59" s="234">
        <f t="shared" si="8"/>
        <v>35</v>
      </c>
      <c r="AT59" s="234">
        <f t="shared" si="8"/>
        <v>40</v>
      </c>
      <c r="AU59" s="234">
        <f t="shared" si="8"/>
        <v>20</v>
      </c>
      <c r="AV59" s="234">
        <f t="shared" si="8"/>
        <v>48</v>
      </c>
      <c r="AW59" s="234">
        <f t="shared" si="8"/>
        <v>0</v>
      </c>
      <c r="AX59" s="235">
        <f t="shared" si="8"/>
        <v>36</v>
      </c>
      <c r="AY59" s="432">
        <f>SUM(AY38:BA54)</f>
        <v>919</v>
      </c>
      <c r="AZ59" s="541"/>
      <c r="BA59" s="541"/>
      <c r="BB59" s="542">
        <f>SUM($BB$37:$BD$57)</f>
        <v>277.75</v>
      </c>
      <c r="BC59" s="542"/>
      <c r="BD59" s="542"/>
      <c r="BE59" s="543"/>
      <c r="BF59" s="544"/>
      <c r="BG59" s="545"/>
      <c r="BH59" s="546"/>
      <c r="BI59" s="547"/>
      <c r="BJ59" s="547"/>
      <c r="BK59" s="548"/>
      <c r="BL59" s="548"/>
      <c r="BM59" s="548"/>
      <c r="BN59" s="549"/>
    </row>
    <row r="60" spans="2:85" ht="21" customHeight="1" thickBot="1">
      <c r="B60" s="236" t="s">
        <v>160</v>
      </c>
      <c r="C60" s="237"/>
      <c r="D60" s="238"/>
      <c r="E60" s="239"/>
      <c r="F60" s="239"/>
      <c r="G60" s="239"/>
      <c r="H60" s="239"/>
      <c r="I60" s="239"/>
      <c r="J60" s="239"/>
      <c r="K60" s="239"/>
      <c r="L60" s="239"/>
      <c r="M60" s="239"/>
      <c r="N60" s="239"/>
      <c r="O60" s="239"/>
      <c r="P60" s="239"/>
      <c r="Q60" s="239"/>
      <c r="R60" s="239"/>
      <c r="S60" s="239"/>
      <c r="T60" s="239"/>
      <c r="U60" s="239"/>
      <c r="V60" s="239"/>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90"/>
      <c r="AV60" s="190"/>
      <c r="AW60" s="190"/>
      <c r="AX60" s="240"/>
      <c r="AY60" s="566">
        <v>32</v>
      </c>
      <c r="AZ60" s="429"/>
      <c r="BA60" s="429"/>
      <c r="BB60" s="429"/>
      <c r="BC60" s="429"/>
      <c r="BD60" s="429"/>
      <c r="BE60" s="429"/>
      <c r="BF60" s="429"/>
      <c r="BG60" s="429"/>
      <c r="BH60" s="429"/>
      <c r="BI60" s="429"/>
      <c r="BJ60" s="429"/>
      <c r="BK60" s="429"/>
      <c r="BL60" s="429"/>
      <c r="BM60" s="429"/>
      <c r="BN60" s="430"/>
    </row>
    <row r="61" spans="2:85" ht="21" customHeight="1">
      <c r="G61" s="68"/>
    </row>
    <row r="62" spans="2:85" ht="21" customHeight="1" thickBot="1">
      <c r="B62" s="86" t="s">
        <v>132</v>
      </c>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31"/>
      <c r="BB62" s="142"/>
      <c r="BC62" s="131"/>
      <c r="BD62" s="131"/>
      <c r="BE62" s="142"/>
      <c r="BF62" s="131"/>
      <c r="BG62" s="142"/>
      <c r="BH62" s="142"/>
      <c r="BI62" s="142"/>
      <c r="BJ62" s="142"/>
      <c r="BK62" s="142"/>
      <c r="BL62" s="142"/>
      <c r="BM62" s="142"/>
      <c r="BN62" s="142"/>
    </row>
    <row r="63" spans="2:85" ht="21" customHeight="1" thickBot="1">
      <c r="B63" s="401"/>
      <c r="C63" s="195"/>
      <c r="D63" s="403" t="s">
        <v>108</v>
      </c>
      <c r="E63" s="403"/>
      <c r="F63" s="403"/>
      <c r="G63" s="403"/>
      <c r="H63" s="403"/>
      <c r="I63" s="404"/>
      <c r="J63" s="406" t="s">
        <v>109</v>
      </c>
      <c r="K63" s="407"/>
      <c r="L63" s="407"/>
      <c r="M63" s="407"/>
      <c r="N63" s="407"/>
      <c r="O63" s="408"/>
      <c r="P63" s="412" t="s">
        <v>110</v>
      </c>
      <c r="Q63" s="403"/>
      <c r="R63" s="403"/>
      <c r="S63" s="403"/>
      <c r="T63" s="403"/>
      <c r="U63" s="403"/>
      <c r="V63" s="413"/>
      <c r="W63" s="417" t="s">
        <v>111</v>
      </c>
      <c r="X63" s="418"/>
      <c r="Y63" s="418"/>
      <c r="Z63" s="418"/>
      <c r="AA63" s="418"/>
      <c r="AB63" s="418"/>
      <c r="AC63" s="419"/>
      <c r="AD63" s="417" t="s">
        <v>112</v>
      </c>
      <c r="AE63" s="418"/>
      <c r="AF63" s="418"/>
      <c r="AG63" s="418"/>
      <c r="AH63" s="418"/>
      <c r="AI63" s="418"/>
      <c r="AJ63" s="419"/>
      <c r="AK63" s="417" t="s">
        <v>113</v>
      </c>
      <c r="AL63" s="418"/>
      <c r="AM63" s="418"/>
      <c r="AN63" s="418"/>
      <c r="AO63" s="418"/>
      <c r="AP63" s="418"/>
      <c r="AQ63" s="419"/>
      <c r="AR63" s="401" t="s">
        <v>114</v>
      </c>
      <c r="AS63" s="403"/>
      <c r="AT63" s="403"/>
      <c r="AU63" s="403"/>
      <c r="AV63" s="403"/>
      <c r="AW63" s="403"/>
      <c r="AX63" s="403"/>
      <c r="AY63" s="567" t="s">
        <v>115</v>
      </c>
      <c r="AZ63" s="568"/>
      <c r="BA63" s="568"/>
      <c r="BB63" s="568" t="s">
        <v>116</v>
      </c>
      <c r="BC63" s="568"/>
      <c r="BD63" s="568"/>
      <c r="BE63" s="568" t="s">
        <v>118</v>
      </c>
      <c r="BF63" s="568"/>
      <c r="BG63" s="568"/>
      <c r="BH63" s="568"/>
      <c r="BI63" s="568"/>
      <c r="BJ63" s="568"/>
      <c r="BK63" s="418" t="s">
        <v>119</v>
      </c>
      <c r="BL63" s="418"/>
      <c r="BM63" s="418"/>
      <c r="BN63" s="419"/>
    </row>
    <row r="64" spans="2:85" ht="21" customHeight="1" thickBot="1">
      <c r="B64" s="402"/>
      <c r="C64" s="196"/>
      <c r="D64" s="302"/>
      <c r="E64" s="302"/>
      <c r="F64" s="302"/>
      <c r="G64" s="302"/>
      <c r="H64" s="302"/>
      <c r="I64" s="405"/>
      <c r="J64" s="409"/>
      <c r="K64" s="410"/>
      <c r="L64" s="410"/>
      <c r="M64" s="410"/>
      <c r="N64" s="410"/>
      <c r="O64" s="411"/>
      <c r="P64" s="420"/>
      <c r="Q64" s="302"/>
      <c r="R64" s="302"/>
      <c r="S64" s="302"/>
      <c r="T64" s="302"/>
      <c r="U64" s="302"/>
      <c r="V64" s="421"/>
      <c r="W64" s="197" t="s">
        <v>120</v>
      </c>
      <c r="X64" s="198" t="s">
        <v>121</v>
      </c>
      <c r="Y64" s="198" t="s">
        <v>122</v>
      </c>
      <c r="Z64" s="198" t="s">
        <v>123</v>
      </c>
      <c r="AA64" s="198" t="s">
        <v>124</v>
      </c>
      <c r="AB64" s="198" t="s">
        <v>125</v>
      </c>
      <c r="AC64" s="199" t="s">
        <v>126</v>
      </c>
      <c r="AD64" s="197" t="s">
        <v>120</v>
      </c>
      <c r="AE64" s="198" t="s">
        <v>121</v>
      </c>
      <c r="AF64" s="198" t="s">
        <v>122</v>
      </c>
      <c r="AG64" s="198" t="s">
        <v>123</v>
      </c>
      <c r="AH64" s="198" t="s">
        <v>124</v>
      </c>
      <c r="AI64" s="198" t="s">
        <v>125</v>
      </c>
      <c r="AJ64" s="199" t="s">
        <v>126</v>
      </c>
      <c r="AK64" s="197" t="s">
        <v>120</v>
      </c>
      <c r="AL64" s="198" t="s">
        <v>121</v>
      </c>
      <c r="AM64" s="198" t="s">
        <v>122</v>
      </c>
      <c r="AN64" s="198" t="s">
        <v>123</v>
      </c>
      <c r="AO64" s="198" t="s">
        <v>124</v>
      </c>
      <c r="AP64" s="198" t="s">
        <v>125</v>
      </c>
      <c r="AQ64" s="199" t="s">
        <v>126</v>
      </c>
      <c r="AR64" s="200" t="s">
        <v>120</v>
      </c>
      <c r="AS64" s="201" t="s">
        <v>121</v>
      </c>
      <c r="AT64" s="201" t="s">
        <v>122</v>
      </c>
      <c r="AU64" s="201" t="s">
        <v>123</v>
      </c>
      <c r="AV64" s="201" t="s">
        <v>124</v>
      </c>
      <c r="AW64" s="201" t="s">
        <v>125</v>
      </c>
      <c r="AX64" s="241" t="s">
        <v>126</v>
      </c>
      <c r="AY64" s="569"/>
      <c r="AZ64" s="570"/>
      <c r="BA64" s="570"/>
      <c r="BB64" s="570"/>
      <c r="BC64" s="570"/>
      <c r="BD64" s="570"/>
      <c r="BE64" s="570"/>
      <c r="BF64" s="570"/>
      <c r="BG64" s="570"/>
      <c r="BH64" s="570"/>
      <c r="BI64" s="570"/>
      <c r="BJ64" s="570"/>
      <c r="BK64" s="571"/>
      <c r="BL64" s="571"/>
      <c r="BM64" s="571"/>
      <c r="BN64" s="572"/>
    </row>
    <row r="65" spans="2:66" ht="21" customHeight="1">
      <c r="B65" s="423"/>
      <c r="C65" s="489" t="s">
        <v>35</v>
      </c>
      <c r="D65" s="490" t="s">
        <v>161</v>
      </c>
      <c r="E65" s="491"/>
      <c r="F65" s="491"/>
      <c r="G65" s="491"/>
      <c r="H65" s="491"/>
      <c r="I65" s="491"/>
      <c r="J65" s="491"/>
      <c r="K65" s="491"/>
      <c r="L65" s="491"/>
      <c r="M65" s="491"/>
      <c r="N65" s="491"/>
      <c r="O65" s="491"/>
      <c r="P65" s="573"/>
      <c r="Q65" s="573"/>
      <c r="R65" s="573"/>
      <c r="S65" s="573"/>
      <c r="T65" s="573"/>
      <c r="U65" s="573"/>
      <c r="V65" s="574"/>
      <c r="W65" s="219"/>
      <c r="X65" s="208">
        <v>7</v>
      </c>
      <c r="Y65" s="208">
        <v>7</v>
      </c>
      <c r="Z65" s="208"/>
      <c r="AA65" s="208">
        <v>7</v>
      </c>
      <c r="AB65" s="208">
        <v>7</v>
      </c>
      <c r="AC65" s="209"/>
      <c r="AD65" s="207"/>
      <c r="AE65" s="208">
        <v>7</v>
      </c>
      <c r="AF65" s="208">
        <v>7</v>
      </c>
      <c r="AG65" s="208"/>
      <c r="AH65" s="208">
        <v>7</v>
      </c>
      <c r="AI65" s="208">
        <v>7</v>
      </c>
      <c r="AJ65" s="209"/>
      <c r="AK65" s="207"/>
      <c r="AL65" s="208">
        <v>7</v>
      </c>
      <c r="AM65" s="208">
        <v>7</v>
      </c>
      <c r="AN65" s="208"/>
      <c r="AO65" s="208">
        <v>7</v>
      </c>
      <c r="AP65" s="208">
        <v>7</v>
      </c>
      <c r="AQ65" s="209"/>
      <c r="AR65" s="207"/>
      <c r="AS65" s="208">
        <v>7</v>
      </c>
      <c r="AT65" s="208">
        <v>7</v>
      </c>
      <c r="AU65" s="208"/>
      <c r="AV65" s="208">
        <v>7</v>
      </c>
      <c r="AW65" s="208"/>
      <c r="AX65" s="209"/>
      <c r="AY65" s="575">
        <f t="shared" ref="AY65:AY72" si="9">SUM(W65:AX65)</f>
        <v>105</v>
      </c>
      <c r="AZ65" s="525"/>
      <c r="BA65" s="525"/>
      <c r="BB65" s="526">
        <f>AY65/4</f>
        <v>26.25</v>
      </c>
      <c r="BC65" s="526"/>
      <c r="BD65" s="576"/>
      <c r="BE65" s="577">
        <f>ROUNDDOWN(SUM($BB$65:$BD$72)/40,1)</f>
        <v>2.5</v>
      </c>
      <c r="BF65" s="577"/>
      <c r="BG65" s="577"/>
      <c r="BH65" s="577"/>
      <c r="BI65" s="577"/>
      <c r="BJ65" s="577"/>
      <c r="BK65" s="580"/>
      <c r="BL65" s="580"/>
      <c r="BM65" s="580"/>
      <c r="BN65" s="581"/>
    </row>
    <row r="66" spans="2:66" ht="21" customHeight="1">
      <c r="B66" s="423"/>
      <c r="C66" s="423"/>
      <c r="D66" s="494" t="s">
        <v>151</v>
      </c>
      <c r="E66" s="495"/>
      <c r="F66" s="495"/>
      <c r="G66" s="495"/>
      <c r="H66" s="495"/>
      <c r="I66" s="495"/>
      <c r="J66" s="495"/>
      <c r="K66" s="495"/>
      <c r="L66" s="495"/>
      <c r="M66" s="495"/>
      <c r="N66" s="495"/>
      <c r="O66" s="495"/>
      <c r="P66" s="582"/>
      <c r="Q66" s="582"/>
      <c r="R66" s="582"/>
      <c r="S66" s="582"/>
      <c r="T66" s="582"/>
      <c r="U66" s="582"/>
      <c r="V66" s="583"/>
      <c r="W66" s="221">
        <v>4</v>
      </c>
      <c r="X66" s="212"/>
      <c r="Y66" s="212">
        <v>7</v>
      </c>
      <c r="Z66" s="212"/>
      <c r="AA66" s="212"/>
      <c r="AB66" s="212">
        <v>1</v>
      </c>
      <c r="AC66" s="213">
        <v>4</v>
      </c>
      <c r="AD66" s="211">
        <v>4</v>
      </c>
      <c r="AE66" s="212"/>
      <c r="AF66" s="212">
        <v>7</v>
      </c>
      <c r="AG66" s="212"/>
      <c r="AH66" s="212"/>
      <c r="AI66" s="212">
        <v>1</v>
      </c>
      <c r="AJ66" s="213">
        <v>4</v>
      </c>
      <c r="AK66" s="211">
        <v>4</v>
      </c>
      <c r="AL66" s="212"/>
      <c r="AM66" s="212">
        <v>7</v>
      </c>
      <c r="AN66" s="212">
        <v>2</v>
      </c>
      <c r="AO66" s="212"/>
      <c r="AP66" s="212">
        <v>1</v>
      </c>
      <c r="AQ66" s="213">
        <v>4</v>
      </c>
      <c r="AR66" s="221">
        <v>4</v>
      </c>
      <c r="AS66" s="212"/>
      <c r="AT66" s="212">
        <v>7</v>
      </c>
      <c r="AU66" s="212"/>
      <c r="AV66" s="212"/>
      <c r="AW66" s="212"/>
      <c r="AX66" s="213"/>
      <c r="AY66" s="584">
        <f t="shared" si="9"/>
        <v>61</v>
      </c>
      <c r="AZ66" s="496"/>
      <c r="BA66" s="496"/>
      <c r="BB66" s="497">
        <f>AY66/4</f>
        <v>15.25</v>
      </c>
      <c r="BC66" s="497"/>
      <c r="BD66" s="468"/>
      <c r="BE66" s="578"/>
      <c r="BF66" s="578"/>
      <c r="BG66" s="578"/>
      <c r="BH66" s="578"/>
      <c r="BI66" s="578"/>
      <c r="BJ66" s="578"/>
      <c r="BK66" s="519"/>
      <c r="BL66" s="519"/>
      <c r="BM66" s="519"/>
      <c r="BN66" s="520"/>
    </row>
    <row r="67" spans="2:66" ht="21" customHeight="1">
      <c r="B67" s="423"/>
      <c r="C67" s="423"/>
      <c r="D67" s="494" t="s">
        <v>155</v>
      </c>
      <c r="E67" s="495"/>
      <c r="F67" s="495"/>
      <c r="G67" s="495"/>
      <c r="H67" s="495"/>
      <c r="I67" s="495"/>
      <c r="J67" s="495"/>
      <c r="K67" s="495"/>
      <c r="L67" s="495"/>
      <c r="M67" s="495"/>
      <c r="N67" s="495"/>
      <c r="O67" s="495"/>
      <c r="P67" s="582"/>
      <c r="Q67" s="582"/>
      <c r="R67" s="582"/>
      <c r="S67" s="582"/>
      <c r="T67" s="582"/>
      <c r="U67" s="582"/>
      <c r="V67" s="583"/>
      <c r="W67" s="242"/>
      <c r="X67" s="228">
        <v>7</v>
      </c>
      <c r="Y67" s="228">
        <v>7</v>
      </c>
      <c r="Z67" s="228"/>
      <c r="AA67" s="228">
        <v>7</v>
      </c>
      <c r="AB67" s="228">
        <v>7</v>
      </c>
      <c r="AC67" s="229"/>
      <c r="AD67" s="227"/>
      <c r="AE67" s="228">
        <v>7</v>
      </c>
      <c r="AF67" s="228">
        <v>7</v>
      </c>
      <c r="AG67" s="228"/>
      <c r="AH67" s="228">
        <v>7</v>
      </c>
      <c r="AI67" s="228">
        <v>7</v>
      </c>
      <c r="AJ67" s="229"/>
      <c r="AK67" s="227"/>
      <c r="AL67" s="228">
        <v>7</v>
      </c>
      <c r="AM67" s="228">
        <v>7</v>
      </c>
      <c r="AN67" s="228"/>
      <c r="AO67" s="228">
        <v>7</v>
      </c>
      <c r="AP67" s="228">
        <v>7</v>
      </c>
      <c r="AQ67" s="229"/>
      <c r="AR67" s="227"/>
      <c r="AS67" s="228">
        <v>7</v>
      </c>
      <c r="AT67" s="228"/>
      <c r="AU67" s="228"/>
      <c r="AV67" s="228">
        <v>7</v>
      </c>
      <c r="AW67" s="228"/>
      <c r="AX67" s="229">
        <v>7</v>
      </c>
      <c r="AY67" s="584">
        <f t="shared" si="9"/>
        <v>105</v>
      </c>
      <c r="AZ67" s="496"/>
      <c r="BA67" s="496"/>
      <c r="BB67" s="497">
        <f t="shared" ref="BB67:BB72" si="10">AY67/4</f>
        <v>26.25</v>
      </c>
      <c r="BC67" s="497"/>
      <c r="BD67" s="468"/>
      <c r="BE67" s="578"/>
      <c r="BF67" s="578"/>
      <c r="BG67" s="578"/>
      <c r="BH67" s="578"/>
      <c r="BI67" s="578"/>
      <c r="BJ67" s="578"/>
      <c r="BK67" s="519"/>
      <c r="BL67" s="519"/>
      <c r="BM67" s="519"/>
      <c r="BN67" s="520"/>
    </row>
    <row r="68" spans="2:66" ht="21" customHeight="1">
      <c r="B68" s="423"/>
      <c r="C68" s="423"/>
      <c r="D68" s="494" t="s">
        <v>156</v>
      </c>
      <c r="E68" s="495"/>
      <c r="F68" s="495"/>
      <c r="G68" s="495"/>
      <c r="H68" s="495"/>
      <c r="I68" s="495"/>
      <c r="J68" s="495"/>
      <c r="K68" s="495"/>
      <c r="L68" s="495"/>
      <c r="M68" s="495"/>
      <c r="N68" s="495"/>
      <c r="O68" s="495"/>
      <c r="P68" s="463"/>
      <c r="Q68" s="464"/>
      <c r="R68" s="464"/>
      <c r="S68" s="464"/>
      <c r="T68" s="464"/>
      <c r="U68" s="464"/>
      <c r="V68" s="465"/>
      <c r="W68" s="221"/>
      <c r="X68" s="212"/>
      <c r="Y68" s="212"/>
      <c r="Z68" s="228">
        <v>7</v>
      </c>
      <c r="AA68" s="228">
        <v>7</v>
      </c>
      <c r="AB68" s="212"/>
      <c r="AC68" s="213"/>
      <c r="AD68" s="211"/>
      <c r="AE68" s="212"/>
      <c r="AF68" s="212"/>
      <c r="AG68" s="228">
        <v>7</v>
      </c>
      <c r="AH68" s="228">
        <v>7</v>
      </c>
      <c r="AI68" s="212"/>
      <c r="AJ68" s="213"/>
      <c r="AK68" s="211"/>
      <c r="AL68" s="212"/>
      <c r="AM68" s="212"/>
      <c r="AN68" s="228">
        <v>7</v>
      </c>
      <c r="AO68" s="228">
        <v>7</v>
      </c>
      <c r="AP68" s="212"/>
      <c r="AQ68" s="213"/>
      <c r="AR68" s="221"/>
      <c r="AS68" s="212"/>
      <c r="AT68" s="212"/>
      <c r="AU68" s="228">
        <v>7</v>
      </c>
      <c r="AV68" s="212"/>
      <c r="AW68" s="212"/>
      <c r="AX68" s="213">
        <v>7</v>
      </c>
      <c r="AY68" s="584">
        <f t="shared" si="9"/>
        <v>56</v>
      </c>
      <c r="AZ68" s="496"/>
      <c r="BA68" s="496"/>
      <c r="BB68" s="497">
        <f t="shared" si="10"/>
        <v>14</v>
      </c>
      <c r="BC68" s="497"/>
      <c r="BD68" s="468"/>
      <c r="BE68" s="578"/>
      <c r="BF68" s="578"/>
      <c r="BG68" s="578"/>
      <c r="BH68" s="578"/>
      <c r="BI68" s="578"/>
      <c r="BJ68" s="578"/>
      <c r="BK68" s="519"/>
      <c r="BL68" s="519"/>
      <c r="BM68" s="519"/>
      <c r="BN68" s="520"/>
    </row>
    <row r="69" spans="2:66" ht="21" customHeight="1">
      <c r="B69" s="423"/>
      <c r="C69" s="423"/>
      <c r="D69" s="494" t="s">
        <v>157</v>
      </c>
      <c r="E69" s="495"/>
      <c r="F69" s="495"/>
      <c r="G69" s="495"/>
      <c r="H69" s="495"/>
      <c r="I69" s="495"/>
      <c r="J69" s="495"/>
      <c r="K69" s="495"/>
      <c r="L69" s="495"/>
      <c r="M69" s="495"/>
      <c r="N69" s="495"/>
      <c r="O69" s="495"/>
      <c r="P69" s="582"/>
      <c r="Q69" s="582"/>
      <c r="R69" s="582"/>
      <c r="S69" s="582"/>
      <c r="T69" s="582"/>
      <c r="U69" s="582"/>
      <c r="V69" s="583"/>
      <c r="W69" s="242">
        <v>4</v>
      </c>
      <c r="X69" s="228">
        <v>7</v>
      </c>
      <c r="Y69" s="228">
        <v>7</v>
      </c>
      <c r="Z69" s="228"/>
      <c r="AA69" s="228">
        <v>7</v>
      </c>
      <c r="AB69" s="228">
        <v>7</v>
      </c>
      <c r="AC69" s="229"/>
      <c r="AD69" s="227"/>
      <c r="AE69" s="228">
        <v>7</v>
      </c>
      <c r="AF69" s="228"/>
      <c r="AG69" s="228"/>
      <c r="AH69" s="228">
        <v>7</v>
      </c>
      <c r="AI69" s="228">
        <v>7</v>
      </c>
      <c r="AJ69" s="229"/>
      <c r="AK69" s="227"/>
      <c r="AL69" s="228"/>
      <c r="AM69" s="228"/>
      <c r="AN69" s="228"/>
      <c r="AO69" s="228"/>
      <c r="AP69" s="228"/>
      <c r="AQ69" s="229"/>
      <c r="AR69" s="227"/>
      <c r="AS69" s="228">
        <v>7</v>
      </c>
      <c r="AT69" s="228"/>
      <c r="AU69" s="228"/>
      <c r="AV69" s="228">
        <v>7</v>
      </c>
      <c r="AW69" s="228"/>
      <c r="AX69" s="229">
        <v>7</v>
      </c>
      <c r="AY69" s="584">
        <f t="shared" si="9"/>
        <v>74</v>
      </c>
      <c r="AZ69" s="496"/>
      <c r="BA69" s="496"/>
      <c r="BB69" s="497">
        <f t="shared" si="10"/>
        <v>18.5</v>
      </c>
      <c r="BC69" s="497"/>
      <c r="BD69" s="468"/>
      <c r="BE69" s="578"/>
      <c r="BF69" s="578"/>
      <c r="BG69" s="578"/>
      <c r="BH69" s="578"/>
      <c r="BI69" s="578"/>
      <c r="BJ69" s="578"/>
      <c r="BK69" s="519"/>
      <c r="BL69" s="519"/>
      <c r="BM69" s="519"/>
      <c r="BN69" s="520"/>
    </row>
    <row r="70" spans="2:66" ht="21" customHeight="1">
      <c r="B70" s="423"/>
      <c r="C70" s="423"/>
      <c r="D70" s="494"/>
      <c r="E70" s="495"/>
      <c r="F70" s="495"/>
      <c r="G70" s="495"/>
      <c r="H70" s="495"/>
      <c r="I70" s="495"/>
      <c r="J70" s="495"/>
      <c r="K70" s="495"/>
      <c r="L70" s="495"/>
      <c r="M70" s="495"/>
      <c r="N70" s="495"/>
      <c r="O70" s="495"/>
      <c r="P70" s="463"/>
      <c r="Q70" s="464"/>
      <c r="R70" s="464"/>
      <c r="S70" s="464"/>
      <c r="T70" s="464"/>
      <c r="U70" s="464"/>
      <c r="V70" s="465"/>
      <c r="W70" s="221"/>
      <c r="X70" s="212"/>
      <c r="Y70" s="212"/>
      <c r="Z70" s="212"/>
      <c r="AA70" s="212"/>
      <c r="AB70" s="212"/>
      <c r="AC70" s="243"/>
      <c r="AD70" s="211"/>
      <c r="AE70" s="212"/>
      <c r="AF70" s="212"/>
      <c r="AG70" s="212"/>
      <c r="AH70" s="212"/>
      <c r="AI70" s="212"/>
      <c r="AJ70" s="243"/>
      <c r="AK70" s="211"/>
      <c r="AL70" s="212"/>
      <c r="AM70" s="212"/>
      <c r="AN70" s="212"/>
      <c r="AO70" s="212"/>
      <c r="AP70" s="212"/>
      <c r="AQ70" s="243"/>
      <c r="AR70" s="211"/>
      <c r="AS70" s="212"/>
      <c r="AT70" s="212"/>
      <c r="AU70" s="212"/>
      <c r="AV70" s="212"/>
      <c r="AW70" s="212"/>
      <c r="AX70" s="243"/>
      <c r="AY70" s="584">
        <f t="shared" si="9"/>
        <v>0</v>
      </c>
      <c r="AZ70" s="496"/>
      <c r="BA70" s="496"/>
      <c r="BB70" s="497">
        <f t="shared" si="10"/>
        <v>0</v>
      </c>
      <c r="BC70" s="497"/>
      <c r="BD70" s="468"/>
      <c r="BE70" s="578"/>
      <c r="BF70" s="578"/>
      <c r="BG70" s="578"/>
      <c r="BH70" s="578"/>
      <c r="BI70" s="578"/>
      <c r="BJ70" s="578"/>
      <c r="BK70" s="519"/>
      <c r="BL70" s="519"/>
      <c r="BM70" s="519"/>
      <c r="BN70" s="520"/>
    </row>
    <row r="71" spans="2:66" ht="21" customHeight="1">
      <c r="B71" s="423"/>
      <c r="C71" s="423"/>
      <c r="D71" s="494"/>
      <c r="E71" s="495"/>
      <c r="F71" s="495"/>
      <c r="G71" s="495"/>
      <c r="H71" s="495"/>
      <c r="I71" s="495"/>
      <c r="J71" s="495"/>
      <c r="K71" s="495"/>
      <c r="L71" s="495"/>
      <c r="M71" s="495"/>
      <c r="N71" s="495"/>
      <c r="O71" s="495"/>
      <c r="P71" s="463"/>
      <c r="Q71" s="464"/>
      <c r="R71" s="464"/>
      <c r="S71" s="464"/>
      <c r="T71" s="464"/>
      <c r="U71" s="464"/>
      <c r="V71" s="465"/>
      <c r="W71" s="221"/>
      <c r="X71" s="212"/>
      <c r="Y71" s="212"/>
      <c r="Z71" s="212"/>
      <c r="AA71" s="212"/>
      <c r="AB71" s="212"/>
      <c r="AC71" s="213"/>
      <c r="AD71" s="211"/>
      <c r="AE71" s="212"/>
      <c r="AF71" s="212"/>
      <c r="AG71" s="212"/>
      <c r="AH71" s="212"/>
      <c r="AI71" s="212"/>
      <c r="AJ71" s="213"/>
      <c r="AK71" s="211"/>
      <c r="AL71" s="212"/>
      <c r="AM71" s="212"/>
      <c r="AN71" s="212"/>
      <c r="AO71" s="212"/>
      <c r="AP71" s="212"/>
      <c r="AQ71" s="213"/>
      <c r="AR71" s="221"/>
      <c r="AS71" s="212"/>
      <c r="AT71" s="212"/>
      <c r="AU71" s="212"/>
      <c r="AV71" s="212"/>
      <c r="AW71" s="212"/>
      <c r="AX71" s="213"/>
      <c r="AY71" s="584">
        <f t="shared" si="9"/>
        <v>0</v>
      </c>
      <c r="AZ71" s="496"/>
      <c r="BA71" s="496"/>
      <c r="BB71" s="497">
        <f t="shared" si="10"/>
        <v>0</v>
      </c>
      <c r="BC71" s="497"/>
      <c r="BD71" s="468"/>
      <c r="BE71" s="578"/>
      <c r="BF71" s="578"/>
      <c r="BG71" s="578"/>
      <c r="BH71" s="578"/>
      <c r="BI71" s="578"/>
      <c r="BJ71" s="578"/>
      <c r="BK71" s="519"/>
      <c r="BL71" s="519"/>
      <c r="BM71" s="519"/>
      <c r="BN71" s="520"/>
    </row>
    <row r="72" spans="2:66" ht="21" customHeight="1" thickBot="1">
      <c r="B72" s="423"/>
      <c r="C72" s="423"/>
      <c r="D72" s="597"/>
      <c r="E72" s="557"/>
      <c r="F72" s="557"/>
      <c r="G72" s="557"/>
      <c r="H72" s="557"/>
      <c r="I72" s="557"/>
      <c r="J72" s="557"/>
      <c r="K72" s="557"/>
      <c r="L72" s="557"/>
      <c r="M72" s="557"/>
      <c r="N72" s="557"/>
      <c r="O72" s="557"/>
      <c r="P72" s="558"/>
      <c r="Q72" s="559"/>
      <c r="R72" s="559"/>
      <c r="S72" s="559"/>
      <c r="T72" s="559"/>
      <c r="U72" s="559"/>
      <c r="V72" s="560"/>
      <c r="W72" s="226"/>
      <c r="X72" s="224"/>
      <c r="Y72" s="224"/>
      <c r="Z72" s="224"/>
      <c r="AA72" s="224"/>
      <c r="AB72" s="224"/>
      <c r="AC72" s="225"/>
      <c r="AD72" s="223"/>
      <c r="AE72" s="224"/>
      <c r="AF72" s="224"/>
      <c r="AG72" s="224"/>
      <c r="AH72" s="224"/>
      <c r="AI72" s="224"/>
      <c r="AJ72" s="225"/>
      <c r="AK72" s="223"/>
      <c r="AL72" s="224"/>
      <c r="AM72" s="224"/>
      <c r="AN72" s="224"/>
      <c r="AO72" s="224"/>
      <c r="AP72" s="224"/>
      <c r="AQ72" s="225"/>
      <c r="AR72" s="226"/>
      <c r="AS72" s="224"/>
      <c r="AT72" s="224"/>
      <c r="AU72" s="224"/>
      <c r="AV72" s="224"/>
      <c r="AW72" s="224"/>
      <c r="AX72" s="225"/>
      <c r="AY72" s="598">
        <f t="shared" si="9"/>
        <v>0</v>
      </c>
      <c r="AZ72" s="561"/>
      <c r="BA72" s="561"/>
      <c r="BB72" s="562">
        <f t="shared" si="10"/>
        <v>0</v>
      </c>
      <c r="BC72" s="562"/>
      <c r="BD72" s="480"/>
      <c r="BE72" s="579"/>
      <c r="BF72" s="579"/>
      <c r="BG72" s="579"/>
      <c r="BH72" s="579"/>
      <c r="BI72" s="579"/>
      <c r="BJ72" s="579"/>
      <c r="BK72" s="550"/>
      <c r="BL72" s="550"/>
      <c r="BM72" s="550"/>
      <c r="BN72" s="551"/>
    </row>
    <row r="73" spans="2:66" ht="21" customHeight="1" thickBot="1">
      <c r="B73" s="423"/>
      <c r="C73" s="538" t="s">
        <v>129</v>
      </c>
      <c r="D73" s="539"/>
      <c r="E73" s="539"/>
      <c r="F73" s="539"/>
      <c r="G73" s="539"/>
      <c r="H73" s="539"/>
      <c r="I73" s="539"/>
      <c r="J73" s="539"/>
      <c r="K73" s="539"/>
      <c r="L73" s="539"/>
      <c r="M73" s="539"/>
      <c r="N73" s="539"/>
      <c r="O73" s="539"/>
      <c r="P73" s="539"/>
      <c r="Q73" s="539"/>
      <c r="R73" s="539"/>
      <c r="S73" s="539"/>
      <c r="T73" s="539"/>
      <c r="U73" s="539"/>
      <c r="V73" s="540"/>
      <c r="W73" s="230">
        <f t="shared" ref="W73:AX73" si="11">SUM(W65:W72)</f>
        <v>8</v>
      </c>
      <c r="X73" s="231">
        <f t="shared" si="11"/>
        <v>21</v>
      </c>
      <c r="Y73" s="231">
        <f t="shared" si="11"/>
        <v>28</v>
      </c>
      <c r="Z73" s="231">
        <f t="shared" si="11"/>
        <v>7</v>
      </c>
      <c r="AA73" s="231">
        <f t="shared" si="11"/>
        <v>28</v>
      </c>
      <c r="AB73" s="231">
        <f t="shared" si="11"/>
        <v>22</v>
      </c>
      <c r="AC73" s="232">
        <f t="shared" si="11"/>
        <v>4</v>
      </c>
      <c r="AD73" s="230">
        <f t="shared" si="11"/>
        <v>4</v>
      </c>
      <c r="AE73" s="231">
        <f t="shared" si="11"/>
        <v>21</v>
      </c>
      <c r="AF73" s="231">
        <f t="shared" si="11"/>
        <v>21</v>
      </c>
      <c r="AG73" s="231">
        <f t="shared" si="11"/>
        <v>7</v>
      </c>
      <c r="AH73" s="231">
        <f t="shared" si="11"/>
        <v>28</v>
      </c>
      <c r="AI73" s="231">
        <f t="shared" si="11"/>
        <v>22</v>
      </c>
      <c r="AJ73" s="232">
        <f t="shared" si="11"/>
        <v>4</v>
      </c>
      <c r="AK73" s="230">
        <f t="shared" si="11"/>
        <v>4</v>
      </c>
      <c r="AL73" s="231">
        <f t="shared" si="11"/>
        <v>14</v>
      </c>
      <c r="AM73" s="231">
        <f t="shared" si="11"/>
        <v>21</v>
      </c>
      <c r="AN73" s="231">
        <f t="shared" si="11"/>
        <v>9</v>
      </c>
      <c r="AO73" s="231">
        <f t="shared" si="11"/>
        <v>21</v>
      </c>
      <c r="AP73" s="231">
        <f t="shared" si="11"/>
        <v>15</v>
      </c>
      <c r="AQ73" s="232">
        <f t="shared" si="11"/>
        <v>4</v>
      </c>
      <c r="AR73" s="230">
        <f t="shared" si="11"/>
        <v>4</v>
      </c>
      <c r="AS73" s="231">
        <f t="shared" si="11"/>
        <v>21</v>
      </c>
      <c r="AT73" s="231">
        <f t="shared" si="11"/>
        <v>14</v>
      </c>
      <c r="AU73" s="231">
        <f t="shared" si="11"/>
        <v>7</v>
      </c>
      <c r="AV73" s="231">
        <f t="shared" si="11"/>
        <v>21</v>
      </c>
      <c r="AW73" s="231">
        <f t="shared" si="11"/>
        <v>0</v>
      </c>
      <c r="AX73" s="232">
        <f t="shared" si="11"/>
        <v>21</v>
      </c>
      <c r="AY73" s="585">
        <f>SUM(AY65:BA72)</f>
        <v>401</v>
      </c>
      <c r="AZ73" s="586"/>
      <c r="BA73" s="586"/>
      <c r="BB73" s="587">
        <f>SUM($BB$65:$BD$72)</f>
        <v>100.25</v>
      </c>
      <c r="BC73" s="587"/>
      <c r="BD73" s="588"/>
      <c r="BE73" s="589">
        <f>SUM(BE65)</f>
        <v>2.5</v>
      </c>
      <c r="BF73" s="590"/>
      <c r="BG73" s="590"/>
      <c r="BH73" s="590"/>
      <c r="BI73" s="590"/>
      <c r="BJ73" s="591"/>
      <c r="BK73" s="592"/>
      <c r="BL73" s="592"/>
      <c r="BM73" s="592"/>
      <c r="BN73" s="593"/>
    </row>
    <row r="74" spans="2:66" ht="21" customHeight="1" thickBot="1">
      <c r="B74" s="236" t="s">
        <v>162</v>
      </c>
      <c r="C74" s="237"/>
      <c r="D74" s="238"/>
      <c r="E74" s="239"/>
      <c r="F74" s="239"/>
      <c r="G74" s="239"/>
      <c r="H74" s="239"/>
      <c r="I74" s="239"/>
      <c r="J74" s="239"/>
      <c r="K74" s="239"/>
      <c r="L74" s="239"/>
      <c r="M74" s="239"/>
      <c r="N74" s="239"/>
      <c r="O74" s="239"/>
      <c r="P74" s="239"/>
      <c r="Q74" s="239"/>
      <c r="R74" s="239"/>
      <c r="S74" s="239"/>
      <c r="T74" s="239"/>
      <c r="U74" s="239"/>
      <c r="V74" s="239"/>
      <c r="W74" s="190"/>
      <c r="X74" s="190"/>
      <c r="Y74" s="190"/>
      <c r="Z74" s="190"/>
      <c r="AA74" s="190"/>
      <c r="AB74" s="190"/>
      <c r="AC74" s="190"/>
      <c r="AD74" s="190"/>
      <c r="AE74" s="190"/>
      <c r="AF74" s="190"/>
      <c r="AG74" s="190"/>
      <c r="AH74" s="190"/>
      <c r="AI74" s="190"/>
      <c r="AJ74" s="190"/>
      <c r="AK74" s="190"/>
      <c r="AL74" s="190"/>
      <c r="AM74" s="190"/>
      <c r="AN74" s="190"/>
      <c r="AO74" s="190"/>
      <c r="AP74" s="190"/>
      <c r="AQ74" s="190"/>
      <c r="AR74" s="190"/>
      <c r="AS74" s="190"/>
      <c r="AT74" s="190"/>
      <c r="AU74" s="190"/>
      <c r="AV74" s="190"/>
      <c r="AW74" s="190"/>
      <c r="AX74" s="240"/>
      <c r="AY74" s="594">
        <v>40</v>
      </c>
      <c r="AZ74" s="595"/>
      <c r="BA74" s="595"/>
      <c r="BB74" s="595"/>
      <c r="BC74" s="595"/>
      <c r="BD74" s="595"/>
      <c r="BE74" s="595"/>
      <c r="BF74" s="595"/>
      <c r="BG74" s="595"/>
      <c r="BH74" s="595"/>
      <c r="BI74" s="595"/>
      <c r="BJ74" s="595"/>
      <c r="BK74" s="595"/>
      <c r="BL74" s="595"/>
      <c r="BM74" s="595"/>
      <c r="BN74" s="596"/>
    </row>
    <row r="75" spans="2:66" ht="21" customHeight="1">
      <c r="B75" s="68" t="s">
        <v>134</v>
      </c>
    </row>
    <row r="76" spans="2:66" ht="21" customHeight="1">
      <c r="B76" s="68" t="s">
        <v>135</v>
      </c>
      <c r="G76" s="68"/>
    </row>
    <row r="77" spans="2:66" ht="21" customHeight="1">
      <c r="G77" s="68"/>
    </row>
  </sheetData>
  <mergeCells count="508">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D7:F7"/>
    <mergeCell ref="G7:T7"/>
    <mergeCell ref="AA7:AF7"/>
    <mergeCell ref="AG7:AJ7"/>
    <mergeCell ref="AK7:AN7"/>
    <mergeCell ref="AO6:AR6"/>
    <mergeCell ref="AS6:AV6"/>
    <mergeCell ref="AW6:AZ6"/>
    <mergeCell ref="BA6:BD6"/>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P6:CS6"/>
    <mergeCell ref="CT6:CW6"/>
    <mergeCell ref="CX6:DA6"/>
    <mergeCell ref="DB6:DE6"/>
    <mergeCell ref="DF6:DH6"/>
    <mergeCell ref="BE6:BG6"/>
    <mergeCell ref="CL6:CO6"/>
    <mergeCell ref="D5:F5"/>
    <mergeCell ref="G5:T5"/>
    <mergeCell ref="Z5:AF5"/>
    <mergeCell ref="AG5:AJ5"/>
    <mergeCell ref="AK5:AN5"/>
    <mergeCell ref="AO5:AR5"/>
    <mergeCell ref="AS5:AV5"/>
    <mergeCell ref="D4:J4"/>
    <mergeCell ref="CA4:CG4"/>
    <mergeCell ref="AO2:AV2"/>
    <mergeCell ref="AW2:BR2"/>
    <mergeCell ref="AO3:AV3"/>
    <mergeCell ref="AW3:BJ3"/>
    <mergeCell ref="BK3:BN3"/>
    <mergeCell ref="BO3:BR3"/>
    <mergeCell ref="CX4:DA4"/>
    <mergeCell ref="DB4:DE4"/>
    <mergeCell ref="DF4:DH4"/>
    <mergeCell ref="CH4:CK4"/>
    <mergeCell ref="CL4:CO4"/>
    <mergeCell ref="CP4:CS4"/>
    <mergeCell ref="CT4:CW4"/>
  </mergeCells>
  <phoneticPr fontId="3"/>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2 D5:D7 D12:D14">
      <formula1>$W$1:$W$2</formula1>
    </dataValidation>
    <dataValidation type="list" allowBlank="1" showInputMessage="1" showErrorMessage="1" sqref="E16:E17 D10">
      <formula1>$X$1:$X$2</formula1>
    </dataValidation>
  </dataValidations>
  <printOptions verticalCentered="1"/>
  <pageMargins left="0.39370078740157483" right="0.19685039370078741" top="0.39370078740157483" bottom="0.39370078740157483" header="0.51181102362204722" footer="0.51181102362204722"/>
  <pageSetup paperSize="9" scale="4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Y45"/>
  <sheetViews>
    <sheetView view="pageBreakPreview" topLeftCell="P4" zoomScaleNormal="115" zoomScaleSheetLayoutView="100" workbookViewId="0">
      <selection activeCell="AZ29" sqref="AZ29:BB29"/>
    </sheetView>
  </sheetViews>
  <sheetFormatPr defaultColWidth="8" defaultRowHeight="12"/>
  <cols>
    <col min="1" max="2" width="1.59765625" style="69" hidden="1" customWidth="1"/>
    <col min="3" max="18" width="1.59765625" style="69" customWidth="1"/>
    <col min="19" max="72" width="2" style="69" customWidth="1"/>
    <col min="73" max="83" width="1.59765625" style="69" customWidth="1"/>
    <col min="84" max="107" width="1.69921875" style="69" customWidth="1"/>
    <col min="108" max="16384" width="8" style="69"/>
  </cols>
  <sheetData>
    <row r="1" spans="1:103" ht="54" customHeight="1">
      <c r="A1" s="244"/>
      <c r="C1" s="244" t="s">
        <v>163</v>
      </c>
    </row>
    <row r="2" spans="1:103" ht="13.95" customHeight="1">
      <c r="BE2" s="245"/>
      <c r="BF2" s="245"/>
      <c r="BG2" s="245"/>
      <c r="BH2" s="245"/>
      <c r="BI2" s="245"/>
      <c r="BJ2" s="245"/>
      <c r="BK2" s="245"/>
      <c r="BL2" s="244"/>
      <c r="BM2" s="244"/>
      <c r="BN2" s="244"/>
      <c r="BO2" s="487" t="s">
        <v>164</v>
      </c>
      <c r="BP2" s="487"/>
      <c r="BQ2" s="487"/>
      <c r="BR2" s="691"/>
      <c r="BS2" s="691"/>
      <c r="BT2" s="487" t="s">
        <v>165</v>
      </c>
      <c r="BU2" s="487"/>
      <c r="BV2" s="691"/>
      <c r="BW2" s="691"/>
      <c r="BX2" s="487" t="s">
        <v>166</v>
      </c>
      <c r="BY2" s="487"/>
      <c r="BZ2" s="691"/>
      <c r="CA2" s="691"/>
      <c r="CB2" s="487" t="s">
        <v>167</v>
      </c>
      <c r="CC2" s="487"/>
    </row>
    <row r="3" spans="1:103" ht="13.95" customHeight="1">
      <c r="CJ3" s="139"/>
    </row>
    <row r="4" spans="1:103" ht="13.95" customHeight="1">
      <c r="T4" s="69" t="s">
        <v>137</v>
      </c>
    </row>
    <row r="5" spans="1:103" ht="13.95" customHeight="1">
      <c r="BY5" s="246" t="str">
        <f>IF(COUNTIF(BY1:CA3,"○")&gt;1,"いずれか１つを選択してください。","")</f>
        <v/>
      </c>
    </row>
    <row r="6" spans="1:103" ht="13.95" customHeight="1">
      <c r="E6" s="69" t="s">
        <v>168</v>
      </c>
      <c r="AX6" s="69" t="s">
        <v>169</v>
      </c>
      <c r="CH6" s="247"/>
      <c r="CJ6" s="139"/>
    </row>
    <row r="7" spans="1:103" ht="13.95" customHeight="1">
      <c r="G7" s="632" t="s">
        <v>170</v>
      </c>
      <c r="H7" s="632"/>
      <c r="I7" s="632"/>
      <c r="J7" s="632"/>
      <c r="K7" s="632"/>
      <c r="L7" s="632"/>
      <c r="M7" s="632"/>
      <c r="N7" s="632"/>
      <c r="O7" s="688"/>
      <c r="P7" s="689"/>
      <c r="Q7" s="689"/>
      <c r="R7" s="689"/>
      <c r="S7" s="689"/>
      <c r="T7" s="689"/>
      <c r="U7" s="689"/>
      <c r="V7" s="689"/>
      <c r="W7" s="689"/>
      <c r="X7" s="689"/>
      <c r="Y7" s="689"/>
      <c r="Z7" s="689"/>
      <c r="AA7" s="689"/>
      <c r="AB7" s="689"/>
      <c r="AC7" s="689"/>
      <c r="AD7" s="689"/>
      <c r="AE7" s="689"/>
      <c r="AF7" s="689"/>
      <c r="AG7" s="689"/>
      <c r="AH7" s="689"/>
      <c r="AI7" s="689"/>
      <c r="AJ7" s="690"/>
      <c r="AK7" s="248"/>
      <c r="AL7" s="248"/>
      <c r="AM7" s="248"/>
      <c r="AN7" s="248"/>
      <c r="AO7" s="248"/>
      <c r="AP7" s="248"/>
      <c r="AQ7" s="248"/>
      <c r="AR7" s="248"/>
      <c r="AS7" s="248"/>
      <c r="AZ7" s="687"/>
      <c r="BA7" s="687"/>
      <c r="BB7" s="687"/>
      <c r="BC7" s="632" t="s">
        <v>171</v>
      </c>
      <c r="BD7" s="632"/>
      <c r="BE7" s="632"/>
      <c r="BF7" s="632"/>
      <c r="BG7" s="632"/>
      <c r="BH7" s="632"/>
      <c r="BI7" s="632"/>
      <c r="BJ7" s="632"/>
      <c r="BK7" s="632"/>
      <c r="BL7" s="632"/>
      <c r="BM7" s="632"/>
      <c r="BN7" s="632"/>
      <c r="CH7" s="247"/>
      <c r="CJ7" s="244"/>
    </row>
    <row r="8" spans="1:103" ht="13.95" customHeight="1">
      <c r="G8" s="632" t="s">
        <v>172</v>
      </c>
      <c r="H8" s="632"/>
      <c r="I8" s="632"/>
      <c r="J8" s="632"/>
      <c r="K8" s="632"/>
      <c r="L8" s="632"/>
      <c r="M8" s="632"/>
      <c r="N8" s="632"/>
      <c r="O8" s="688"/>
      <c r="P8" s="689"/>
      <c r="Q8" s="689"/>
      <c r="R8" s="689"/>
      <c r="S8" s="689"/>
      <c r="T8" s="689"/>
      <c r="U8" s="689"/>
      <c r="V8" s="689"/>
      <c r="W8" s="689"/>
      <c r="X8" s="689"/>
      <c r="Y8" s="689"/>
      <c r="Z8" s="689"/>
      <c r="AA8" s="689"/>
      <c r="AB8" s="689"/>
      <c r="AC8" s="689"/>
      <c r="AD8" s="689"/>
      <c r="AE8" s="689"/>
      <c r="AF8" s="689"/>
      <c r="AG8" s="689"/>
      <c r="AH8" s="689"/>
      <c r="AI8" s="689"/>
      <c r="AJ8" s="690"/>
      <c r="AK8" s="248"/>
      <c r="AL8" s="248"/>
      <c r="AM8" s="248"/>
      <c r="AN8" s="248"/>
      <c r="AO8" s="248"/>
      <c r="AP8" s="248"/>
      <c r="AQ8" s="248"/>
      <c r="AR8" s="248"/>
      <c r="AS8" s="248"/>
      <c r="AZ8" s="687"/>
      <c r="BA8" s="687"/>
      <c r="BB8" s="687"/>
      <c r="BC8" s="632" t="s">
        <v>173</v>
      </c>
      <c r="BD8" s="632"/>
      <c r="BE8" s="632"/>
      <c r="BF8" s="632"/>
      <c r="BG8" s="632"/>
      <c r="BH8" s="632"/>
      <c r="BI8" s="632"/>
      <c r="BJ8" s="632"/>
      <c r="BK8" s="632"/>
      <c r="BL8" s="632"/>
      <c r="BM8" s="632"/>
      <c r="BN8" s="632"/>
      <c r="BO8" s="245"/>
      <c r="BP8" s="245"/>
      <c r="BQ8" s="245"/>
      <c r="BR8" s="244"/>
      <c r="BS8" s="244"/>
      <c r="BT8" s="244"/>
      <c r="BU8" s="244"/>
      <c r="BV8" s="244"/>
      <c r="BW8" s="244"/>
      <c r="BX8" s="244"/>
      <c r="BY8" s="244"/>
      <c r="BZ8" s="244"/>
      <c r="CA8" s="244"/>
      <c r="CB8" s="244"/>
      <c r="CC8" s="244"/>
      <c r="CH8" s="247"/>
      <c r="CJ8" s="244"/>
    </row>
    <row r="9" spans="1:103" ht="13.95" customHeight="1">
      <c r="G9" s="632" t="s">
        <v>50</v>
      </c>
      <c r="H9" s="632"/>
      <c r="I9" s="632"/>
      <c r="J9" s="632"/>
      <c r="K9" s="632"/>
      <c r="L9" s="632"/>
      <c r="M9" s="632"/>
      <c r="N9" s="632"/>
      <c r="O9" s="681"/>
      <c r="P9" s="681"/>
      <c r="Q9" s="681"/>
      <c r="R9" s="681"/>
      <c r="S9" s="681"/>
      <c r="T9" s="681"/>
      <c r="U9" s="681"/>
      <c r="V9" s="681"/>
      <c r="W9" s="681"/>
      <c r="X9" s="681"/>
      <c r="Y9" s="681"/>
      <c r="Z9" s="681"/>
      <c r="AA9" s="681"/>
      <c r="AB9" s="681"/>
      <c r="AC9" s="682" t="s">
        <v>51</v>
      </c>
      <c r="AD9" s="620"/>
      <c r="AE9" s="620"/>
      <c r="AF9" s="683"/>
      <c r="AG9" s="684"/>
      <c r="AH9" s="685"/>
      <c r="AI9" s="685"/>
      <c r="AJ9" s="686"/>
      <c r="AK9" s="248"/>
      <c r="AL9" s="248"/>
      <c r="AM9" s="248"/>
      <c r="AN9" s="248"/>
      <c r="AO9" s="248"/>
      <c r="AP9" s="248"/>
      <c r="AQ9" s="248"/>
      <c r="AR9" s="248"/>
      <c r="AS9" s="248"/>
      <c r="AZ9" s="687"/>
      <c r="BA9" s="687"/>
      <c r="BB9" s="687"/>
      <c r="BC9" s="632" t="s">
        <v>174</v>
      </c>
      <c r="BD9" s="632"/>
      <c r="BE9" s="632"/>
      <c r="BF9" s="632"/>
      <c r="BG9" s="632"/>
      <c r="BH9" s="632"/>
      <c r="BI9" s="632"/>
      <c r="BJ9" s="632"/>
      <c r="BK9" s="632"/>
      <c r="BL9" s="632"/>
      <c r="BM9" s="632"/>
      <c r="BN9" s="632"/>
      <c r="BO9" s="245"/>
      <c r="BP9" s="245"/>
      <c r="BQ9" s="245"/>
      <c r="BR9" s="244"/>
      <c r="BS9" s="244"/>
      <c r="BT9" s="244"/>
      <c r="BU9" s="244"/>
      <c r="BV9" s="244"/>
      <c r="BW9" s="244"/>
      <c r="BX9" s="244"/>
      <c r="BY9" s="244"/>
      <c r="BZ9" s="244"/>
      <c r="CA9" s="244"/>
      <c r="CB9" s="244"/>
      <c r="CC9" s="244"/>
      <c r="CJ9" s="244"/>
      <c r="CK9" s="244"/>
      <c r="CL9" s="244"/>
      <c r="CM9" s="244"/>
      <c r="CN9" s="249"/>
      <c r="CO9" s="249"/>
      <c r="CP9" s="249"/>
      <c r="CQ9" s="244"/>
      <c r="CR9" s="244"/>
      <c r="CS9" s="244"/>
      <c r="CT9" s="244"/>
      <c r="CU9" s="244"/>
      <c r="CV9" s="244"/>
      <c r="CW9" s="250"/>
      <c r="CX9" s="250"/>
      <c r="CY9" s="250"/>
    </row>
    <row r="10" spans="1:103" ht="13.95" customHeight="1">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Y10" s="248"/>
      <c r="AZ10" s="251" t="s">
        <v>175</v>
      </c>
      <c r="BA10" s="248"/>
      <c r="BB10" s="248"/>
      <c r="BC10" s="248"/>
      <c r="BD10" s="248"/>
      <c r="BE10" s="248"/>
      <c r="BF10" s="248"/>
      <c r="BG10" s="248"/>
      <c r="BH10" s="248"/>
      <c r="BI10" s="248"/>
      <c r="BJ10" s="248"/>
      <c r="BO10" s="245"/>
      <c r="BP10" s="245"/>
      <c r="BQ10" s="245"/>
      <c r="BR10" s="244"/>
      <c r="BS10" s="244"/>
      <c r="BT10" s="244"/>
      <c r="BU10" s="244"/>
      <c r="BV10" s="244"/>
      <c r="BW10" s="244"/>
      <c r="BX10" s="244"/>
      <c r="BY10" s="244"/>
      <c r="BZ10" s="244"/>
      <c r="CA10" s="244"/>
      <c r="CB10" s="244"/>
      <c r="CC10" s="244"/>
      <c r="CG10" s="248"/>
    </row>
    <row r="11" spans="1:103" ht="13.95" customHeight="1" thickBot="1">
      <c r="G11" s="246"/>
      <c r="AT11" s="247"/>
      <c r="BU11" s="248"/>
      <c r="BV11" s="248"/>
      <c r="BW11" s="248"/>
      <c r="BX11" s="248"/>
      <c r="BY11" s="248"/>
      <c r="BZ11" s="248"/>
      <c r="CA11" s="248"/>
    </row>
    <row r="12" spans="1:103" ht="13.95" customHeight="1" thickBot="1">
      <c r="E12" s="69" t="s">
        <v>176</v>
      </c>
      <c r="S12" s="669" t="s">
        <v>177</v>
      </c>
      <c r="T12" s="670"/>
      <c r="U12" s="670"/>
      <c r="V12" s="670"/>
      <c r="W12" s="670"/>
      <c r="X12" s="670"/>
      <c r="Y12" s="670"/>
      <c r="Z12" s="670"/>
      <c r="AA12" s="670"/>
      <c r="AB12" s="670"/>
      <c r="AC12" s="670"/>
      <c r="AD12" s="670"/>
      <c r="AE12" s="670"/>
      <c r="AF12" s="670"/>
      <c r="AG12" s="670"/>
      <c r="AH12" s="670"/>
      <c r="AI12" s="670"/>
      <c r="AJ12" s="670"/>
      <c r="AK12" s="670"/>
      <c r="AL12" s="670"/>
      <c r="AM12" s="670"/>
      <c r="AN12" s="670"/>
      <c r="AO12" s="670"/>
      <c r="AP12" s="670"/>
      <c r="AQ12" s="670"/>
      <c r="AR12" s="670"/>
      <c r="AS12" s="670"/>
      <c r="AT12" s="670"/>
      <c r="AU12" s="670"/>
      <c r="AV12" s="670"/>
      <c r="AW12" s="670"/>
      <c r="AX12" s="670"/>
      <c r="AY12" s="670"/>
      <c r="AZ12" s="670"/>
      <c r="BA12" s="670"/>
      <c r="BB12" s="670"/>
      <c r="BC12" s="670"/>
      <c r="BD12" s="670"/>
      <c r="BE12" s="670"/>
      <c r="BF12" s="670"/>
      <c r="BG12" s="670"/>
      <c r="BH12" s="670"/>
      <c r="BI12" s="670"/>
      <c r="BJ12" s="670"/>
      <c r="BK12" s="670"/>
      <c r="BL12" s="670"/>
      <c r="BM12" s="670"/>
      <c r="BN12" s="670"/>
      <c r="BO12" s="670"/>
      <c r="BP12" s="670"/>
      <c r="BQ12" s="670"/>
      <c r="BR12" s="670"/>
      <c r="BS12" s="670"/>
      <c r="BT12" s="670"/>
      <c r="BU12" s="670"/>
      <c r="BV12" s="670"/>
      <c r="BW12" s="670"/>
      <c r="BX12" s="670"/>
      <c r="BY12" s="671"/>
    </row>
    <row r="13" spans="1:103" ht="13.95" customHeight="1" thickBot="1">
      <c r="S13" s="672" t="s">
        <v>55</v>
      </c>
      <c r="T13" s="673"/>
      <c r="U13" s="673"/>
      <c r="V13" s="673"/>
      <c r="W13" s="673"/>
      <c r="X13" s="673"/>
      <c r="Y13" s="673"/>
      <c r="Z13" s="673"/>
      <c r="AA13" s="674"/>
      <c r="AB13" s="672" t="s">
        <v>56</v>
      </c>
      <c r="AC13" s="673"/>
      <c r="AD13" s="673"/>
      <c r="AE13" s="673"/>
      <c r="AF13" s="673"/>
      <c r="AG13" s="673"/>
      <c r="AH13" s="673"/>
      <c r="AI13" s="673"/>
      <c r="AJ13" s="674"/>
      <c r="AK13" s="672" t="s">
        <v>57</v>
      </c>
      <c r="AL13" s="673"/>
      <c r="AM13" s="673"/>
      <c r="AN13" s="673"/>
      <c r="AO13" s="673"/>
      <c r="AP13" s="673"/>
      <c r="AQ13" s="673"/>
      <c r="AR13" s="673"/>
      <c r="AS13" s="674"/>
      <c r="AT13" s="673" t="s">
        <v>58</v>
      </c>
      <c r="AU13" s="673"/>
      <c r="AV13" s="673"/>
      <c r="AW13" s="673"/>
      <c r="AX13" s="673"/>
      <c r="AY13" s="673"/>
      <c r="AZ13" s="673"/>
      <c r="BA13" s="673"/>
      <c r="BB13" s="673"/>
      <c r="BC13" s="672" t="s">
        <v>59</v>
      </c>
      <c r="BD13" s="673"/>
      <c r="BE13" s="673"/>
      <c r="BF13" s="673"/>
      <c r="BG13" s="673"/>
      <c r="BH13" s="673"/>
      <c r="BI13" s="673"/>
      <c r="BJ13" s="673"/>
      <c r="BK13" s="674"/>
      <c r="BL13" s="672" t="s">
        <v>60</v>
      </c>
      <c r="BM13" s="673"/>
      <c r="BN13" s="673"/>
      <c r="BO13" s="673"/>
      <c r="BP13" s="673"/>
      <c r="BQ13" s="673"/>
      <c r="BR13" s="673"/>
      <c r="BS13" s="673"/>
      <c r="BT13" s="674"/>
      <c r="BU13" s="675" t="s">
        <v>178</v>
      </c>
      <c r="BV13" s="676"/>
      <c r="BW13" s="676"/>
      <c r="BX13" s="676"/>
      <c r="BY13" s="677"/>
    </row>
    <row r="14" spans="1:103" ht="21.75" customHeight="1">
      <c r="G14" s="659"/>
      <c r="H14" s="660"/>
      <c r="I14" s="660"/>
      <c r="J14" s="660"/>
      <c r="K14" s="660"/>
      <c r="L14" s="660"/>
      <c r="M14" s="660" t="s">
        <v>179</v>
      </c>
      <c r="N14" s="660"/>
      <c r="O14" s="660"/>
      <c r="P14" s="660"/>
      <c r="Q14" s="660"/>
      <c r="R14" s="661"/>
      <c r="S14" s="654" t="s">
        <v>180</v>
      </c>
      <c r="T14" s="654"/>
      <c r="U14" s="654"/>
      <c r="V14" s="654"/>
      <c r="W14" s="654"/>
      <c r="X14" s="655"/>
      <c r="Y14" s="663" t="s">
        <v>181</v>
      </c>
      <c r="Z14" s="664"/>
      <c r="AA14" s="665"/>
      <c r="AB14" s="653" t="s">
        <v>180</v>
      </c>
      <c r="AC14" s="654"/>
      <c r="AD14" s="654"/>
      <c r="AE14" s="654"/>
      <c r="AF14" s="654"/>
      <c r="AG14" s="655"/>
      <c r="AH14" s="656" t="s">
        <v>182</v>
      </c>
      <c r="AI14" s="654"/>
      <c r="AJ14" s="657"/>
      <c r="AK14" s="653" t="s">
        <v>180</v>
      </c>
      <c r="AL14" s="654"/>
      <c r="AM14" s="654"/>
      <c r="AN14" s="654"/>
      <c r="AO14" s="654"/>
      <c r="AP14" s="655"/>
      <c r="AQ14" s="656" t="s">
        <v>183</v>
      </c>
      <c r="AR14" s="654"/>
      <c r="AS14" s="657"/>
      <c r="AT14" s="653" t="s">
        <v>180</v>
      </c>
      <c r="AU14" s="654"/>
      <c r="AV14" s="654"/>
      <c r="AW14" s="654"/>
      <c r="AX14" s="654"/>
      <c r="AY14" s="655"/>
      <c r="AZ14" s="656" t="s">
        <v>184</v>
      </c>
      <c r="BA14" s="654"/>
      <c r="BB14" s="654"/>
      <c r="BC14" s="653" t="s">
        <v>180</v>
      </c>
      <c r="BD14" s="654"/>
      <c r="BE14" s="654"/>
      <c r="BF14" s="654"/>
      <c r="BG14" s="654"/>
      <c r="BH14" s="655"/>
      <c r="BI14" s="656" t="s">
        <v>182</v>
      </c>
      <c r="BJ14" s="654"/>
      <c r="BK14" s="657"/>
      <c r="BL14" s="653" t="s">
        <v>180</v>
      </c>
      <c r="BM14" s="654"/>
      <c r="BN14" s="654"/>
      <c r="BO14" s="654"/>
      <c r="BP14" s="654"/>
      <c r="BQ14" s="655"/>
      <c r="BR14" s="656" t="s">
        <v>183</v>
      </c>
      <c r="BS14" s="654"/>
      <c r="BT14" s="657"/>
      <c r="BU14" s="678"/>
      <c r="BV14" s="487"/>
      <c r="BW14" s="487"/>
      <c r="BX14" s="487"/>
      <c r="BY14" s="679"/>
    </row>
    <row r="15" spans="1:103" ht="21.75" customHeight="1">
      <c r="G15" s="631"/>
      <c r="H15" s="632"/>
      <c r="I15" s="632"/>
      <c r="J15" s="632"/>
      <c r="K15" s="632"/>
      <c r="L15" s="632"/>
      <c r="M15" s="632"/>
      <c r="N15" s="632"/>
      <c r="O15" s="632"/>
      <c r="P15" s="632"/>
      <c r="Q15" s="632"/>
      <c r="R15" s="662"/>
      <c r="S15" s="648"/>
      <c r="T15" s="648"/>
      <c r="U15" s="649"/>
      <c r="V15" s="650" t="s">
        <v>185</v>
      </c>
      <c r="W15" s="651"/>
      <c r="X15" s="652"/>
      <c r="Y15" s="666"/>
      <c r="Z15" s="667"/>
      <c r="AA15" s="668"/>
      <c r="AB15" s="647"/>
      <c r="AC15" s="648"/>
      <c r="AD15" s="649"/>
      <c r="AE15" s="650" t="s">
        <v>185</v>
      </c>
      <c r="AF15" s="651"/>
      <c r="AG15" s="652"/>
      <c r="AH15" s="648"/>
      <c r="AI15" s="648"/>
      <c r="AJ15" s="658"/>
      <c r="AK15" s="647"/>
      <c r="AL15" s="648"/>
      <c r="AM15" s="649"/>
      <c r="AN15" s="650" t="s">
        <v>185</v>
      </c>
      <c r="AO15" s="651"/>
      <c r="AP15" s="652"/>
      <c r="AQ15" s="648"/>
      <c r="AR15" s="648"/>
      <c r="AS15" s="658"/>
      <c r="AT15" s="647"/>
      <c r="AU15" s="648"/>
      <c r="AV15" s="649"/>
      <c r="AW15" s="650" t="s">
        <v>185</v>
      </c>
      <c r="AX15" s="651"/>
      <c r="AY15" s="652"/>
      <c r="AZ15" s="648"/>
      <c r="BA15" s="648"/>
      <c r="BB15" s="648"/>
      <c r="BC15" s="647"/>
      <c r="BD15" s="648"/>
      <c r="BE15" s="649"/>
      <c r="BF15" s="650" t="s">
        <v>185</v>
      </c>
      <c r="BG15" s="651"/>
      <c r="BH15" s="652"/>
      <c r="BI15" s="648"/>
      <c r="BJ15" s="648"/>
      <c r="BK15" s="658"/>
      <c r="BL15" s="647"/>
      <c r="BM15" s="648"/>
      <c r="BN15" s="649"/>
      <c r="BO15" s="650" t="s">
        <v>185</v>
      </c>
      <c r="BP15" s="651"/>
      <c r="BQ15" s="652"/>
      <c r="BR15" s="648"/>
      <c r="BS15" s="648"/>
      <c r="BT15" s="658"/>
      <c r="BU15" s="680"/>
      <c r="BV15" s="635"/>
      <c r="BW15" s="635"/>
      <c r="BX15" s="635"/>
      <c r="BY15" s="636"/>
    </row>
    <row r="16" spans="1:103" ht="13.95" customHeight="1">
      <c r="G16" s="631" t="s">
        <v>186</v>
      </c>
      <c r="H16" s="632"/>
      <c r="I16" s="632"/>
      <c r="J16" s="632"/>
      <c r="K16" s="632"/>
      <c r="L16" s="632"/>
      <c r="M16" s="644">
        <v>30</v>
      </c>
      <c r="N16" s="645"/>
      <c r="O16" s="645"/>
      <c r="P16" s="645"/>
      <c r="Q16" s="635" t="s">
        <v>167</v>
      </c>
      <c r="R16" s="636"/>
      <c r="S16" s="646">
        <v>0</v>
      </c>
      <c r="T16" s="646"/>
      <c r="U16" s="646"/>
      <c r="V16" s="641"/>
      <c r="W16" s="642"/>
      <c r="X16" s="643"/>
      <c r="Y16" s="637">
        <v>0</v>
      </c>
      <c r="Z16" s="638"/>
      <c r="AA16" s="639"/>
      <c r="AB16" s="640">
        <v>0</v>
      </c>
      <c r="AC16" s="638"/>
      <c r="AD16" s="638"/>
      <c r="AE16" s="641"/>
      <c r="AF16" s="642"/>
      <c r="AG16" s="643"/>
      <c r="AH16" s="637">
        <v>0</v>
      </c>
      <c r="AI16" s="638"/>
      <c r="AJ16" s="639"/>
      <c r="AK16" s="640">
        <v>0</v>
      </c>
      <c r="AL16" s="638"/>
      <c r="AM16" s="638"/>
      <c r="AN16" s="641"/>
      <c r="AO16" s="642"/>
      <c r="AP16" s="643"/>
      <c r="AQ16" s="637">
        <v>0</v>
      </c>
      <c r="AR16" s="638"/>
      <c r="AS16" s="639"/>
      <c r="AT16" s="640">
        <v>0</v>
      </c>
      <c r="AU16" s="638"/>
      <c r="AV16" s="638"/>
      <c r="AW16" s="637">
        <v>0</v>
      </c>
      <c r="AX16" s="638"/>
      <c r="AY16" s="638"/>
      <c r="AZ16" s="637">
        <v>0</v>
      </c>
      <c r="BA16" s="638"/>
      <c r="BB16" s="639"/>
      <c r="BC16" s="640">
        <v>0</v>
      </c>
      <c r="BD16" s="638"/>
      <c r="BE16" s="638"/>
      <c r="BF16" s="637">
        <v>0</v>
      </c>
      <c r="BG16" s="638"/>
      <c r="BH16" s="638"/>
      <c r="BI16" s="637">
        <v>0</v>
      </c>
      <c r="BJ16" s="638"/>
      <c r="BK16" s="639"/>
      <c r="BL16" s="640">
        <v>0</v>
      </c>
      <c r="BM16" s="638"/>
      <c r="BN16" s="638"/>
      <c r="BO16" s="637">
        <v>0</v>
      </c>
      <c r="BP16" s="638"/>
      <c r="BQ16" s="638"/>
      <c r="BR16" s="637">
        <v>0</v>
      </c>
      <c r="BS16" s="638"/>
      <c r="BT16" s="639"/>
      <c r="BU16" s="616">
        <f t="shared" ref="BU16:BU27" si="0">S16+Y16+AH16+AB16+AK16+AQ16+AT16+AZ16+BC16+BI16+BL16+BR16</f>
        <v>0</v>
      </c>
      <c r="BV16" s="616"/>
      <c r="BW16" s="616"/>
      <c r="BX16" s="620" t="s">
        <v>187</v>
      </c>
      <c r="BY16" s="621"/>
    </row>
    <row r="17" spans="7:80" ht="13.95" customHeight="1">
      <c r="G17" s="631" t="s">
        <v>188</v>
      </c>
      <c r="H17" s="632"/>
      <c r="I17" s="632"/>
      <c r="J17" s="632"/>
      <c r="K17" s="632"/>
      <c r="L17" s="632"/>
      <c r="M17" s="644">
        <v>31</v>
      </c>
      <c r="N17" s="645"/>
      <c r="O17" s="645"/>
      <c r="P17" s="645"/>
      <c r="Q17" s="635" t="s">
        <v>167</v>
      </c>
      <c r="R17" s="636"/>
      <c r="S17" s="646">
        <v>0</v>
      </c>
      <c r="T17" s="646"/>
      <c r="U17" s="646"/>
      <c r="V17" s="641"/>
      <c r="W17" s="642"/>
      <c r="X17" s="643"/>
      <c r="Y17" s="637">
        <v>0</v>
      </c>
      <c r="Z17" s="638"/>
      <c r="AA17" s="639"/>
      <c r="AB17" s="640">
        <v>0</v>
      </c>
      <c r="AC17" s="638"/>
      <c r="AD17" s="638"/>
      <c r="AE17" s="641"/>
      <c r="AF17" s="642"/>
      <c r="AG17" s="643"/>
      <c r="AH17" s="637">
        <v>0</v>
      </c>
      <c r="AI17" s="638"/>
      <c r="AJ17" s="639"/>
      <c r="AK17" s="640">
        <v>0</v>
      </c>
      <c r="AL17" s="638"/>
      <c r="AM17" s="638"/>
      <c r="AN17" s="641"/>
      <c r="AO17" s="642"/>
      <c r="AP17" s="643"/>
      <c r="AQ17" s="637">
        <v>0</v>
      </c>
      <c r="AR17" s="638"/>
      <c r="AS17" s="639"/>
      <c r="AT17" s="640">
        <v>0</v>
      </c>
      <c r="AU17" s="638"/>
      <c r="AV17" s="638"/>
      <c r="AW17" s="637">
        <v>0</v>
      </c>
      <c r="AX17" s="638"/>
      <c r="AY17" s="638"/>
      <c r="AZ17" s="637">
        <v>0</v>
      </c>
      <c r="BA17" s="638"/>
      <c r="BB17" s="639"/>
      <c r="BC17" s="640">
        <v>0</v>
      </c>
      <c r="BD17" s="638"/>
      <c r="BE17" s="638"/>
      <c r="BF17" s="637">
        <v>0</v>
      </c>
      <c r="BG17" s="638"/>
      <c r="BH17" s="638"/>
      <c r="BI17" s="637">
        <v>0</v>
      </c>
      <c r="BJ17" s="638"/>
      <c r="BK17" s="639"/>
      <c r="BL17" s="640">
        <v>0</v>
      </c>
      <c r="BM17" s="638"/>
      <c r="BN17" s="638"/>
      <c r="BO17" s="637">
        <v>0</v>
      </c>
      <c r="BP17" s="638"/>
      <c r="BQ17" s="638"/>
      <c r="BR17" s="637">
        <v>0</v>
      </c>
      <c r="BS17" s="638"/>
      <c r="BT17" s="639"/>
      <c r="BU17" s="616">
        <f t="shared" si="0"/>
        <v>0</v>
      </c>
      <c r="BV17" s="616"/>
      <c r="BW17" s="616"/>
      <c r="BX17" s="620" t="s">
        <v>187</v>
      </c>
      <c r="BY17" s="621"/>
    </row>
    <row r="18" spans="7:80" ht="13.95" customHeight="1">
      <c r="G18" s="631" t="s">
        <v>189</v>
      </c>
      <c r="H18" s="632"/>
      <c r="I18" s="632"/>
      <c r="J18" s="632"/>
      <c r="K18" s="632"/>
      <c r="L18" s="632"/>
      <c r="M18" s="644">
        <v>30</v>
      </c>
      <c r="N18" s="645"/>
      <c r="O18" s="645"/>
      <c r="P18" s="645"/>
      <c r="Q18" s="635" t="s">
        <v>167</v>
      </c>
      <c r="R18" s="636"/>
      <c r="S18" s="646">
        <v>0</v>
      </c>
      <c r="T18" s="646"/>
      <c r="U18" s="646"/>
      <c r="V18" s="641"/>
      <c r="W18" s="642"/>
      <c r="X18" s="643"/>
      <c r="Y18" s="637">
        <v>0</v>
      </c>
      <c r="Z18" s="638"/>
      <c r="AA18" s="639"/>
      <c r="AB18" s="640">
        <v>0</v>
      </c>
      <c r="AC18" s="638"/>
      <c r="AD18" s="638"/>
      <c r="AE18" s="641"/>
      <c r="AF18" s="642"/>
      <c r="AG18" s="643"/>
      <c r="AH18" s="637">
        <v>0</v>
      </c>
      <c r="AI18" s="638"/>
      <c r="AJ18" s="639"/>
      <c r="AK18" s="640">
        <v>0</v>
      </c>
      <c r="AL18" s="638"/>
      <c r="AM18" s="638"/>
      <c r="AN18" s="641"/>
      <c r="AO18" s="642"/>
      <c r="AP18" s="643"/>
      <c r="AQ18" s="637">
        <v>0</v>
      </c>
      <c r="AR18" s="638"/>
      <c r="AS18" s="639"/>
      <c r="AT18" s="640">
        <v>0</v>
      </c>
      <c r="AU18" s="638"/>
      <c r="AV18" s="638"/>
      <c r="AW18" s="637">
        <v>0</v>
      </c>
      <c r="AX18" s="638"/>
      <c r="AY18" s="638"/>
      <c r="AZ18" s="637">
        <v>0</v>
      </c>
      <c r="BA18" s="638"/>
      <c r="BB18" s="639"/>
      <c r="BC18" s="640">
        <v>0</v>
      </c>
      <c r="BD18" s="638"/>
      <c r="BE18" s="638"/>
      <c r="BF18" s="637">
        <v>0</v>
      </c>
      <c r="BG18" s="638"/>
      <c r="BH18" s="638"/>
      <c r="BI18" s="637">
        <v>0</v>
      </c>
      <c r="BJ18" s="638"/>
      <c r="BK18" s="639"/>
      <c r="BL18" s="640">
        <v>0</v>
      </c>
      <c r="BM18" s="638"/>
      <c r="BN18" s="638"/>
      <c r="BO18" s="637">
        <v>0</v>
      </c>
      <c r="BP18" s="638"/>
      <c r="BQ18" s="638"/>
      <c r="BR18" s="637">
        <v>0</v>
      </c>
      <c r="BS18" s="638"/>
      <c r="BT18" s="639"/>
      <c r="BU18" s="616">
        <f t="shared" si="0"/>
        <v>0</v>
      </c>
      <c r="BV18" s="616"/>
      <c r="BW18" s="616"/>
      <c r="BX18" s="620" t="s">
        <v>187</v>
      </c>
      <c r="BY18" s="621"/>
    </row>
    <row r="19" spans="7:80" ht="13.95" customHeight="1">
      <c r="G19" s="631" t="s">
        <v>190</v>
      </c>
      <c r="H19" s="632"/>
      <c r="I19" s="632"/>
      <c r="J19" s="632"/>
      <c r="K19" s="632"/>
      <c r="L19" s="632"/>
      <c r="M19" s="644">
        <v>31</v>
      </c>
      <c r="N19" s="645"/>
      <c r="O19" s="645"/>
      <c r="P19" s="645"/>
      <c r="Q19" s="635" t="s">
        <v>167</v>
      </c>
      <c r="R19" s="636"/>
      <c r="S19" s="646">
        <v>0</v>
      </c>
      <c r="T19" s="646"/>
      <c r="U19" s="646"/>
      <c r="V19" s="641"/>
      <c r="W19" s="642"/>
      <c r="X19" s="643"/>
      <c r="Y19" s="637">
        <v>0</v>
      </c>
      <c r="Z19" s="638"/>
      <c r="AA19" s="639"/>
      <c r="AB19" s="640">
        <v>0</v>
      </c>
      <c r="AC19" s="638"/>
      <c r="AD19" s="638"/>
      <c r="AE19" s="641"/>
      <c r="AF19" s="642"/>
      <c r="AG19" s="643"/>
      <c r="AH19" s="637">
        <v>0</v>
      </c>
      <c r="AI19" s="638"/>
      <c r="AJ19" s="639"/>
      <c r="AK19" s="640">
        <v>0</v>
      </c>
      <c r="AL19" s="638"/>
      <c r="AM19" s="638"/>
      <c r="AN19" s="641"/>
      <c r="AO19" s="642"/>
      <c r="AP19" s="643"/>
      <c r="AQ19" s="637">
        <v>0</v>
      </c>
      <c r="AR19" s="638"/>
      <c r="AS19" s="639"/>
      <c r="AT19" s="640">
        <v>0</v>
      </c>
      <c r="AU19" s="638"/>
      <c r="AV19" s="638"/>
      <c r="AW19" s="637">
        <v>0</v>
      </c>
      <c r="AX19" s="638"/>
      <c r="AY19" s="638"/>
      <c r="AZ19" s="637">
        <v>0</v>
      </c>
      <c r="BA19" s="638"/>
      <c r="BB19" s="639"/>
      <c r="BC19" s="640">
        <v>0</v>
      </c>
      <c r="BD19" s="638"/>
      <c r="BE19" s="638"/>
      <c r="BF19" s="637">
        <v>0</v>
      </c>
      <c r="BG19" s="638"/>
      <c r="BH19" s="638"/>
      <c r="BI19" s="637">
        <v>0</v>
      </c>
      <c r="BJ19" s="638"/>
      <c r="BK19" s="639"/>
      <c r="BL19" s="640">
        <v>0</v>
      </c>
      <c r="BM19" s="638"/>
      <c r="BN19" s="638"/>
      <c r="BO19" s="637">
        <v>0</v>
      </c>
      <c r="BP19" s="638"/>
      <c r="BQ19" s="638"/>
      <c r="BR19" s="637">
        <v>0</v>
      </c>
      <c r="BS19" s="638"/>
      <c r="BT19" s="639"/>
      <c r="BU19" s="616">
        <f t="shared" si="0"/>
        <v>0</v>
      </c>
      <c r="BV19" s="616"/>
      <c r="BW19" s="616"/>
      <c r="BX19" s="620" t="s">
        <v>187</v>
      </c>
      <c r="BY19" s="621"/>
    </row>
    <row r="20" spans="7:80" ht="13.95" customHeight="1">
      <c r="G20" s="631" t="s">
        <v>191</v>
      </c>
      <c r="H20" s="632"/>
      <c r="I20" s="632"/>
      <c r="J20" s="632"/>
      <c r="K20" s="632"/>
      <c r="L20" s="632"/>
      <c r="M20" s="644">
        <v>30</v>
      </c>
      <c r="N20" s="645"/>
      <c r="O20" s="645"/>
      <c r="P20" s="645"/>
      <c r="Q20" s="635" t="s">
        <v>167</v>
      </c>
      <c r="R20" s="636"/>
      <c r="S20" s="646">
        <v>0</v>
      </c>
      <c r="T20" s="646"/>
      <c r="U20" s="646"/>
      <c r="V20" s="641"/>
      <c r="W20" s="642"/>
      <c r="X20" s="643"/>
      <c r="Y20" s="637">
        <v>0</v>
      </c>
      <c r="Z20" s="638"/>
      <c r="AA20" s="639"/>
      <c r="AB20" s="640">
        <v>0</v>
      </c>
      <c r="AC20" s="638"/>
      <c r="AD20" s="638"/>
      <c r="AE20" s="641"/>
      <c r="AF20" s="642"/>
      <c r="AG20" s="643"/>
      <c r="AH20" s="637">
        <v>0</v>
      </c>
      <c r="AI20" s="638"/>
      <c r="AJ20" s="639"/>
      <c r="AK20" s="640">
        <v>0</v>
      </c>
      <c r="AL20" s="638"/>
      <c r="AM20" s="638"/>
      <c r="AN20" s="641"/>
      <c r="AO20" s="642"/>
      <c r="AP20" s="643"/>
      <c r="AQ20" s="637">
        <v>0</v>
      </c>
      <c r="AR20" s="638"/>
      <c r="AS20" s="639"/>
      <c r="AT20" s="640">
        <v>0</v>
      </c>
      <c r="AU20" s="638"/>
      <c r="AV20" s="638"/>
      <c r="AW20" s="637">
        <v>0</v>
      </c>
      <c r="AX20" s="638"/>
      <c r="AY20" s="638"/>
      <c r="AZ20" s="637">
        <v>0</v>
      </c>
      <c r="BA20" s="638"/>
      <c r="BB20" s="639"/>
      <c r="BC20" s="640">
        <v>0</v>
      </c>
      <c r="BD20" s="638"/>
      <c r="BE20" s="638"/>
      <c r="BF20" s="637">
        <v>0</v>
      </c>
      <c r="BG20" s="638"/>
      <c r="BH20" s="638"/>
      <c r="BI20" s="637">
        <v>0</v>
      </c>
      <c r="BJ20" s="638"/>
      <c r="BK20" s="639"/>
      <c r="BL20" s="640">
        <v>0</v>
      </c>
      <c r="BM20" s="638"/>
      <c r="BN20" s="638"/>
      <c r="BO20" s="637">
        <v>0</v>
      </c>
      <c r="BP20" s="638"/>
      <c r="BQ20" s="638"/>
      <c r="BR20" s="637">
        <v>0</v>
      </c>
      <c r="BS20" s="638"/>
      <c r="BT20" s="639"/>
      <c r="BU20" s="616">
        <f t="shared" si="0"/>
        <v>0</v>
      </c>
      <c r="BV20" s="616"/>
      <c r="BW20" s="616"/>
      <c r="BX20" s="620" t="s">
        <v>187</v>
      </c>
      <c r="BY20" s="621"/>
    </row>
    <row r="21" spans="7:80" ht="13.95" customHeight="1">
      <c r="G21" s="631" t="s">
        <v>192</v>
      </c>
      <c r="H21" s="632"/>
      <c r="I21" s="632"/>
      <c r="J21" s="632"/>
      <c r="K21" s="632"/>
      <c r="L21" s="632"/>
      <c r="M21" s="644">
        <v>30</v>
      </c>
      <c r="N21" s="645"/>
      <c r="O21" s="645"/>
      <c r="P21" s="645"/>
      <c r="Q21" s="635" t="s">
        <v>167</v>
      </c>
      <c r="R21" s="636"/>
      <c r="S21" s="646">
        <v>0</v>
      </c>
      <c r="T21" s="646"/>
      <c r="U21" s="646"/>
      <c r="V21" s="641"/>
      <c r="W21" s="642"/>
      <c r="X21" s="643"/>
      <c r="Y21" s="637">
        <v>0</v>
      </c>
      <c r="Z21" s="638"/>
      <c r="AA21" s="639"/>
      <c r="AB21" s="640">
        <v>0</v>
      </c>
      <c r="AC21" s="638"/>
      <c r="AD21" s="638"/>
      <c r="AE21" s="641"/>
      <c r="AF21" s="642"/>
      <c r="AG21" s="643"/>
      <c r="AH21" s="637">
        <v>0</v>
      </c>
      <c r="AI21" s="638"/>
      <c r="AJ21" s="639"/>
      <c r="AK21" s="640">
        <v>0</v>
      </c>
      <c r="AL21" s="638"/>
      <c r="AM21" s="638"/>
      <c r="AN21" s="641"/>
      <c r="AO21" s="642"/>
      <c r="AP21" s="643"/>
      <c r="AQ21" s="637">
        <v>0</v>
      </c>
      <c r="AR21" s="638"/>
      <c r="AS21" s="639"/>
      <c r="AT21" s="640">
        <v>0</v>
      </c>
      <c r="AU21" s="638"/>
      <c r="AV21" s="638"/>
      <c r="AW21" s="637">
        <v>0</v>
      </c>
      <c r="AX21" s="638"/>
      <c r="AY21" s="638"/>
      <c r="AZ21" s="637">
        <v>0</v>
      </c>
      <c r="BA21" s="638"/>
      <c r="BB21" s="639"/>
      <c r="BC21" s="640">
        <v>0</v>
      </c>
      <c r="BD21" s="638"/>
      <c r="BE21" s="638"/>
      <c r="BF21" s="637">
        <v>0</v>
      </c>
      <c r="BG21" s="638"/>
      <c r="BH21" s="638"/>
      <c r="BI21" s="637">
        <v>0</v>
      </c>
      <c r="BJ21" s="638"/>
      <c r="BK21" s="639"/>
      <c r="BL21" s="640">
        <v>0</v>
      </c>
      <c r="BM21" s="638"/>
      <c r="BN21" s="638"/>
      <c r="BO21" s="637">
        <v>0</v>
      </c>
      <c r="BP21" s="638"/>
      <c r="BQ21" s="638"/>
      <c r="BR21" s="637">
        <v>0</v>
      </c>
      <c r="BS21" s="638"/>
      <c r="BT21" s="639"/>
      <c r="BU21" s="616">
        <f t="shared" si="0"/>
        <v>0</v>
      </c>
      <c r="BV21" s="616"/>
      <c r="BW21" s="616"/>
      <c r="BX21" s="620" t="s">
        <v>187</v>
      </c>
      <c r="BY21" s="621"/>
    </row>
    <row r="22" spans="7:80" ht="13.95" customHeight="1">
      <c r="G22" s="631" t="s">
        <v>193</v>
      </c>
      <c r="H22" s="632"/>
      <c r="I22" s="632"/>
      <c r="J22" s="632"/>
      <c r="K22" s="632"/>
      <c r="L22" s="632"/>
      <c r="M22" s="644">
        <v>31</v>
      </c>
      <c r="N22" s="645"/>
      <c r="O22" s="645"/>
      <c r="P22" s="645"/>
      <c r="Q22" s="635" t="s">
        <v>167</v>
      </c>
      <c r="R22" s="636"/>
      <c r="S22" s="646">
        <v>0</v>
      </c>
      <c r="T22" s="646"/>
      <c r="U22" s="646"/>
      <c r="V22" s="641"/>
      <c r="W22" s="642"/>
      <c r="X22" s="643"/>
      <c r="Y22" s="637">
        <v>0</v>
      </c>
      <c r="Z22" s="638"/>
      <c r="AA22" s="639"/>
      <c r="AB22" s="640">
        <v>0</v>
      </c>
      <c r="AC22" s="638"/>
      <c r="AD22" s="638"/>
      <c r="AE22" s="641"/>
      <c r="AF22" s="642"/>
      <c r="AG22" s="643"/>
      <c r="AH22" s="637">
        <v>0</v>
      </c>
      <c r="AI22" s="638"/>
      <c r="AJ22" s="639"/>
      <c r="AK22" s="640">
        <v>0</v>
      </c>
      <c r="AL22" s="638"/>
      <c r="AM22" s="638"/>
      <c r="AN22" s="641"/>
      <c r="AO22" s="642"/>
      <c r="AP22" s="643"/>
      <c r="AQ22" s="637">
        <v>0</v>
      </c>
      <c r="AR22" s="638"/>
      <c r="AS22" s="639"/>
      <c r="AT22" s="640">
        <v>0</v>
      </c>
      <c r="AU22" s="638"/>
      <c r="AV22" s="638"/>
      <c r="AW22" s="637">
        <v>0</v>
      </c>
      <c r="AX22" s="638"/>
      <c r="AY22" s="638"/>
      <c r="AZ22" s="637">
        <v>0</v>
      </c>
      <c r="BA22" s="638"/>
      <c r="BB22" s="639"/>
      <c r="BC22" s="640">
        <v>0</v>
      </c>
      <c r="BD22" s="638"/>
      <c r="BE22" s="638"/>
      <c r="BF22" s="637">
        <v>0</v>
      </c>
      <c r="BG22" s="638"/>
      <c r="BH22" s="638"/>
      <c r="BI22" s="637">
        <v>0</v>
      </c>
      <c r="BJ22" s="638"/>
      <c r="BK22" s="639"/>
      <c r="BL22" s="640">
        <v>0</v>
      </c>
      <c r="BM22" s="638"/>
      <c r="BN22" s="638"/>
      <c r="BO22" s="637">
        <v>0</v>
      </c>
      <c r="BP22" s="638"/>
      <c r="BQ22" s="638"/>
      <c r="BR22" s="637">
        <v>0</v>
      </c>
      <c r="BS22" s="638"/>
      <c r="BT22" s="639"/>
      <c r="BU22" s="616">
        <f t="shared" si="0"/>
        <v>0</v>
      </c>
      <c r="BV22" s="616"/>
      <c r="BW22" s="616"/>
      <c r="BX22" s="620" t="s">
        <v>187</v>
      </c>
      <c r="BY22" s="621"/>
    </row>
    <row r="23" spans="7:80" ht="13.95" customHeight="1">
      <c r="G23" s="631" t="s">
        <v>194</v>
      </c>
      <c r="H23" s="632"/>
      <c r="I23" s="632"/>
      <c r="J23" s="632"/>
      <c r="K23" s="632"/>
      <c r="L23" s="632"/>
      <c r="M23" s="644">
        <v>30</v>
      </c>
      <c r="N23" s="645"/>
      <c r="O23" s="645"/>
      <c r="P23" s="645"/>
      <c r="Q23" s="635" t="s">
        <v>167</v>
      </c>
      <c r="R23" s="636"/>
      <c r="S23" s="646">
        <v>0</v>
      </c>
      <c r="T23" s="646"/>
      <c r="U23" s="646"/>
      <c r="V23" s="641"/>
      <c r="W23" s="642"/>
      <c r="X23" s="643"/>
      <c r="Y23" s="637">
        <v>0</v>
      </c>
      <c r="Z23" s="638"/>
      <c r="AA23" s="639"/>
      <c r="AB23" s="640">
        <v>0</v>
      </c>
      <c r="AC23" s="638"/>
      <c r="AD23" s="638"/>
      <c r="AE23" s="641"/>
      <c r="AF23" s="642"/>
      <c r="AG23" s="643"/>
      <c r="AH23" s="637">
        <v>0</v>
      </c>
      <c r="AI23" s="638"/>
      <c r="AJ23" s="639"/>
      <c r="AK23" s="640">
        <v>0</v>
      </c>
      <c r="AL23" s="638"/>
      <c r="AM23" s="638"/>
      <c r="AN23" s="641"/>
      <c r="AO23" s="642"/>
      <c r="AP23" s="643"/>
      <c r="AQ23" s="637">
        <v>0</v>
      </c>
      <c r="AR23" s="638"/>
      <c r="AS23" s="639"/>
      <c r="AT23" s="640">
        <v>0</v>
      </c>
      <c r="AU23" s="638"/>
      <c r="AV23" s="638"/>
      <c r="AW23" s="637">
        <v>0</v>
      </c>
      <c r="AX23" s="638"/>
      <c r="AY23" s="638"/>
      <c r="AZ23" s="637">
        <v>0</v>
      </c>
      <c r="BA23" s="638"/>
      <c r="BB23" s="639"/>
      <c r="BC23" s="640">
        <v>0</v>
      </c>
      <c r="BD23" s="638"/>
      <c r="BE23" s="638"/>
      <c r="BF23" s="637">
        <v>0</v>
      </c>
      <c r="BG23" s="638"/>
      <c r="BH23" s="638"/>
      <c r="BI23" s="637">
        <v>0</v>
      </c>
      <c r="BJ23" s="638"/>
      <c r="BK23" s="639"/>
      <c r="BL23" s="640">
        <v>0</v>
      </c>
      <c r="BM23" s="638"/>
      <c r="BN23" s="638"/>
      <c r="BO23" s="637">
        <v>0</v>
      </c>
      <c r="BP23" s="638"/>
      <c r="BQ23" s="638"/>
      <c r="BR23" s="637">
        <v>0</v>
      </c>
      <c r="BS23" s="638"/>
      <c r="BT23" s="639"/>
      <c r="BU23" s="616">
        <f t="shared" si="0"/>
        <v>0</v>
      </c>
      <c r="BV23" s="616"/>
      <c r="BW23" s="616"/>
      <c r="BX23" s="620" t="s">
        <v>187</v>
      </c>
      <c r="BY23" s="621"/>
    </row>
    <row r="24" spans="7:80" ht="13.95" customHeight="1">
      <c r="G24" s="631" t="s">
        <v>195</v>
      </c>
      <c r="H24" s="632"/>
      <c r="I24" s="632"/>
      <c r="J24" s="632"/>
      <c r="K24" s="632"/>
      <c r="L24" s="632"/>
      <c r="M24" s="644">
        <v>31</v>
      </c>
      <c r="N24" s="645"/>
      <c r="O24" s="645"/>
      <c r="P24" s="645"/>
      <c r="Q24" s="635" t="s">
        <v>167</v>
      </c>
      <c r="R24" s="636"/>
      <c r="S24" s="646">
        <v>0</v>
      </c>
      <c r="T24" s="646"/>
      <c r="U24" s="646"/>
      <c r="V24" s="641"/>
      <c r="W24" s="642"/>
      <c r="X24" s="643"/>
      <c r="Y24" s="637">
        <v>0</v>
      </c>
      <c r="Z24" s="638"/>
      <c r="AA24" s="639"/>
      <c r="AB24" s="640">
        <v>0</v>
      </c>
      <c r="AC24" s="638"/>
      <c r="AD24" s="638"/>
      <c r="AE24" s="641"/>
      <c r="AF24" s="642"/>
      <c r="AG24" s="643"/>
      <c r="AH24" s="637">
        <v>0</v>
      </c>
      <c r="AI24" s="638"/>
      <c r="AJ24" s="639"/>
      <c r="AK24" s="640">
        <v>0</v>
      </c>
      <c r="AL24" s="638"/>
      <c r="AM24" s="638"/>
      <c r="AN24" s="641"/>
      <c r="AO24" s="642"/>
      <c r="AP24" s="643"/>
      <c r="AQ24" s="637">
        <v>0</v>
      </c>
      <c r="AR24" s="638"/>
      <c r="AS24" s="639"/>
      <c r="AT24" s="640">
        <v>0</v>
      </c>
      <c r="AU24" s="638"/>
      <c r="AV24" s="638"/>
      <c r="AW24" s="637">
        <v>0</v>
      </c>
      <c r="AX24" s="638"/>
      <c r="AY24" s="638"/>
      <c r="AZ24" s="637">
        <v>0</v>
      </c>
      <c r="BA24" s="638"/>
      <c r="BB24" s="639"/>
      <c r="BC24" s="640">
        <v>0</v>
      </c>
      <c r="BD24" s="638"/>
      <c r="BE24" s="638"/>
      <c r="BF24" s="637">
        <v>0</v>
      </c>
      <c r="BG24" s="638"/>
      <c r="BH24" s="638"/>
      <c r="BI24" s="637">
        <v>0</v>
      </c>
      <c r="BJ24" s="638"/>
      <c r="BK24" s="639"/>
      <c r="BL24" s="640">
        <v>0</v>
      </c>
      <c r="BM24" s="638"/>
      <c r="BN24" s="638"/>
      <c r="BO24" s="637">
        <v>0</v>
      </c>
      <c r="BP24" s="638"/>
      <c r="BQ24" s="638"/>
      <c r="BR24" s="637">
        <v>0</v>
      </c>
      <c r="BS24" s="638"/>
      <c r="BT24" s="639"/>
      <c r="BU24" s="616">
        <f t="shared" si="0"/>
        <v>0</v>
      </c>
      <c r="BV24" s="616"/>
      <c r="BW24" s="616"/>
      <c r="BX24" s="620" t="s">
        <v>187</v>
      </c>
      <c r="BY24" s="621"/>
      <c r="CB24" s="252"/>
    </row>
    <row r="25" spans="7:80" ht="13.95" customHeight="1">
      <c r="G25" s="631" t="s">
        <v>196</v>
      </c>
      <c r="H25" s="632"/>
      <c r="I25" s="632"/>
      <c r="J25" s="632"/>
      <c r="K25" s="632"/>
      <c r="L25" s="632"/>
      <c r="M25" s="644">
        <v>30</v>
      </c>
      <c r="N25" s="645"/>
      <c r="O25" s="645"/>
      <c r="P25" s="645"/>
      <c r="Q25" s="635" t="s">
        <v>167</v>
      </c>
      <c r="R25" s="636"/>
      <c r="S25" s="646">
        <v>0</v>
      </c>
      <c r="T25" s="646"/>
      <c r="U25" s="646"/>
      <c r="V25" s="641"/>
      <c r="W25" s="642"/>
      <c r="X25" s="643"/>
      <c r="Y25" s="637">
        <v>0</v>
      </c>
      <c r="Z25" s="638"/>
      <c r="AA25" s="639"/>
      <c r="AB25" s="640">
        <v>0</v>
      </c>
      <c r="AC25" s="638"/>
      <c r="AD25" s="638"/>
      <c r="AE25" s="641"/>
      <c r="AF25" s="642"/>
      <c r="AG25" s="643"/>
      <c r="AH25" s="637">
        <v>0</v>
      </c>
      <c r="AI25" s="638"/>
      <c r="AJ25" s="639"/>
      <c r="AK25" s="640">
        <v>0</v>
      </c>
      <c r="AL25" s="638"/>
      <c r="AM25" s="638"/>
      <c r="AN25" s="641"/>
      <c r="AO25" s="642"/>
      <c r="AP25" s="643"/>
      <c r="AQ25" s="637">
        <v>0</v>
      </c>
      <c r="AR25" s="638"/>
      <c r="AS25" s="639"/>
      <c r="AT25" s="640">
        <v>0</v>
      </c>
      <c r="AU25" s="638"/>
      <c r="AV25" s="638"/>
      <c r="AW25" s="637">
        <v>0</v>
      </c>
      <c r="AX25" s="638"/>
      <c r="AY25" s="638"/>
      <c r="AZ25" s="637">
        <v>0</v>
      </c>
      <c r="BA25" s="638"/>
      <c r="BB25" s="639"/>
      <c r="BC25" s="640">
        <v>0</v>
      </c>
      <c r="BD25" s="638"/>
      <c r="BE25" s="638"/>
      <c r="BF25" s="637">
        <v>0</v>
      </c>
      <c r="BG25" s="638"/>
      <c r="BH25" s="638"/>
      <c r="BI25" s="637">
        <v>0</v>
      </c>
      <c r="BJ25" s="638"/>
      <c r="BK25" s="639"/>
      <c r="BL25" s="640">
        <v>0</v>
      </c>
      <c r="BM25" s="638"/>
      <c r="BN25" s="638"/>
      <c r="BO25" s="637">
        <v>0</v>
      </c>
      <c r="BP25" s="638"/>
      <c r="BQ25" s="638"/>
      <c r="BR25" s="637">
        <v>0</v>
      </c>
      <c r="BS25" s="638"/>
      <c r="BT25" s="639"/>
      <c r="BU25" s="616">
        <f t="shared" si="0"/>
        <v>0</v>
      </c>
      <c r="BV25" s="616"/>
      <c r="BW25" s="616"/>
      <c r="BX25" s="620" t="s">
        <v>187</v>
      </c>
      <c r="BY25" s="621"/>
    </row>
    <row r="26" spans="7:80" ht="13.95" customHeight="1">
      <c r="G26" s="631" t="s">
        <v>197</v>
      </c>
      <c r="H26" s="632"/>
      <c r="I26" s="632"/>
      <c r="J26" s="632"/>
      <c r="K26" s="632"/>
      <c r="L26" s="632"/>
      <c r="M26" s="644">
        <v>27</v>
      </c>
      <c r="N26" s="645"/>
      <c r="O26" s="645"/>
      <c r="P26" s="645"/>
      <c r="Q26" s="635" t="s">
        <v>167</v>
      </c>
      <c r="R26" s="636"/>
      <c r="S26" s="646">
        <v>0</v>
      </c>
      <c r="T26" s="646"/>
      <c r="U26" s="646"/>
      <c r="V26" s="641"/>
      <c r="W26" s="642"/>
      <c r="X26" s="643"/>
      <c r="Y26" s="637">
        <v>0</v>
      </c>
      <c r="Z26" s="638"/>
      <c r="AA26" s="639"/>
      <c r="AB26" s="640">
        <v>0</v>
      </c>
      <c r="AC26" s="638"/>
      <c r="AD26" s="638"/>
      <c r="AE26" s="641"/>
      <c r="AF26" s="642"/>
      <c r="AG26" s="643"/>
      <c r="AH26" s="637">
        <v>0</v>
      </c>
      <c r="AI26" s="638"/>
      <c r="AJ26" s="639"/>
      <c r="AK26" s="640">
        <v>0</v>
      </c>
      <c r="AL26" s="638"/>
      <c r="AM26" s="638"/>
      <c r="AN26" s="641"/>
      <c r="AO26" s="642"/>
      <c r="AP26" s="643"/>
      <c r="AQ26" s="637">
        <v>0</v>
      </c>
      <c r="AR26" s="638"/>
      <c r="AS26" s="639"/>
      <c r="AT26" s="640">
        <v>0</v>
      </c>
      <c r="AU26" s="638"/>
      <c r="AV26" s="638"/>
      <c r="AW26" s="637">
        <v>0</v>
      </c>
      <c r="AX26" s="638"/>
      <c r="AY26" s="638"/>
      <c r="AZ26" s="637">
        <v>0</v>
      </c>
      <c r="BA26" s="638"/>
      <c r="BB26" s="639"/>
      <c r="BC26" s="640">
        <v>0</v>
      </c>
      <c r="BD26" s="638"/>
      <c r="BE26" s="638"/>
      <c r="BF26" s="637">
        <v>0</v>
      </c>
      <c r="BG26" s="638"/>
      <c r="BH26" s="638"/>
      <c r="BI26" s="637">
        <v>0</v>
      </c>
      <c r="BJ26" s="638"/>
      <c r="BK26" s="639"/>
      <c r="BL26" s="640">
        <v>0</v>
      </c>
      <c r="BM26" s="638"/>
      <c r="BN26" s="638"/>
      <c r="BO26" s="637">
        <v>0</v>
      </c>
      <c r="BP26" s="638"/>
      <c r="BQ26" s="638"/>
      <c r="BR26" s="637">
        <v>0</v>
      </c>
      <c r="BS26" s="638"/>
      <c r="BT26" s="639"/>
      <c r="BU26" s="616">
        <f t="shared" si="0"/>
        <v>0</v>
      </c>
      <c r="BV26" s="616"/>
      <c r="BW26" s="616"/>
      <c r="BX26" s="620" t="s">
        <v>187</v>
      </c>
      <c r="BY26" s="621"/>
    </row>
    <row r="27" spans="7:80" ht="13.95" customHeight="1">
      <c r="G27" s="631" t="s">
        <v>198</v>
      </c>
      <c r="H27" s="632"/>
      <c r="I27" s="632"/>
      <c r="J27" s="632"/>
      <c r="K27" s="632"/>
      <c r="L27" s="632"/>
      <c r="M27" s="644">
        <v>31</v>
      </c>
      <c r="N27" s="645"/>
      <c r="O27" s="645"/>
      <c r="P27" s="645"/>
      <c r="Q27" s="635" t="s">
        <v>167</v>
      </c>
      <c r="R27" s="636"/>
      <c r="S27" s="646">
        <v>0</v>
      </c>
      <c r="T27" s="646"/>
      <c r="U27" s="646"/>
      <c r="V27" s="641"/>
      <c r="W27" s="642"/>
      <c r="X27" s="643"/>
      <c r="Y27" s="637">
        <v>0</v>
      </c>
      <c r="Z27" s="638"/>
      <c r="AA27" s="639"/>
      <c r="AB27" s="640">
        <v>0</v>
      </c>
      <c r="AC27" s="638"/>
      <c r="AD27" s="638"/>
      <c r="AE27" s="641"/>
      <c r="AF27" s="642"/>
      <c r="AG27" s="643"/>
      <c r="AH27" s="637">
        <v>0</v>
      </c>
      <c r="AI27" s="638"/>
      <c r="AJ27" s="639"/>
      <c r="AK27" s="640">
        <v>0</v>
      </c>
      <c r="AL27" s="638"/>
      <c r="AM27" s="638"/>
      <c r="AN27" s="641"/>
      <c r="AO27" s="642"/>
      <c r="AP27" s="643"/>
      <c r="AQ27" s="637">
        <v>0</v>
      </c>
      <c r="AR27" s="638"/>
      <c r="AS27" s="639"/>
      <c r="AT27" s="640">
        <v>0</v>
      </c>
      <c r="AU27" s="638"/>
      <c r="AV27" s="638"/>
      <c r="AW27" s="637">
        <v>0</v>
      </c>
      <c r="AX27" s="638"/>
      <c r="AY27" s="638"/>
      <c r="AZ27" s="637">
        <v>0</v>
      </c>
      <c r="BA27" s="638"/>
      <c r="BB27" s="639"/>
      <c r="BC27" s="640">
        <v>0</v>
      </c>
      <c r="BD27" s="638"/>
      <c r="BE27" s="638"/>
      <c r="BF27" s="637">
        <v>0</v>
      </c>
      <c r="BG27" s="638"/>
      <c r="BH27" s="638"/>
      <c r="BI27" s="637">
        <v>0</v>
      </c>
      <c r="BJ27" s="638"/>
      <c r="BK27" s="639"/>
      <c r="BL27" s="640">
        <v>0</v>
      </c>
      <c r="BM27" s="638"/>
      <c r="BN27" s="638"/>
      <c r="BO27" s="637">
        <v>0</v>
      </c>
      <c r="BP27" s="638"/>
      <c r="BQ27" s="638"/>
      <c r="BR27" s="637">
        <v>0</v>
      </c>
      <c r="BS27" s="638"/>
      <c r="BT27" s="639"/>
      <c r="BU27" s="616">
        <f t="shared" si="0"/>
        <v>0</v>
      </c>
      <c r="BV27" s="616"/>
      <c r="BW27" s="616"/>
      <c r="BX27" s="620" t="s">
        <v>187</v>
      </c>
      <c r="BY27" s="621"/>
    </row>
    <row r="28" spans="7:80" ht="13.95" customHeight="1">
      <c r="G28" s="631" t="s">
        <v>178</v>
      </c>
      <c r="H28" s="632"/>
      <c r="I28" s="632"/>
      <c r="J28" s="632"/>
      <c r="K28" s="632"/>
      <c r="L28" s="632"/>
      <c r="M28" s="633">
        <f>SUM(M16:P27)</f>
        <v>362</v>
      </c>
      <c r="N28" s="634"/>
      <c r="O28" s="634"/>
      <c r="P28" s="634"/>
      <c r="Q28" s="635" t="s">
        <v>167</v>
      </c>
      <c r="R28" s="636"/>
      <c r="S28" s="618">
        <f>SUM(S16:U27)</f>
        <v>0</v>
      </c>
      <c r="T28" s="618"/>
      <c r="U28" s="618"/>
      <c r="V28" s="628"/>
      <c r="W28" s="629"/>
      <c r="X28" s="630"/>
      <c r="Y28" s="617">
        <f>SUM(Y16:AA27)</f>
        <v>0</v>
      </c>
      <c r="Z28" s="618"/>
      <c r="AA28" s="619"/>
      <c r="AB28" s="615">
        <f>SUM(AB16:AD27)</f>
        <v>0</v>
      </c>
      <c r="AC28" s="616"/>
      <c r="AD28" s="616"/>
      <c r="AE28" s="628"/>
      <c r="AF28" s="629"/>
      <c r="AG28" s="630"/>
      <c r="AH28" s="617">
        <f>SUM(AH16:AJ27)</f>
        <v>0</v>
      </c>
      <c r="AI28" s="618"/>
      <c r="AJ28" s="619"/>
      <c r="AK28" s="615">
        <f>SUM(AK16:AM27)</f>
        <v>0</v>
      </c>
      <c r="AL28" s="616"/>
      <c r="AM28" s="616"/>
      <c r="AN28" s="628"/>
      <c r="AO28" s="629"/>
      <c r="AP28" s="630"/>
      <c r="AQ28" s="617">
        <f>SUM(AQ16:AS27)</f>
        <v>0</v>
      </c>
      <c r="AR28" s="618"/>
      <c r="AS28" s="619"/>
      <c r="AT28" s="616">
        <f>SUM(AT16:AV27)</f>
        <v>0</v>
      </c>
      <c r="AU28" s="616"/>
      <c r="AV28" s="616"/>
      <c r="AW28" s="617">
        <f>SUM(AW16:AY27)</f>
        <v>0</v>
      </c>
      <c r="AX28" s="618"/>
      <c r="AY28" s="618"/>
      <c r="AZ28" s="617">
        <f>SUM(AZ16:BB27)</f>
        <v>0</v>
      </c>
      <c r="BA28" s="618"/>
      <c r="BB28" s="618"/>
      <c r="BC28" s="615">
        <f>SUM(BC16:BE27)</f>
        <v>0</v>
      </c>
      <c r="BD28" s="616"/>
      <c r="BE28" s="616"/>
      <c r="BF28" s="617">
        <f>SUM(BF16:BH27)</f>
        <v>0</v>
      </c>
      <c r="BG28" s="618"/>
      <c r="BH28" s="618"/>
      <c r="BI28" s="617">
        <f>SUM(BI16:BK27)</f>
        <v>0</v>
      </c>
      <c r="BJ28" s="618"/>
      <c r="BK28" s="619"/>
      <c r="BL28" s="615">
        <f>SUM(BL16:BN27)</f>
        <v>0</v>
      </c>
      <c r="BM28" s="616"/>
      <c r="BN28" s="616"/>
      <c r="BO28" s="617">
        <f>SUM(BO16:BQ27)</f>
        <v>0</v>
      </c>
      <c r="BP28" s="618"/>
      <c r="BQ28" s="618"/>
      <c r="BR28" s="617">
        <f>SUM(BR16:BT27)</f>
        <v>0</v>
      </c>
      <c r="BS28" s="618"/>
      <c r="BT28" s="619"/>
      <c r="BU28" s="616">
        <f>SUM(BU16:BW27)</f>
        <v>0</v>
      </c>
      <c r="BV28" s="616"/>
      <c r="BW28" s="616"/>
      <c r="BX28" s="620" t="s">
        <v>187</v>
      </c>
      <c r="BY28" s="621"/>
    </row>
    <row r="29" spans="7:80" ht="21.75" customHeight="1" thickBot="1">
      <c r="G29" s="622" t="s">
        <v>199</v>
      </c>
      <c r="H29" s="623"/>
      <c r="I29" s="623"/>
      <c r="J29" s="623"/>
      <c r="K29" s="623"/>
      <c r="L29" s="624"/>
      <c r="M29" s="625"/>
      <c r="N29" s="626"/>
      <c r="O29" s="626"/>
      <c r="P29" s="626"/>
      <c r="Q29" s="626"/>
      <c r="R29" s="627"/>
      <c r="S29" s="602">
        <f>IFERROR(ROUNDUP(S28/$M$28,1),"0")</f>
        <v>0</v>
      </c>
      <c r="T29" s="602"/>
      <c r="U29" s="602"/>
      <c r="V29" s="612"/>
      <c r="W29" s="613"/>
      <c r="X29" s="614"/>
      <c r="Y29" s="603">
        <f>IFERROR(ROUNDUP(Y28/$M$28,1),"0")</f>
        <v>0</v>
      </c>
      <c r="Z29" s="602"/>
      <c r="AA29" s="604"/>
      <c r="AB29" s="601">
        <f>IFERROR(ROUNDUP(AB28/$M$28,1),"0")</f>
        <v>0</v>
      </c>
      <c r="AC29" s="602"/>
      <c r="AD29" s="602"/>
      <c r="AE29" s="612"/>
      <c r="AF29" s="613"/>
      <c r="AG29" s="614"/>
      <c r="AH29" s="603">
        <f>IFERROR(ROUNDUP(AH28/$M$28,1),"0")</f>
        <v>0</v>
      </c>
      <c r="AI29" s="602"/>
      <c r="AJ29" s="604"/>
      <c r="AK29" s="601">
        <f>IFERROR(ROUNDUP(AK28/$M$28,1),"0")</f>
        <v>0</v>
      </c>
      <c r="AL29" s="602"/>
      <c r="AM29" s="602"/>
      <c r="AN29" s="612"/>
      <c r="AO29" s="613"/>
      <c r="AP29" s="614"/>
      <c r="AQ29" s="603">
        <f>IFERROR(ROUNDUP(AQ28/$M$28,1),"0")</f>
        <v>0</v>
      </c>
      <c r="AR29" s="602"/>
      <c r="AS29" s="604"/>
      <c r="AT29" s="602">
        <f>IFERROR(ROUNDUP(AT28/$M$28,1),"0")</f>
        <v>0</v>
      </c>
      <c r="AU29" s="602"/>
      <c r="AV29" s="602"/>
      <c r="AW29" s="603">
        <f>IFERROR(ROUNDUP(AW28/$M$28,1),"0")</f>
        <v>0</v>
      </c>
      <c r="AX29" s="602"/>
      <c r="AY29" s="602"/>
      <c r="AZ29" s="603">
        <f>IFERROR(ROUNDUP(AZ28/$M$28,1),"0")</f>
        <v>0</v>
      </c>
      <c r="BA29" s="602"/>
      <c r="BB29" s="602"/>
      <c r="BC29" s="601">
        <f>IFERROR(ROUNDUP(BC28/$M$28,1),"0")</f>
        <v>0</v>
      </c>
      <c r="BD29" s="602"/>
      <c r="BE29" s="602"/>
      <c r="BF29" s="603">
        <f>IFERROR(ROUNDUP(BF28/$M$28,1),"0")</f>
        <v>0</v>
      </c>
      <c r="BG29" s="602"/>
      <c r="BH29" s="602"/>
      <c r="BI29" s="603">
        <f>IFERROR(ROUNDUP(BI28/$M$28,1),"0")</f>
        <v>0</v>
      </c>
      <c r="BJ29" s="602"/>
      <c r="BK29" s="604"/>
      <c r="BL29" s="601">
        <f>IFERROR(ROUNDUP(BL28/$M$28,1),"0")</f>
        <v>0</v>
      </c>
      <c r="BM29" s="602"/>
      <c r="BN29" s="602"/>
      <c r="BO29" s="603">
        <f>IFERROR(ROUNDUP(BO28/$M$28,1),"0")</f>
        <v>0</v>
      </c>
      <c r="BP29" s="602"/>
      <c r="BQ29" s="602"/>
      <c r="BR29" s="603">
        <f>IFERROR(ROUNDUP(BR28/$M$28,1),"0")</f>
        <v>0</v>
      </c>
      <c r="BS29" s="602"/>
      <c r="BT29" s="604"/>
      <c r="BU29" s="605">
        <f>S29+AB29+AK29+AT29+BC29+BL29</f>
        <v>0</v>
      </c>
      <c r="BV29" s="605"/>
      <c r="BW29" s="605"/>
      <c r="BX29" s="606" t="s">
        <v>187</v>
      </c>
      <c r="BY29" s="607"/>
    </row>
    <row r="30" spans="7:80" ht="13.95" customHeight="1" thickBot="1">
      <c r="G30" s="608" t="s">
        <v>200</v>
      </c>
      <c r="H30" s="609"/>
      <c r="I30" s="609"/>
      <c r="J30" s="609"/>
      <c r="K30" s="609"/>
      <c r="L30" s="609"/>
      <c r="M30" s="609"/>
      <c r="N30" s="609"/>
      <c r="O30" s="609"/>
      <c r="P30" s="609"/>
      <c r="Q30" s="609"/>
      <c r="R30" s="610"/>
      <c r="S30" s="611">
        <f>S29+Y29</f>
        <v>0</v>
      </c>
      <c r="T30" s="599"/>
      <c r="U30" s="599"/>
      <c r="V30" s="599"/>
      <c r="W30" s="599"/>
      <c r="X30" s="599"/>
      <c r="Y30" s="599"/>
      <c r="Z30" s="599"/>
      <c r="AA30" s="599"/>
      <c r="AB30" s="599">
        <f>AB29+AH29</f>
        <v>0</v>
      </c>
      <c r="AC30" s="599"/>
      <c r="AD30" s="599"/>
      <c r="AE30" s="599"/>
      <c r="AF30" s="599"/>
      <c r="AG30" s="599"/>
      <c r="AH30" s="599"/>
      <c r="AI30" s="599"/>
      <c r="AJ30" s="599"/>
      <c r="AK30" s="599">
        <f>AK29+AQ29</f>
        <v>0</v>
      </c>
      <c r="AL30" s="599"/>
      <c r="AM30" s="599"/>
      <c r="AN30" s="599"/>
      <c r="AO30" s="599"/>
      <c r="AP30" s="599"/>
      <c r="AQ30" s="599"/>
      <c r="AR30" s="599"/>
      <c r="AS30" s="599"/>
      <c r="AT30" s="599">
        <f>AT29+AZ29</f>
        <v>0</v>
      </c>
      <c r="AU30" s="599"/>
      <c r="AV30" s="599"/>
      <c r="AW30" s="599"/>
      <c r="AX30" s="599"/>
      <c r="AY30" s="599"/>
      <c r="AZ30" s="599"/>
      <c r="BA30" s="599"/>
      <c r="BB30" s="599"/>
      <c r="BC30" s="599">
        <f>BC29+BI29</f>
        <v>0</v>
      </c>
      <c r="BD30" s="599"/>
      <c r="BE30" s="599"/>
      <c r="BF30" s="599"/>
      <c r="BG30" s="599"/>
      <c r="BH30" s="599"/>
      <c r="BI30" s="599"/>
      <c r="BJ30" s="599"/>
      <c r="BK30" s="599"/>
      <c r="BL30" s="599">
        <f>BL29+BR29</f>
        <v>0</v>
      </c>
      <c r="BM30" s="599"/>
      <c r="BN30" s="599"/>
      <c r="BO30" s="599"/>
      <c r="BP30" s="599"/>
      <c r="BQ30" s="599"/>
      <c r="BR30" s="599"/>
      <c r="BS30" s="599"/>
      <c r="BT30" s="600"/>
      <c r="BU30" s="253"/>
      <c r="BV30" s="253"/>
      <c r="BW30" s="253"/>
      <c r="BX30" s="218"/>
      <c r="BY30" s="218"/>
    </row>
    <row r="31" spans="7:80" ht="13.95" customHeight="1">
      <c r="G31" s="254"/>
      <c r="H31" s="254"/>
      <c r="I31" s="254"/>
      <c r="J31" s="254"/>
      <c r="K31" s="254"/>
      <c r="L31" s="254"/>
      <c r="M31" s="218"/>
      <c r="N31" s="218"/>
      <c r="O31" s="218"/>
      <c r="P31" s="218"/>
      <c r="Q31" s="218"/>
      <c r="R31" s="218"/>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3"/>
      <c r="BC31" s="253"/>
      <c r="BD31" s="253"/>
      <c r="BE31" s="253"/>
      <c r="BF31" s="253"/>
      <c r="BG31" s="253"/>
      <c r="BH31" s="253"/>
      <c r="BI31" s="253"/>
      <c r="BJ31" s="253"/>
      <c r="BK31" s="253"/>
      <c r="BL31" s="253"/>
      <c r="BM31" s="253"/>
      <c r="BN31" s="253"/>
      <c r="BO31" s="253"/>
      <c r="BP31" s="253"/>
      <c r="BQ31" s="253"/>
      <c r="BR31" s="253"/>
      <c r="BS31" s="253"/>
      <c r="BT31" s="253"/>
      <c r="BU31" s="253"/>
      <c r="BV31" s="253"/>
      <c r="BW31" s="253"/>
      <c r="BX31" s="218"/>
      <c r="BY31" s="218"/>
    </row>
    <row r="32" spans="7:80" ht="13.95" customHeight="1">
      <c r="G32" s="255" t="s">
        <v>201</v>
      </c>
      <c r="H32" s="256"/>
      <c r="I32" s="256"/>
      <c r="J32" s="256"/>
      <c r="K32" s="256"/>
      <c r="L32" s="256"/>
      <c r="M32" s="256"/>
      <c r="N32" s="256"/>
      <c r="O32" s="256"/>
      <c r="P32" s="256"/>
      <c r="Q32" s="256"/>
      <c r="R32" s="256"/>
      <c r="S32" s="256"/>
      <c r="T32" s="256"/>
      <c r="U32" s="256"/>
      <c r="V32" s="256"/>
      <c r="W32" s="256"/>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S32" s="244"/>
      <c r="BT32" s="244"/>
      <c r="BU32" s="244"/>
      <c r="BV32" s="244"/>
      <c r="BW32" s="244"/>
      <c r="BX32" s="244"/>
      <c r="BY32" s="257" t="str">
        <f>IFERROR(IF(BU29&gt;#REF!,"「１　事業者名等」の定員数を超過しています。",""),"")</f>
        <v/>
      </c>
    </row>
    <row r="33" spans="7:77" ht="13.95" customHeight="1">
      <c r="G33" s="255" t="s">
        <v>202</v>
      </c>
      <c r="H33" s="256"/>
      <c r="I33" s="256"/>
      <c r="J33" s="256"/>
      <c r="K33" s="256"/>
      <c r="L33" s="256"/>
      <c r="M33" s="256"/>
      <c r="N33" s="256"/>
      <c r="O33" s="256"/>
      <c r="P33" s="256"/>
      <c r="Q33" s="256"/>
      <c r="R33" s="256"/>
      <c r="S33" s="256"/>
      <c r="T33" s="256"/>
      <c r="U33" s="256"/>
      <c r="V33" s="256"/>
      <c r="W33" s="256"/>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S33" s="244"/>
      <c r="BT33" s="244"/>
      <c r="BU33" s="244"/>
      <c r="BV33" s="244"/>
      <c r="BW33" s="244"/>
      <c r="BX33" s="244"/>
      <c r="BY33" s="244"/>
    </row>
    <row r="34" spans="7:77" ht="13.95" customHeight="1">
      <c r="G34" s="255" t="s">
        <v>203</v>
      </c>
      <c r="H34" s="256"/>
      <c r="I34" s="256"/>
      <c r="J34" s="256"/>
      <c r="K34" s="256"/>
      <c r="L34" s="256"/>
      <c r="M34" s="256"/>
      <c r="N34" s="256"/>
      <c r="O34" s="256"/>
      <c r="P34" s="256"/>
      <c r="Q34" s="256"/>
      <c r="R34" s="256"/>
      <c r="S34" s="256"/>
      <c r="T34" s="256"/>
      <c r="U34" s="256"/>
      <c r="V34" s="256"/>
      <c r="W34" s="256"/>
      <c r="X34" s="244"/>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4"/>
      <c r="AY34" s="244"/>
      <c r="AZ34" s="244"/>
      <c r="BA34" s="244"/>
      <c r="BB34" s="244"/>
      <c r="BC34" s="244"/>
      <c r="BD34" s="244"/>
      <c r="BE34" s="244"/>
      <c r="BF34" s="244"/>
      <c r="BG34" s="244"/>
      <c r="BH34" s="244"/>
      <c r="BI34" s="244"/>
      <c r="BJ34" s="244"/>
      <c r="BK34" s="244"/>
      <c r="BL34" s="244"/>
      <c r="BM34" s="244"/>
      <c r="BN34" s="244"/>
      <c r="BO34" s="244"/>
      <c r="BP34" s="244"/>
      <c r="BQ34" s="244"/>
      <c r="BR34" s="244"/>
      <c r="BS34" s="244"/>
      <c r="BT34" s="244"/>
      <c r="BU34" s="244"/>
      <c r="BV34" s="244"/>
      <c r="BW34" s="244"/>
      <c r="BX34" s="244"/>
      <c r="BY34" s="244"/>
    </row>
    <row r="35" spans="7:77" ht="13.95" customHeight="1">
      <c r="G35" s="255" t="s">
        <v>204</v>
      </c>
      <c r="H35" s="256"/>
      <c r="I35" s="256"/>
      <c r="J35" s="256"/>
      <c r="K35" s="256"/>
      <c r="L35" s="256"/>
      <c r="M35" s="256"/>
      <c r="N35" s="256"/>
      <c r="O35" s="256"/>
      <c r="P35" s="256"/>
      <c r="Q35" s="256"/>
      <c r="R35" s="256"/>
      <c r="S35" s="256"/>
      <c r="T35" s="256"/>
      <c r="U35" s="256"/>
      <c r="V35" s="256"/>
      <c r="W35" s="256"/>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4"/>
      <c r="BR35" s="244"/>
      <c r="BS35" s="244"/>
      <c r="BT35" s="244"/>
      <c r="BU35" s="244"/>
      <c r="BV35" s="244"/>
      <c r="BW35" s="244"/>
      <c r="BX35" s="244"/>
      <c r="BY35" s="244"/>
    </row>
    <row r="36" spans="7:77" ht="13.95" customHeight="1"/>
    <row r="37" spans="7:77" ht="13.95" customHeight="1"/>
    <row r="38" spans="7:77" ht="13.95" customHeight="1"/>
    <row r="39" spans="7:77" ht="13.95" customHeight="1"/>
    <row r="40" spans="7:77" ht="13.95" customHeight="1"/>
    <row r="41" spans="7:77" ht="13.95" customHeight="1"/>
    <row r="42" spans="7:77" ht="13.95" customHeight="1"/>
    <row r="43" spans="7:77" ht="13.95" customHeight="1"/>
    <row r="44" spans="7:77" ht="13.95" customHeight="1"/>
    <row r="45" spans="7:77" ht="13.95" customHeight="1"/>
  </sheetData>
  <mergeCells count="383">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 ref="S12:BY12"/>
    <mergeCell ref="S13:AA13"/>
    <mergeCell ref="AB13:AJ13"/>
    <mergeCell ref="AK13:AS13"/>
    <mergeCell ref="AT13:BB13"/>
    <mergeCell ref="BC13:BK13"/>
    <mergeCell ref="BL13:BT13"/>
    <mergeCell ref="BU13:BY15"/>
    <mergeCell ref="AK14:AP14"/>
    <mergeCell ref="AQ14:AS15"/>
    <mergeCell ref="G14:L15"/>
    <mergeCell ref="M14:R15"/>
    <mergeCell ref="S14:X14"/>
    <mergeCell ref="Y14:AA15"/>
    <mergeCell ref="AB14:AG14"/>
    <mergeCell ref="AH14:AJ15"/>
    <mergeCell ref="S15:U15"/>
    <mergeCell ref="V15:X15"/>
    <mergeCell ref="AB15:AD15"/>
    <mergeCell ref="AE15:AG15"/>
    <mergeCell ref="BF15:BH15"/>
    <mergeCell ref="AT14:AY14"/>
    <mergeCell ref="AZ14:BB15"/>
    <mergeCell ref="BC14:BH14"/>
    <mergeCell ref="BI14:BK15"/>
    <mergeCell ref="BL14:BQ14"/>
    <mergeCell ref="BR14:BT15"/>
    <mergeCell ref="BL15:BN15"/>
    <mergeCell ref="BO15:BQ15"/>
    <mergeCell ref="Q16:R16"/>
    <mergeCell ref="S16:U16"/>
    <mergeCell ref="V16:X16"/>
    <mergeCell ref="Y16:AA16"/>
    <mergeCell ref="AK15:AM15"/>
    <mergeCell ref="AN15:AP15"/>
    <mergeCell ref="AT15:AV15"/>
    <mergeCell ref="AW15:AY15"/>
    <mergeCell ref="BC15:BE15"/>
    <mergeCell ref="BL16:BN16"/>
    <mergeCell ref="BO16:BQ16"/>
    <mergeCell ref="BR16:BT16"/>
    <mergeCell ref="BU16:BW16"/>
    <mergeCell ref="BX16:BY16"/>
    <mergeCell ref="G17:L17"/>
    <mergeCell ref="M17:P17"/>
    <mergeCell ref="Q17:R17"/>
    <mergeCell ref="S17:U17"/>
    <mergeCell ref="V17:X17"/>
    <mergeCell ref="AT16:AV16"/>
    <mergeCell ref="AW16:AY16"/>
    <mergeCell ref="AZ16:BB16"/>
    <mergeCell ref="BC16:BE16"/>
    <mergeCell ref="BF16:BH16"/>
    <mergeCell ref="BI16:BK16"/>
    <mergeCell ref="AB16:AD16"/>
    <mergeCell ref="AE16:AG16"/>
    <mergeCell ref="AH16:AJ16"/>
    <mergeCell ref="AK16:AM16"/>
    <mergeCell ref="AN16:AP16"/>
    <mergeCell ref="AQ16:AS16"/>
    <mergeCell ref="G16:L16"/>
    <mergeCell ref="M16:P16"/>
    <mergeCell ref="BX17:BY17"/>
    <mergeCell ref="AQ17:AS17"/>
    <mergeCell ref="AT17:AV17"/>
    <mergeCell ref="AW17:AY17"/>
    <mergeCell ref="AZ17:BB17"/>
    <mergeCell ref="BC17:BE17"/>
    <mergeCell ref="BF17:BH17"/>
    <mergeCell ref="Y17:AA17"/>
    <mergeCell ref="AB17:AD17"/>
    <mergeCell ref="AE17:AG17"/>
    <mergeCell ref="AH17:AJ17"/>
    <mergeCell ref="AK17:AM17"/>
    <mergeCell ref="AN17:AP17"/>
    <mergeCell ref="Q18:R18"/>
    <mergeCell ref="S18:U18"/>
    <mergeCell ref="V18:X18"/>
    <mergeCell ref="Y18:AA18"/>
    <mergeCell ref="BI17:BK17"/>
    <mergeCell ref="BL17:BN17"/>
    <mergeCell ref="BO17:BQ17"/>
    <mergeCell ref="BR17:BT17"/>
    <mergeCell ref="BU17:BW17"/>
    <mergeCell ref="BL18:BN18"/>
    <mergeCell ref="BO18:BQ18"/>
    <mergeCell ref="BR18:BT18"/>
    <mergeCell ref="BU18:BW18"/>
    <mergeCell ref="BX18:BY18"/>
    <mergeCell ref="G19:L19"/>
    <mergeCell ref="M19:P19"/>
    <mergeCell ref="Q19:R19"/>
    <mergeCell ref="S19:U19"/>
    <mergeCell ref="V19:X19"/>
    <mergeCell ref="AT18:AV18"/>
    <mergeCell ref="AW18:AY18"/>
    <mergeCell ref="AZ18:BB18"/>
    <mergeCell ref="BC18:BE18"/>
    <mergeCell ref="BF18:BH18"/>
    <mergeCell ref="BI18:BK18"/>
    <mergeCell ref="AB18:AD18"/>
    <mergeCell ref="AE18:AG18"/>
    <mergeCell ref="AH18:AJ18"/>
    <mergeCell ref="AK18:AM18"/>
    <mergeCell ref="AN18:AP18"/>
    <mergeCell ref="AQ18:AS18"/>
    <mergeCell ref="G18:L18"/>
    <mergeCell ref="M18:P18"/>
    <mergeCell ref="BX19:BY19"/>
    <mergeCell ref="AQ19:AS19"/>
    <mergeCell ref="AT19:AV19"/>
    <mergeCell ref="AW19:AY19"/>
    <mergeCell ref="AZ19:BB19"/>
    <mergeCell ref="BC19:BE19"/>
    <mergeCell ref="BF19:BH19"/>
    <mergeCell ref="Y19:AA19"/>
    <mergeCell ref="AB19:AD19"/>
    <mergeCell ref="AE19:AG19"/>
    <mergeCell ref="AH19:AJ19"/>
    <mergeCell ref="AK19:AM19"/>
    <mergeCell ref="AN19:AP19"/>
    <mergeCell ref="Q20:R20"/>
    <mergeCell ref="S20:U20"/>
    <mergeCell ref="V20:X20"/>
    <mergeCell ref="Y20:AA20"/>
    <mergeCell ref="BI19:BK19"/>
    <mergeCell ref="BL19:BN19"/>
    <mergeCell ref="BO19:BQ19"/>
    <mergeCell ref="BR19:BT19"/>
    <mergeCell ref="BU19:BW19"/>
    <mergeCell ref="BL20:BN20"/>
    <mergeCell ref="BO20:BQ20"/>
    <mergeCell ref="BR20:BT20"/>
    <mergeCell ref="BU20:BW20"/>
    <mergeCell ref="BX20:BY20"/>
    <mergeCell ref="G21:L21"/>
    <mergeCell ref="M21:P21"/>
    <mergeCell ref="Q21:R21"/>
    <mergeCell ref="S21:U21"/>
    <mergeCell ref="V21:X21"/>
    <mergeCell ref="AT20:AV20"/>
    <mergeCell ref="AW20:AY20"/>
    <mergeCell ref="AZ20:BB20"/>
    <mergeCell ref="BC20:BE20"/>
    <mergeCell ref="BF20:BH20"/>
    <mergeCell ref="BI20:BK20"/>
    <mergeCell ref="AB20:AD20"/>
    <mergeCell ref="AE20:AG20"/>
    <mergeCell ref="AH20:AJ20"/>
    <mergeCell ref="AK20:AM20"/>
    <mergeCell ref="AN20:AP20"/>
    <mergeCell ref="AQ20:AS20"/>
    <mergeCell ref="G20:L20"/>
    <mergeCell ref="M20:P20"/>
    <mergeCell ref="BX21:BY21"/>
    <mergeCell ref="AQ21:AS21"/>
    <mergeCell ref="AT21:AV21"/>
    <mergeCell ref="AW21:AY21"/>
    <mergeCell ref="AZ21:BB21"/>
    <mergeCell ref="BC21:BE21"/>
    <mergeCell ref="BF21:BH21"/>
    <mergeCell ref="Y21:AA21"/>
    <mergeCell ref="AB21:AD21"/>
    <mergeCell ref="AE21:AG21"/>
    <mergeCell ref="AH21:AJ21"/>
    <mergeCell ref="AK21:AM21"/>
    <mergeCell ref="AN21:AP21"/>
    <mergeCell ref="Q22:R22"/>
    <mergeCell ref="S22:U22"/>
    <mergeCell ref="V22:X22"/>
    <mergeCell ref="Y22:AA22"/>
    <mergeCell ref="BI21:BK21"/>
    <mergeCell ref="BL21:BN21"/>
    <mergeCell ref="BO21:BQ21"/>
    <mergeCell ref="BR21:BT21"/>
    <mergeCell ref="BU21:BW21"/>
    <mergeCell ref="BL22:BN22"/>
    <mergeCell ref="BO22:BQ22"/>
    <mergeCell ref="BR22:BT22"/>
    <mergeCell ref="BU22:BW22"/>
    <mergeCell ref="BX22:BY22"/>
    <mergeCell ref="G23:L23"/>
    <mergeCell ref="M23:P23"/>
    <mergeCell ref="Q23:R23"/>
    <mergeCell ref="S23:U23"/>
    <mergeCell ref="V23:X23"/>
    <mergeCell ref="AT22:AV22"/>
    <mergeCell ref="AW22:AY22"/>
    <mergeCell ref="AZ22:BB22"/>
    <mergeCell ref="BC22:BE22"/>
    <mergeCell ref="BF22:BH22"/>
    <mergeCell ref="BI22:BK22"/>
    <mergeCell ref="AB22:AD22"/>
    <mergeCell ref="AE22:AG22"/>
    <mergeCell ref="AH22:AJ22"/>
    <mergeCell ref="AK22:AM22"/>
    <mergeCell ref="AN22:AP22"/>
    <mergeCell ref="AQ22:AS22"/>
    <mergeCell ref="G22:L22"/>
    <mergeCell ref="M22:P22"/>
    <mergeCell ref="BX23:BY23"/>
    <mergeCell ref="AQ23:AS23"/>
    <mergeCell ref="AT23:AV23"/>
    <mergeCell ref="AW23:AY23"/>
    <mergeCell ref="AZ23:BB23"/>
    <mergeCell ref="BC23:BE23"/>
    <mergeCell ref="BF23:BH23"/>
    <mergeCell ref="Y23:AA23"/>
    <mergeCell ref="AB23:AD23"/>
    <mergeCell ref="AE23:AG23"/>
    <mergeCell ref="AH23:AJ23"/>
    <mergeCell ref="AK23:AM23"/>
    <mergeCell ref="AN23:AP23"/>
    <mergeCell ref="Q24:R24"/>
    <mergeCell ref="S24:U24"/>
    <mergeCell ref="V24:X24"/>
    <mergeCell ref="Y24:AA24"/>
    <mergeCell ref="BI23:BK23"/>
    <mergeCell ref="BL23:BN23"/>
    <mergeCell ref="BO23:BQ23"/>
    <mergeCell ref="BR23:BT23"/>
    <mergeCell ref="BU23:BW23"/>
    <mergeCell ref="BL24:BN24"/>
    <mergeCell ref="BO24:BQ24"/>
    <mergeCell ref="BR24:BT24"/>
    <mergeCell ref="BU24:BW24"/>
    <mergeCell ref="BX24:BY24"/>
    <mergeCell ref="G25:L25"/>
    <mergeCell ref="M25:P25"/>
    <mergeCell ref="Q25:R25"/>
    <mergeCell ref="S25:U25"/>
    <mergeCell ref="V25:X25"/>
    <mergeCell ref="AT24:AV24"/>
    <mergeCell ref="AW24:AY24"/>
    <mergeCell ref="AZ24:BB24"/>
    <mergeCell ref="BC24:BE24"/>
    <mergeCell ref="BF24:BH24"/>
    <mergeCell ref="BI24:BK24"/>
    <mergeCell ref="AB24:AD24"/>
    <mergeCell ref="AE24:AG24"/>
    <mergeCell ref="AH24:AJ24"/>
    <mergeCell ref="AK24:AM24"/>
    <mergeCell ref="AN24:AP24"/>
    <mergeCell ref="AQ24:AS24"/>
    <mergeCell ref="G24:L24"/>
    <mergeCell ref="M24:P24"/>
    <mergeCell ref="BX25:BY25"/>
    <mergeCell ref="AQ25:AS25"/>
    <mergeCell ref="AT25:AV25"/>
    <mergeCell ref="AW25:AY25"/>
    <mergeCell ref="AZ25:BB25"/>
    <mergeCell ref="BC25:BE25"/>
    <mergeCell ref="BF25:BH25"/>
    <mergeCell ref="Y25:AA25"/>
    <mergeCell ref="AB25:AD25"/>
    <mergeCell ref="AE25:AG25"/>
    <mergeCell ref="AH25:AJ25"/>
    <mergeCell ref="AK25:AM25"/>
    <mergeCell ref="AN25:AP25"/>
    <mergeCell ref="Q26:R26"/>
    <mergeCell ref="S26:U26"/>
    <mergeCell ref="V26:X26"/>
    <mergeCell ref="Y26:AA26"/>
    <mergeCell ref="BI25:BK25"/>
    <mergeCell ref="BL25:BN25"/>
    <mergeCell ref="BO25:BQ25"/>
    <mergeCell ref="BR25:BT25"/>
    <mergeCell ref="BU25:BW25"/>
    <mergeCell ref="BL26:BN26"/>
    <mergeCell ref="BO26:BQ26"/>
    <mergeCell ref="BR26:BT26"/>
    <mergeCell ref="BU26:BW26"/>
    <mergeCell ref="BX26:BY26"/>
    <mergeCell ref="G27:L27"/>
    <mergeCell ref="M27:P27"/>
    <mergeCell ref="Q27:R27"/>
    <mergeCell ref="S27:U27"/>
    <mergeCell ref="V27:X27"/>
    <mergeCell ref="AT26:AV26"/>
    <mergeCell ref="AW26:AY26"/>
    <mergeCell ref="AZ26:BB26"/>
    <mergeCell ref="BC26:BE26"/>
    <mergeCell ref="BF26:BH26"/>
    <mergeCell ref="BI26:BK26"/>
    <mergeCell ref="AB26:AD26"/>
    <mergeCell ref="AE26:AG26"/>
    <mergeCell ref="AH26:AJ26"/>
    <mergeCell ref="AK26:AM26"/>
    <mergeCell ref="AN26:AP26"/>
    <mergeCell ref="AQ26:AS26"/>
    <mergeCell ref="G26:L26"/>
    <mergeCell ref="M26:P26"/>
    <mergeCell ref="BX27:BY27"/>
    <mergeCell ref="AQ27:AS27"/>
    <mergeCell ref="AT27:AV27"/>
    <mergeCell ref="AW27:AY27"/>
    <mergeCell ref="AZ27:BB27"/>
    <mergeCell ref="BC27:BE27"/>
    <mergeCell ref="BF27:BH27"/>
    <mergeCell ref="Y27:AA27"/>
    <mergeCell ref="AB27:AD27"/>
    <mergeCell ref="AE27:AG27"/>
    <mergeCell ref="AH27:AJ27"/>
    <mergeCell ref="AK27:AM27"/>
    <mergeCell ref="AN27:AP27"/>
    <mergeCell ref="Q28:R28"/>
    <mergeCell ref="S28:U28"/>
    <mergeCell ref="V28:X28"/>
    <mergeCell ref="Y28:AA28"/>
    <mergeCell ref="BI27:BK27"/>
    <mergeCell ref="BL27:BN27"/>
    <mergeCell ref="BO27:BQ27"/>
    <mergeCell ref="BR27:BT27"/>
    <mergeCell ref="BU27:BW27"/>
    <mergeCell ref="BL28:BN28"/>
    <mergeCell ref="BO28:BQ28"/>
    <mergeCell ref="BR28:BT28"/>
    <mergeCell ref="BU28:BW28"/>
    <mergeCell ref="BX28:BY28"/>
    <mergeCell ref="G29:L29"/>
    <mergeCell ref="M29:R29"/>
    <mergeCell ref="S29:U29"/>
    <mergeCell ref="V29:X29"/>
    <mergeCell ref="Y29:AA29"/>
    <mergeCell ref="AT28:AV28"/>
    <mergeCell ref="AW28:AY28"/>
    <mergeCell ref="AZ28:BB28"/>
    <mergeCell ref="BC28:BE28"/>
    <mergeCell ref="BF28:BH28"/>
    <mergeCell ref="BI28:BK28"/>
    <mergeCell ref="AB28:AD28"/>
    <mergeCell ref="AE28:AG28"/>
    <mergeCell ref="AH28:AJ28"/>
    <mergeCell ref="AK28:AM28"/>
    <mergeCell ref="AN28:AP28"/>
    <mergeCell ref="AQ28:AS28"/>
    <mergeCell ref="G28:L28"/>
    <mergeCell ref="M28:P28"/>
    <mergeCell ref="BC30:BK30"/>
    <mergeCell ref="BL30:BT30"/>
    <mergeCell ref="BL29:BN29"/>
    <mergeCell ref="BO29:BQ29"/>
    <mergeCell ref="BR29:BT29"/>
    <mergeCell ref="BU29:BW29"/>
    <mergeCell ref="BX29:BY29"/>
    <mergeCell ref="G30:R30"/>
    <mergeCell ref="S30:AA30"/>
    <mergeCell ref="AB30:AJ30"/>
    <mergeCell ref="AK30:AS30"/>
    <mergeCell ref="AT30:BB30"/>
    <mergeCell ref="AT29:AV29"/>
    <mergeCell ref="AW29:AY29"/>
    <mergeCell ref="AZ29:BB29"/>
    <mergeCell ref="BC29:BE29"/>
    <mergeCell ref="BF29:BH29"/>
    <mergeCell ref="BI29:BK29"/>
    <mergeCell ref="AB29:AD29"/>
    <mergeCell ref="AE29:AG29"/>
    <mergeCell ref="AH29:AJ29"/>
    <mergeCell ref="AK29:AM29"/>
    <mergeCell ref="AN29:AP29"/>
    <mergeCell ref="AQ29:AS29"/>
  </mergeCells>
  <phoneticPr fontId="3"/>
  <dataValidations count="4">
    <dataValidation type="whole" allowBlank="1" showInputMessage="1" showErrorMessage="1" error="入力月の月日数を超過しています" sqref="M17:P17 M19:P20 M22:P22 M24:P25 M27:P27">
      <formula1>0</formula1>
      <formula2>31</formula2>
    </dataValidation>
    <dataValidation type="whole" allowBlank="1" showInputMessage="1" showErrorMessage="1" error="入力月の月日数を超過しています" sqref="M26:P26">
      <formula1>0</formula1>
      <formula2>29</formula2>
    </dataValidation>
    <dataValidation type="whole" allowBlank="1" showInputMessage="1" showErrorMessage="1" error="入力月の月日数を超過しています" sqref="M16:P16 M18:P18 M21:P21 M23:P23">
      <formula1>0</formula1>
      <formula2>30</formula2>
    </dataValidation>
    <dataValidation type="list" allowBlank="1" showInputMessage="1" showErrorMessage="1" sqref="BE2:BK2 BO8:BQ10 CG10 AZ7:BB9">
      <formula1>$T$3:$T$4</formula1>
    </dataValidation>
  </dataValidations>
  <printOptions horizontalCentered="1" verticalCentered="1"/>
  <pageMargins left="0.25" right="0.25" top="0.75" bottom="0.75" header="0.3" footer="0.3"/>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別紙37（260401～）</vt:lpstr>
      <vt:lpstr>別添参考様式（人員配置体制確認表）</vt:lpstr>
      <vt:lpstr>別添参考様式（人員配置体制確認表 （記載例））</vt:lpstr>
      <vt:lpstr>参考表</vt:lpstr>
      <vt:lpstr>参考表!Print_Area</vt:lpstr>
      <vt:lpstr>'別紙37（260401～）'!Print_Area</vt:lpstr>
      <vt:lpstr>'別添参考様式（人員配置体制確認表 （記載例））'!Print_Area</vt:lpstr>
      <vt:lpstr>'別添参考様式（人員配置体制確認表）'!Print_Area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菱川 真理菜 13201</dc:creator>
  <cp:lastModifiedBy>菱川 真理菜 13201</cp:lastModifiedBy>
  <dcterms:created xsi:type="dcterms:W3CDTF">2026-04-01T09:23:56Z</dcterms:created>
  <dcterms:modified xsi:type="dcterms:W3CDTF">2026-04-10T06:30:37Z</dcterms:modified>
</cp:coreProperties>
</file>