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465" windowHeight="6015"/>
  </bookViews>
  <sheets>
    <sheet name="別紙1-1" sheetId="2" r:id="rId1"/>
    <sheet name="別紙1-2（就労移行・A型・B型）" sheetId="3" r:id="rId2"/>
    <sheet name="別紙1-3（就労定着支援・自立生活支援用）" sheetId="4" r:id="rId3"/>
    <sheet name="別紙2（GHのみ）" sheetId="1" r:id="rId4"/>
  </sheets>
  <definedNames>
    <definedName name="_xlnm.Print_Area" localSheetId="0">'別紙1-1'!$A$1:$H$47</definedName>
    <definedName name="_xlnm.Print_Area" localSheetId="1">'別紙1-2（就労移行・A型・B型）'!$A$1:$H$47</definedName>
    <definedName name="_xlnm.Print_Area" localSheetId="2">'別紙1-3（就労定着支援・自立生活支援用）'!$A$1:$H$38</definedName>
    <definedName name="_xlnm.Print_Area" localSheetId="3">'別紙2（GHのみ）'!$A$1:$J$47</definedName>
  </definedNames>
  <calcPr calcId="145621"/>
</workbook>
</file>

<file path=xl/calcChain.xml><?xml version="1.0" encoding="utf-8"?>
<calcChain xmlns="http://schemas.openxmlformats.org/spreadsheetml/2006/main">
  <c r="E10" i="1" l="1"/>
  <c r="D26" i="4" l="1"/>
  <c r="D30" i="4" s="1"/>
  <c r="G30" i="3" l="1"/>
  <c r="F30" i="3"/>
  <c r="E30" i="3"/>
  <c r="D30" i="3"/>
  <c r="F34" i="3" s="1"/>
  <c r="D34" i="3" l="1"/>
  <c r="E30" i="2" l="1"/>
  <c r="D30" i="2"/>
  <c r="D34" i="2" s="1"/>
  <c r="E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I42" i="1"/>
  <c r="H42" i="1"/>
  <c r="F42" i="1"/>
  <c r="F20" i="1"/>
  <c r="H20" i="1"/>
  <c r="I20" i="1"/>
  <c r="F21" i="1"/>
  <c r="H21" i="1"/>
  <c r="I21" i="1"/>
  <c r="F22" i="1"/>
  <c r="H22" i="1"/>
  <c r="I22" i="1"/>
  <c r="F23" i="1"/>
  <c r="H23" i="1"/>
  <c r="I23" i="1"/>
  <c r="F24" i="1"/>
  <c r="H24" i="1"/>
  <c r="I24" i="1"/>
  <c r="F25" i="1"/>
  <c r="H25" i="1"/>
  <c r="I25" i="1"/>
  <c r="F26" i="1"/>
  <c r="H26" i="1"/>
  <c r="I26" i="1"/>
  <c r="F27" i="1"/>
  <c r="H27" i="1"/>
  <c r="I27" i="1"/>
  <c r="F28" i="1"/>
  <c r="H28" i="1"/>
  <c r="I28" i="1"/>
  <c r="F29" i="1"/>
  <c r="H29" i="1"/>
  <c r="I29" i="1"/>
  <c r="F30" i="1"/>
  <c r="H30" i="1"/>
  <c r="I30" i="1"/>
  <c r="F31" i="1"/>
  <c r="H31" i="1"/>
  <c r="I31" i="1"/>
  <c r="F32" i="1"/>
  <c r="H32" i="1"/>
  <c r="I32" i="1"/>
  <c r="F33" i="1"/>
  <c r="H33" i="1"/>
  <c r="I33" i="1"/>
  <c r="F34" i="1"/>
  <c r="H34" i="1"/>
  <c r="I34" i="1"/>
  <c r="F35" i="1"/>
  <c r="H35" i="1"/>
  <c r="I35" i="1"/>
  <c r="F36" i="1"/>
  <c r="H36" i="1"/>
  <c r="I36" i="1"/>
  <c r="F37" i="1"/>
  <c r="H37" i="1"/>
  <c r="I37" i="1"/>
  <c r="F38" i="1"/>
  <c r="H38" i="1"/>
  <c r="I38" i="1"/>
  <c r="F39" i="1"/>
  <c r="H39" i="1"/>
  <c r="I39" i="1"/>
  <c r="F40" i="1"/>
  <c r="H40" i="1"/>
  <c r="I40" i="1"/>
  <c r="F41" i="1"/>
  <c r="H41" i="1"/>
  <c r="I41" i="1"/>
  <c r="H14" i="1"/>
  <c r="I14" i="1"/>
  <c r="H15" i="1"/>
  <c r="I15" i="1"/>
  <c r="H16" i="1"/>
  <c r="I16" i="1"/>
  <c r="H17" i="1"/>
  <c r="I17" i="1"/>
  <c r="H18" i="1"/>
  <c r="I18" i="1"/>
  <c r="H19" i="1"/>
  <c r="I19" i="1"/>
  <c r="I13" i="1"/>
  <c r="H13" i="1"/>
  <c r="F16" i="1"/>
  <c r="F17" i="1"/>
  <c r="F18" i="1"/>
  <c r="F19" i="1"/>
  <c r="F14" i="1"/>
  <c r="F15" i="1"/>
  <c r="F13" i="1"/>
  <c r="H43" i="1" l="1"/>
  <c r="G10" i="1" s="1"/>
  <c r="F43" i="1"/>
  <c r="I43" i="1"/>
  <c r="H10" i="1" s="1"/>
  <c r="G43" i="1"/>
  <c r="F10" i="1" s="1"/>
  <c r="I10" i="1" l="1"/>
</calcChain>
</file>

<file path=xl/sharedStrings.xml><?xml version="1.0" encoding="utf-8"?>
<sst xmlns="http://schemas.openxmlformats.org/spreadsheetml/2006/main" count="197" uniqueCount="94">
  <si>
    <t>利用者</t>
    <rPh sb="0" eb="3">
      <t>リヨウシャ</t>
    </rPh>
    <phoneticPr fontId="19"/>
  </si>
  <si>
    <t>延べ利用日数
(b)</t>
    <rPh sb="0" eb="1">
      <t>ノ</t>
    </rPh>
    <rPh sb="2" eb="4">
      <t>リヨウ</t>
    </rPh>
    <rPh sb="4" eb="6">
      <t>ニッスウ</t>
    </rPh>
    <phoneticPr fontId="19"/>
  </si>
  <si>
    <t>合計</t>
    <rPh sb="0" eb="2">
      <t>ゴウケイ</t>
    </rPh>
    <phoneticPr fontId="19"/>
  </si>
  <si>
    <t>事業所の名称</t>
    <rPh sb="0" eb="3">
      <t>ジギョウショ</t>
    </rPh>
    <rPh sb="4" eb="6">
      <t>メイショウ</t>
    </rPh>
    <phoneticPr fontId="19"/>
  </si>
  <si>
    <t>障害支援区分
(a)</t>
    <rPh sb="0" eb="2">
      <t>ショウガイ</t>
    </rPh>
    <rPh sb="2" eb="4">
      <t>シエン</t>
    </rPh>
    <rPh sb="4" eb="6">
      <t>クブン</t>
    </rPh>
    <phoneticPr fontId="19"/>
  </si>
  <si>
    <t>障害支援区分別平均利用者数算定シート</t>
    <rPh sb="0" eb="2">
      <t>ショウガイ</t>
    </rPh>
    <rPh sb="2" eb="4">
      <t>シエン</t>
    </rPh>
    <rPh sb="4" eb="6">
      <t>クブン</t>
    </rPh>
    <rPh sb="6" eb="7">
      <t>ベツ</t>
    </rPh>
    <rPh sb="7" eb="9">
      <t>ヘイキン</t>
    </rPh>
    <rPh sb="9" eb="11">
      <t>リヨウ</t>
    </rPh>
    <rPh sb="11" eb="12">
      <t>シャ</t>
    </rPh>
    <rPh sb="12" eb="13">
      <t>スウ</t>
    </rPh>
    <rPh sb="13" eb="15">
      <t>サンテイ</t>
    </rPh>
    <phoneticPr fontId="19"/>
  </si>
  <si>
    <t>障害支援区分3の延べ利用日数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</si>
  <si>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個人単位の居宅介護等利用特例適用の方には○</t>
    <rPh sb="0" eb="2">
      <t>コジン</t>
    </rPh>
    <rPh sb="2" eb="4">
      <t>タンイ</t>
    </rPh>
    <rPh sb="5" eb="7">
      <t>キョタク</t>
    </rPh>
    <rPh sb="7" eb="9">
      <t>カイゴ</t>
    </rPh>
    <rPh sb="9" eb="10">
      <t>トウ</t>
    </rPh>
    <rPh sb="10" eb="12">
      <t>リヨウ</t>
    </rPh>
    <rPh sb="12" eb="14">
      <t>トクレイ</t>
    </rPh>
    <rPh sb="14" eb="16">
      <t>テキヨウ</t>
    </rPh>
    <rPh sb="17" eb="18">
      <t>カタ</t>
    </rPh>
    <phoneticPr fontId="19"/>
  </si>
  <si>
    <t>障害支援区分4の延べ利用日数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</si>
  <si>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障害支援区分5の延べ利用日数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</si>
  <si>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障害支援区分6の延べ利用日数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</si>
  <si>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</t>
    <rPh sb="0" eb="2">
      <t>ショウガイ</t>
    </rPh>
    <rPh sb="2" eb="4">
      <t>シエン</t>
    </rPh>
    <rPh sb="4" eb="6">
      <t>クブン</t>
    </rPh>
    <phoneticPr fontId="1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</si>
  <si>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9"/>
  </si>
  <si>
    <t>生活支援員の必要人数</t>
    <rPh sb="0" eb="2">
      <t>セイカツ</t>
    </rPh>
    <rPh sb="2" eb="4">
      <t>シエン</t>
    </rPh>
    <rPh sb="4" eb="5">
      <t>イン</t>
    </rPh>
    <rPh sb="6" eb="8">
      <t>ヒツヨウ</t>
    </rPh>
    <rPh sb="8" eb="10">
      <t>ニンズウ</t>
    </rPh>
    <phoneticPr fontId="19"/>
  </si>
  <si>
    <t>【グループホーム】</t>
    <phoneticPr fontId="19"/>
  </si>
  <si>
    <r>
      <t>（対象期間：</t>
    </r>
    <r>
      <rPr>
        <u/>
        <sz val="11"/>
        <rFont val="ＭＳ Ｐゴシック"/>
        <family val="3"/>
        <charset val="128"/>
      </rPr>
      <t>　　年　　月</t>
    </r>
    <r>
      <rPr>
        <sz val="11"/>
        <rFont val="ＭＳ Ｐゴシック"/>
        <family val="3"/>
        <charset val="128"/>
      </rPr>
      <t>　～</t>
    </r>
    <r>
      <rPr>
        <u/>
        <sz val="11"/>
        <rFont val="ＭＳ Ｐゴシック"/>
        <family val="3"/>
        <charset val="128"/>
      </rPr>
      <t>　　　年　　月</t>
    </r>
    <r>
      <rPr>
        <sz val="11"/>
        <rFont val="ＭＳ Ｐゴシック"/>
        <family val="3"/>
        <charset val="128"/>
      </rPr>
      <t>）</t>
    </r>
    <rPh sb="1" eb="3">
      <t>タイショウ</t>
    </rPh>
    <rPh sb="3" eb="5">
      <t>キカン</t>
    </rPh>
    <rPh sb="8" eb="9">
      <t>ネン</t>
    </rPh>
    <rPh sb="11" eb="12">
      <t>ガツ</t>
    </rPh>
    <rPh sb="17" eb="18">
      <t>ネン</t>
    </rPh>
    <rPh sb="20" eb="21">
      <t>ガツ</t>
    </rPh>
    <phoneticPr fontId="19"/>
  </si>
  <si>
    <t>※青色の部分にそれぞれ入力すること。黄色の部分には計算式が入っているので入力不要。</t>
    <phoneticPr fontId="19"/>
  </si>
  <si>
    <t>別紙2</t>
    <rPh sb="0" eb="2">
      <t>ベッシ</t>
    </rPh>
    <phoneticPr fontId="19"/>
  </si>
  <si>
    <t>※　別紙1-1の期間(年月)と一致すること</t>
    <rPh sb="8" eb="10">
      <t>キカン</t>
    </rPh>
    <rPh sb="11" eb="13">
      <t>ネンゲツ</t>
    </rPh>
    <phoneticPr fontId="19"/>
  </si>
  <si>
    <t>　　　↑　別紙1-1の２の②と一致すること</t>
    <rPh sb="5" eb="7">
      <t>ベッシ</t>
    </rPh>
    <rPh sb="15" eb="17">
      <t>イッチ</t>
    </rPh>
    <phoneticPr fontId="19"/>
  </si>
  <si>
    <r>
      <t xml:space="preserve">開所日数（年間合計日数）
</t>
    </r>
    <r>
      <rPr>
        <sz val="9"/>
        <rFont val="ＭＳ Ｐゴシック"/>
        <family val="3"/>
        <charset val="128"/>
      </rPr>
      <t>※別紙1-1の2の①と一致すること</t>
    </r>
    <rPh sb="0" eb="2">
      <t>カイショ</t>
    </rPh>
    <rPh sb="2" eb="4">
      <t>ニッスウ</t>
    </rPh>
    <rPh sb="5" eb="7">
      <t>ネンカン</t>
    </rPh>
    <rPh sb="7" eb="9">
      <t>ゴウケイ</t>
    </rPh>
    <rPh sb="9" eb="11">
      <t>ニッスウ</t>
    </rPh>
    <rPh sb="15" eb="17">
      <t>ベッシ</t>
    </rPh>
    <rPh sb="25" eb="27">
      <t>イッチ</t>
    </rPh>
    <phoneticPr fontId="19"/>
  </si>
  <si>
    <t>○</t>
  </si>
  <si>
    <t>平均利用者数算定シート</t>
    <rPh sb="0" eb="2">
      <t>ヘイキン</t>
    </rPh>
    <rPh sb="2" eb="5">
      <t>リヨウシャ</t>
    </rPh>
    <rPh sb="5" eb="6">
      <t>スウ</t>
    </rPh>
    <rPh sb="6" eb="8">
      <t>サンテイ</t>
    </rPh>
    <phoneticPr fontId="19"/>
  </si>
  <si>
    <t>※青色の部分にそれぞれ入力すること。黄色の部分には計算式が入っているので入力不要。</t>
    <phoneticPr fontId="19"/>
  </si>
  <si>
    <t>事業所名</t>
    <rPh sb="0" eb="3">
      <t>ジギョウショ</t>
    </rPh>
    <rPh sb="3" eb="4">
      <t>メイ</t>
    </rPh>
    <phoneticPr fontId="19"/>
  </si>
  <si>
    <t>サービス種別</t>
    <rPh sb="4" eb="6">
      <t>シュベツ</t>
    </rPh>
    <phoneticPr fontId="19"/>
  </si>
  <si>
    <t>定員</t>
    <rPh sb="0" eb="2">
      <t>テイイン</t>
    </rPh>
    <phoneticPr fontId="19"/>
  </si>
  <si>
    <t>前年度中に定員変更があった場合</t>
    <rPh sb="0" eb="4">
      <t>ゼンネンドチュウ</t>
    </rPh>
    <rPh sb="5" eb="7">
      <t>テイイン</t>
    </rPh>
    <rPh sb="7" eb="9">
      <t>ヘンコウ</t>
    </rPh>
    <rPh sb="13" eb="15">
      <t>バアイ</t>
    </rPh>
    <phoneticPr fontId="19"/>
  </si>
  <si>
    <t>（変更年月日）</t>
    <rPh sb="1" eb="3">
      <t>ヘンコウ</t>
    </rPh>
    <rPh sb="3" eb="6">
      <t>ネンガッピ</t>
    </rPh>
    <phoneticPr fontId="19"/>
  </si>
  <si>
    <t>（変更前の定員）</t>
    <rPh sb="1" eb="3">
      <t>ヘンコウ</t>
    </rPh>
    <rPh sb="3" eb="4">
      <t>マエ</t>
    </rPh>
    <rPh sb="5" eb="7">
      <t>テイイン</t>
    </rPh>
    <phoneticPr fontId="19"/>
  </si>
  <si>
    <t>指定年月日</t>
    <rPh sb="0" eb="2">
      <t>シテイ</t>
    </rPh>
    <rPh sb="2" eb="5">
      <t>ネンガッピ</t>
    </rPh>
    <phoneticPr fontId="19"/>
  </si>
  <si>
    <t>１．新規指定（指定後6か月未満を含む）の場合</t>
    <rPh sb="2" eb="4">
      <t>シンキ</t>
    </rPh>
    <rPh sb="4" eb="6">
      <t>シテイ</t>
    </rPh>
    <rPh sb="7" eb="10">
      <t>シテイゴ</t>
    </rPh>
    <rPh sb="12" eb="13">
      <t>ゲツ</t>
    </rPh>
    <rPh sb="13" eb="15">
      <t>ミマン</t>
    </rPh>
    <rPh sb="16" eb="17">
      <t>フク</t>
    </rPh>
    <rPh sb="20" eb="22">
      <t>バアイ</t>
    </rPh>
    <phoneticPr fontId="19"/>
  </si>
  <si>
    <t>利用者数</t>
    <rPh sb="0" eb="3">
      <t>リヨウシャ</t>
    </rPh>
    <rPh sb="3" eb="4">
      <t>スウ</t>
    </rPh>
    <phoneticPr fontId="19"/>
  </si>
  <si>
    <t>　　算定式
　　　定員×90％（小数点第２位以下切り上げ）</t>
    <rPh sb="2" eb="4">
      <t>サンテイ</t>
    </rPh>
    <rPh sb="4" eb="5">
      <t>シキ</t>
    </rPh>
    <rPh sb="9" eb="11">
      <t>テイイン</t>
    </rPh>
    <rPh sb="16" eb="19">
      <t>ショウスウテン</t>
    </rPh>
    <rPh sb="19" eb="20">
      <t>ダイ</t>
    </rPh>
    <rPh sb="21" eb="22">
      <t>イ</t>
    </rPh>
    <rPh sb="22" eb="24">
      <t>イカ</t>
    </rPh>
    <rPh sb="24" eb="25">
      <t>キ</t>
    </rPh>
    <rPh sb="26" eb="27">
      <t>ア</t>
    </rPh>
    <phoneticPr fontId="19"/>
  </si>
  <si>
    <t>２．１以外の場合　※１～４</t>
    <rPh sb="3" eb="5">
      <t>イガイ</t>
    </rPh>
    <rPh sb="6" eb="8">
      <t>バアイ</t>
    </rPh>
    <phoneticPr fontId="19"/>
  </si>
  <si>
    <t>期間（年月）</t>
    <rPh sb="0" eb="2">
      <t>キカン</t>
    </rPh>
    <rPh sb="3" eb="5">
      <t>ネンゲツ</t>
    </rPh>
    <phoneticPr fontId="19"/>
  </si>
  <si>
    <t>開所日数</t>
    <rPh sb="0" eb="2">
      <t>カイショ</t>
    </rPh>
    <rPh sb="2" eb="4">
      <t>ニッスウ</t>
    </rPh>
    <phoneticPr fontId="19"/>
  </si>
  <si>
    <r>
      <t xml:space="preserve">利用者延べ数
</t>
    </r>
    <r>
      <rPr>
        <sz val="11"/>
        <rFont val="ＭＳ Ｐ明朝"/>
        <family val="1"/>
        <charset val="128"/>
      </rPr>
      <t>（注１・注２・注３）</t>
    </r>
    <rPh sb="0" eb="3">
      <t>リヨウシャ</t>
    </rPh>
    <rPh sb="3" eb="4">
      <t>ノ</t>
    </rPh>
    <rPh sb="5" eb="6">
      <t>スウ</t>
    </rPh>
    <rPh sb="8" eb="9">
      <t>チュウ</t>
    </rPh>
    <rPh sb="11" eb="12">
      <t>チュウ</t>
    </rPh>
    <rPh sb="14" eb="15">
      <t>チュウ</t>
    </rPh>
    <phoneticPr fontId="19"/>
  </si>
  <si>
    <t>年</t>
    <rPh sb="0" eb="1">
      <t>ネン</t>
    </rPh>
    <phoneticPr fontId="19"/>
  </si>
  <si>
    <t>４月</t>
    <rPh sb="1" eb="2">
      <t>ガツ</t>
    </rPh>
    <phoneticPr fontId="19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</si>
  <si>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</si>
  <si>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</si>
  <si>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</si>
  <si>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</si>
  <si>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</si>
  <si>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</si>
  <si>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</si>
  <si>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</si>
  <si>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</si>
  <si>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</si>
  <si>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</si>
  <si>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　計算式が入力
　　してあります</t>
    <rPh sb="2" eb="4">
      <t>ケイサン</t>
    </rPh>
    <rPh sb="4" eb="5">
      <t>シキ</t>
    </rPh>
    <rPh sb="6" eb="8">
      <t>ニュウリョク</t>
    </rPh>
    <phoneticPr fontId="19"/>
  </si>
  <si>
    <t>算定式
　②÷①（小数点第２位以下切り上げ）</t>
    <rPh sb="0" eb="2">
      <t>サンテイ</t>
    </rPh>
    <rPh sb="2" eb="3">
      <t>シキ</t>
    </rPh>
    <phoneticPr fontId="19"/>
  </si>
  <si>
    <t>↓</t>
    <phoneticPr fontId="19"/>
  </si>
  <si>
    <t>平均利用者数</t>
    <rPh sb="0" eb="2">
      <t>ヘイキン</t>
    </rPh>
    <rPh sb="2" eb="5">
      <t>リヨウシャ</t>
    </rPh>
    <rPh sb="5" eb="6">
      <t>スウ</t>
    </rPh>
    <phoneticPr fontId="19"/>
  </si>
  <si>
    <t>※1　前年度の4月から3月までの実績を記入し、算定すること。</t>
    <rPh sb="3" eb="6">
      <t>ゼンネンド</t>
    </rPh>
    <rPh sb="8" eb="9">
      <t>ガツ</t>
    </rPh>
    <rPh sb="12" eb="13">
      <t>ガツ</t>
    </rPh>
    <rPh sb="16" eb="18">
      <t>ジッセキ</t>
    </rPh>
    <rPh sb="19" eb="21">
      <t>キニュウ</t>
    </rPh>
    <rPh sb="23" eb="25">
      <t>サンテイ</t>
    </rPh>
    <phoneticPr fontId="19"/>
  </si>
  <si>
    <t>※2　前年度において、1年未満の実績しかない場合</t>
    <rPh sb="3" eb="6">
      <t>ゼンネンド</t>
    </rPh>
    <rPh sb="12" eb="13">
      <t>ネン</t>
    </rPh>
    <rPh sb="13" eb="15">
      <t>ミマン</t>
    </rPh>
    <rPh sb="16" eb="18">
      <t>ジッセキ</t>
    </rPh>
    <rPh sb="22" eb="24">
      <t>バアイ</t>
    </rPh>
    <phoneticPr fontId="19"/>
  </si>
  <si>
    <t>① 新規指定又は定員変更の時点から6月以上1年未満</t>
    <rPh sb="10" eb="12">
      <t>ヘンコウ</t>
    </rPh>
    <phoneticPr fontId="19"/>
  </si>
  <si>
    <t>　 直近6月間における利用者の延べ数÷当該6月間の開所日数</t>
    <rPh sb="2" eb="4">
      <t>チョッキン</t>
    </rPh>
    <rPh sb="5" eb="6">
      <t>ゲツ</t>
    </rPh>
    <rPh sb="6" eb="7">
      <t>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3">
      <t>ツキ</t>
    </rPh>
    <rPh sb="23" eb="24">
      <t>カン</t>
    </rPh>
    <rPh sb="25" eb="27">
      <t>カイショ</t>
    </rPh>
    <rPh sb="27" eb="29">
      <t>ニッスウ</t>
    </rPh>
    <phoneticPr fontId="19"/>
  </si>
  <si>
    <t>② 新規指定又は定員変更の時点から1年以上</t>
    <rPh sb="2" eb="4">
      <t>シンキ</t>
    </rPh>
    <rPh sb="4" eb="6">
      <t>シテイ</t>
    </rPh>
    <rPh sb="6" eb="7">
      <t>マタ</t>
    </rPh>
    <rPh sb="8" eb="10">
      <t>テイイン</t>
    </rPh>
    <rPh sb="10" eb="12">
      <t>ヘンコウ</t>
    </rPh>
    <rPh sb="13" eb="15">
      <t>ジテン</t>
    </rPh>
    <rPh sb="18" eb="19">
      <t>ネン</t>
    </rPh>
    <rPh sb="19" eb="21">
      <t>イジョウ</t>
    </rPh>
    <phoneticPr fontId="19"/>
  </si>
  <si>
    <t>　 直近1年間における利用者の延べ数÷当該1年間の開所日数</t>
    <rPh sb="2" eb="4">
      <t>チョッキン</t>
    </rPh>
    <rPh sb="5" eb="7">
      <t>ネンカン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4">
      <t>ネンカン</t>
    </rPh>
    <rPh sb="25" eb="27">
      <t>カイショ</t>
    </rPh>
    <rPh sb="27" eb="29">
      <t>ニッスウ</t>
    </rPh>
    <phoneticPr fontId="19"/>
  </si>
  <si>
    <t>※3　前年度の途中で定員増を行い、定員増の時点から6月未満の場合</t>
    <rPh sb="3" eb="6">
      <t>ゼンネンド</t>
    </rPh>
    <rPh sb="7" eb="9">
      <t>トチュウ</t>
    </rPh>
    <rPh sb="10" eb="13">
      <t>テイインゾウ</t>
    </rPh>
    <rPh sb="14" eb="15">
      <t>オコナ</t>
    </rPh>
    <rPh sb="17" eb="19">
      <t>テイイン</t>
    </rPh>
    <rPh sb="19" eb="20">
      <t>ゾウ</t>
    </rPh>
    <rPh sb="21" eb="23">
      <t>ジテン</t>
    </rPh>
    <phoneticPr fontId="19"/>
  </si>
  <si>
    <r>
      <rPr>
        <u/>
        <sz val="9"/>
        <rFont val="ＭＳ Ｐゴシック"/>
        <family val="3"/>
        <charset val="128"/>
      </rPr>
      <t>前年度の定員増以前の平均利用者数</t>
    </r>
    <r>
      <rPr>
        <sz val="9"/>
        <rFont val="ＭＳ Ｐゴシック"/>
        <family val="3"/>
        <charset val="128"/>
      </rPr>
      <t>＋増分×0.9</t>
    </r>
    <rPh sb="0" eb="3">
      <t>ゼンネンド</t>
    </rPh>
    <rPh sb="4" eb="6">
      <t>テイイン</t>
    </rPh>
    <rPh sb="6" eb="7">
      <t>ゾウ</t>
    </rPh>
    <rPh sb="7" eb="9">
      <t>イゼン</t>
    </rPh>
    <rPh sb="10" eb="12">
      <t>ヘイキン</t>
    </rPh>
    <rPh sb="12" eb="15">
      <t>リヨウシャ</t>
    </rPh>
    <rPh sb="15" eb="16">
      <t>スウ</t>
    </rPh>
    <rPh sb="17" eb="19">
      <t>ゾウブン</t>
    </rPh>
    <phoneticPr fontId="19"/>
  </si>
  <si>
    <t>上記の6か月又は1年間の実績により算定</t>
    <rPh sb="0" eb="2">
      <t>ジョウキ</t>
    </rPh>
    <rPh sb="5" eb="6">
      <t>ゲツ</t>
    </rPh>
    <rPh sb="6" eb="7">
      <t>マタ</t>
    </rPh>
    <rPh sb="9" eb="11">
      <t>ネンカン</t>
    </rPh>
    <rPh sb="12" eb="14">
      <t>ジッセキ</t>
    </rPh>
    <rPh sb="17" eb="19">
      <t>サンテイ</t>
    </rPh>
    <phoneticPr fontId="19"/>
  </si>
  <si>
    <t>※4　定員減少の場合で減少後の実績が3月以上6月未満の場合</t>
    <rPh sb="3" eb="5">
      <t>テイイン</t>
    </rPh>
    <rPh sb="5" eb="7">
      <t>ゲンショウ</t>
    </rPh>
    <rPh sb="8" eb="10">
      <t>バアイ</t>
    </rPh>
    <rPh sb="11" eb="14">
      <t>ゲンショウゴ</t>
    </rPh>
    <rPh sb="15" eb="17">
      <t>ジッセキ</t>
    </rPh>
    <rPh sb="19" eb="20">
      <t>ツキ</t>
    </rPh>
    <rPh sb="20" eb="22">
      <t>イジョウ</t>
    </rPh>
    <rPh sb="23" eb="24">
      <t>ツキ</t>
    </rPh>
    <rPh sb="24" eb="26">
      <t>ミマン</t>
    </rPh>
    <rPh sb="27" eb="29">
      <t>バアイ</t>
    </rPh>
    <phoneticPr fontId="19"/>
  </si>
  <si>
    <t>　直近3月間の延べ利用者数÷当該3月間の開所日数</t>
    <rPh sb="1" eb="2">
      <t>チョク</t>
    </rPh>
    <rPh sb="2" eb="3">
      <t>キン</t>
    </rPh>
    <rPh sb="4" eb="5">
      <t>ツキ</t>
    </rPh>
    <rPh sb="5" eb="6">
      <t>カン</t>
    </rPh>
    <rPh sb="7" eb="8">
      <t>ノ</t>
    </rPh>
    <rPh sb="9" eb="12">
      <t>リヨウシャ</t>
    </rPh>
    <rPh sb="12" eb="13">
      <t>スウ</t>
    </rPh>
    <rPh sb="14" eb="16">
      <t>トウガイ</t>
    </rPh>
    <rPh sb="17" eb="18">
      <t>ツキ</t>
    </rPh>
    <rPh sb="18" eb="19">
      <t>カン</t>
    </rPh>
    <rPh sb="20" eb="22">
      <t>カイショ</t>
    </rPh>
    <rPh sb="22" eb="24">
      <t>ニッスウ</t>
    </rPh>
    <phoneticPr fontId="19"/>
  </si>
  <si>
    <t>別紙1-2</t>
    <rPh sb="0" eb="2">
      <t>ベッシ</t>
    </rPh>
    <phoneticPr fontId="19"/>
  </si>
  <si>
    <t>※青色の部分にそれぞれ入力すること。黄色の部分には計算式が入っているので入力不要。</t>
    <phoneticPr fontId="19"/>
  </si>
  <si>
    <t>年月</t>
    <rPh sb="0" eb="2">
      <t>ネンゲツ</t>
    </rPh>
    <phoneticPr fontId="19"/>
  </si>
  <si>
    <r>
      <t>左のうち、施設外就労の実績</t>
    </r>
    <r>
      <rPr>
        <sz val="11"/>
        <rFont val="ＭＳ Ｐ明朝"/>
        <family val="1"/>
        <charset val="128"/>
      </rPr>
      <t>（注3）</t>
    </r>
    <rPh sb="0" eb="1">
      <t>ヒダリ</t>
    </rPh>
    <rPh sb="5" eb="8">
      <t>シセツガイ</t>
    </rPh>
    <rPh sb="8" eb="10">
      <t>シュウロウ</t>
    </rPh>
    <rPh sb="11" eb="13">
      <t>ジッセキ</t>
    </rPh>
    <rPh sb="14" eb="15">
      <t>チュウ</t>
    </rPh>
    <phoneticPr fontId="19"/>
  </si>
  <si>
    <t>実施日数</t>
    <rPh sb="0" eb="2">
      <t>ジッシ</t>
    </rPh>
    <rPh sb="2" eb="4">
      <t>ニッスウ</t>
    </rPh>
    <rPh sb="3" eb="4">
      <t>スウ</t>
    </rPh>
    <phoneticPr fontId="19"/>
  </si>
  <si>
    <t>利用者延べ数(再掲)</t>
    <rPh sb="0" eb="3">
      <t>リヨウシャ</t>
    </rPh>
    <rPh sb="3" eb="4">
      <t>ノ</t>
    </rPh>
    <rPh sb="5" eb="6">
      <t>スウ</t>
    </rPh>
    <rPh sb="7" eb="9">
      <t>サイケイ</t>
    </rPh>
    <phoneticPr fontId="19"/>
  </si>
  <si>
    <t>算定式
　(②－④)÷①（小数点第２位以下切り上げ）</t>
    <rPh sb="0" eb="2">
      <t>サンテイ</t>
    </rPh>
    <rPh sb="2" eb="3">
      <t>シキ</t>
    </rPh>
    <phoneticPr fontId="19"/>
  </si>
  <si>
    <t>↓</t>
    <phoneticPr fontId="19"/>
  </si>
  <si>
    <t>別紙1-3</t>
    <rPh sb="0" eb="2">
      <t>ベッシ</t>
    </rPh>
    <phoneticPr fontId="19"/>
  </si>
  <si>
    <r>
      <t>平均利用者数算定シート　</t>
    </r>
    <r>
      <rPr>
        <sz val="12"/>
        <rFont val="ＭＳ Ｐゴシック"/>
        <family val="3"/>
        <charset val="128"/>
      </rPr>
      <t>（就労定着支援）</t>
    </r>
    <rPh sb="0" eb="2">
      <t>ヘイキン</t>
    </rPh>
    <rPh sb="2" eb="5">
      <t>リヨウシャ</t>
    </rPh>
    <rPh sb="5" eb="6">
      <t>スウ</t>
    </rPh>
    <rPh sb="6" eb="8">
      <t>サンテイ</t>
    </rPh>
    <rPh sb="13" eb="15">
      <t>シュウロウ</t>
    </rPh>
    <rPh sb="15" eb="17">
      <t>テイチャク</t>
    </rPh>
    <rPh sb="17" eb="19">
      <t>シエン</t>
    </rPh>
    <phoneticPr fontId="19"/>
  </si>
  <si>
    <t>※青色の部分にそれぞれ入力すること。黄色の部分には計算式が入っているので入力不要。</t>
  </si>
  <si>
    <t>　←　指定申請の際の推定数</t>
    <rPh sb="3" eb="5">
      <t>シテイ</t>
    </rPh>
    <rPh sb="5" eb="7">
      <t>シンセイ</t>
    </rPh>
    <rPh sb="8" eb="9">
      <t>サイ</t>
    </rPh>
    <rPh sb="10" eb="12">
      <t>スイテイ</t>
    </rPh>
    <rPh sb="12" eb="13">
      <t>スウ</t>
    </rPh>
    <phoneticPr fontId="19"/>
  </si>
  <si>
    <t>２．１以外の場合</t>
    <rPh sb="3" eb="5">
      <t>イガイ</t>
    </rPh>
    <rPh sb="6" eb="8">
      <t>バアイ</t>
    </rPh>
    <phoneticPr fontId="19"/>
  </si>
  <si>
    <t>利用者延べ数</t>
    <rPh sb="0" eb="3">
      <t>リヨウシャ</t>
    </rPh>
    <rPh sb="3" eb="4">
      <t>ノ</t>
    </rPh>
    <rPh sb="5" eb="6">
      <t>スウ</t>
    </rPh>
    <phoneticPr fontId="19"/>
  </si>
  <si>
    <t>　←　各月ごとに基本報酬（月額）を算定
　　　した実人員を入力してください。</t>
    <rPh sb="3" eb="4">
      <t>カク</t>
    </rPh>
    <rPh sb="4" eb="5">
      <t>ツキ</t>
    </rPh>
    <rPh sb="8" eb="10">
      <t>キホン</t>
    </rPh>
    <rPh sb="10" eb="12">
      <t>ホウシュウ</t>
    </rPh>
    <rPh sb="13" eb="15">
      <t>ゲツガク</t>
    </rPh>
    <rPh sb="17" eb="19">
      <t>サンテイ</t>
    </rPh>
    <rPh sb="25" eb="26">
      <t>ジツ</t>
    </rPh>
    <rPh sb="26" eb="28">
      <t>ジンイン</t>
    </rPh>
    <rPh sb="29" eb="31">
      <t>ニュウリョク</t>
    </rPh>
    <phoneticPr fontId="19"/>
  </si>
  <si>
    <r>
      <t>下記の※2（ア）の場合、</t>
    </r>
    <r>
      <rPr>
        <u/>
        <sz val="9"/>
        <rFont val="ＭＳ Ｐゴシック"/>
        <family val="3"/>
        <charset val="128"/>
      </rPr>
      <t>直近6か月の実績のみ</t>
    </r>
    <r>
      <rPr>
        <sz val="9"/>
        <rFont val="ＭＳ Ｐゴシック"/>
        <family val="3"/>
        <charset val="128"/>
      </rPr>
      <t>入力してください。</t>
    </r>
    <rPh sb="0" eb="2">
      <t>カキ</t>
    </rPh>
    <rPh sb="9" eb="11">
      <t>バアイ</t>
    </rPh>
    <rPh sb="12" eb="14">
      <t>チョッキン</t>
    </rPh>
    <rPh sb="16" eb="17">
      <t>ゲツ</t>
    </rPh>
    <rPh sb="18" eb="20">
      <t>ジッセキ</t>
    </rPh>
    <rPh sb="22" eb="24">
      <t>ニュウリョク</t>
    </rPh>
    <phoneticPr fontId="19"/>
  </si>
  <si>
    <t>算定対象月数</t>
    <rPh sb="0" eb="2">
      <t>サンテイ</t>
    </rPh>
    <rPh sb="2" eb="4">
      <t>タイショウ</t>
    </rPh>
    <rPh sb="4" eb="6">
      <t>ツキスウ</t>
    </rPh>
    <phoneticPr fontId="19"/>
  </si>
  <si>
    <t>←※1又は※2（イ）の場合は12を入力</t>
    <rPh sb="3" eb="4">
      <t>マタ</t>
    </rPh>
    <rPh sb="11" eb="13">
      <t>バアイ</t>
    </rPh>
    <rPh sb="17" eb="19">
      <t>ニュウリョク</t>
    </rPh>
    <phoneticPr fontId="19"/>
  </si>
  <si>
    <t>　 ※2（ア）の場合は6を入力</t>
    <rPh sb="8" eb="10">
      <t>バアイ</t>
    </rPh>
    <rPh sb="13" eb="15">
      <t>ニュウリョク</t>
    </rPh>
    <phoneticPr fontId="19"/>
  </si>
  <si>
    <t>算定式
　①÷②（小数点第２位以下切り上げ）</t>
    <rPh sb="0" eb="2">
      <t>サンテイ</t>
    </rPh>
    <rPh sb="2" eb="3">
      <t>シキ</t>
    </rPh>
    <phoneticPr fontId="19"/>
  </si>
  <si>
    <t>↓</t>
    <phoneticPr fontId="19"/>
  </si>
  <si>
    <t>※1　前年度の4月から3月までの実績を記入し、算定すること。　→　②欄に「12」を入力してください。</t>
    <rPh sb="3" eb="6">
      <t>ゼンネンド</t>
    </rPh>
    <rPh sb="8" eb="9">
      <t>ガツ</t>
    </rPh>
    <rPh sb="12" eb="13">
      <t>ガツ</t>
    </rPh>
    <rPh sb="16" eb="18">
      <t>ジッセキ</t>
    </rPh>
    <rPh sb="19" eb="21">
      <t>キニュウ</t>
    </rPh>
    <rPh sb="23" eb="25">
      <t>サンテイ</t>
    </rPh>
    <phoneticPr fontId="19"/>
  </si>
  <si>
    <t>（ア）新規指定の時点から6月以上1年未満　→　②欄に「6」を入力してください。</t>
    <rPh sb="24" eb="25">
      <t>ラン</t>
    </rPh>
    <rPh sb="30" eb="32">
      <t>ニュウリョク</t>
    </rPh>
    <phoneticPr fontId="19"/>
  </si>
  <si>
    <t>　 直近6月間における利用者の延べ数÷6</t>
    <rPh sb="2" eb="4">
      <t>チョッキン</t>
    </rPh>
    <rPh sb="5" eb="6">
      <t>ゲツ</t>
    </rPh>
    <rPh sb="6" eb="7">
      <t>カン</t>
    </rPh>
    <rPh sb="11" eb="14">
      <t>リヨウシャ</t>
    </rPh>
    <rPh sb="15" eb="16">
      <t>ノ</t>
    </rPh>
    <rPh sb="17" eb="18">
      <t>スウ</t>
    </rPh>
    <phoneticPr fontId="19"/>
  </si>
  <si>
    <t>（イ）新規指定の時点から1年以上　→　②欄に「12」を入力してください。</t>
    <rPh sb="3" eb="5">
      <t>シンキ</t>
    </rPh>
    <rPh sb="5" eb="7">
      <t>シテイ</t>
    </rPh>
    <rPh sb="8" eb="10">
      <t>ジテン</t>
    </rPh>
    <rPh sb="13" eb="14">
      <t>ネン</t>
    </rPh>
    <rPh sb="14" eb="16">
      <t>イジョウ</t>
    </rPh>
    <phoneticPr fontId="19"/>
  </si>
  <si>
    <t>　 直近1年間における利用者の延べ数÷12</t>
    <rPh sb="2" eb="4">
      <t>チョッキン</t>
    </rPh>
    <rPh sb="5" eb="7">
      <t>ネンカン</t>
    </rPh>
    <rPh sb="11" eb="14">
      <t>リヨウシャ</t>
    </rPh>
    <rPh sb="15" eb="16">
      <t>ノ</t>
    </rPh>
    <rPh sb="17" eb="18">
      <t>スウ</t>
    </rPh>
    <phoneticPr fontId="19"/>
  </si>
  <si>
    <t>別紙1-1</t>
    <rPh sb="0" eb="2">
      <t>ベッシ</t>
    </rPh>
    <phoneticPr fontId="19"/>
  </si>
  <si>
    <t>（就労移行・A型・B型・就労定着・自立生活支援以外）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</si>
</sst>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0" fillId="0" borderId="0" xfId="43" applyFont="1">
      <alignment vertical="center"/>
    </xf>
    <xf numFmtId="0" fontId="20" fillId="0" borderId="0" xfId="43" applyFont="1" applyBorder="1">
      <alignment vertical="center"/>
    </xf>
    <xf numFmtId="9" fontId="20" fillId="0" borderId="0" xfId="43" applyNumberFormat="1" applyFont="1">
      <alignment vertical="center"/>
    </xf>
    <xf numFmtId="0" fontId="20" fillId="0" borderId="10" xfId="43" applyFont="1" applyBorder="1" applyAlignment="1">
      <alignment horizontal="center" vertical="center"/>
    </xf>
    <xf numFmtId="0" fontId="22" fillId="0" borderId="0" xfId="43" applyFont="1">
      <alignment vertical="center"/>
    </xf>
    <xf numFmtId="0" fontId="23" fillId="0" borderId="0" xfId="42" applyFont="1" applyBorder="1" applyAlignment="1">
      <alignment horizontal="center" vertical="center"/>
    </xf>
    <xf numFmtId="0" fontId="6" fillId="0" borderId="0" xfId="42">
      <alignment vertical="center"/>
    </xf>
    <xf numFmtId="0" fontId="6" fillId="0" borderId="0" xfId="42" applyBorder="1" applyAlignment="1">
      <alignment vertical="center"/>
    </xf>
    <xf numFmtId="0" fontId="23" fillId="0" borderId="0" xfId="42" applyFont="1" applyBorder="1" applyAlignment="1">
      <alignment vertical="center"/>
    </xf>
    <xf numFmtId="0" fontId="24" fillId="0" borderId="10" xfId="43" applyFont="1" applyFill="1" applyBorder="1" applyAlignment="1">
      <alignment horizontal="left" vertical="center" wrapText="1"/>
    </xf>
    <xf numFmtId="0" fontId="20" fillId="0" borderId="10" xfId="43" applyFont="1" applyBorder="1" applyAlignment="1">
      <alignment horizontal="center" vertical="center" shrinkToFit="1"/>
    </xf>
    <xf numFmtId="0" fontId="20" fillId="0" borderId="12" xfId="43" applyFont="1" applyBorder="1" applyAlignment="1">
      <alignment horizontal="center" vertical="center" shrinkToFit="1"/>
    </xf>
    <xf numFmtId="0" fontId="25" fillId="0" borderId="10" xfId="43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 wrapText="1"/>
    </xf>
    <xf numFmtId="0" fontId="20" fillId="0" borderId="0" xfId="43" applyNumberFormat="1" applyFont="1" applyFill="1" applyBorder="1" applyAlignment="1">
      <alignment horizontal="center" vertical="center"/>
    </xf>
    <xf numFmtId="0" fontId="26" fillId="0" borderId="0" xfId="42" applyFont="1" applyBorder="1" applyAlignment="1">
      <alignment horizontal="center" vertical="center"/>
    </xf>
    <xf numFmtId="0" fontId="20" fillId="0" borderId="13" xfId="43" applyFont="1" applyBorder="1" applyAlignment="1">
      <alignment vertical="center" shrinkToFit="1"/>
    </xf>
    <xf numFmtId="0" fontId="25" fillId="0" borderId="10" xfId="43" applyFont="1" applyBorder="1" applyAlignment="1">
      <alignment vertical="center" wrapText="1"/>
    </xf>
    <xf numFmtId="0" fontId="20" fillId="0" borderId="14" xfId="43" applyFont="1" applyFill="1" applyBorder="1" applyAlignment="1">
      <alignment horizontal="center" vertical="center"/>
    </xf>
    <xf numFmtId="0" fontId="26" fillId="0" borderId="0" xfId="43" applyFont="1" applyAlignment="1">
      <alignment horizontal="right" vertical="center"/>
    </xf>
    <xf numFmtId="0" fontId="24" fillId="0" borderId="0" xfId="43" applyFont="1">
      <alignment vertical="center"/>
    </xf>
    <xf numFmtId="0" fontId="20" fillId="24" borderId="10" xfId="43" applyFont="1" applyFill="1" applyBorder="1" applyAlignment="1">
      <alignment horizontal="center" vertical="center"/>
    </xf>
    <xf numFmtId="0" fontId="20" fillId="24" borderId="11" xfId="43" applyFont="1" applyFill="1" applyBorder="1" applyAlignment="1">
      <alignment horizontal="center" vertical="center"/>
    </xf>
    <xf numFmtId="0" fontId="20" fillId="24" borderId="11" xfId="43" applyFont="1" applyFill="1" applyBorder="1">
      <alignment vertical="center"/>
    </xf>
    <xf numFmtId="0" fontId="20" fillId="24" borderId="10" xfId="43" applyFont="1" applyFill="1" applyBorder="1">
      <alignment vertical="center"/>
    </xf>
    <xf numFmtId="0" fontId="20" fillId="24" borderId="12" xfId="43" applyFont="1" applyFill="1" applyBorder="1" applyAlignment="1">
      <alignment horizontal="center" vertical="center"/>
    </xf>
    <xf numFmtId="176" fontId="20" fillId="24" borderId="10" xfId="43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49" fontId="29" fillId="0" borderId="21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/>
    </xf>
    <xf numFmtId="49" fontId="29" fillId="0" borderId="23" xfId="0" applyNumberFormat="1" applyFont="1" applyFill="1" applyBorder="1" applyAlignment="1">
      <alignment horizontal="left" vertical="center" wrapText="1" indent="1"/>
    </xf>
    <xf numFmtId="0" fontId="34" fillId="0" borderId="0" xfId="0" applyFont="1" applyFill="1">
      <alignment vertical="center"/>
    </xf>
    <xf numFmtId="0" fontId="2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38" fontId="6" fillId="24" borderId="47" xfId="45" applyFont="1" applyFill="1" applyBorder="1">
      <alignment vertical="center"/>
    </xf>
    <xf numFmtId="38" fontId="6" fillId="24" borderId="48" xfId="45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>
      <alignment vertical="center"/>
    </xf>
    <xf numFmtId="0" fontId="29" fillId="0" borderId="60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16" xfId="0" applyFont="1" applyFill="1" applyBorder="1">
      <alignment vertical="center"/>
    </xf>
    <xf numFmtId="0" fontId="29" fillId="0" borderId="24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/>
    </xf>
    <xf numFmtId="38" fontId="6" fillId="24" borderId="56" xfId="45" applyFont="1" applyFill="1" applyBorder="1">
      <alignment vertical="center"/>
    </xf>
    <xf numFmtId="38" fontId="6" fillId="24" borderId="10" xfId="45" applyFont="1" applyFill="1" applyBorder="1">
      <alignment vertical="center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38" fontId="6" fillId="0" borderId="0" xfId="45" applyFont="1" applyFill="1" applyBorder="1">
      <alignment vertical="center"/>
    </xf>
    <xf numFmtId="38" fontId="0" fillId="0" borderId="68" xfId="45" applyFont="1" applyFill="1" applyBorder="1" applyAlignment="1">
      <alignment horizontal="center" vertical="center"/>
    </xf>
    <xf numFmtId="38" fontId="6" fillId="24" borderId="69" xfId="45" applyFont="1" applyFill="1" applyBorder="1">
      <alignment vertical="center"/>
    </xf>
    <xf numFmtId="38" fontId="29" fillId="0" borderId="0" xfId="45" applyFont="1" applyFill="1" applyBorder="1">
      <alignment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57" xfId="0" applyFont="1" applyFill="1" applyBorder="1" applyAlignment="1">
      <alignment horizontal="left" vertical="center"/>
    </xf>
    <xf numFmtId="0" fontId="32" fillId="0" borderId="58" xfId="0" applyFont="1" applyFill="1" applyBorder="1" applyAlignment="1">
      <alignment horizontal="left" vertical="center"/>
    </xf>
    <xf numFmtId="0" fontId="32" fillId="0" borderId="59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176" fontId="6" fillId="24" borderId="52" xfId="0" applyNumberFormat="1" applyFont="1" applyFill="1" applyBorder="1" applyAlignment="1">
      <alignment horizontal="center" vertical="center"/>
    </xf>
    <xf numFmtId="176" fontId="6" fillId="24" borderId="53" xfId="0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left" vertical="center"/>
    </xf>
    <xf numFmtId="0" fontId="32" fillId="0" borderId="55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9" fillId="0" borderId="19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9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176" fontId="6" fillId="24" borderId="56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29" fillId="0" borderId="64" xfId="45" applyFont="1" applyFill="1" applyBorder="1" applyAlignment="1">
      <alignment horizontal="left" vertical="center" wrapText="1" indent="2"/>
    </xf>
    <xf numFmtId="38" fontId="29" fillId="0" borderId="0" xfId="45" applyFont="1" applyFill="1" applyBorder="1" applyAlignment="1">
      <alignment horizontal="left" vertical="center" wrapText="1" indent="2"/>
    </xf>
    <xf numFmtId="0" fontId="27" fillId="0" borderId="0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0" fillId="0" borderId="0" xfId="43" applyNumberFormat="1" applyFont="1" applyFill="1" applyBorder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 wrapText="1"/>
    </xf>
    <xf numFmtId="0" fontId="27" fillId="0" borderId="15" xfId="42" applyFont="1" applyBorder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29" fillId="0" borderId="0" xfId="42" applyFont="1" applyAlignment="1">
      <alignment horizontal="center" vertical="center" shrinkToFit="1"/>
    </xf>
    <xf numFmtId="0" fontId="31" fillId="0" borderId="0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49" fontId="6" fillId="25" borderId="17" xfId="0" applyNumberFormat="1" applyFont="1" applyFill="1" applyBorder="1" applyAlignment="1" applyProtection="1">
      <alignment horizontal="center" vertical="center"/>
      <protection locked="0"/>
    </xf>
    <xf numFmtId="49" fontId="6" fillId="25" borderId="18" xfId="0" applyNumberFormat="1" applyFont="1" applyFill="1" applyBorder="1" applyAlignment="1" applyProtection="1">
      <alignment horizontal="center" vertical="center"/>
      <protection locked="0"/>
    </xf>
    <xf numFmtId="49" fontId="6" fillId="25" borderId="13" xfId="0" applyNumberFormat="1" applyFont="1" applyFill="1" applyBorder="1" applyAlignment="1" applyProtection="1">
      <alignment horizontal="center" vertical="center"/>
      <protection locked="0"/>
    </xf>
    <xf numFmtId="49" fontId="6" fillId="25" borderId="15" xfId="0" applyNumberFormat="1" applyFont="1" applyFill="1" applyBorder="1" applyAlignment="1" applyProtection="1">
      <alignment horizontal="center" vertical="center"/>
      <protection locked="0"/>
    </xf>
    <xf numFmtId="49" fontId="29" fillId="25" borderId="22" xfId="0" applyNumberFormat="1" applyFont="1" applyFill="1" applyBorder="1" applyAlignment="1" applyProtection="1">
      <alignment vertical="center"/>
      <protection locked="0"/>
    </xf>
    <xf numFmtId="49" fontId="29" fillId="25" borderId="25" xfId="0" applyNumberFormat="1" applyFont="1" applyFill="1" applyBorder="1" applyAlignment="1" applyProtection="1">
      <alignment horizontal="left" vertical="center"/>
      <protection locked="0"/>
    </xf>
    <xf numFmtId="176" fontId="6" fillId="25" borderId="15" xfId="0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right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right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right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38" fontId="6" fillId="25" borderId="24" xfId="45" applyFont="1" applyFill="1" applyBorder="1" applyProtection="1">
      <alignment vertical="center"/>
      <protection locked="0"/>
    </xf>
    <xf numFmtId="38" fontId="6" fillId="25" borderId="37" xfId="45" applyFont="1" applyFill="1" applyBorder="1" applyProtection="1">
      <alignment vertical="center"/>
      <protection locked="0"/>
    </xf>
    <xf numFmtId="38" fontId="6" fillId="25" borderId="15" xfId="45" applyFont="1" applyFill="1" applyBorder="1" applyProtection="1">
      <alignment vertical="center"/>
      <protection locked="0"/>
    </xf>
    <xf numFmtId="38" fontId="6" fillId="25" borderId="40" xfId="45" applyFont="1" applyFill="1" applyBorder="1" applyProtection="1">
      <alignment vertical="center"/>
      <protection locked="0"/>
    </xf>
    <xf numFmtId="38" fontId="6" fillId="25" borderId="43" xfId="45" applyFont="1" applyFill="1" applyBorder="1" applyProtection="1">
      <alignment vertical="center"/>
      <protection locked="0"/>
    </xf>
    <xf numFmtId="38" fontId="6" fillId="25" borderId="44" xfId="45" applyFont="1" applyFill="1" applyBorder="1" applyProtection="1">
      <alignment vertical="center"/>
      <protection locked="0"/>
    </xf>
    <xf numFmtId="49" fontId="6" fillId="25" borderId="56" xfId="0" applyNumberFormat="1" applyFont="1" applyFill="1" applyBorder="1" applyAlignment="1" applyProtection="1">
      <alignment horizontal="center" vertical="center"/>
      <protection locked="0"/>
    </xf>
    <xf numFmtId="176" fontId="6" fillId="25" borderId="56" xfId="0" applyNumberFormat="1" applyFont="1" applyFill="1" applyBorder="1" applyAlignment="1" applyProtection="1">
      <alignment vertical="center"/>
      <protection locked="0"/>
    </xf>
    <xf numFmtId="0" fontId="6" fillId="25" borderId="56" xfId="0" applyFont="1" applyFill="1" applyBorder="1" applyProtection="1">
      <alignment vertical="center"/>
      <protection locked="0"/>
    </xf>
    <xf numFmtId="0" fontId="6" fillId="25" borderId="10" xfId="0" applyFont="1" applyFill="1" applyBorder="1" applyProtection="1">
      <alignment vertical="center"/>
      <protection locked="0"/>
    </xf>
    <xf numFmtId="38" fontId="6" fillId="25" borderId="56" xfId="45" applyFont="1" applyFill="1" applyBorder="1" applyProtection="1">
      <alignment vertical="center"/>
      <protection locked="0"/>
    </xf>
    <xf numFmtId="38" fontId="6" fillId="25" borderId="59" xfId="45" applyFont="1" applyFill="1" applyBorder="1" applyProtection="1">
      <alignment vertical="center"/>
      <protection locked="0"/>
    </xf>
    <xf numFmtId="38" fontId="6" fillId="25" borderId="63" xfId="45" applyFont="1" applyFill="1" applyBorder="1" applyProtection="1">
      <alignment vertical="center"/>
      <protection locked="0"/>
    </xf>
    <xf numFmtId="0" fontId="0" fillId="0" borderId="61" xfId="0" applyFill="1" applyBorder="1" applyAlignment="1" applyProtection="1">
      <alignment horizontal="right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6" fillId="25" borderId="13" xfId="0" applyFont="1" applyFill="1" applyBorder="1" applyAlignment="1" applyProtection="1">
      <alignment horizontal="center" vertical="center"/>
      <protection locked="0"/>
    </xf>
    <xf numFmtId="0" fontId="6" fillId="25" borderId="56" xfId="0" applyFont="1" applyFill="1" applyBorder="1" applyAlignment="1" applyProtection="1">
      <alignment horizontal="center" vertical="center"/>
      <protection locked="0"/>
    </xf>
    <xf numFmtId="38" fontId="6" fillId="25" borderId="65" xfId="45" applyFont="1" applyFill="1" applyBorder="1" applyProtection="1">
      <alignment vertical="center"/>
      <protection locked="0"/>
    </xf>
    <xf numFmtId="38" fontId="6" fillId="25" borderId="66" xfId="45" applyFont="1" applyFill="1" applyBorder="1" applyProtection="1">
      <alignment vertical="center"/>
      <protection locked="0"/>
    </xf>
    <xf numFmtId="38" fontId="6" fillId="25" borderId="67" xfId="45" applyFont="1" applyFill="1" applyBorder="1" applyProtection="1">
      <alignment vertical="center"/>
      <protection locked="0"/>
    </xf>
    <xf numFmtId="38" fontId="6" fillId="25" borderId="70" xfId="45" applyFont="1" applyFill="1" applyBorder="1" applyProtection="1">
      <alignment vertical="center"/>
      <protection locked="0"/>
    </xf>
    <xf numFmtId="0" fontId="26" fillId="25" borderId="10" xfId="42" applyFont="1" applyFill="1" applyBorder="1" applyAlignment="1" applyProtection="1">
      <alignment horizontal="center" vertical="center"/>
      <protection locked="0"/>
    </xf>
    <xf numFmtId="0" fontId="0" fillId="25" borderId="0" xfId="42" applyFont="1" applyFill="1" applyAlignment="1" applyProtection="1">
      <alignment horizontal="center" vertical="center" shrinkToFit="1"/>
      <protection locked="0"/>
    </xf>
    <xf numFmtId="0" fontId="20" fillId="25" borderId="13" xfId="43" applyFont="1" applyFill="1" applyBorder="1" applyAlignment="1" applyProtection="1">
      <alignment horizontal="center" vertical="center"/>
      <protection locked="0"/>
    </xf>
    <xf numFmtId="0" fontId="20" fillId="25" borderId="15" xfId="43" applyFont="1" applyFill="1" applyBorder="1" applyAlignment="1" applyProtection="1">
      <alignment horizontal="center" vertical="center"/>
      <protection locked="0"/>
    </xf>
    <xf numFmtId="0" fontId="20" fillId="25" borderId="10" xfId="43" applyFont="1" applyFill="1" applyBorder="1" applyAlignment="1" applyProtection="1">
      <alignment horizontal="center" vertical="center"/>
      <protection locked="0"/>
    </xf>
    <xf numFmtId="0" fontId="20" fillId="25" borderId="11" xfId="43" applyFont="1" applyFill="1" applyBorder="1" applyAlignment="1" applyProtection="1">
      <alignment horizontal="center" vertical="center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5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③-２加算様式（就労）" xfId="43"/>
    <cellStyle name="良い" xfId="44" builtinId="26" customBuiltin="1"/>
  </cellStyles>
  <dxfs count="0"/>
  <tableStyles count="0" defaultTableStyle="TableStyleMedium9" defaultPivotStyle="PivotStyleLight16"/>
  <colors>
    <mruColors>
      <color rgb="FFFFFF66"/>
      <color rgb="FFB8CCE2"/>
      <color rgb="FF57B4D5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0175" y="707707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686050" y="707707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</xdr:col>
      <xdr:colOff>76200</xdr:colOff>
      <xdr:row>35</xdr:row>
      <xdr:rowOff>11595</xdr:rowOff>
    </xdr:from>
    <xdr:to>
      <xdr:col>7</xdr:col>
      <xdr:colOff>76200</xdr:colOff>
      <xdr:row>44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4038600" y="8517420"/>
          <a:ext cx="2619375" cy="204580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100">
              <a:latin typeface="+mn-ea"/>
              <a:ea typeface="+mn-ea"/>
            </a:rPr>
            <a:t>（注１）　従たる事業所を設置している場合は、主たる事業所との合計数を記入すること。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000"/>
            </a:lnSpc>
          </a:pP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000"/>
            </a:lnSpc>
          </a:pPr>
          <a:r>
            <a:rPr kumimoji="1" lang="ja-JP" altLang="en-US" sz="1100">
              <a:latin typeface="+mn-ea"/>
              <a:ea typeface="+mn-ea"/>
            </a:rPr>
            <a:t>（注２）　療養介護、短期入所、施設入所支援、宿泊型自立訓練又は共同生活援助の場合、入所等した日を含み、退所等した日は含まない。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000"/>
            </a:lnSpc>
          </a:pP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000"/>
            </a:lnSpc>
          </a:pPr>
          <a:r>
            <a:rPr kumimoji="1" lang="ja-JP" altLang="en-US" sz="1100">
              <a:latin typeface="+mn-ea"/>
              <a:ea typeface="+mn-ea"/>
            </a:rPr>
            <a:t>（注３）　欠席時対応加算等報酬算定の対象であっても利用しなかった日</a:t>
          </a:r>
          <a:r>
            <a:rPr kumimoji="1" lang="en-US" altLang="ja-JP" sz="1100">
              <a:latin typeface="+mn-ea"/>
              <a:ea typeface="+mn-ea"/>
            </a:rPr>
            <a:t>(</a:t>
          </a:r>
          <a:r>
            <a:rPr kumimoji="1" lang="ja-JP" altLang="en-US" sz="1100">
              <a:latin typeface="+mn-ea"/>
              <a:ea typeface="+mn-ea"/>
            </a:rPr>
            <a:t>基本報酬を算定しない日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は除くこと。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56737</xdr:colOff>
      <xdr:row>3</xdr:row>
      <xdr:rowOff>219074</xdr:rowOff>
    </xdr:from>
    <xdr:to>
      <xdr:col>7</xdr:col>
      <xdr:colOff>190500</xdr:colOff>
      <xdr:row>7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4019137" y="704849"/>
          <a:ext cx="2753138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グループホーム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別紙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障害支援区分別利用者</a:t>
          </a:r>
          <a:endParaRPr kumimoji="1" lang="en-US" altLang="ja-JP" sz="9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数算定シート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」も作成すること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/>
          </a:r>
          <a:b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生活介護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別紙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平均障害支援区分の算出」</a:t>
          </a:r>
          <a:endParaRPr kumimoji="1" lang="en-US" altLang="ja-JP" sz="9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も提出すること</a:t>
          </a:r>
          <a:endParaRPr lang="ja-JP" altLang="ja-JP" sz="9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療養介護・生活介護で、複数のサービス単位を</a:t>
          </a:r>
          <a:endParaRPr lang="ja-JP" altLang="ja-JP" sz="9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設置している場合は、</a:t>
          </a:r>
          <a:r>
            <a:rPr lang="ja-JP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単位ごとに作成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すること</a:t>
          </a:r>
          <a:endParaRPr lang="ja-JP" altLang="ja-JP" sz="9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47625</xdr:colOff>
      <xdr:row>7</xdr:row>
      <xdr:rowOff>61707</xdr:rowOff>
    </xdr:from>
    <xdr:to>
      <xdr:col>5</xdr:col>
      <xdr:colOff>179070</xdr:colOff>
      <xdr:row>8</xdr:row>
      <xdr:rowOff>238126</xdr:rowOff>
    </xdr:to>
    <xdr:sp macro="" textlink="">
      <xdr:nvSpPr>
        <xdr:cNvPr id="6" name="右中かっこ 5"/>
        <xdr:cNvSpPr/>
      </xdr:nvSpPr>
      <xdr:spPr>
        <a:xfrm>
          <a:off x="4010025" y="1785732"/>
          <a:ext cx="131445" cy="433594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214933</xdr:colOff>
      <xdr:row>7</xdr:row>
      <xdr:rowOff>109330</xdr:rowOff>
    </xdr:from>
    <xdr:to>
      <xdr:col>6</xdr:col>
      <xdr:colOff>1018347</xdr:colOff>
      <xdr:row>9</xdr:row>
      <xdr:rowOff>134178</xdr:rowOff>
    </xdr:to>
    <xdr:sp macro="" textlink="">
      <xdr:nvSpPr>
        <xdr:cNvPr id="7" name="テキスト ボックス 6"/>
        <xdr:cNvSpPr txBox="1"/>
      </xdr:nvSpPr>
      <xdr:spPr>
        <a:xfrm>
          <a:off x="4177333" y="1833355"/>
          <a:ext cx="2089289" cy="53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前年度の途中に定員変更があった場合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下記の</a:t>
          </a:r>
          <a:r>
            <a:rPr lang="en-US" altLang="ja-JP" sz="800">
              <a:effectLst/>
              <a:latin typeface="+mn-ea"/>
              <a:ea typeface="+mn-ea"/>
            </a:rPr>
            <a:t>※2</a:t>
          </a:r>
          <a:r>
            <a:rPr lang="ja-JP" altLang="en-US" sz="800">
              <a:effectLst/>
              <a:latin typeface="+mn-ea"/>
              <a:ea typeface="+mn-ea"/>
            </a:rPr>
            <a:t>～</a:t>
          </a:r>
          <a:r>
            <a:rPr lang="en-US" altLang="ja-JP" sz="800">
              <a:effectLst/>
              <a:latin typeface="+mn-ea"/>
              <a:ea typeface="+mn-ea"/>
            </a:rPr>
            <a:t>※4</a:t>
          </a:r>
          <a:r>
            <a:rPr lang="ja-JP" altLang="en-US" sz="800">
              <a:effectLst/>
              <a:latin typeface="+mn-ea"/>
              <a:ea typeface="+mn-ea"/>
            </a:rPr>
            <a:t>にしたがって利用者数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を算定すること。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129268</xdr:colOff>
      <xdr:row>29</xdr:row>
      <xdr:rowOff>115661</xdr:rowOff>
    </xdr:from>
    <xdr:to>
      <xdr:col>1</xdr:col>
      <xdr:colOff>6804</xdr:colOff>
      <xdr:row>33</xdr:row>
      <xdr:rowOff>210910</xdr:rowOff>
    </xdr:to>
    <xdr:sp macro="" textlink="">
      <xdr:nvSpPr>
        <xdr:cNvPr id="8" name="フリーフォーム 7"/>
        <xdr:cNvSpPr/>
      </xdr:nvSpPr>
      <xdr:spPr>
        <a:xfrm>
          <a:off x="129268" y="7173686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0175" y="7200900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686050" y="7200900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</xdr:col>
      <xdr:colOff>57150</xdr:colOff>
      <xdr:row>35</xdr:row>
      <xdr:rowOff>116370</xdr:rowOff>
    </xdr:from>
    <xdr:to>
      <xdr:col>7</xdr:col>
      <xdr:colOff>57150</xdr:colOff>
      <xdr:row>45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4019550" y="8746020"/>
          <a:ext cx="2619375" cy="204580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（注１）　</a:t>
          </a:r>
          <a:r>
            <a:rPr kumimoji="1" lang="ja-JP" altLang="en-US" sz="900">
              <a:latin typeface="+mn-ea"/>
              <a:ea typeface="+mn-ea"/>
            </a:rPr>
            <a:t>従たる事業所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を設置している場合は、主たる事業所との合計数を記入すること。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2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　欠席時対応加算等報酬算定の対象であっても利用しなかった日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基本報酬を算定しない日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)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は除くこと。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3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　就労移行支援又は就労継続支援の場合で、</a:t>
          </a:r>
          <a:r>
            <a:rPr kumimoji="1" lang="ja-JP" altLang="en-US" sz="900">
              <a:latin typeface="+mn-ea"/>
              <a:ea typeface="+mn-ea"/>
            </a:rPr>
            <a:t>施設外就労を実施したときは、その内数をこの欄に再掲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26091</xdr:colOff>
      <xdr:row>29</xdr:row>
      <xdr:rowOff>19050</xdr:rowOff>
    </xdr:from>
    <xdr:to>
      <xdr:col>5</xdr:col>
      <xdr:colOff>302316</xdr:colOff>
      <xdr:row>29</xdr:row>
      <xdr:rowOff>219075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988491" y="7200900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6</xdr:col>
      <xdr:colOff>26091</xdr:colOff>
      <xdr:row>29</xdr:row>
      <xdr:rowOff>19050</xdr:rowOff>
    </xdr:from>
    <xdr:to>
      <xdr:col>6</xdr:col>
      <xdr:colOff>302316</xdr:colOff>
      <xdr:row>29</xdr:row>
      <xdr:rowOff>219075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5274366" y="7200900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5</xdr:col>
      <xdr:colOff>47625</xdr:colOff>
      <xdr:row>7</xdr:row>
      <xdr:rowOff>61707</xdr:rowOff>
    </xdr:from>
    <xdr:to>
      <xdr:col>5</xdr:col>
      <xdr:colOff>179070</xdr:colOff>
      <xdr:row>8</xdr:row>
      <xdr:rowOff>238126</xdr:rowOff>
    </xdr:to>
    <xdr:sp macro="" textlink="">
      <xdr:nvSpPr>
        <xdr:cNvPr id="7" name="右中かっこ 6"/>
        <xdr:cNvSpPr/>
      </xdr:nvSpPr>
      <xdr:spPr>
        <a:xfrm>
          <a:off x="4010025" y="1909557"/>
          <a:ext cx="131445" cy="433594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214933</xdr:colOff>
      <xdr:row>7</xdr:row>
      <xdr:rowOff>109330</xdr:rowOff>
    </xdr:from>
    <xdr:to>
      <xdr:col>6</xdr:col>
      <xdr:colOff>1018347</xdr:colOff>
      <xdr:row>9</xdr:row>
      <xdr:rowOff>134178</xdr:rowOff>
    </xdr:to>
    <xdr:sp macro="" textlink="">
      <xdr:nvSpPr>
        <xdr:cNvPr id="8" name="テキスト ボックス 7"/>
        <xdr:cNvSpPr txBox="1"/>
      </xdr:nvSpPr>
      <xdr:spPr>
        <a:xfrm>
          <a:off x="4177333" y="1957180"/>
          <a:ext cx="2089289" cy="53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前年度の途中に定員変更があった場合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下記の</a:t>
          </a:r>
          <a:r>
            <a:rPr lang="en-US" altLang="ja-JP" sz="800">
              <a:effectLst/>
              <a:latin typeface="+mn-ea"/>
              <a:ea typeface="+mn-ea"/>
            </a:rPr>
            <a:t>※2</a:t>
          </a:r>
          <a:r>
            <a:rPr lang="ja-JP" altLang="en-US" sz="800">
              <a:effectLst/>
              <a:latin typeface="+mn-ea"/>
              <a:ea typeface="+mn-ea"/>
            </a:rPr>
            <a:t>～</a:t>
          </a:r>
          <a:r>
            <a:rPr lang="en-US" altLang="ja-JP" sz="800">
              <a:effectLst/>
              <a:latin typeface="+mn-ea"/>
              <a:ea typeface="+mn-ea"/>
            </a:rPr>
            <a:t>※4</a:t>
          </a:r>
          <a:r>
            <a:rPr lang="ja-JP" altLang="en-US" sz="800">
              <a:effectLst/>
              <a:latin typeface="+mn-ea"/>
              <a:ea typeface="+mn-ea"/>
            </a:rPr>
            <a:t>にしたがって利用者数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を算定すること。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129268</xdr:colOff>
      <xdr:row>29</xdr:row>
      <xdr:rowOff>115661</xdr:rowOff>
    </xdr:from>
    <xdr:to>
      <xdr:col>1</xdr:col>
      <xdr:colOff>6804</xdr:colOff>
      <xdr:row>33</xdr:row>
      <xdr:rowOff>210910</xdr:rowOff>
    </xdr:to>
    <xdr:sp macro="" textlink="">
      <xdr:nvSpPr>
        <xdr:cNvPr id="9" name="フリーフォーム 8"/>
        <xdr:cNvSpPr/>
      </xdr:nvSpPr>
      <xdr:spPr>
        <a:xfrm>
          <a:off x="129268" y="7297511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19050</xdr:rowOff>
    </xdr:from>
    <xdr:to>
      <xdr:col>3</xdr:col>
      <xdr:colOff>285750</xdr:colOff>
      <xdr:row>25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0175" y="6419850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0</xdr:col>
      <xdr:colOff>129268</xdr:colOff>
      <xdr:row>25</xdr:row>
      <xdr:rowOff>115661</xdr:rowOff>
    </xdr:from>
    <xdr:to>
      <xdr:col>1</xdr:col>
      <xdr:colOff>6804</xdr:colOff>
      <xdr:row>29</xdr:row>
      <xdr:rowOff>210910</xdr:rowOff>
    </xdr:to>
    <xdr:sp macro="" textlink="">
      <xdr:nvSpPr>
        <xdr:cNvPr id="3" name="フリーフォーム 2"/>
        <xdr:cNvSpPr/>
      </xdr:nvSpPr>
      <xdr:spPr>
        <a:xfrm>
          <a:off x="129268" y="6516461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276225</xdr:colOff>
      <xdr:row>25</xdr:row>
      <xdr:rowOff>219075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2676525" y="6419850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zoomScale="85" zoomScaleNormal="100" zoomScaleSheetLayoutView="85" workbookViewId="0">
      <selection activeCell="D18" sqref="D18:E18"/>
    </sheetView>
  </sheetViews>
  <sheetFormatPr defaultRowHeight="13.5" x14ac:dyDescent="0.15"/>
  <cols>
    <col min="1" max="1" width="3.5" style="28" customWidth="1"/>
    <col min="2" max="2" width="7.375" style="28" customWidth="1"/>
    <col min="3" max="3" width="7.375" style="30" customWidth="1"/>
    <col min="4" max="6" width="16.875" style="28" customWidth="1"/>
    <col min="7" max="7" width="17.5" style="28" customWidth="1"/>
    <col min="8" max="8" width="3.25" style="28" customWidth="1"/>
    <col min="9" max="16384" width="9" style="28"/>
  </cols>
  <sheetData>
    <row r="1" spans="1:13" x14ac:dyDescent="0.15">
      <c r="B1" s="29"/>
      <c r="G1" s="31" t="s">
        <v>92</v>
      </c>
    </row>
    <row r="2" spans="1:13" ht="18.75" x14ac:dyDescent="0.15">
      <c r="B2" s="119" t="s">
        <v>22</v>
      </c>
      <c r="C2" s="119"/>
      <c r="D2" s="119"/>
      <c r="E2" s="119"/>
      <c r="F2" s="119"/>
      <c r="G2" s="119"/>
    </row>
    <row r="3" spans="1:13" ht="13.5" customHeight="1" x14ac:dyDescent="0.15">
      <c r="A3" s="121" t="s">
        <v>93</v>
      </c>
      <c r="B3" s="121"/>
      <c r="C3" s="121"/>
      <c r="D3" s="121"/>
      <c r="E3" s="121"/>
      <c r="F3" s="121"/>
      <c r="G3" s="121"/>
      <c r="H3" s="121"/>
    </row>
    <row r="4" spans="1:13" ht="18.75" customHeight="1" x14ac:dyDescent="0.15">
      <c r="B4" s="120" t="s">
        <v>23</v>
      </c>
      <c r="C4" s="120"/>
      <c r="D4" s="120"/>
      <c r="E4" s="120"/>
      <c r="F4" s="120"/>
      <c r="G4" s="120"/>
    </row>
    <row r="5" spans="1:13" ht="26.25" customHeight="1" x14ac:dyDescent="0.15">
      <c r="B5" s="100" t="s">
        <v>24</v>
      </c>
      <c r="C5" s="101"/>
      <c r="D5" s="144"/>
      <c r="E5" s="145"/>
      <c r="F5" s="32"/>
      <c r="H5" s="33"/>
      <c r="I5" s="33"/>
      <c r="J5" s="33"/>
      <c r="K5" s="33"/>
      <c r="L5" s="33"/>
      <c r="M5" s="33"/>
    </row>
    <row r="6" spans="1:13" ht="26.25" customHeight="1" x14ac:dyDescent="0.15">
      <c r="B6" s="106" t="s">
        <v>25</v>
      </c>
      <c r="C6" s="107"/>
      <c r="D6" s="146"/>
      <c r="E6" s="147"/>
      <c r="F6" s="32"/>
      <c r="G6" s="34"/>
      <c r="H6" s="33"/>
      <c r="I6" s="99"/>
      <c r="J6" s="99"/>
      <c r="K6" s="99"/>
      <c r="L6" s="99"/>
      <c r="M6" s="33"/>
    </row>
    <row r="7" spans="1:13" ht="26.25" customHeight="1" x14ac:dyDescent="0.15">
      <c r="B7" s="100" t="s">
        <v>26</v>
      </c>
      <c r="C7" s="101"/>
      <c r="D7" s="144"/>
      <c r="E7" s="145"/>
      <c r="F7" s="32"/>
      <c r="H7" s="33"/>
      <c r="I7" s="99"/>
      <c r="J7" s="99"/>
      <c r="K7" s="99"/>
      <c r="L7" s="99"/>
      <c r="M7" s="33"/>
    </row>
    <row r="8" spans="1:13" ht="20.25" customHeight="1" x14ac:dyDescent="0.15">
      <c r="B8" s="102" t="s">
        <v>27</v>
      </c>
      <c r="C8" s="103"/>
      <c r="D8" s="35" t="s">
        <v>28</v>
      </c>
      <c r="E8" s="148"/>
      <c r="F8" s="32"/>
      <c r="H8" s="33"/>
      <c r="I8" s="36"/>
      <c r="J8" s="36"/>
      <c r="K8" s="36"/>
      <c r="L8" s="36"/>
      <c r="M8" s="33"/>
    </row>
    <row r="9" spans="1:13" ht="20.25" customHeight="1" x14ac:dyDescent="0.15">
      <c r="B9" s="104"/>
      <c r="C9" s="105"/>
      <c r="D9" s="37" t="s">
        <v>29</v>
      </c>
      <c r="E9" s="149"/>
      <c r="F9" s="32"/>
      <c r="H9" s="33"/>
      <c r="I9" s="36"/>
      <c r="J9" s="36"/>
      <c r="K9" s="36"/>
      <c r="L9" s="36"/>
      <c r="M9" s="33"/>
    </row>
    <row r="10" spans="1:13" ht="24.95" customHeight="1" x14ac:dyDescent="0.15">
      <c r="B10" s="106" t="s">
        <v>30</v>
      </c>
      <c r="C10" s="107"/>
      <c r="D10" s="146"/>
      <c r="E10" s="147"/>
      <c r="F10" s="32"/>
      <c r="H10" s="33"/>
      <c r="I10" s="33"/>
      <c r="J10" s="33"/>
      <c r="K10" s="33"/>
      <c r="L10" s="33"/>
      <c r="M10" s="33"/>
    </row>
    <row r="11" spans="1:13" ht="7.5" customHeight="1" x14ac:dyDescent="0.15"/>
    <row r="12" spans="1:13" ht="18.75" customHeight="1" x14ac:dyDescent="0.15">
      <c r="A12" s="38" t="s">
        <v>31</v>
      </c>
    </row>
    <row r="13" spans="1:13" ht="30" customHeight="1" x14ac:dyDescent="0.15">
      <c r="B13" s="108" t="s">
        <v>32</v>
      </c>
      <c r="C13" s="109"/>
      <c r="D13" s="150"/>
      <c r="E13" s="110" t="s">
        <v>33</v>
      </c>
      <c r="F13" s="88"/>
      <c r="G13" s="39"/>
    </row>
    <row r="14" spans="1:13" ht="6.75" customHeight="1" x14ac:dyDescent="0.15">
      <c r="C14" s="40"/>
      <c r="D14" s="41"/>
      <c r="E14" s="41"/>
      <c r="F14" s="42"/>
    </row>
    <row r="15" spans="1:13" ht="18.75" customHeight="1" thickBot="1" x14ac:dyDescent="0.2">
      <c r="A15" s="38" t="s">
        <v>34</v>
      </c>
    </row>
    <row r="16" spans="1:13" s="43" customFormat="1" ht="20.100000000000001" customHeight="1" thickTop="1" x14ac:dyDescent="0.15">
      <c r="B16" s="111" t="s">
        <v>35</v>
      </c>
      <c r="C16" s="112"/>
      <c r="D16" s="115" t="s">
        <v>36</v>
      </c>
      <c r="E16" s="117" t="s">
        <v>37</v>
      </c>
    </row>
    <row r="17" spans="1:5" s="43" customFormat="1" ht="20.100000000000001" customHeight="1" thickBot="1" x14ac:dyDescent="0.2">
      <c r="B17" s="113"/>
      <c r="C17" s="114"/>
      <c r="D17" s="116"/>
      <c r="E17" s="118"/>
    </row>
    <row r="18" spans="1:5" ht="20.100000000000001" customHeight="1" x14ac:dyDescent="0.15">
      <c r="B18" s="151" t="s">
        <v>38</v>
      </c>
      <c r="C18" s="152" t="s">
        <v>39</v>
      </c>
      <c r="D18" s="157"/>
      <c r="E18" s="158"/>
    </row>
    <row r="19" spans="1:5" ht="20.100000000000001" customHeight="1" x14ac:dyDescent="0.15">
      <c r="B19" s="153" t="s">
        <v>38</v>
      </c>
      <c r="C19" s="154" t="s">
        <v>40</v>
      </c>
      <c r="D19" s="159"/>
      <c r="E19" s="160"/>
    </row>
    <row r="20" spans="1:5" ht="20.100000000000001" customHeight="1" x14ac:dyDescent="0.15">
      <c r="B20" s="153" t="s">
        <v>38</v>
      </c>
      <c r="C20" s="154" t="s">
        <v>41</v>
      </c>
      <c r="D20" s="159"/>
      <c r="E20" s="160"/>
    </row>
    <row r="21" spans="1:5" ht="20.100000000000001" customHeight="1" x14ac:dyDescent="0.15">
      <c r="B21" s="153" t="s">
        <v>38</v>
      </c>
      <c r="C21" s="154" t="s">
        <v>42</v>
      </c>
      <c r="D21" s="159"/>
      <c r="E21" s="160"/>
    </row>
    <row r="22" spans="1:5" ht="20.100000000000001" customHeight="1" x14ac:dyDescent="0.15">
      <c r="B22" s="153" t="s">
        <v>38</v>
      </c>
      <c r="C22" s="154" t="s">
        <v>43</v>
      </c>
      <c r="D22" s="159"/>
      <c r="E22" s="160"/>
    </row>
    <row r="23" spans="1:5" ht="20.100000000000001" customHeight="1" x14ac:dyDescent="0.15">
      <c r="B23" s="153" t="s">
        <v>38</v>
      </c>
      <c r="C23" s="154" t="s">
        <v>44</v>
      </c>
      <c r="D23" s="159"/>
      <c r="E23" s="160"/>
    </row>
    <row r="24" spans="1:5" ht="20.100000000000001" customHeight="1" x14ac:dyDescent="0.15">
      <c r="B24" s="153" t="s">
        <v>38</v>
      </c>
      <c r="C24" s="154" t="s">
        <v>45</v>
      </c>
      <c r="D24" s="159"/>
      <c r="E24" s="160"/>
    </row>
    <row r="25" spans="1:5" ht="20.100000000000001" customHeight="1" x14ac:dyDescent="0.15">
      <c r="B25" s="153" t="s">
        <v>38</v>
      </c>
      <c r="C25" s="154" t="s">
        <v>46</v>
      </c>
      <c r="D25" s="159"/>
      <c r="E25" s="160"/>
    </row>
    <row r="26" spans="1:5" ht="20.100000000000001" customHeight="1" x14ac:dyDescent="0.15">
      <c r="B26" s="153" t="s">
        <v>38</v>
      </c>
      <c r="C26" s="154" t="s">
        <v>47</v>
      </c>
      <c r="D26" s="159"/>
      <c r="E26" s="160"/>
    </row>
    <row r="27" spans="1:5" ht="20.100000000000001" customHeight="1" x14ac:dyDescent="0.15">
      <c r="B27" s="153" t="s">
        <v>38</v>
      </c>
      <c r="C27" s="154" t="s">
        <v>48</v>
      </c>
      <c r="D27" s="159"/>
      <c r="E27" s="160"/>
    </row>
    <row r="28" spans="1:5" ht="20.100000000000001" customHeight="1" x14ac:dyDescent="0.15">
      <c r="B28" s="153" t="s">
        <v>38</v>
      </c>
      <c r="C28" s="154" t="s">
        <v>49</v>
      </c>
      <c r="D28" s="159"/>
      <c r="E28" s="160"/>
    </row>
    <row r="29" spans="1:5" ht="20.100000000000001" customHeight="1" thickBot="1" x14ac:dyDescent="0.2">
      <c r="B29" s="155" t="s">
        <v>38</v>
      </c>
      <c r="C29" s="156" t="s">
        <v>50</v>
      </c>
      <c r="D29" s="161"/>
      <c r="E29" s="162"/>
    </row>
    <row r="30" spans="1:5" ht="20.100000000000001" customHeight="1" thickBot="1" x14ac:dyDescent="0.2">
      <c r="B30" s="97" t="s">
        <v>2</v>
      </c>
      <c r="C30" s="98"/>
      <c r="D30" s="48">
        <f>SUM(D18:D29)</f>
        <v>0</v>
      </c>
      <c r="E30" s="49">
        <f>SUM(E18:E29)</f>
        <v>0</v>
      </c>
    </row>
    <row r="31" spans="1:5" ht="6.75" customHeight="1" thickTop="1" x14ac:dyDescent="0.15"/>
    <row r="32" spans="1:5" ht="24.75" customHeight="1" x14ac:dyDescent="0.15">
      <c r="A32" s="87" t="s">
        <v>51</v>
      </c>
      <c r="B32" s="87"/>
      <c r="C32" s="87"/>
      <c r="D32" s="88" t="s">
        <v>52</v>
      </c>
      <c r="E32" s="88"/>
    </row>
    <row r="33" spans="1:5" ht="14.25" thickBot="1" x14ac:dyDescent="0.2">
      <c r="D33" s="89" t="s">
        <v>53</v>
      </c>
      <c r="E33" s="89"/>
    </row>
    <row r="34" spans="1:5" ht="30" customHeight="1" thickTop="1" thickBot="1" x14ac:dyDescent="0.2">
      <c r="B34" s="90" t="s">
        <v>54</v>
      </c>
      <c r="C34" s="91"/>
      <c r="D34" s="92" t="str">
        <f>IF(D30=0,"",ROUNDUP(E30/D30,1))</f>
        <v/>
      </c>
      <c r="E34" s="93"/>
    </row>
    <row r="35" spans="1:5" ht="18.75" customHeight="1" thickTop="1" x14ac:dyDescent="0.15"/>
    <row r="36" spans="1:5" ht="16.5" customHeight="1" x14ac:dyDescent="0.15">
      <c r="A36" s="94" t="s">
        <v>55</v>
      </c>
      <c r="B36" s="95"/>
      <c r="C36" s="95"/>
      <c r="D36" s="95"/>
      <c r="E36" s="96"/>
    </row>
    <row r="37" spans="1:5" ht="16.5" customHeight="1" x14ac:dyDescent="0.15">
      <c r="A37" s="81" t="s">
        <v>56</v>
      </c>
      <c r="B37" s="82"/>
      <c r="C37" s="82"/>
      <c r="D37" s="82"/>
      <c r="E37" s="83"/>
    </row>
    <row r="38" spans="1:5" ht="16.5" customHeight="1" x14ac:dyDescent="0.15">
      <c r="A38" s="50"/>
      <c r="B38" s="51" t="s">
        <v>57</v>
      </c>
      <c r="C38" s="51"/>
      <c r="D38" s="52"/>
      <c r="E38" s="53"/>
    </row>
    <row r="39" spans="1:5" ht="16.5" customHeight="1" x14ac:dyDescent="0.15">
      <c r="A39" s="50"/>
      <c r="B39" s="51" t="s">
        <v>58</v>
      </c>
      <c r="C39" s="51"/>
      <c r="D39" s="52"/>
      <c r="E39" s="53"/>
    </row>
    <row r="40" spans="1:5" ht="16.5" customHeight="1" x14ac:dyDescent="0.15">
      <c r="A40" s="50"/>
      <c r="B40" s="51" t="s">
        <v>59</v>
      </c>
      <c r="C40" s="52"/>
      <c r="D40" s="52"/>
      <c r="E40" s="53"/>
    </row>
    <row r="41" spans="1:5" ht="16.5" customHeight="1" x14ac:dyDescent="0.15">
      <c r="A41" s="54"/>
      <c r="B41" s="55" t="s">
        <v>60</v>
      </c>
      <c r="C41" s="56"/>
      <c r="D41" s="56"/>
      <c r="E41" s="57"/>
    </row>
    <row r="42" spans="1:5" ht="16.5" customHeight="1" x14ac:dyDescent="0.15">
      <c r="A42" s="81" t="s">
        <v>61</v>
      </c>
      <c r="B42" s="82"/>
      <c r="C42" s="82"/>
      <c r="D42" s="82"/>
      <c r="E42" s="83"/>
    </row>
    <row r="43" spans="1:5" ht="16.5" customHeight="1" x14ac:dyDescent="0.15">
      <c r="A43" s="50"/>
      <c r="B43" s="51" t="s">
        <v>62</v>
      </c>
      <c r="C43" s="58"/>
      <c r="D43" s="52"/>
      <c r="E43" s="53"/>
    </row>
    <row r="44" spans="1:5" ht="16.5" customHeight="1" x14ac:dyDescent="0.15">
      <c r="A44" s="50"/>
      <c r="B44" s="52"/>
      <c r="C44" s="52" t="s">
        <v>53</v>
      </c>
      <c r="D44" s="52"/>
      <c r="E44" s="53"/>
    </row>
    <row r="45" spans="1:5" ht="16.5" customHeight="1" x14ac:dyDescent="0.15">
      <c r="A45" s="54"/>
      <c r="B45" s="56"/>
      <c r="C45" s="56" t="s">
        <v>63</v>
      </c>
      <c r="D45" s="56"/>
      <c r="E45" s="57"/>
    </row>
    <row r="46" spans="1:5" ht="16.5" customHeight="1" x14ac:dyDescent="0.15">
      <c r="A46" s="84" t="s">
        <v>64</v>
      </c>
      <c r="B46" s="85"/>
      <c r="C46" s="85"/>
      <c r="D46" s="85"/>
      <c r="E46" s="86"/>
    </row>
    <row r="47" spans="1:5" ht="16.5" customHeight="1" x14ac:dyDescent="0.15">
      <c r="A47" s="54"/>
      <c r="B47" s="55" t="s">
        <v>65</v>
      </c>
      <c r="C47" s="59"/>
      <c r="D47" s="60"/>
      <c r="E47" s="61"/>
    </row>
  </sheetData>
  <sheetProtection sheet="1" objects="1" scenarios="1" selectLockedCells="1"/>
  <mergeCells count="28">
    <mergeCell ref="B2:G2"/>
    <mergeCell ref="B4:G4"/>
    <mergeCell ref="B5:C5"/>
    <mergeCell ref="D5:E5"/>
    <mergeCell ref="B6:C6"/>
    <mergeCell ref="D6:E6"/>
    <mergeCell ref="A3:H3"/>
    <mergeCell ref="B30:C30"/>
    <mergeCell ref="I6:L7"/>
    <mergeCell ref="B7:C7"/>
    <mergeCell ref="D7:E7"/>
    <mergeCell ref="B8:C9"/>
    <mergeCell ref="B10:C10"/>
    <mergeCell ref="D10:E10"/>
    <mergeCell ref="B13:C13"/>
    <mergeCell ref="E13:F13"/>
    <mergeCell ref="B16:C17"/>
    <mergeCell ref="D16:D17"/>
    <mergeCell ref="E16:E17"/>
    <mergeCell ref="A37:E37"/>
    <mergeCell ref="A42:E42"/>
    <mergeCell ref="A46:E46"/>
    <mergeCell ref="A32:C32"/>
    <mergeCell ref="D32:E32"/>
    <mergeCell ref="D33:E33"/>
    <mergeCell ref="B34:C34"/>
    <mergeCell ref="D34:E34"/>
    <mergeCell ref="A36:E36"/>
  </mergeCells>
  <phoneticPr fontId="19"/>
  <pageMargins left="0.78740157480314965" right="0.39370078740157483" top="0.55118110236220474" bottom="0.19685039370078741" header="0.51181102362204722" footer="0.2362204724409449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85" zoomScaleNormal="100" zoomScaleSheetLayoutView="85" workbookViewId="0">
      <selection activeCell="D24" sqref="D24"/>
    </sheetView>
  </sheetViews>
  <sheetFormatPr defaultRowHeight="13.5" x14ac:dyDescent="0.15"/>
  <cols>
    <col min="1" max="1" width="3.5" style="28" customWidth="1"/>
    <col min="2" max="2" width="7.375" style="28" customWidth="1"/>
    <col min="3" max="3" width="7.375" style="30" customWidth="1"/>
    <col min="4" max="6" width="16.875" style="28" customWidth="1"/>
    <col min="7" max="7" width="17.5" style="28" customWidth="1"/>
    <col min="8" max="8" width="3.25" style="28" customWidth="1"/>
    <col min="9" max="16384" width="9" style="28"/>
  </cols>
  <sheetData>
    <row r="1" spans="1:13" x14ac:dyDescent="0.15">
      <c r="B1" s="29"/>
      <c r="G1" s="31" t="s">
        <v>66</v>
      </c>
    </row>
    <row r="2" spans="1:13" ht="18.75" x14ac:dyDescent="0.15">
      <c r="B2" s="119" t="s">
        <v>22</v>
      </c>
      <c r="C2" s="119"/>
      <c r="D2" s="119"/>
      <c r="E2" s="119"/>
      <c r="F2" s="119"/>
      <c r="G2" s="119"/>
    </row>
    <row r="3" spans="1:13" ht="15" customHeight="1" x14ac:dyDescent="0.15">
      <c r="B3" s="62"/>
      <c r="C3" s="62"/>
      <c r="D3" s="62"/>
      <c r="E3" s="62"/>
      <c r="F3" s="62"/>
      <c r="G3" s="62"/>
    </row>
    <row r="4" spans="1:13" ht="19.5" customHeight="1" x14ac:dyDescent="0.15">
      <c r="B4" s="63" t="s">
        <v>67</v>
      </c>
    </row>
    <row r="5" spans="1:13" ht="26.25" customHeight="1" x14ac:dyDescent="0.15">
      <c r="B5" s="100" t="s">
        <v>24</v>
      </c>
      <c r="C5" s="101"/>
      <c r="D5" s="144"/>
      <c r="E5" s="145"/>
      <c r="F5" s="32"/>
      <c r="H5" s="33"/>
      <c r="I5" s="33"/>
      <c r="J5" s="33"/>
      <c r="K5" s="33"/>
      <c r="L5" s="33"/>
      <c r="M5" s="33"/>
    </row>
    <row r="6" spans="1:13" ht="26.25" customHeight="1" x14ac:dyDescent="0.15">
      <c r="B6" s="106" t="s">
        <v>25</v>
      </c>
      <c r="C6" s="126"/>
      <c r="D6" s="146"/>
      <c r="E6" s="163"/>
      <c r="F6" s="32"/>
      <c r="G6" s="34"/>
      <c r="H6" s="33"/>
      <c r="I6" s="99"/>
      <c r="J6" s="99"/>
      <c r="K6" s="99"/>
      <c r="L6" s="99"/>
      <c r="M6" s="33"/>
    </row>
    <row r="7" spans="1:13" ht="26.25" customHeight="1" x14ac:dyDescent="0.15">
      <c r="B7" s="100" t="s">
        <v>26</v>
      </c>
      <c r="C7" s="101"/>
      <c r="D7" s="144"/>
      <c r="E7" s="145"/>
      <c r="F7" s="32"/>
      <c r="H7" s="33"/>
      <c r="I7" s="99"/>
      <c r="J7" s="99"/>
      <c r="K7" s="99"/>
      <c r="L7" s="99"/>
      <c r="M7" s="33"/>
    </row>
    <row r="8" spans="1:13" ht="20.25" customHeight="1" x14ac:dyDescent="0.15">
      <c r="B8" s="102" t="s">
        <v>27</v>
      </c>
      <c r="C8" s="103"/>
      <c r="D8" s="35" t="s">
        <v>28</v>
      </c>
      <c r="E8" s="148"/>
      <c r="F8" s="32"/>
      <c r="H8" s="33"/>
      <c r="I8" s="36"/>
      <c r="J8" s="36"/>
      <c r="K8" s="36"/>
      <c r="L8" s="36"/>
      <c r="M8" s="33"/>
    </row>
    <row r="9" spans="1:13" ht="20.25" customHeight="1" x14ac:dyDescent="0.15">
      <c r="B9" s="104"/>
      <c r="C9" s="105"/>
      <c r="D9" s="37" t="s">
        <v>29</v>
      </c>
      <c r="E9" s="149"/>
      <c r="F9" s="32"/>
      <c r="H9" s="33"/>
      <c r="I9" s="36"/>
      <c r="J9" s="36"/>
      <c r="K9" s="36"/>
      <c r="L9" s="36"/>
      <c r="M9" s="33"/>
    </row>
    <row r="10" spans="1:13" ht="24.95" customHeight="1" x14ac:dyDescent="0.15">
      <c r="B10" s="106" t="s">
        <v>30</v>
      </c>
      <c r="C10" s="126"/>
      <c r="D10" s="146"/>
      <c r="E10" s="163"/>
      <c r="F10" s="32"/>
      <c r="H10" s="33"/>
      <c r="I10" s="33"/>
      <c r="J10" s="33"/>
      <c r="K10" s="33"/>
      <c r="L10" s="33"/>
      <c r="M10" s="33"/>
    </row>
    <row r="11" spans="1:13" ht="7.5" customHeight="1" x14ac:dyDescent="0.15"/>
    <row r="12" spans="1:13" ht="18.75" customHeight="1" x14ac:dyDescent="0.15">
      <c r="A12" s="38" t="s">
        <v>31</v>
      </c>
      <c r="B12" s="38"/>
      <c r="C12" s="64"/>
      <c r="D12" s="38"/>
      <c r="E12" s="38"/>
    </row>
    <row r="13" spans="1:13" ht="30" customHeight="1" x14ac:dyDescent="0.15">
      <c r="B13" s="108" t="s">
        <v>32</v>
      </c>
      <c r="C13" s="129"/>
      <c r="D13" s="164"/>
      <c r="E13" s="110" t="s">
        <v>33</v>
      </c>
      <c r="F13" s="88"/>
      <c r="G13" s="39"/>
    </row>
    <row r="14" spans="1:13" ht="6.75" customHeight="1" x14ac:dyDescent="0.15">
      <c r="C14" s="40"/>
      <c r="D14" s="41"/>
      <c r="E14" s="41"/>
      <c r="F14" s="42"/>
    </row>
    <row r="15" spans="1:13" ht="18.75" customHeight="1" thickBot="1" x14ac:dyDescent="0.2">
      <c r="A15" s="38" t="s">
        <v>34</v>
      </c>
      <c r="B15" s="38"/>
      <c r="C15" s="64"/>
      <c r="D15" s="38"/>
      <c r="E15" s="38"/>
    </row>
    <row r="16" spans="1:13" s="43" customFormat="1" ht="20.100000000000001" customHeight="1" thickTop="1" x14ac:dyDescent="0.15">
      <c r="B16" s="111" t="s">
        <v>68</v>
      </c>
      <c r="C16" s="112"/>
      <c r="D16" s="115" t="s">
        <v>36</v>
      </c>
      <c r="E16" s="117" t="s">
        <v>37</v>
      </c>
      <c r="F16" s="127" t="s">
        <v>69</v>
      </c>
      <c r="G16" s="128"/>
    </row>
    <row r="17" spans="1:7" s="43" customFormat="1" ht="20.100000000000001" customHeight="1" thickBot="1" x14ac:dyDescent="0.2">
      <c r="B17" s="113"/>
      <c r="C17" s="114"/>
      <c r="D17" s="116"/>
      <c r="E17" s="118"/>
      <c r="F17" s="65" t="s">
        <v>70</v>
      </c>
      <c r="G17" s="66" t="s">
        <v>71</v>
      </c>
    </row>
    <row r="18" spans="1:7" ht="20.100000000000001" customHeight="1" x14ac:dyDescent="0.15">
      <c r="B18" s="151" t="s">
        <v>38</v>
      </c>
      <c r="C18" s="152" t="s">
        <v>39</v>
      </c>
      <c r="D18" s="157"/>
      <c r="E18" s="158"/>
      <c r="F18" s="165"/>
      <c r="G18" s="166"/>
    </row>
    <row r="19" spans="1:7" ht="20.100000000000001" customHeight="1" x14ac:dyDescent="0.15">
      <c r="B19" s="153" t="s">
        <v>38</v>
      </c>
      <c r="C19" s="154" t="s">
        <v>40</v>
      </c>
      <c r="D19" s="167"/>
      <c r="E19" s="160"/>
      <c r="F19" s="165"/>
      <c r="G19" s="166"/>
    </row>
    <row r="20" spans="1:7" ht="20.100000000000001" customHeight="1" x14ac:dyDescent="0.15">
      <c r="B20" s="153" t="s">
        <v>38</v>
      </c>
      <c r="C20" s="154" t="s">
        <v>41</v>
      </c>
      <c r="D20" s="167"/>
      <c r="E20" s="160"/>
      <c r="F20" s="165"/>
      <c r="G20" s="166"/>
    </row>
    <row r="21" spans="1:7" ht="20.100000000000001" customHeight="1" x14ac:dyDescent="0.15">
      <c r="B21" s="153" t="s">
        <v>38</v>
      </c>
      <c r="C21" s="154" t="s">
        <v>42</v>
      </c>
      <c r="D21" s="167"/>
      <c r="E21" s="160"/>
      <c r="F21" s="165"/>
      <c r="G21" s="166"/>
    </row>
    <row r="22" spans="1:7" ht="20.100000000000001" customHeight="1" x14ac:dyDescent="0.15">
      <c r="B22" s="153" t="s">
        <v>38</v>
      </c>
      <c r="C22" s="154" t="s">
        <v>43</v>
      </c>
      <c r="D22" s="167"/>
      <c r="E22" s="160"/>
      <c r="F22" s="165"/>
      <c r="G22" s="166"/>
    </row>
    <row r="23" spans="1:7" ht="20.100000000000001" customHeight="1" x14ac:dyDescent="0.15">
      <c r="B23" s="153" t="s">
        <v>38</v>
      </c>
      <c r="C23" s="154" t="s">
        <v>44</v>
      </c>
      <c r="D23" s="167"/>
      <c r="E23" s="160"/>
      <c r="F23" s="165"/>
      <c r="G23" s="166"/>
    </row>
    <row r="24" spans="1:7" ht="20.100000000000001" customHeight="1" x14ac:dyDescent="0.15">
      <c r="B24" s="153" t="s">
        <v>38</v>
      </c>
      <c r="C24" s="154" t="s">
        <v>45</v>
      </c>
      <c r="D24" s="167"/>
      <c r="E24" s="160"/>
      <c r="F24" s="165"/>
      <c r="G24" s="166"/>
    </row>
    <row r="25" spans="1:7" ht="20.100000000000001" customHeight="1" x14ac:dyDescent="0.15">
      <c r="B25" s="153" t="s">
        <v>38</v>
      </c>
      <c r="C25" s="154" t="s">
        <v>46</v>
      </c>
      <c r="D25" s="167"/>
      <c r="E25" s="160"/>
      <c r="F25" s="165"/>
      <c r="G25" s="166"/>
    </row>
    <row r="26" spans="1:7" ht="20.100000000000001" customHeight="1" x14ac:dyDescent="0.15">
      <c r="B26" s="153" t="s">
        <v>38</v>
      </c>
      <c r="C26" s="154" t="s">
        <v>47</v>
      </c>
      <c r="D26" s="167"/>
      <c r="E26" s="160"/>
      <c r="F26" s="165"/>
      <c r="G26" s="166"/>
    </row>
    <row r="27" spans="1:7" ht="20.100000000000001" customHeight="1" x14ac:dyDescent="0.15">
      <c r="B27" s="153" t="s">
        <v>38</v>
      </c>
      <c r="C27" s="154" t="s">
        <v>48</v>
      </c>
      <c r="D27" s="167"/>
      <c r="E27" s="160"/>
      <c r="F27" s="165"/>
      <c r="G27" s="166"/>
    </row>
    <row r="28" spans="1:7" ht="20.100000000000001" customHeight="1" x14ac:dyDescent="0.15">
      <c r="B28" s="153" t="s">
        <v>38</v>
      </c>
      <c r="C28" s="154" t="s">
        <v>49</v>
      </c>
      <c r="D28" s="167"/>
      <c r="E28" s="160"/>
      <c r="F28" s="165"/>
      <c r="G28" s="166"/>
    </row>
    <row r="29" spans="1:7" ht="20.100000000000001" customHeight="1" thickBot="1" x14ac:dyDescent="0.2">
      <c r="B29" s="170" t="s">
        <v>38</v>
      </c>
      <c r="C29" s="171" t="s">
        <v>50</v>
      </c>
      <c r="D29" s="168"/>
      <c r="E29" s="169"/>
      <c r="F29" s="165"/>
      <c r="G29" s="166"/>
    </row>
    <row r="30" spans="1:7" ht="20.100000000000001" customHeight="1" thickBot="1" x14ac:dyDescent="0.2">
      <c r="B30" s="97" t="s">
        <v>2</v>
      </c>
      <c r="C30" s="98"/>
      <c r="D30" s="48">
        <f>SUM(D18:D29)</f>
        <v>0</v>
      </c>
      <c r="E30" s="49">
        <f>SUM(E18:E29)</f>
        <v>0</v>
      </c>
      <c r="F30" s="69">
        <f>SUM(F18:F29)</f>
        <v>0</v>
      </c>
      <c r="G30" s="70">
        <f>SUM(G18:G29)</f>
        <v>0</v>
      </c>
    </row>
    <row r="31" spans="1:7" ht="6.75" customHeight="1" thickTop="1" x14ac:dyDescent="0.15"/>
    <row r="32" spans="1:7" ht="24.75" customHeight="1" x14ac:dyDescent="0.15">
      <c r="A32" s="87" t="s">
        <v>51</v>
      </c>
      <c r="B32" s="87"/>
      <c r="C32" s="87"/>
      <c r="D32" s="88" t="s">
        <v>52</v>
      </c>
      <c r="E32" s="88"/>
      <c r="F32" s="88" t="s">
        <v>72</v>
      </c>
      <c r="G32" s="88"/>
    </row>
    <row r="33" spans="1:7" ht="14.25" thickBot="1" x14ac:dyDescent="0.2">
      <c r="D33" s="89" t="s">
        <v>73</v>
      </c>
      <c r="E33" s="89"/>
      <c r="F33" s="125" t="s">
        <v>73</v>
      </c>
      <c r="G33" s="125"/>
    </row>
    <row r="34" spans="1:7" ht="30" customHeight="1" thickTop="1" thickBot="1" x14ac:dyDescent="0.2">
      <c r="B34" s="90" t="s">
        <v>54</v>
      </c>
      <c r="C34" s="91"/>
      <c r="D34" s="92" t="str">
        <f>IF(D30=0,"",ROUNDUP(E30/D30,1))</f>
        <v/>
      </c>
      <c r="E34" s="93"/>
      <c r="F34" s="122" t="str">
        <f>IF(D30=0,"",IF(G30=0,"",ROUNDUP((E30-G30)/D30,1)))</f>
        <v/>
      </c>
      <c r="G34" s="123"/>
    </row>
    <row r="35" spans="1:7" ht="18.75" customHeight="1" thickTop="1" x14ac:dyDescent="0.15"/>
    <row r="36" spans="1:7" ht="16.5" customHeight="1" x14ac:dyDescent="0.15">
      <c r="A36" s="124" t="s">
        <v>55</v>
      </c>
      <c r="B36" s="95"/>
      <c r="C36" s="95"/>
      <c r="D36" s="95"/>
      <c r="E36" s="96"/>
    </row>
    <row r="37" spans="1:7" ht="16.5" customHeight="1" x14ac:dyDescent="0.15">
      <c r="A37" s="81" t="s">
        <v>56</v>
      </c>
      <c r="B37" s="82"/>
      <c r="C37" s="82"/>
      <c r="D37" s="82"/>
      <c r="E37" s="83"/>
    </row>
    <row r="38" spans="1:7" ht="16.5" customHeight="1" x14ac:dyDescent="0.15">
      <c r="A38" s="50"/>
      <c r="B38" s="51" t="s">
        <v>57</v>
      </c>
      <c r="C38" s="51"/>
      <c r="D38" s="52"/>
      <c r="E38" s="53"/>
    </row>
    <row r="39" spans="1:7" ht="16.5" customHeight="1" x14ac:dyDescent="0.15">
      <c r="A39" s="50"/>
      <c r="B39" s="51" t="s">
        <v>58</v>
      </c>
      <c r="C39" s="51"/>
      <c r="D39" s="52"/>
      <c r="E39" s="53"/>
    </row>
    <row r="40" spans="1:7" ht="16.5" customHeight="1" x14ac:dyDescent="0.15">
      <c r="A40" s="50"/>
      <c r="B40" s="51" t="s">
        <v>59</v>
      </c>
      <c r="C40" s="52"/>
      <c r="D40" s="52"/>
      <c r="E40" s="53"/>
    </row>
    <row r="41" spans="1:7" ht="16.5" customHeight="1" x14ac:dyDescent="0.15">
      <c r="A41" s="54"/>
      <c r="B41" s="55" t="s">
        <v>60</v>
      </c>
      <c r="C41" s="56"/>
      <c r="D41" s="56"/>
      <c r="E41" s="57"/>
    </row>
    <row r="42" spans="1:7" ht="16.5" customHeight="1" x14ac:dyDescent="0.15">
      <c r="A42" s="81" t="s">
        <v>61</v>
      </c>
      <c r="B42" s="82"/>
      <c r="C42" s="82"/>
      <c r="D42" s="82"/>
      <c r="E42" s="83"/>
    </row>
    <row r="43" spans="1:7" ht="16.5" customHeight="1" x14ac:dyDescent="0.15">
      <c r="A43" s="50"/>
      <c r="B43" s="51" t="s">
        <v>62</v>
      </c>
      <c r="C43" s="58"/>
      <c r="D43" s="52"/>
      <c r="E43" s="53"/>
    </row>
    <row r="44" spans="1:7" ht="16.5" customHeight="1" x14ac:dyDescent="0.15">
      <c r="A44" s="50"/>
      <c r="B44" s="52"/>
      <c r="C44" s="52" t="s">
        <v>73</v>
      </c>
      <c r="D44" s="52"/>
      <c r="E44" s="53"/>
    </row>
    <row r="45" spans="1:7" ht="16.5" customHeight="1" x14ac:dyDescent="0.15">
      <c r="A45" s="54"/>
      <c r="B45" s="56"/>
      <c r="C45" s="56" t="s">
        <v>63</v>
      </c>
      <c r="D45" s="56"/>
      <c r="E45" s="57"/>
    </row>
    <row r="46" spans="1:7" ht="16.5" customHeight="1" x14ac:dyDescent="0.15">
      <c r="A46" s="84" t="s">
        <v>64</v>
      </c>
      <c r="B46" s="85"/>
      <c r="C46" s="85"/>
      <c r="D46" s="85"/>
      <c r="E46" s="86"/>
    </row>
    <row r="47" spans="1:7" ht="16.5" customHeight="1" x14ac:dyDescent="0.15">
      <c r="A47" s="54"/>
      <c r="B47" s="55" t="s">
        <v>65</v>
      </c>
      <c r="C47" s="59"/>
      <c r="D47" s="60"/>
      <c r="E47" s="61"/>
    </row>
  </sheetData>
  <sheetProtection sheet="1" objects="1" scenarios="1" selectLockedCells="1"/>
  <mergeCells count="30">
    <mergeCell ref="I6:L7"/>
    <mergeCell ref="B7:C7"/>
    <mergeCell ref="D7:E7"/>
    <mergeCell ref="B16:C17"/>
    <mergeCell ref="D16:D17"/>
    <mergeCell ref="E16:E17"/>
    <mergeCell ref="F16:G16"/>
    <mergeCell ref="B8:C9"/>
    <mergeCell ref="B10:C10"/>
    <mergeCell ref="D10:E10"/>
    <mergeCell ref="B13:C13"/>
    <mergeCell ref="E13:F13"/>
    <mergeCell ref="B2:G2"/>
    <mergeCell ref="B5:C5"/>
    <mergeCell ref="D5:E5"/>
    <mergeCell ref="B6:C6"/>
    <mergeCell ref="D6:E6"/>
    <mergeCell ref="B30:C30"/>
    <mergeCell ref="A32:C32"/>
    <mergeCell ref="D32:E32"/>
    <mergeCell ref="F32:G32"/>
    <mergeCell ref="D33:E33"/>
    <mergeCell ref="F33:G33"/>
    <mergeCell ref="A46:E46"/>
    <mergeCell ref="B34:C34"/>
    <mergeCell ref="D34:E34"/>
    <mergeCell ref="F34:G34"/>
    <mergeCell ref="A36:E36"/>
    <mergeCell ref="A37:E37"/>
    <mergeCell ref="A42:E42"/>
  </mergeCells>
  <phoneticPr fontId="19"/>
  <pageMargins left="0.78740157480314965" right="0.39370078740157483" top="0.55118110236220474" bottom="0.19685039370078741" header="0.51181102362204722" footer="0.2362204724409449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85" zoomScaleNormal="100" zoomScaleSheetLayoutView="85" workbookViewId="0">
      <selection activeCell="D4" sqref="D4:E4"/>
    </sheetView>
  </sheetViews>
  <sheetFormatPr defaultRowHeight="13.5" x14ac:dyDescent="0.15"/>
  <cols>
    <col min="1" max="1" width="3.5" style="28" customWidth="1"/>
    <col min="2" max="2" width="7.375" style="28" customWidth="1"/>
    <col min="3" max="3" width="7.375" style="30" customWidth="1"/>
    <col min="4" max="7" width="16.875" style="28" customWidth="1"/>
    <col min="8" max="8" width="1.875" style="28" customWidth="1"/>
    <col min="9" max="16384" width="9" style="28"/>
  </cols>
  <sheetData>
    <row r="1" spans="1:13" x14ac:dyDescent="0.15">
      <c r="B1" s="29"/>
      <c r="G1" s="31" t="s">
        <v>74</v>
      </c>
    </row>
    <row r="2" spans="1:13" ht="41.25" customHeight="1" x14ac:dyDescent="0.15">
      <c r="B2" s="119" t="s">
        <v>75</v>
      </c>
      <c r="C2" s="119"/>
      <c r="D2" s="119"/>
      <c r="E2" s="119"/>
      <c r="F2" s="119"/>
      <c r="G2" s="119"/>
    </row>
    <row r="3" spans="1:13" ht="20.25" customHeight="1" x14ac:dyDescent="0.15">
      <c r="B3" s="71" t="s">
        <v>76</v>
      </c>
      <c r="C3" s="72"/>
      <c r="D3" s="71"/>
      <c r="E3" s="71"/>
      <c r="F3" s="71"/>
      <c r="G3" s="71"/>
      <c r="H3" s="71"/>
    </row>
    <row r="4" spans="1:13" ht="24.95" customHeight="1" x14ac:dyDescent="0.15">
      <c r="B4" s="100" t="s">
        <v>24</v>
      </c>
      <c r="C4" s="101"/>
      <c r="D4" s="172"/>
      <c r="E4" s="173"/>
      <c r="F4" s="32"/>
      <c r="H4" s="33"/>
      <c r="I4" s="33"/>
      <c r="J4" s="33"/>
      <c r="K4" s="33"/>
      <c r="L4" s="33"/>
      <c r="M4" s="33"/>
    </row>
    <row r="5" spans="1:13" ht="24.95" customHeight="1" x14ac:dyDescent="0.15">
      <c r="B5" s="106" t="s">
        <v>25</v>
      </c>
      <c r="C5" s="126"/>
      <c r="D5" s="174"/>
      <c r="E5" s="175"/>
      <c r="F5" s="32"/>
      <c r="G5" s="34"/>
      <c r="H5" s="33"/>
      <c r="I5" s="99"/>
      <c r="J5" s="99"/>
      <c r="K5" s="99"/>
      <c r="L5" s="99"/>
      <c r="M5" s="33"/>
    </row>
    <row r="6" spans="1:13" ht="24.95" customHeight="1" x14ac:dyDescent="0.15">
      <c r="B6" s="106" t="s">
        <v>30</v>
      </c>
      <c r="C6" s="126"/>
      <c r="D6" s="174"/>
      <c r="E6" s="175"/>
      <c r="F6" s="32"/>
      <c r="H6" s="33"/>
      <c r="I6" s="33"/>
      <c r="J6" s="33"/>
      <c r="K6" s="33"/>
      <c r="L6" s="33"/>
      <c r="M6" s="33"/>
    </row>
    <row r="7" spans="1:13" ht="7.5" customHeight="1" x14ac:dyDescent="0.15"/>
    <row r="8" spans="1:13" ht="18.75" customHeight="1" x14ac:dyDescent="0.15">
      <c r="A8" s="34" t="s">
        <v>31</v>
      </c>
    </row>
    <row r="9" spans="1:13" ht="30" customHeight="1" x14ac:dyDescent="0.15">
      <c r="B9" s="108" t="s">
        <v>32</v>
      </c>
      <c r="C9" s="126"/>
      <c r="D9" s="164"/>
      <c r="E9" s="51" t="s">
        <v>77</v>
      </c>
      <c r="F9" s="73"/>
      <c r="G9" s="39"/>
    </row>
    <row r="10" spans="1:13" ht="6.75" customHeight="1" x14ac:dyDescent="0.15">
      <c r="C10" s="40"/>
      <c r="D10" s="41"/>
      <c r="E10" s="41"/>
      <c r="F10" s="42"/>
    </row>
    <row r="11" spans="1:13" ht="18.75" customHeight="1" thickBot="1" x14ac:dyDescent="0.2">
      <c r="A11" s="28" t="s">
        <v>78</v>
      </c>
      <c r="E11" s="33"/>
      <c r="F11" s="33"/>
      <c r="G11" s="33"/>
    </row>
    <row r="12" spans="1:13" s="43" customFormat="1" ht="20.100000000000001" customHeight="1" thickTop="1" x14ac:dyDescent="0.15">
      <c r="B12" s="111" t="s">
        <v>68</v>
      </c>
      <c r="C12" s="112"/>
      <c r="D12" s="117" t="s">
        <v>79</v>
      </c>
      <c r="E12" s="134" t="s">
        <v>80</v>
      </c>
      <c r="F12" s="88"/>
      <c r="G12" s="74"/>
    </row>
    <row r="13" spans="1:13" s="43" customFormat="1" ht="20.100000000000001" customHeight="1" thickBot="1" x14ac:dyDescent="0.2">
      <c r="B13" s="113"/>
      <c r="C13" s="114"/>
      <c r="D13" s="118"/>
      <c r="E13" s="134"/>
      <c r="F13" s="88"/>
      <c r="G13" s="74"/>
    </row>
    <row r="14" spans="1:13" ht="20.100000000000001" customHeight="1" x14ac:dyDescent="0.15">
      <c r="B14" s="44" t="s">
        <v>38</v>
      </c>
      <c r="C14" s="45" t="s">
        <v>39</v>
      </c>
      <c r="D14" s="176"/>
      <c r="E14" s="131" t="s">
        <v>81</v>
      </c>
      <c r="F14" s="132"/>
      <c r="G14" s="33"/>
    </row>
    <row r="15" spans="1:13" ht="20.100000000000001" customHeight="1" x14ac:dyDescent="0.15">
      <c r="B15" s="46" t="s">
        <v>38</v>
      </c>
      <c r="C15" s="47" t="s">
        <v>40</v>
      </c>
      <c r="D15" s="177"/>
      <c r="E15" s="131"/>
      <c r="F15" s="132"/>
      <c r="G15" s="33"/>
    </row>
    <row r="16" spans="1:13" ht="20.100000000000001" customHeight="1" x14ac:dyDescent="0.15">
      <c r="B16" s="46" t="s">
        <v>38</v>
      </c>
      <c r="C16" s="47" t="s">
        <v>41</v>
      </c>
      <c r="D16" s="177"/>
      <c r="E16" s="75"/>
      <c r="F16" s="33"/>
      <c r="G16" s="33"/>
    </row>
    <row r="17" spans="1:7" ht="20.100000000000001" customHeight="1" x14ac:dyDescent="0.15">
      <c r="B17" s="46" t="s">
        <v>38</v>
      </c>
      <c r="C17" s="47" t="s">
        <v>42</v>
      </c>
      <c r="D17" s="177"/>
      <c r="E17" s="75"/>
      <c r="F17" s="33"/>
      <c r="G17" s="33"/>
    </row>
    <row r="18" spans="1:7" ht="20.100000000000001" customHeight="1" x14ac:dyDescent="0.15">
      <c r="B18" s="46" t="s">
        <v>38</v>
      </c>
      <c r="C18" s="47" t="s">
        <v>43</v>
      </c>
      <c r="D18" s="177"/>
      <c r="E18" s="75"/>
      <c r="F18" s="33"/>
      <c r="G18" s="33"/>
    </row>
    <row r="19" spans="1:7" ht="20.100000000000001" customHeight="1" x14ac:dyDescent="0.15">
      <c r="B19" s="46" t="s">
        <v>38</v>
      </c>
      <c r="C19" s="47" t="s">
        <v>44</v>
      </c>
      <c r="D19" s="177"/>
      <c r="E19" s="75"/>
      <c r="F19" s="33"/>
      <c r="G19" s="33"/>
    </row>
    <row r="20" spans="1:7" ht="20.100000000000001" customHeight="1" x14ac:dyDescent="0.15">
      <c r="B20" s="46" t="s">
        <v>38</v>
      </c>
      <c r="C20" s="47" t="s">
        <v>45</v>
      </c>
      <c r="D20" s="177"/>
      <c r="E20" s="75"/>
      <c r="F20" s="33"/>
      <c r="G20" s="33"/>
    </row>
    <row r="21" spans="1:7" ht="20.100000000000001" customHeight="1" x14ac:dyDescent="0.15">
      <c r="B21" s="46" t="s">
        <v>38</v>
      </c>
      <c r="C21" s="47" t="s">
        <v>46</v>
      </c>
      <c r="D21" s="177"/>
      <c r="E21" s="75"/>
      <c r="F21" s="33"/>
      <c r="G21" s="33"/>
    </row>
    <row r="22" spans="1:7" ht="20.100000000000001" customHeight="1" x14ac:dyDescent="0.15">
      <c r="B22" s="46" t="s">
        <v>38</v>
      </c>
      <c r="C22" s="47" t="s">
        <v>47</v>
      </c>
      <c r="D22" s="177"/>
      <c r="E22" s="75"/>
      <c r="F22" s="33"/>
      <c r="G22" s="33"/>
    </row>
    <row r="23" spans="1:7" ht="20.100000000000001" customHeight="1" x14ac:dyDescent="0.15">
      <c r="B23" s="46" t="s">
        <v>38</v>
      </c>
      <c r="C23" s="47" t="s">
        <v>48</v>
      </c>
      <c r="D23" s="177"/>
      <c r="E23" s="75"/>
      <c r="F23" s="33"/>
      <c r="G23" s="33"/>
    </row>
    <row r="24" spans="1:7" ht="20.100000000000001" customHeight="1" thickBot="1" x14ac:dyDescent="0.2">
      <c r="B24" s="46" t="s">
        <v>38</v>
      </c>
      <c r="C24" s="47" t="s">
        <v>49</v>
      </c>
      <c r="D24" s="177"/>
      <c r="E24" s="75"/>
      <c r="F24" s="33"/>
      <c r="G24" s="33"/>
    </row>
    <row r="25" spans="1:7" ht="20.100000000000001" customHeight="1" thickTop="1" thickBot="1" x14ac:dyDescent="0.2">
      <c r="B25" s="67" t="s">
        <v>38</v>
      </c>
      <c r="C25" s="68" t="s">
        <v>50</v>
      </c>
      <c r="D25" s="178"/>
      <c r="E25" s="76" t="s">
        <v>82</v>
      </c>
      <c r="F25" s="52" t="s">
        <v>83</v>
      </c>
      <c r="G25" s="33"/>
    </row>
    <row r="26" spans="1:7" ht="20.100000000000001" customHeight="1" thickBot="1" x14ac:dyDescent="0.2">
      <c r="B26" s="97" t="s">
        <v>2</v>
      </c>
      <c r="C26" s="98"/>
      <c r="D26" s="77">
        <f>SUM(D14:D25)</f>
        <v>0</v>
      </c>
      <c r="E26" s="179"/>
      <c r="F26" s="78" t="s">
        <v>84</v>
      </c>
      <c r="G26" s="75"/>
    </row>
    <row r="27" spans="1:7" ht="6.75" customHeight="1" thickTop="1" x14ac:dyDescent="0.15">
      <c r="E27" s="33"/>
      <c r="F27" s="33"/>
      <c r="G27" s="33"/>
    </row>
    <row r="28" spans="1:7" ht="24.75" customHeight="1" x14ac:dyDescent="0.15">
      <c r="A28" s="87" t="s">
        <v>51</v>
      </c>
      <c r="B28" s="87"/>
      <c r="C28" s="87"/>
      <c r="D28" s="88" t="s">
        <v>85</v>
      </c>
      <c r="E28" s="88"/>
      <c r="F28" s="88"/>
      <c r="G28" s="88"/>
    </row>
    <row r="29" spans="1:7" ht="14.25" thickBot="1" x14ac:dyDescent="0.2">
      <c r="D29" s="89" t="s">
        <v>86</v>
      </c>
      <c r="E29" s="89"/>
      <c r="F29" s="133"/>
      <c r="G29" s="133"/>
    </row>
    <row r="30" spans="1:7" ht="30" customHeight="1" thickTop="1" thickBot="1" x14ac:dyDescent="0.2">
      <c r="B30" s="90" t="s">
        <v>54</v>
      </c>
      <c r="C30" s="91"/>
      <c r="D30" s="92" t="str">
        <f>IF(D26=0,"",ROUNDUP(D26/E26,1))</f>
        <v/>
      </c>
      <c r="E30" s="93"/>
      <c r="F30" s="130"/>
      <c r="G30" s="130"/>
    </row>
    <row r="31" spans="1:7" ht="6.75" customHeight="1" thickTop="1" x14ac:dyDescent="0.15">
      <c r="F31" s="33"/>
      <c r="G31" s="33"/>
    </row>
    <row r="32" spans="1:7" x14ac:dyDescent="0.15">
      <c r="B32" s="71" t="s">
        <v>87</v>
      </c>
      <c r="C32" s="72"/>
      <c r="D32" s="71"/>
      <c r="E32" s="71"/>
      <c r="F32" s="33"/>
      <c r="G32" s="33"/>
    </row>
    <row r="33" spans="2:5" ht="3.75" customHeight="1" x14ac:dyDescent="0.15">
      <c r="B33" s="71"/>
      <c r="C33" s="72"/>
      <c r="D33" s="71"/>
      <c r="E33" s="71"/>
    </row>
    <row r="34" spans="2:5" x14ac:dyDescent="0.15">
      <c r="B34" s="79" t="s">
        <v>56</v>
      </c>
      <c r="C34" s="71"/>
      <c r="D34" s="71"/>
      <c r="E34" s="71"/>
    </row>
    <row r="35" spans="2:5" x14ac:dyDescent="0.15">
      <c r="B35" s="80" t="s">
        <v>88</v>
      </c>
      <c r="C35" s="63"/>
      <c r="D35" s="63"/>
      <c r="E35" s="63"/>
    </row>
    <row r="36" spans="2:5" x14ac:dyDescent="0.15">
      <c r="B36" s="80" t="s">
        <v>89</v>
      </c>
      <c r="C36" s="63"/>
      <c r="D36" s="63"/>
      <c r="E36" s="63"/>
    </row>
    <row r="37" spans="2:5" x14ac:dyDescent="0.15">
      <c r="B37" s="80" t="s">
        <v>90</v>
      </c>
      <c r="C37" s="63"/>
      <c r="D37" s="63"/>
      <c r="E37" s="63"/>
    </row>
    <row r="38" spans="2:5" x14ac:dyDescent="0.15">
      <c r="B38" s="80" t="s">
        <v>91</v>
      </c>
      <c r="C38" s="63"/>
      <c r="D38" s="63"/>
      <c r="E38" s="63"/>
    </row>
    <row r="39" spans="2:5" x14ac:dyDescent="0.15">
      <c r="B39" s="38"/>
      <c r="C39" s="64"/>
      <c r="D39" s="38"/>
      <c r="E39" s="38"/>
    </row>
  </sheetData>
  <sheetProtection sheet="1" objects="1" scenarios="1" selectLockedCells="1"/>
  <mergeCells count="22">
    <mergeCell ref="I5:L5"/>
    <mergeCell ref="B2:G2"/>
    <mergeCell ref="B4:C4"/>
    <mergeCell ref="D4:E4"/>
    <mergeCell ref="B5:C5"/>
    <mergeCell ref="D5:E5"/>
    <mergeCell ref="B6:C6"/>
    <mergeCell ref="D6:E6"/>
    <mergeCell ref="B9:C9"/>
    <mergeCell ref="B12:C13"/>
    <mergeCell ref="D12:D13"/>
    <mergeCell ref="E12:F13"/>
    <mergeCell ref="B30:C30"/>
    <mergeCell ref="D30:E30"/>
    <mergeCell ref="F30:G30"/>
    <mergeCell ref="E14:F15"/>
    <mergeCell ref="B26:C26"/>
    <mergeCell ref="A28:C28"/>
    <mergeCell ref="D28:E28"/>
    <mergeCell ref="F28:G28"/>
    <mergeCell ref="D29:E29"/>
    <mergeCell ref="F29:G29"/>
  </mergeCells>
  <phoneticPr fontId="19"/>
  <pageMargins left="0.78700000000000003" right="0.42" top="0.56000000000000005" bottom="0.2" header="0.51200000000000001" footer="0.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U51"/>
  <sheetViews>
    <sheetView view="pageBreakPreview" zoomScale="85" zoomScaleNormal="100" zoomScaleSheetLayoutView="85" workbookViewId="0">
      <selection activeCell="D7" sqref="D7:I7"/>
    </sheetView>
  </sheetViews>
  <sheetFormatPr defaultRowHeight="21" customHeight="1" x14ac:dyDescent="0.15"/>
  <cols>
    <col min="1" max="1" width="2.75" style="1" customWidth="1"/>
    <col min="2" max="9" width="11.5" style="1" customWidth="1"/>
    <col min="10" max="10" width="2.625" style="1" customWidth="1"/>
    <col min="11" max="16384" width="9" style="1"/>
  </cols>
  <sheetData>
    <row r="1" spans="1:21" ht="21" customHeight="1" x14ac:dyDescent="0.15">
      <c r="I1" s="20" t="s">
        <v>17</v>
      </c>
    </row>
    <row r="2" spans="1:21" ht="17.25" x14ac:dyDescent="0.15">
      <c r="B2" s="136" t="s">
        <v>5</v>
      </c>
      <c r="C2" s="136"/>
      <c r="D2" s="136"/>
      <c r="E2" s="136"/>
      <c r="F2" s="136"/>
      <c r="G2" s="136"/>
      <c r="H2" s="136"/>
      <c r="I2" s="136"/>
    </row>
    <row r="3" spans="1:21" ht="14.25" x14ac:dyDescent="0.15">
      <c r="B3" s="140" t="s">
        <v>14</v>
      </c>
      <c r="C3" s="140"/>
      <c r="D3" s="140"/>
      <c r="E3" s="140"/>
      <c r="F3" s="140"/>
      <c r="G3" s="140"/>
      <c r="H3" s="140"/>
      <c r="I3" s="140"/>
    </row>
    <row r="4" spans="1:21" s="7" customFormat="1" ht="17.25" x14ac:dyDescent="0.15">
      <c r="A4" s="6"/>
      <c r="B4" s="6"/>
      <c r="C4" s="6"/>
      <c r="D4" s="6"/>
      <c r="E4" s="6"/>
      <c r="F4" s="6"/>
      <c r="G4" s="181" t="s">
        <v>15</v>
      </c>
      <c r="H4" s="181"/>
      <c r="I4" s="181"/>
      <c r="J4" s="8"/>
    </row>
    <row r="5" spans="1:21" s="7" customFormat="1" ht="17.25" x14ac:dyDescent="0.15">
      <c r="A5" s="6"/>
      <c r="B5" s="142"/>
      <c r="C5" s="142"/>
      <c r="D5" s="142"/>
      <c r="E5" s="142"/>
      <c r="F5" s="142"/>
      <c r="G5" s="141" t="s">
        <v>18</v>
      </c>
      <c r="H5" s="141"/>
      <c r="I5" s="141"/>
      <c r="J5" s="8"/>
    </row>
    <row r="6" spans="1:21" s="7" customFormat="1" ht="21.75" customHeight="1" x14ac:dyDescent="0.15">
      <c r="A6" s="6"/>
      <c r="B6" s="143" t="s">
        <v>16</v>
      </c>
      <c r="C6" s="143"/>
      <c r="D6" s="143"/>
      <c r="E6" s="143"/>
      <c r="F6" s="143"/>
      <c r="G6" s="143"/>
      <c r="H6" s="6"/>
      <c r="I6" s="6"/>
      <c r="J6" s="6"/>
    </row>
    <row r="7" spans="1:21" s="7" customFormat="1" ht="25.5" customHeight="1" x14ac:dyDescent="0.15">
      <c r="A7" s="6"/>
      <c r="B7" s="137" t="s">
        <v>3</v>
      </c>
      <c r="C7" s="137"/>
      <c r="D7" s="180"/>
      <c r="E7" s="180"/>
      <c r="F7" s="180"/>
      <c r="G7" s="180"/>
      <c r="H7" s="180"/>
      <c r="I7" s="180"/>
      <c r="J7" s="9"/>
    </row>
    <row r="8" spans="1:21" s="7" customFormat="1" ht="8.25" customHeight="1" x14ac:dyDescent="0.15">
      <c r="A8" s="6"/>
      <c r="B8" s="16"/>
      <c r="C8" s="16"/>
      <c r="D8" s="16"/>
      <c r="E8" s="6"/>
      <c r="F8" s="6"/>
      <c r="G8" s="6"/>
      <c r="H8" s="6"/>
      <c r="I8" s="6"/>
      <c r="J8" s="9"/>
    </row>
    <row r="9" spans="1:21" ht="42" customHeight="1" x14ac:dyDescent="0.15">
      <c r="B9" s="138" t="s">
        <v>20</v>
      </c>
      <c r="C9" s="139"/>
      <c r="D9" s="17" t="s">
        <v>11</v>
      </c>
      <c r="E9" s="4">
        <v>3</v>
      </c>
      <c r="F9" s="4">
        <v>4</v>
      </c>
      <c r="G9" s="4">
        <v>5</v>
      </c>
      <c r="H9" s="4">
        <v>6</v>
      </c>
      <c r="I9" s="18" t="s">
        <v>13</v>
      </c>
    </row>
    <row r="10" spans="1:21" ht="42" customHeight="1" x14ac:dyDescent="0.15">
      <c r="B10" s="182"/>
      <c r="C10" s="183"/>
      <c r="D10" s="17" t="s">
        <v>12</v>
      </c>
      <c r="E10" s="27">
        <f>IF($B$10="",0,ROUNDUP(F43/$B$10,1))</f>
        <v>0</v>
      </c>
      <c r="F10" s="27">
        <f>IF($B$10="",0,ROUNDUP(G43/$B$10,1))</f>
        <v>0</v>
      </c>
      <c r="G10" s="27">
        <f>IF($B$10="",0,ROUNDUP(H43/$B$10,1))</f>
        <v>0</v>
      </c>
      <c r="H10" s="27">
        <f>IF($B$10="",0,ROUNDUP(I43/$B$10,1))</f>
        <v>0</v>
      </c>
      <c r="I10" s="27" t="str">
        <f>IF(B10="","",ROUNDUP(E10/9+F10/6+G10/4+H10/2.5,1))</f>
        <v/>
      </c>
      <c r="U10" s="1" t="s">
        <v>7</v>
      </c>
    </row>
    <row r="11" spans="1:21" ht="9" customHeight="1" x14ac:dyDescent="0.15">
      <c r="A11" s="2"/>
      <c r="B11" s="2"/>
      <c r="C11" s="135"/>
      <c r="D11" s="135"/>
      <c r="E11" s="135"/>
      <c r="F11" s="135"/>
      <c r="G11" s="15"/>
      <c r="U11" s="1" t="s">
        <v>21</v>
      </c>
    </row>
    <row r="12" spans="1:21" ht="45.75" customHeight="1" x14ac:dyDescent="0.15">
      <c r="B12" s="13" t="s">
        <v>0</v>
      </c>
      <c r="C12" s="14" t="s">
        <v>4</v>
      </c>
      <c r="D12" s="10" t="s">
        <v>7</v>
      </c>
      <c r="E12" s="14" t="s">
        <v>1</v>
      </c>
      <c r="F12" s="14" t="s">
        <v>6</v>
      </c>
      <c r="G12" s="14" t="s">
        <v>8</v>
      </c>
      <c r="H12" s="14" t="s">
        <v>9</v>
      </c>
      <c r="I12" s="14" t="s">
        <v>10</v>
      </c>
      <c r="L12" s="3"/>
    </row>
    <row r="13" spans="1:21" ht="17.100000000000001" customHeight="1" x14ac:dyDescent="0.15">
      <c r="B13" s="11">
        <v>1</v>
      </c>
      <c r="C13" s="184"/>
      <c r="D13" s="184"/>
      <c r="E13" s="184"/>
      <c r="F13" s="22" t="str">
        <f>IF(C13&lt;&gt;3,"",E13)</f>
        <v/>
      </c>
      <c r="G13" s="22" t="str">
        <f t="shared" ref="G13:G42" si="0">IF(C13&lt;&gt;4,"",IF(D13="○",ROUNDUP(E13/2,0),E13))</f>
        <v/>
      </c>
      <c r="H13" s="22" t="str">
        <f>IF(C13&lt;&gt;5,"",IF(D13="○",ROUNDUP(E13/2,0),E13))</f>
        <v/>
      </c>
      <c r="I13" s="22" t="str">
        <f>IF(C13&lt;&gt;6,"",IF(D13="○",ROUNDUP(E13/2,0),E13))</f>
        <v/>
      </c>
    </row>
    <row r="14" spans="1:21" ht="17.100000000000001" customHeight="1" x14ac:dyDescent="0.15">
      <c r="B14" s="11">
        <v>2</v>
      </c>
      <c r="C14" s="184"/>
      <c r="D14" s="184"/>
      <c r="E14" s="184"/>
      <c r="F14" s="22" t="str">
        <f t="shared" ref="F14:F18" si="1">IF(C14&lt;&gt;3,"",E14)</f>
        <v/>
      </c>
      <c r="G14" s="22" t="str">
        <f t="shared" si="0"/>
        <v/>
      </c>
      <c r="H14" s="22" t="str">
        <f t="shared" ref="H14:H18" si="2">IF(C14&lt;&gt;5,"",IF(D14="○",ROUNDUP(E14/2,0),E14))</f>
        <v/>
      </c>
      <c r="I14" s="22" t="str">
        <f t="shared" ref="I14:I18" si="3">IF(C14&lt;&gt;6,"",IF(D14="○",ROUNDUP(E14/2,0),E14))</f>
        <v/>
      </c>
    </row>
    <row r="15" spans="1:21" ht="17.100000000000001" customHeight="1" x14ac:dyDescent="0.15">
      <c r="B15" s="11">
        <v>3</v>
      </c>
      <c r="C15" s="184"/>
      <c r="D15" s="184"/>
      <c r="E15" s="184"/>
      <c r="F15" s="22" t="str">
        <f t="shared" si="1"/>
        <v/>
      </c>
      <c r="G15" s="22" t="str">
        <f t="shared" si="0"/>
        <v/>
      </c>
      <c r="H15" s="22" t="str">
        <f t="shared" si="2"/>
        <v/>
      </c>
      <c r="I15" s="22" t="str">
        <f t="shared" si="3"/>
        <v/>
      </c>
    </row>
    <row r="16" spans="1:21" ht="17.100000000000001" customHeight="1" x14ac:dyDescent="0.15">
      <c r="B16" s="11">
        <v>4</v>
      </c>
      <c r="C16" s="184"/>
      <c r="D16" s="184"/>
      <c r="E16" s="184"/>
      <c r="F16" s="22" t="str">
        <f t="shared" si="1"/>
        <v/>
      </c>
      <c r="G16" s="22" t="str">
        <f t="shared" si="0"/>
        <v/>
      </c>
      <c r="H16" s="22" t="str">
        <f t="shared" si="2"/>
        <v/>
      </c>
      <c r="I16" s="22" t="str">
        <f t="shared" si="3"/>
        <v/>
      </c>
    </row>
    <row r="17" spans="2:9" ht="17.100000000000001" customHeight="1" x14ac:dyDescent="0.15">
      <c r="B17" s="11">
        <v>5</v>
      </c>
      <c r="C17" s="184"/>
      <c r="D17" s="184"/>
      <c r="E17" s="184"/>
      <c r="F17" s="22" t="str">
        <f t="shared" si="1"/>
        <v/>
      </c>
      <c r="G17" s="22" t="str">
        <f t="shared" si="0"/>
        <v/>
      </c>
      <c r="H17" s="22" t="str">
        <f t="shared" si="2"/>
        <v/>
      </c>
      <c r="I17" s="22" t="str">
        <f t="shared" si="3"/>
        <v/>
      </c>
    </row>
    <row r="18" spans="2:9" ht="17.100000000000001" customHeight="1" x14ac:dyDescent="0.15">
      <c r="B18" s="11">
        <v>6</v>
      </c>
      <c r="C18" s="184"/>
      <c r="D18" s="184"/>
      <c r="E18" s="184"/>
      <c r="F18" s="22" t="str">
        <f t="shared" si="1"/>
        <v/>
      </c>
      <c r="G18" s="22" t="str">
        <f t="shared" si="0"/>
        <v/>
      </c>
      <c r="H18" s="22" t="str">
        <f t="shared" si="2"/>
        <v/>
      </c>
      <c r="I18" s="22" t="str">
        <f t="shared" si="3"/>
        <v/>
      </c>
    </row>
    <row r="19" spans="2:9" ht="17.100000000000001" customHeight="1" x14ac:dyDescent="0.15">
      <c r="B19" s="11">
        <v>7</v>
      </c>
      <c r="C19" s="184"/>
      <c r="D19" s="184"/>
      <c r="E19" s="184"/>
      <c r="F19" s="22" t="str">
        <f t="shared" ref="F19:F31" si="4">IF(C19&lt;&gt;3,"",E19)</f>
        <v/>
      </c>
      <c r="G19" s="22" t="str">
        <f t="shared" ref="G19:G31" si="5">IF(C19&lt;&gt;4,"",IF(D19="○",ROUNDUP(E19/2,0),E19))</f>
        <v/>
      </c>
      <c r="H19" s="22" t="str">
        <f t="shared" ref="H19:H31" si="6">IF(C19&lt;&gt;5,"",IF(D19="○",ROUNDUP(E19/2,0),E19))</f>
        <v/>
      </c>
      <c r="I19" s="22" t="str">
        <f t="shared" ref="I19:I31" si="7">IF(C19&lt;&gt;6,"",IF(D19="○",ROUNDUP(E19/2,0),E19))</f>
        <v/>
      </c>
    </row>
    <row r="20" spans="2:9" ht="17.100000000000001" customHeight="1" x14ac:dyDescent="0.15">
      <c r="B20" s="11">
        <v>8</v>
      </c>
      <c r="C20" s="184"/>
      <c r="D20" s="184"/>
      <c r="E20" s="184"/>
      <c r="F20" s="22" t="str">
        <f t="shared" si="4"/>
        <v/>
      </c>
      <c r="G20" s="22" t="str">
        <f t="shared" si="5"/>
        <v/>
      </c>
      <c r="H20" s="22" t="str">
        <f t="shared" si="6"/>
        <v/>
      </c>
      <c r="I20" s="22" t="str">
        <f t="shared" si="7"/>
        <v/>
      </c>
    </row>
    <row r="21" spans="2:9" ht="17.100000000000001" customHeight="1" x14ac:dyDescent="0.15">
      <c r="B21" s="11">
        <v>9</v>
      </c>
      <c r="C21" s="184"/>
      <c r="D21" s="184"/>
      <c r="E21" s="184"/>
      <c r="F21" s="22" t="str">
        <f t="shared" si="4"/>
        <v/>
      </c>
      <c r="G21" s="22" t="str">
        <f t="shared" si="5"/>
        <v/>
      </c>
      <c r="H21" s="22" t="str">
        <f t="shared" si="6"/>
        <v/>
      </c>
      <c r="I21" s="22" t="str">
        <f t="shared" si="7"/>
        <v/>
      </c>
    </row>
    <row r="22" spans="2:9" ht="17.100000000000001" customHeight="1" x14ac:dyDescent="0.15">
      <c r="B22" s="11">
        <v>10</v>
      </c>
      <c r="C22" s="184"/>
      <c r="D22" s="184"/>
      <c r="E22" s="184"/>
      <c r="F22" s="22" t="str">
        <f t="shared" si="4"/>
        <v/>
      </c>
      <c r="G22" s="22" t="str">
        <f t="shared" si="5"/>
        <v/>
      </c>
      <c r="H22" s="22" t="str">
        <f t="shared" si="6"/>
        <v/>
      </c>
      <c r="I22" s="22" t="str">
        <f t="shared" si="7"/>
        <v/>
      </c>
    </row>
    <row r="23" spans="2:9" ht="17.100000000000001" customHeight="1" x14ac:dyDescent="0.15">
      <c r="B23" s="11">
        <v>11</v>
      </c>
      <c r="C23" s="184"/>
      <c r="D23" s="184"/>
      <c r="E23" s="184"/>
      <c r="F23" s="22" t="str">
        <f t="shared" si="4"/>
        <v/>
      </c>
      <c r="G23" s="22" t="str">
        <f t="shared" si="5"/>
        <v/>
      </c>
      <c r="H23" s="22" t="str">
        <f t="shared" si="6"/>
        <v/>
      </c>
      <c r="I23" s="22" t="str">
        <f t="shared" si="7"/>
        <v/>
      </c>
    </row>
    <row r="24" spans="2:9" ht="17.100000000000001" customHeight="1" x14ac:dyDescent="0.15">
      <c r="B24" s="11">
        <v>12</v>
      </c>
      <c r="C24" s="184"/>
      <c r="D24" s="184"/>
      <c r="E24" s="184"/>
      <c r="F24" s="22" t="str">
        <f t="shared" si="4"/>
        <v/>
      </c>
      <c r="G24" s="22" t="str">
        <f t="shared" si="5"/>
        <v/>
      </c>
      <c r="H24" s="22" t="str">
        <f t="shared" si="6"/>
        <v/>
      </c>
      <c r="I24" s="22" t="str">
        <f t="shared" si="7"/>
        <v/>
      </c>
    </row>
    <row r="25" spans="2:9" ht="17.100000000000001" customHeight="1" x14ac:dyDescent="0.15">
      <c r="B25" s="11">
        <v>13</v>
      </c>
      <c r="C25" s="184"/>
      <c r="D25" s="184"/>
      <c r="E25" s="184"/>
      <c r="F25" s="22" t="str">
        <f t="shared" si="4"/>
        <v/>
      </c>
      <c r="G25" s="22" t="str">
        <f t="shared" si="5"/>
        <v/>
      </c>
      <c r="H25" s="22" t="str">
        <f t="shared" si="6"/>
        <v/>
      </c>
      <c r="I25" s="22" t="str">
        <f t="shared" si="7"/>
        <v/>
      </c>
    </row>
    <row r="26" spans="2:9" ht="17.100000000000001" customHeight="1" x14ac:dyDescent="0.15">
      <c r="B26" s="11">
        <v>14</v>
      </c>
      <c r="C26" s="184"/>
      <c r="D26" s="184"/>
      <c r="E26" s="184"/>
      <c r="F26" s="22" t="str">
        <f t="shared" si="4"/>
        <v/>
      </c>
      <c r="G26" s="22" t="str">
        <f t="shared" si="5"/>
        <v/>
      </c>
      <c r="H26" s="22" t="str">
        <f t="shared" si="6"/>
        <v/>
      </c>
      <c r="I26" s="22" t="str">
        <f t="shared" si="7"/>
        <v/>
      </c>
    </row>
    <row r="27" spans="2:9" ht="17.100000000000001" customHeight="1" x14ac:dyDescent="0.15">
      <c r="B27" s="11">
        <v>15</v>
      </c>
      <c r="C27" s="184"/>
      <c r="D27" s="184"/>
      <c r="E27" s="184"/>
      <c r="F27" s="22" t="str">
        <f t="shared" si="4"/>
        <v/>
      </c>
      <c r="G27" s="22" t="str">
        <f t="shared" si="5"/>
        <v/>
      </c>
      <c r="H27" s="22" t="str">
        <f t="shared" si="6"/>
        <v/>
      </c>
      <c r="I27" s="22" t="str">
        <f t="shared" si="7"/>
        <v/>
      </c>
    </row>
    <row r="28" spans="2:9" ht="17.100000000000001" customHeight="1" x14ac:dyDescent="0.15">
      <c r="B28" s="11">
        <v>16</v>
      </c>
      <c r="C28" s="184"/>
      <c r="D28" s="184"/>
      <c r="E28" s="184"/>
      <c r="F28" s="22" t="str">
        <f t="shared" si="4"/>
        <v/>
      </c>
      <c r="G28" s="22" t="str">
        <f t="shared" si="5"/>
        <v/>
      </c>
      <c r="H28" s="22" t="str">
        <f t="shared" si="6"/>
        <v/>
      </c>
      <c r="I28" s="22" t="str">
        <f t="shared" si="7"/>
        <v/>
      </c>
    </row>
    <row r="29" spans="2:9" ht="17.100000000000001" customHeight="1" x14ac:dyDescent="0.15">
      <c r="B29" s="11">
        <v>17</v>
      </c>
      <c r="C29" s="184"/>
      <c r="D29" s="184"/>
      <c r="E29" s="184"/>
      <c r="F29" s="22" t="str">
        <f t="shared" si="4"/>
        <v/>
      </c>
      <c r="G29" s="22" t="str">
        <f t="shared" si="5"/>
        <v/>
      </c>
      <c r="H29" s="22" t="str">
        <f t="shared" si="6"/>
        <v/>
      </c>
      <c r="I29" s="22" t="str">
        <f t="shared" si="7"/>
        <v/>
      </c>
    </row>
    <row r="30" spans="2:9" ht="17.100000000000001" customHeight="1" x14ac:dyDescent="0.15">
      <c r="B30" s="11">
        <v>18</v>
      </c>
      <c r="C30" s="184"/>
      <c r="D30" s="184"/>
      <c r="E30" s="184"/>
      <c r="F30" s="22" t="str">
        <f t="shared" si="4"/>
        <v/>
      </c>
      <c r="G30" s="22" t="str">
        <f t="shared" si="5"/>
        <v/>
      </c>
      <c r="H30" s="22" t="str">
        <f t="shared" si="6"/>
        <v/>
      </c>
      <c r="I30" s="22" t="str">
        <f t="shared" si="7"/>
        <v/>
      </c>
    </row>
    <row r="31" spans="2:9" ht="17.100000000000001" customHeight="1" x14ac:dyDescent="0.15">
      <c r="B31" s="11">
        <v>19</v>
      </c>
      <c r="C31" s="184"/>
      <c r="D31" s="184"/>
      <c r="E31" s="184"/>
      <c r="F31" s="22" t="str">
        <f t="shared" si="4"/>
        <v/>
      </c>
      <c r="G31" s="22" t="str">
        <f t="shared" si="5"/>
        <v/>
      </c>
      <c r="H31" s="22" t="str">
        <f t="shared" si="6"/>
        <v/>
      </c>
      <c r="I31" s="22" t="str">
        <f t="shared" si="7"/>
        <v/>
      </c>
    </row>
    <row r="32" spans="2:9" ht="17.100000000000001" customHeight="1" x14ac:dyDescent="0.15">
      <c r="B32" s="11">
        <v>20</v>
      </c>
      <c r="C32" s="184"/>
      <c r="D32" s="184"/>
      <c r="E32" s="184"/>
      <c r="F32" s="22" t="str">
        <f t="shared" ref="F32:F41" si="8">IF(C32&lt;&gt;3,"",E32)</f>
        <v/>
      </c>
      <c r="G32" s="22" t="str">
        <f t="shared" si="0"/>
        <v/>
      </c>
      <c r="H32" s="22" t="str">
        <f t="shared" ref="H32:H41" si="9">IF(C32&lt;&gt;5,"",IF(D32="○",ROUNDUP(E32/2,0),E32))</f>
        <v/>
      </c>
      <c r="I32" s="22" t="str">
        <f t="shared" ref="I32:I41" si="10">IF(C32&lt;&gt;6,"",IF(D32="○",ROUNDUP(E32/2,0),E32))</f>
        <v/>
      </c>
    </row>
    <row r="33" spans="2:9" ht="17.100000000000001" customHeight="1" x14ac:dyDescent="0.15">
      <c r="B33" s="11">
        <v>21</v>
      </c>
      <c r="C33" s="184"/>
      <c r="D33" s="184"/>
      <c r="E33" s="184"/>
      <c r="F33" s="22" t="str">
        <f t="shared" si="8"/>
        <v/>
      </c>
      <c r="G33" s="22" t="str">
        <f t="shared" si="0"/>
        <v/>
      </c>
      <c r="H33" s="22" t="str">
        <f t="shared" si="9"/>
        <v/>
      </c>
      <c r="I33" s="22" t="str">
        <f t="shared" si="10"/>
        <v/>
      </c>
    </row>
    <row r="34" spans="2:9" ht="17.100000000000001" customHeight="1" x14ac:dyDescent="0.15">
      <c r="B34" s="11">
        <v>22</v>
      </c>
      <c r="C34" s="184"/>
      <c r="D34" s="184"/>
      <c r="E34" s="184"/>
      <c r="F34" s="22" t="str">
        <f t="shared" si="8"/>
        <v/>
      </c>
      <c r="G34" s="22" t="str">
        <f t="shared" si="0"/>
        <v/>
      </c>
      <c r="H34" s="22" t="str">
        <f t="shared" si="9"/>
        <v/>
      </c>
      <c r="I34" s="22" t="str">
        <f t="shared" si="10"/>
        <v/>
      </c>
    </row>
    <row r="35" spans="2:9" ht="17.100000000000001" customHeight="1" x14ac:dyDescent="0.15">
      <c r="B35" s="11">
        <v>23</v>
      </c>
      <c r="C35" s="184"/>
      <c r="D35" s="184"/>
      <c r="E35" s="184"/>
      <c r="F35" s="22" t="str">
        <f t="shared" si="8"/>
        <v/>
      </c>
      <c r="G35" s="22" t="str">
        <f t="shared" si="0"/>
        <v/>
      </c>
      <c r="H35" s="22" t="str">
        <f t="shared" si="9"/>
        <v/>
      </c>
      <c r="I35" s="22" t="str">
        <f t="shared" si="10"/>
        <v/>
      </c>
    </row>
    <row r="36" spans="2:9" ht="17.100000000000001" customHeight="1" x14ac:dyDescent="0.15">
      <c r="B36" s="11">
        <v>24</v>
      </c>
      <c r="C36" s="184"/>
      <c r="D36" s="184"/>
      <c r="E36" s="184"/>
      <c r="F36" s="22" t="str">
        <f t="shared" si="8"/>
        <v/>
      </c>
      <c r="G36" s="22" t="str">
        <f t="shared" si="0"/>
        <v/>
      </c>
      <c r="H36" s="22" t="str">
        <f t="shared" si="9"/>
        <v/>
      </c>
      <c r="I36" s="22" t="str">
        <f t="shared" si="10"/>
        <v/>
      </c>
    </row>
    <row r="37" spans="2:9" ht="17.100000000000001" customHeight="1" x14ac:dyDescent="0.15">
      <c r="B37" s="11">
        <v>25</v>
      </c>
      <c r="C37" s="184"/>
      <c r="D37" s="184"/>
      <c r="E37" s="184"/>
      <c r="F37" s="22" t="str">
        <f t="shared" si="8"/>
        <v/>
      </c>
      <c r="G37" s="22" t="str">
        <f t="shared" si="0"/>
        <v/>
      </c>
      <c r="H37" s="22" t="str">
        <f t="shared" si="9"/>
        <v/>
      </c>
      <c r="I37" s="22" t="str">
        <f t="shared" si="10"/>
        <v/>
      </c>
    </row>
    <row r="38" spans="2:9" ht="17.100000000000001" customHeight="1" x14ac:dyDescent="0.15">
      <c r="B38" s="11">
        <v>26</v>
      </c>
      <c r="C38" s="184"/>
      <c r="D38" s="184"/>
      <c r="E38" s="184"/>
      <c r="F38" s="22" t="str">
        <f t="shared" si="8"/>
        <v/>
      </c>
      <c r="G38" s="22" t="str">
        <f t="shared" si="0"/>
        <v/>
      </c>
      <c r="H38" s="22" t="str">
        <f t="shared" si="9"/>
        <v/>
      </c>
      <c r="I38" s="22" t="str">
        <f t="shared" si="10"/>
        <v/>
      </c>
    </row>
    <row r="39" spans="2:9" ht="17.100000000000001" customHeight="1" x14ac:dyDescent="0.15">
      <c r="B39" s="11">
        <v>27</v>
      </c>
      <c r="C39" s="184"/>
      <c r="D39" s="184"/>
      <c r="E39" s="184"/>
      <c r="F39" s="22" t="str">
        <f t="shared" si="8"/>
        <v/>
      </c>
      <c r="G39" s="22" t="str">
        <f t="shared" si="0"/>
        <v/>
      </c>
      <c r="H39" s="22" t="str">
        <f t="shared" si="9"/>
        <v/>
      </c>
      <c r="I39" s="22" t="str">
        <f t="shared" si="10"/>
        <v/>
      </c>
    </row>
    <row r="40" spans="2:9" ht="17.100000000000001" customHeight="1" x14ac:dyDescent="0.15">
      <c r="B40" s="11">
        <v>28</v>
      </c>
      <c r="C40" s="184"/>
      <c r="D40" s="184"/>
      <c r="E40" s="184"/>
      <c r="F40" s="22" t="str">
        <f t="shared" si="8"/>
        <v/>
      </c>
      <c r="G40" s="22" t="str">
        <f t="shared" si="0"/>
        <v/>
      </c>
      <c r="H40" s="22" t="str">
        <f t="shared" si="9"/>
        <v/>
      </c>
      <c r="I40" s="22" t="str">
        <f t="shared" si="10"/>
        <v/>
      </c>
    </row>
    <row r="41" spans="2:9" ht="17.100000000000001" customHeight="1" x14ac:dyDescent="0.15">
      <c r="B41" s="11">
        <v>29</v>
      </c>
      <c r="C41" s="184"/>
      <c r="D41" s="184"/>
      <c r="E41" s="184"/>
      <c r="F41" s="22" t="str">
        <f t="shared" si="8"/>
        <v/>
      </c>
      <c r="G41" s="22" t="str">
        <f t="shared" si="0"/>
        <v/>
      </c>
      <c r="H41" s="22" t="str">
        <f t="shared" si="9"/>
        <v/>
      </c>
      <c r="I41" s="22" t="str">
        <f t="shared" si="10"/>
        <v/>
      </c>
    </row>
    <row r="42" spans="2:9" ht="17.100000000000001" customHeight="1" thickBot="1" x14ac:dyDescent="0.2">
      <c r="B42" s="11">
        <v>30</v>
      </c>
      <c r="C42" s="185"/>
      <c r="D42" s="185"/>
      <c r="E42" s="185"/>
      <c r="F42" s="23" t="str">
        <f>IF(C42&lt;&gt;3,"",E42)</f>
        <v/>
      </c>
      <c r="G42" s="22" t="str">
        <f t="shared" si="0"/>
        <v/>
      </c>
      <c r="H42" s="24" t="str">
        <f>IF(C42&lt;&gt;5,"",IF(D42="○",ROUNDUP(E42/2,0),E42))</f>
        <v/>
      </c>
      <c r="I42" s="25" t="str">
        <f>IF(C42&lt;&gt;6,"",IF(D42="○",ROUNDUP(E42/2,0),E42))</f>
        <v/>
      </c>
    </row>
    <row r="43" spans="2:9" ht="17.100000000000001" customHeight="1" thickTop="1" x14ac:dyDescent="0.15">
      <c r="B43" s="12" t="s">
        <v>2</v>
      </c>
      <c r="C43" s="19"/>
      <c r="D43" s="19"/>
      <c r="E43" s="26">
        <f>SUM(E13:E42)</f>
        <v>0</v>
      </c>
      <c r="F43" s="26">
        <f>SUM(F13:F42)</f>
        <v>0</v>
      </c>
      <c r="G43" s="26">
        <f>SUM(G13:G42)</f>
        <v>0</v>
      </c>
      <c r="H43" s="26">
        <f>SUM(H13:H42)</f>
        <v>0</v>
      </c>
      <c r="I43" s="26">
        <f>SUM(I13:I42)</f>
        <v>0</v>
      </c>
    </row>
    <row r="44" spans="2:9" ht="18" customHeight="1" x14ac:dyDescent="0.15">
      <c r="E44" s="21" t="s">
        <v>19</v>
      </c>
    </row>
    <row r="45" spans="2:9" ht="6.75" customHeight="1" x14ac:dyDescent="0.15"/>
    <row r="46" spans="2:9" ht="14.25" x14ac:dyDescent="0.15">
      <c r="B46" s="5"/>
    </row>
    <row r="47" spans="2:9" ht="9.9499999999999993" customHeight="1" x14ac:dyDescent="0.15">
      <c r="B47" s="5"/>
    </row>
    <row r="48" spans="2:9" ht="9.9499999999999993" customHeight="1" x14ac:dyDescent="0.15">
      <c r="B48" s="5"/>
    </row>
    <row r="49" spans="2:2" ht="9.9499999999999993" customHeight="1" x14ac:dyDescent="0.15">
      <c r="B49" s="5"/>
    </row>
    <row r="50" spans="2:2" ht="14.25" x14ac:dyDescent="0.15">
      <c r="B50" s="5"/>
    </row>
    <row r="51" spans="2:2" ht="9.9499999999999993" customHeight="1" x14ac:dyDescent="0.15">
      <c r="B51" s="5"/>
    </row>
  </sheetData>
  <sheetProtection sheet="1" objects="1" scenarios="1" selectLockedCells="1"/>
  <mergeCells count="11">
    <mergeCell ref="C11:F11"/>
    <mergeCell ref="B2:I2"/>
    <mergeCell ref="B7:C7"/>
    <mergeCell ref="B9:C9"/>
    <mergeCell ref="B10:C10"/>
    <mergeCell ref="D7:I7"/>
    <mergeCell ref="B3:I3"/>
    <mergeCell ref="G4:I4"/>
    <mergeCell ref="G5:I5"/>
    <mergeCell ref="B5:F5"/>
    <mergeCell ref="B6:G6"/>
  </mergeCells>
  <phoneticPr fontId="19"/>
  <dataValidations count="1">
    <dataValidation type="list" showInputMessage="1" showErrorMessage="1" sqref="D13:D42">
      <formula1>$U$11:$U$12</formula1>
    </dataValidation>
  </dataValidations>
  <pageMargins left="0.68" right="0.54" top="0.78" bottom="0.45" header="0.51200000000000001" footer="0.28999999999999998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別紙1-1</vt:lpstr>
      <vt:lpstr>別紙1-2（就労移行・A型・B型）</vt:lpstr>
      <vt:lpstr>別紙1-3（就労定着支援・自立生活支援用）</vt:lpstr>
      <vt:lpstr>別紙2（GHのみ）</vt:lpstr>
      <vt:lpstr>'別紙1-1'!Print_Area</vt:lpstr>
      <vt:lpstr>'別紙1-2（就労移行・A型・B型）'!Print_Area</vt:lpstr>
      <vt:lpstr>'別紙1-3（就労定着支援・自立生活支援用）'!Print_Area</vt:lpstr>
      <vt:lpstr>'別紙2（GHのみ）'!Print_Area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彩里 9681</dc:creator>
  <cp:lastModifiedBy>村上 智美 10702</cp:lastModifiedBy>
  <dcterms:created xsi:type="dcterms:W3CDTF">2022-12-27T07:42:42Z</dcterms:created>
  <dcterms:modified xsi:type="dcterms:W3CDTF">2023-01-25T02:30:23Z</dcterms:modified>
</cp:coreProperties>
</file>