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65" windowHeight="6015"/>
  </bookViews>
  <sheets>
    <sheet name="別紙３障害支援区分別利用者数" sheetId="1" r:id="rId1"/>
  </sheets>
  <definedNames>
    <definedName name="_xlnm.Print_Area" localSheetId="0">別紙３障害支援区分別利用者数!$A$1:$J$47</definedName>
  </definedNames>
  <calcPr calcId="145621"/>
</workbook>
</file>

<file path=xl/calcChain.xml><?xml version="1.0" encoding="utf-8"?>
<calcChain xmlns="http://schemas.openxmlformats.org/spreadsheetml/2006/main">
  <c r="E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I42" i="1"/>
  <c r="H42" i="1"/>
  <c r="F42" i="1"/>
  <c r="F20" i="1"/>
  <c r="H20" i="1"/>
  <c r="I20" i="1"/>
  <c r="F21" i="1"/>
  <c r="H21" i="1"/>
  <c r="I21" i="1"/>
  <c r="F22" i="1"/>
  <c r="H22" i="1"/>
  <c r="I22" i="1"/>
  <c r="F23" i="1"/>
  <c r="H23" i="1"/>
  <c r="I23" i="1"/>
  <c r="F24" i="1"/>
  <c r="H24" i="1"/>
  <c r="I24" i="1"/>
  <c r="F25" i="1"/>
  <c r="H25" i="1"/>
  <c r="I25" i="1"/>
  <c r="F26" i="1"/>
  <c r="H26" i="1"/>
  <c r="I26" i="1"/>
  <c r="F27" i="1"/>
  <c r="H27" i="1"/>
  <c r="I27" i="1"/>
  <c r="F28" i="1"/>
  <c r="H28" i="1"/>
  <c r="I28" i="1"/>
  <c r="F29" i="1"/>
  <c r="H29" i="1"/>
  <c r="I29" i="1"/>
  <c r="F30" i="1"/>
  <c r="H30" i="1"/>
  <c r="I30" i="1"/>
  <c r="F31" i="1"/>
  <c r="H31" i="1"/>
  <c r="I31" i="1"/>
  <c r="F32" i="1"/>
  <c r="H32" i="1"/>
  <c r="I32" i="1"/>
  <c r="F33" i="1"/>
  <c r="H33" i="1"/>
  <c r="I33" i="1"/>
  <c r="F34" i="1"/>
  <c r="H34" i="1"/>
  <c r="I34" i="1"/>
  <c r="F35" i="1"/>
  <c r="H35" i="1"/>
  <c r="I35" i="1"/>
  <c r="F36" i="1"/>
  <c r="H36" i="1"/>
  <c r="I36" i="1"/>
  <c r="F37" i="1"/>
  <c r="H37" i="1"/>
  <c r="I37" i="1"/>
  <c r="F38" i="1"/>
  <c r="H38" i="1"/>
  <c r="I38" i="1"/>
  <c r="F39" i="1"/>
  <c r="H39" i="1"/>
  <c r="I39" i="1"/>
  <c r="F40" i="1"/>
  <c r="H40" i="1"/>
  <c r="I40" i="1"/>
  <c r="F41" i="1"/>
  <c r="H41" i="1"/>
  <c r="I41" i="1"/>
  <c r="H14" i="1"/>
  <c r="I14" i="1"/>
  <c r="H15" i="1"/>
  <c r="I15" i="1"/>
  <c r="H16" i="1"/>
  <c r="I16" i="1"/>
  <c r="H17" i="1"/>
  <c r="I17" i="1"/>
  <c r="H18" i="1"/>
  <c r="I18" i="1"/>
  <c r="H19" i="1"/>
  <c r="I19" i="1"/>
  <c r="I13" i="1"/>
  <c r="H13" i="1"/>
  <c r="F16" i="1"/>
  <c r="F17" i="1"/>
  <c r="F18" i="1"/>
  <c r="F19" i="1"/>
  <c r="F14" i="1"/>
  <c r="F15" i="1"/>
  <c r="F13" i="1"/>
  <c r="H43" i="1" l="1"/>
  <c r="G10" i="1" s="1"/>
  <c r="F43" i="1"/>
  <c r="E10" i="1" s="1"/>
  <c r="I43" i="1"/>
  <c r="H10" i="1" s="1"/>
  <c r="G43" i="1"/>
  <c r="F10" i="1" s="1"/>
  <c r="I10" i="1" l="1"/>
</calcChain>
</file>

<file path=xl/sharedStrings.xml><?xml version="1.0" encoding="utf-8"?>
<sst xmlns="http://schemas.openxmlformats.org/spreadsheetml/2006/main" count="23" uniqueCount="22">
  <si>
    <t>利用者</t>
    <rPh sb="0" eb="3">
      <t>リヨウシャ</t>
    </rPh>
    <phoneticPr fontId="19"/>
  </si>
  <si>
    <t>延べ利用日数
(b)</t>
    <rPh sb="0" eb="1">
      <t>ノ</t>
    </rPh>
    <rPh sb="2" eb="4">
      <t>リヨウ</t>
    </rPh>
    <rPh sb="4" eb="6">
      <t>ニッスウ</t>
    </rPh>
    <phoneticPr fontId="19"/>
  </si>
  <si>
    <t>合計</t>
    <rPh sb="0" eb="2">
      <t>ゴウケイ</t>
    </rPh>
    <phoneticPr fontId="19"/>
  </si>
  <si>
    <t>事業所の名称</t>
    <rPh sb="0" eb="3">
      <t>ジギョウショ</t>
    </rPh>
    <rPh sb="4" eb="6">
      <t>メイショウ</t>
    </rPh>
    <phoneticPr fontId="19"/>
  </si>
  <si>
    <t>障害支援区分
(a)</t>
    <rPh sb="0" eb="2">
      <t>ショウガイ</t>
    </rPh>
    <rPh sb="2" eb="4">
      <t>シエン</t>
    </rPh>
    <rPh sb="4" eb="6">
      <t>クブン</t>
    </rPh>
    <phoneticPr fontId="19"/>
  </si>
  <si>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19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</si>
  <si>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</si>
  <si>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19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</si>
  <si>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</si>
  <si>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</si>
  <si>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</si>
  <si>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</t>
    <rPh sb="0" eb="2">
      <t>ショウガイ</t>
    </rPh>
    <rPh sb="2" eb="4">
      <t>シエン</t>
    </rPh>
    <rPh sb="4" eb="6">
      <t>クブン</t>
    </rPh>
    <phoneticPr fontId="1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</si>
  <si>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9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</si>
  <si>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19"/>
  </si>
  <si>
    <t>【グループホーム】</t>
    <phoneticPr fontId="19"/>
  </si>
  <si>
    <r>
      <t>（対象期間：</t>
    </r>
    <r>
      <rPr>
        <u/>
        <sz val="11"/>
        <rFont val="ＭＳ Ｐゴシック"/>
        <family val="3"/>
        <charset val="128"/>
      </rPr>
      <t>　　年　　月</t>
    </r>
    <r>
      <rPr>
        <sz val="11"/>
        <rFont val="ＭＳ Ｐゴシック"/>
        <family val="3"/>
        <charset val="128"/>
      </rPr>
      <t>　～</t>
    </r>
    <r>
      <rPr>
        <u/>
        <sz val="11"/>
        <rFont val="ＭＳ Ｐゴシック"/>
        <family val="3"/>
        <charset val="128"/>
      </rPr>
      <t>　　　年　　月</t>
    </r>
    <r>
      <rPr>
        <sz val="11"/>
        <rFont val="ＭＳ Ｐゴシック"/>
        <family val="3"/>
        <charset val="128"/>
      </rPr>
      <t>）</t>
    </r>
    <rPh sb="1" eb="3">
      <t>タイショウ</t>
    </rPh>
    <rPh sb="3" eb="5">
      <t>キカン</t>
    </rPh>
    <rPh sb="8" eb="9">
      <t>ネン</t>
    </rPh>
    <rPh sb="11" eb="12">
      <t>ガツ</t>
    </rPh>
    <rPh sb="17" eb="18">
      <t>ネン</t>
    </rPh>
    <rPh sb="20" eb="21">
      <t>ガツ</t>
    </rPh>
    <phoneticPr fontId="19"/>
  </si>
  <si>
    <t>※青色の部分にそれぞれ入力すること。黄色の部分には計算式が入っているので入力不要。</t>
    <phoneticPr fontId="19"/>
  </si>
  <si>
    <t>別紙2</t>
    <rPh sb="0" eb="2">
      <t>ベッシ</t>
    </rPh>
    <phoneticPr fontId="19"/>
  </si>
  <si>
    <t>※　別紙1-1の期間(年月)と一致すること</t>
    <rPh sb="8" eb="10">
      <t>キカン</t>
    </rPh>
    <rPh sb="11" eb="13">
      <t>ネンゲツ</t>
    </rPh>
    <phoneticPr fontId="19"/>
  </si>
  <si>
    <t>　　　↑　別紙1-1の２の②と一致すること</t>
    <rPh sb="5" eb="7">
      <t>ベッシ</t>
    </rPh>
    <rPh sb="15" eb="17">
      <t>イッチ</t>
    </rPh>
    <phoneticPr fontId="19"/>
  </si>
  <si>
    <r>
      <t xml:space="preserve">開所日数（年間合計日数）
</t>
    </r>
    <r>
      <rPr>
        <sz val="9"/>
        <rFont val="ＭＳ Ｐゴシック"/>
        <family val="3"/>
        <charset val="128"/>
      </rPr>
      <t>※別紙1-1の2の①と一致すること</t>
    </r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rPh sb="15" eb="17">
      <t>ベッシ</t>
    </rPh>
    <rPh sb="25" eb="27">
      <t>イッチ</t>
    </rPh>
    <phoneticPr fontId="19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</si>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</sst>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0" fillId="0" borderId="0" xfId="43" applyFont="1">
      <alignment vertical="center"/>
    </xf>
    <xf numFmtId="0" fontId="20" fillId="0" borderId="0" xfId="43" applyFont="1" applyBorder="1">
      <alignment vertical="center"/>
    </xf>
    <xf numFmtId="9" fontId="20" fillId="0" borderId="0" xfId="43" applyNumberFormat="1" applyFont="1">
      <alignment vertical="center"/>
    </xf>
    <xf numFmtId="0" fontId="20" fillId="0" borderId="10" xfId="43" applyFont="1" applyBorder="1" applyAlignment="1">
      <alignment horizontal="center" vertical="center"/>
    </xf>
    <xf numFmtId="0" fontId="22" fillId="0" borderId="0" xfId="43" applyFont="1">
      <alignment vertical="center"/>
    </xf>
    <xf numFmtId="0" fontId="23" fillId="0" borderId="0" xfId="42" applyFont="1" applyBorder="1" applyAlignment="1">
      <alignment horizontal="center" vertical="center"/>
    </xf>
    <xf numFmtId="0" fontId="6" fillId="0" borderId="0" xfId="42">
      <alignment vertical="center"/>
    </xf>
    <xf numFmtId="0" fontId="6" fillId="0" borderId="0" xfId="42" applyBorder="1" applyAlignment="1">
      <alignment vertical="center"/>
    </xf>
    <xf numFmtId="0" fontId="23" fillId="0" borderId="0" xfId="42" applyFont="1" applyBorder="1" applyAlignment="1">
      <alignment vertical="center"/>
    </xf>
    <xf numFmtId="0" fontId="24" fillId="0" borderId="10" xfId="43" applyFont="1" applyFill="1" applyBorder="1" applyAlignment="1">
      <alignment horizontal="left" vertical="center" wrapText="1"/>
    </xf>
    <xf numFmtId="0" fontId="20" fillId="0" borderId="10" xfId="43" applyFont="1" applyBorder="1" applyAlignment="1">
      <alignment horizontal="center" vertical="center" shrinkToFit="1"/>
    </xf>
    <xf numFmtId="0" fontId="20" fillId="0" borderId="12" xfId="43" applyFont="1" applyBorder="1" applyAlignment="1">
      <alignment horizontal="center" vertical="center" shrinkToFit="1"/>
    </xf>
    <xf numFmtId="0" fontId="25" fillId="0" borderId="10" xfId="43" applyFont="1" applyFill="1" applyBorder="1" applyAlignment="1">
      <alignment horizontal="center" vertical="center"/>
    </xf>
    <xf numFmtId="0" fontId="25" fillId="0" borderId="10" xfId="43" applyFont="1" applyFill="1" applyBorder="1" applyAlignment="1">
      <alignment horizontal="center" vertical="center" wrapText="1"/>
    </xf>
    <xf numFmtId="0" fontId="20" fillId="0" borderId="0" xfId="43" applyNumberFormat="1" applyFont="1" applyFill="1" applyBorder="1" applyAlignment="1">
      <alignment horizontal="center" vertical="center"/>
    </xf>
    <xf numFmtId="0" fontId="26" fillId="0" borderId="0" xfId="42" applyFont="1" applyBorder="1" applyAlignment="1">
      <alignment horizontal="center" vertical="center"/>
    </xf>
    <xf numFmtId="0" fontId="20" fillId="0" borderId="13" xfId="43" applyFont="1" applyBorder="1" applyAlignment="1">
      <alignment vertical="center" shrinkToFit="1"/>
    </xf>
    <xf numFmtId="0" fontId="25" fillId="0" borderId="10" xfId="43" applyFont="1" applyBorder="1" applyAlignment="1">
      <alignment vertical="center" wrapText="1"/>
    </xf>
    <xf numFmtId="0" fontId="20" fillId="0" borderId="14" xfId="43" applyFont="1" applyFill="1" applyBorder="1" applyAlignment="1">
      <alignment horizontal="center" vertical="center"/>
    </xf>
    <xf numFmtId="0" fontId="26" fillId="0" borderId="0" xfId="43" applyFont="1" applyAlignment="1">
      <alignment horizontal="right" vertical="center"/>
    </xf>
    <xf numFmtId="0" fontId="24" fillId="0" borderId="0" xfId="43" applyFont="1">
      <alignment vertical="center"/>
    </xf>
    <xf numFmtId="0" fontId="20" fillId="24" borderId="10" xfId="43" applyFont="1" applyFill="1" applyBorder="1" applyAlignment="1">
      <alignment horizontal="center" vertical="center"/>
    </xf>
    <xf numFmtId="0" fontId="20" fillId="24" borderId="11" xfId="43" applyFont="1" applyFill="1" applyBorder="1" applyAlignment="1">
      <alignment horizontal="center" vertical="center"/>
    </xf>
    <xf numFmtId="0" fontId="20" fillId="24" borderId="11" xfId="43" applyFont="1" applyFill="1" applyBorder="1">
      <alignment vertical="center"/>
    </xf>
    <xf numFmtId="0" fontId="20" fillId="24" borderId="10" xfId="43" applyFont="1" applyFill="1" applyBorder="1">
      <alignment vertical="center"/>
    </xf>
    <xf numFmtId="0" fontId="20" fillId="24" borderId="12" xfId="43" applyFont="1" applyFill="1" applyBorder="1" applyAlignment="1">
      <alignment horizontal="center" vertical="center"/>
    </xf>
    <xf numFmtId="0" fontId="20" fillId="25" borderId="10" xfId="43" applyFont="1" applyFill="1" applyBorder="1" applyAlignment="1">
      <alignment horizontal="center" vertical="center"/>
    </xf>
    <xf numFmtId="0" fontId="20" fillId="25" borderId="11" xfId="43" applyFont="1" applyFill="1" applyBorder="1" applyAlignment="1">
      <alignment horizontal="center" vertical="center"/>
    </xf>
    <xf numFmtId="0" fontId="20" fillId="0" borderId="0" xfId="43" applyNumberFormat="1" applyFont="1" applyFill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 wrapText="1"/>
    </xf>
    <xf numFmtId="0" fontId="27" fillId="0" borderId="15" xfId="42" applyFont="1" applyBorder="1" applyAlignment="1">
      <alignment horizontal="center" vertical="center"/>
    </xf>
    <xf numFmtId="0" fontId="20" fillId="25" borderId="13" xfId="43" applyFont="1" applyFill="1" applyBorder="1" applyAlignment="1">
      <alignment horizontal="center" vertical="center"/>
    </xf>
    <xf numFmtId="0" fontId="20" fillId="25" borderId="15" xfId="43" applyFont="1" applyFill="1" applyBorder="1" applyAlignment="1">
      <alignment horizontal="center" vertical="center"/>
    </xf>
    <xf numFmtId="0" fontId="26" fillId="25" borderId="10" xfId="42" applyFont="1" applyFill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0" fillId="25" borderId="0" xfId="42" applyFont="1" applyFill="1" applyAlignment="1">
      <alignment horizontal="center" vertical="center" shrinkToFit="1"/>
    </xf>
    <xf numFmtId="0" fontId="29" fillId="0" borderId="0" xfId="42" applyFont="1" applyAlignment="1">
      <alignment horizontal="center" vertical="center" shrinkToFit="1"/>
    </xf>
    <xf numFmtId="0" fontId="31" fillId="0" borderId="0" xfId="42" applyFont="1" applyBorder="1" applyAlignment="1">
      <alignment horizontal="left" vertical="center"/>
    </xf>
    <xf numFmtId="0" fontId="32" fillId="0" borderId="16" xfId="42" applyFont="1" applyBorder="1" applyAlignment="1">
      <alignment horizontal="left" vertical="center"/>
    </xf>
    <xf numFmtId="177" fontId="20" fillId="24" borderId="10" xfId="43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良い" xfId="44" builtinId="26" customBuiltin="1"/>
  </cellStyles>
  <dxfs count="0"/>
  <tableStyles count="0" defaultTableStyle="TableStyleMedium9" defaultPivotStyle="PivotStyleLight16"/>
  <colors>
    <mruColors>
      <color rgb="FFB8CCE2"/>
      <color rgb="FF57B4D5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51"/>
  <sheetViews>
    <sheetView tabSelected="1" view="pageBreakPreview" zoomScaleNormal="100" workbookViewId="0">
      <selection activeCell="C14" sqref="C14"/>
    </sheetView>
  </sheetViews>
  <sheetFormatPr defaultRowHeight="21" customHeight="1"/>
  <cols>
    <col min="1" max="1" width="2.75" style="1" customWidth="1"/>
    <col min="2" max="9" width="11.5" style="1" customWidth="1"/>
    <col min="10" max="10" width="2.625" style="1" customWidth="1"/>
    <col min="11" max="16384" width="9" style="1"/>
  </cols>
  <sheetData>
    <row r="1" spans="1:21" ht="21" customHeight="1">
      <c r="I1" s="20" t="s">
        <v>17</v>
      </c>
    </row>
    <row r="2" spans="1:21" ht="17.25">
      <c r="B2" s="30" t="s">
        <v>5</v>
      </c>
      <c r="C2" s="30"/>
      <c r="D2" s="30"/>
      <c r="E2" s="30"/>
      <c r="F2" s="30"/>
      <c r="G2" s="30"/>
      <c r="H2" s="30"/>
      <c r="I2" s="30"/>
    </row>
    <row r="3" spans="1:21" ht="14.25">
      <c r="B3" s="37" t="s">
        <v>14</v>
      </c>
      <c r="C3" s="37"/>
      <c r="D3" s="37"/>
      <c r="E3" s="37"/>
      <c r="F3" s="37"/>
      <c r="G3" s="37"/>
      <c r="H3" s="37"/>
      <c r="I3" s="37"/>
    </row>
    <row r="4" spans="1:21" s="7" customFormat="1" ht="17.25">
      <c r="A4" s="6"/>
      <c r="B4" s="6"/>
      <c r="C4" s="6"/>
      <c r="D4" s="6"/>
      <c r="E4" s="6"/>
      <c r="F4" s="6"/>
      <c r="G4" s="38" t="s">
        <v>15</v>
      </c>
      <c r="H4" s="38"/>
      <c r="I4" s="38"/>
      <c r="J4" s="8"/>
    </row>
    <row r="5" spans="1:21" s="7" customFormat="1" ht="17.25">
      <c r="A5" s="6"/>
      <c r="B5" s="40"/>
      <c r="C5" s="40"/>
      <c r="D5" s="40"/>
      <c r="E5" s="40"/>
      <c r="F5" s="40"/>
      <c r="G5" s="39" t="s">
        <v>18</v>
      </c>
      <c r="H5" s="39"/>
      <c r="I5" s="39"/>
      <c r="J5" s="8"/>
    </row>
    <row r="6" spans="1:21" s="7" customFormat="1" ht="21.75" customHeight="1">
      <c r="A6" s="6"/>
      <c r="B6" s="41" t="s">
        <v>16</v>
      </c>
      <c r="C6" s="41"/>
      <c r="D6" s="41"/>
      <c r="E6" s="41"/>
      <c r="F6" s="41"/>
      <c r="G6" s="41"/>
      <c r="H6" s="6"/>
      <c r="I6" s="6"/>
      <c r="J6" s="6"/>
    </row>
    <row r="7" spans="1:21" s="7" customFormat="1" ht="25.5" customHeight="1">
      <c r="A7" s="6"/>
      <c r="B7" s="31" t="s">
        <v>3</v>
      </c>
      <c r="C7" s="31"/>
      <c r="D7" s="36"/>
      <c r="E7" s="36"/>
      <c r="F7" s="36"/>
      <c r="G7" s="36"/>
      <c r="H7" s="36"/>
      <c r="I7" s="36"/>
      <c r="J7" s="9"/>
    </row>
    <row r="8" spans="1:21" s="7" customFormat="1" ht="8.25" customHeight="1">
      <c r="A8" s="6"/>
      <c r="B8" s="16"/>
      <c r="C8" s="16"/>
      <c r="D8" s="16"/>
      <c r="E8" s="6"/>
      <c r="F8" s="6"/>
      <c r="G8" s="6"/>
      <c r="H8" s="6"/>
      <c r="I8" s="6"/>
      <c r="J8" s="9"/>
    </row>
    <row r="9" spans="1:21" ht="42" customHeight="1">
      <c r="B9" s="32" t="s">
        <v>20</v>
      </c>
      <c r="C9" s="33"/>
      <c r="D9" s="17" t="s">
        <v>11</v>
      </c>
      <c r="E9" s="4">
        <v>3</v>
      </c>
      <c r="F9" s="4">
        <v>4</v>
      </c>
      <c r="G9" s="4">
        <v>5</v>
      </c>
      <c r="H9" s="4">
        <v>6</v>
      </c>
      <c r="I9" s="18" t="s">
        <v>13</v>
      </c>
    </row>
    <row r="10" spans="1:21" ht="42" customHeight="1">
      <c r="B10" s="34"/>
      <c r="C10" s="35"/>
      <c r="D10" s="17" t="s">
        <v>12</v>
      </c>
      <c r="E10" s="42">
        <f>IF($B$10="",0,ROUNDUP(F43/$B$10,1))</f>
        <v>0</v>
      </c>
      <c r="F10" s="42">
        <f>IF($B$10="",0,ROUNDUP(G43/$B$10,1))</f>
        <v>0</v>
      </c>
      <c r="G10" s="42">
        <f>IF($B$10="",0,ROUNDUP(H43/$B$10,1))</f>
        <v>0</v>
      </c>
      <c r="H10" s="42">
        <f>IF($B$10="",0,ROUNDUP(I43/$B$10,1))</f>
        <v>0</v>
      </c>
      <c r="I10" s="42" t="str">
        <f>IF(B10="","",ROUNDUP(E10/9+F10/6+G10/4+H10/2.5,1))</f>
        <v/>
      </c>
      <c r="U10" s="1" t="s">
        <v>7</v>
      </c>
    </row>
    <row r="11" spans="1:21" ht="9" customHeight="1">
      <c r="A11" s="2"/>
      <c r="B11" s="2"/>
      <c r="C11" s="29"/>
      <c r="D11" s="29"/>
      <c r="E11" s="29"/>
      <c r="F11" s="29"/>
      <c r="G11" s="15"/>
      <c r="U11" s="1" t="s">
        <v>21</v>
      </c>
    </row>
    <row r="12" spans="1:21" ht="45.75" customHeight="1">
      <c r="B12" s="13" t="s">
        <v>0</v>
      </c>
      <c r="C12" s="14" t="s">
        <v>4</v>
      </c>
      <c r="D12" s="10" t="s">
        <v>7</v>
      </c>
      <c r="E12" s="14" t="s">
        <v>1</v>
      </c>
      <c r="F12" s="14" t="s">
        <v>6</v>
      </c>
      <c r="G12" s="14" t="s">
        <v>8</v>
      </c>
      <c r="H12" s="14" t="s">
        <v>9</v>
      </c>
      <c r="I12" s="14" t="s">
        <v>10</v>
      </c>
      <c r="L12" s="3"/>
    </row>
    <row r="13" spans="1:21" ht="17.100000000000001" customHeight="1">
      <c r="B13" s="11">
        <v>1</v>
      </c>
      <c r="C13" s="27"/>
      <c r="D13" s="27"/>
      <c r="E13" s="27"/>
      <c r="F13" s="22" t="str">
        <f>IF(C13&lt;&gt;3,"",E13)</f>
        <v/>
      </c>
      <c r="G13" s="22" t="str">
        <f t="shared" ref="G13:G42" si="0">IF(C13&lt;&gt;4,"",IF(D13="○",ROUNDUP(E13/2,0),E13))</f>
        <v/>
      </c>
      <c r="H13" s="22" t="str">
        <f>IF(C13&lt;&gt;5,"",IF(D13="○",ROUNDUP(E13/2,0),E13))</f>
        <v/>
      </c>
      <c r="I13" s="22" t="str">
        <f>IF(C13&lt;&gt;6,"",IF(D13="○",ROUNDUP(E13/2,0),E13))</f>
        <v/>
      </c>
    </row>
    <row r="14" spans="1:21" ht="17.100000000000001" customHeight="1">
      <c r="B14" s="11">
        <v>2</v>
      </c>
      <c r="C14" s="27"/>
      <c r="D14" s="27"/>
      <c r="E14" s="27"/>
      <c r="F14" s="22" t="str">
        <f t="shared" ref="F14:F18" si="1">IF(C14&lt;&gt;3,"",E14)</f>
        <v/>
      </c>
      <c r="G14" s="22" t="str">
        <f t="shared" si="0"/>
        <v/>
      </c>
      <c r="H14" s="22" t="str">
        <f t="shared" ref="H14:H18" si="2">IF(C14&lt;&gt;5,"",IF(D14="○",ROUNDUP(E14/2,0),E14))</f>
        <v/>
      </c>
      <c r="I14" s="22" t="str">
        <f t="shared" ref="I14:I18" si="3">IF(C14&lt;&gt;6,"",IF(D14="○",ROUNDUP(E14/2,0),E14))</f>
        <v/>
      </c>
    </row>
    <row r="15" spans="1:21" ht="17.100000000000001" customHeight="1">
      <c r="B15" s="11">
        <v>3</v>
      </c>
      <c r="C15" s="27"/>
      <c r="D15" s="27"/>
      <c r="E15" s="27"/>
      <c r="F15" s="22" t="str">
        <f t="shared" si="1"/>
        <v/>
      </c>
      <c r="G15" s="22" t="str">
        <f t="shared" si="0"/>
        <v/>
      </c>
      <c r="H15" s="22" t="str">
        <f t="shared" si="2"/>
        <v/>
      </c>
      <c r="I15" s="22" t="str">
        <f t="shared" si="3"/>
        <v/>
      </c>
    </row>
    <row r="16" spans="1:21" ht="17.100000000000001" customHeight="1">
      <c r="B16" s="11">
        <v>4</v>
      </c>
      <c r="C16" s="27"/>
      <c r="D16" s="27"/>
      <c r="E16" s="27"/>
      <c r="F16" s="22" t="str">
        <f t="shared" si="1"/>
        <v/>
      </c>
      <c r="G16" s="22" t="str">
        <f t="shared" si="0"/>
        <v/>
      </c>
      <c r="H16" s="22" t="str">
        <f t="shared" si="2"/>
        <v/>
      </c>
      <c r="I16" s="22" t="str">
        <f t="shared" si="3"/>
        <v/>
      </c>
    </row>
    <row r="17" spans="2:9" ht="17.100000000000001" customHeight="1">
      <c r="B17" s="11">
        <v>5</v>
      </c>
      <c r="C17" s="27"/>
      <c r="D17" s="27"/>
      <c r="E17" s="27"/>
      <c r="F17" s="22" t="str">
        <f t="shared" si="1"/>
        <v/>
      </c>
      <c r="G17" s="22" t="str">
        <f t="shared" si="0"/>
        <v/>
      </c>
      <c r="H17" s="22" t="str">
        <f t="shared" si="2"/>
        <v/>
      </c>
      <c r="I17" s="22" t="str">
        <f t="shared" si="3"/>
        <v/>
      </c>
    </row>
    <row r="18" spans="2:9" ht="17.100000000000001" customHeight="1">
      <c r="B18" s="11">
        <v>6</v>
      </c>
      <c r="C18" s="27"/>
      <c r="D18" s="27"/>
      <c r="E18" s="27"/>
      <c r="F18" s="22" t="str">
        <f t="shared" si="1"/>
        <v/>
      </c>
      <c r="G18" s="22" t="str">
        <f t="shared" si="0"/>
        <v/>
      </c>
      <c r="H18" s="22" t="str">
        <f t="shared" si="2"/>
        <v/>
      </c>
      <c r="I18" s="22" t="str">
        <f t="shared" si="3"/>
        <v/>
      </c>
    </row>
    <row r="19" spans="2:9" ht="17.100000000000001" customHeight="1">
      <c r="B19" s="11">
        <v>7</v>
      </c>
      <c r="C19" s="27"/>
      <c r="D19" s="27"/>
      <c r="E19" s="27"/>
      <c r="F19" s="22" t="str">
        <f>IF(C19&lt;&gt;3,"",E19)</f>
        <v/>
      </c>
      <c r="G19" s="22" t="str">
        <f>IF(C19&lt;&gt;4,"",IF(D19="○",ROUNDUP(E19/2,0),E19))</f>
        <v/>
      </c>
      <c r="H19" s="22" t="str">
        <f>IF(C19&lt;&gt;5,"",IF(D19="○",ROUNDUP(E19/2,0),E19))</f>
        <v/>
      </c>
      <c r="I19" s="22" t="str">
        <f>IF(C19&lt;&gt;6,"",IF(D19="○",ROUNDUP(E19/2,0),E19))</f>
        <v/>
      </c>
    </row>
    <row r="20" spans="2:9" ht="17.100000000000001" customHeight="1">
      <c r="B20" s="11">
        <v>8</v>
      </c>
      <c r="C20" s="27"/>
      <c r="D20" s="27"/>
      <c r="E20" s="27"/>
      <c r="F20" s="22" t="str">
        <f>IF(C20&lt;&gt;3,"",E20)</f>
        <v/>
      </c>
      <c r="G20" s="22" t="str">
        <f>IF(C20&lt;&gt;4,"",IF(D20="○",ROUNDUP(E20/2,0),E20))</f>
        <v/>
      </c>
      <c r="H20" s="22" t="str">
        <f>IF(C20&lt;&gt;5,"",IF(D20="○",ROUNDUP(E20/2,0),E20))</f>
        <v/>
      </c>
      <c r="I20" s="22" t="str">
        <f>IF(C20&lt;&gt;6,"",IF(D20="○",ROUNDUP(E20/2,0),E20))</f>
        <v/>
      </c>
    </row>
    <row r="21" spans="2:9" ht="17.100000000000001" customHeight="1">
      <c r="B21" s="11">
        <v>9</v>
      </c>
      <c r="C21" s="27"/>
      <c r="D21" s="27"/>
      <c r="E21" s="27"/>
      <c r="F21" s="22" t="str">
        <f>IF(C21&lt;&gt;3,"",E21)</f>
        <v/>
      </c>
      <c r="G21" s="22" t="str">
        <f>IF(C21&lt;&gt;4,"",IF(D21="○",ROUNDUP(E21/2,0),E21))</f>
        <v/>
      </c>
      <c r="H21" s="22" t="str">
        <f>IF(C21&lt;&gt;5,"",IF(D21="○",ROUNDUP(E21/2,0),E21))</f>
        <v/>
      </c>
      <c r="I21" s="22" t="str">
        <f>IF(C21&lt;&gt;6,"",IF(D21="○",ROUNDUP(E21/2,0),E21))</f>
        <v/>
      </c>
    </row>
    <row r="22" spans="2:9" ht="17.100000000000001" customHeight="1">
      <c r="B22" s="11">
        <v>10</v>
      </c>
      <c r="C22" s="27"/>
      <c r="D22" s="27"/>
      <c r="E22" s="27"/>
      <c r="F22" s="22" t="str">
        <f>IF(C22&lt;&gt;3,"",E22)</f>
        <v/>
      </c>
      <c r="G22" s="22" t="str">
        <f>IF(C22&lt;&gt;4,"",IF(D22="○",ROUNDUP(E22/2,0),E22))</f>
        <v/>
      </c>
      <c r="H22" s="22" t="str">
        <f>IF(C22&lt;&gt;5,"",IF(D22="○",ROUNDUP(E22/2,0),E22))</f>
        <v/>
      </c>
      <c r="I22" s="22" t="str">
        <f>IF(C22&lt;&gt;6,"",IF(D22="○",ROUNDUP(E22/2,0),E22))</f>
        <v/>
      </c>
    </row>
    <row r="23" spans="2:9" ht="17.100000000000001" customHeight="1">
      <c r="B23" s="11">
        <v>11</v>
      </c>
      <c r="C23" s="27"/>
      <c r="D23" s="27"/>
      <c r="E23" s="27"/>
      <c r="F23" s="22" t="str">
        <f>IF(C23&lt;&gt;3,"",E23)</f>
        <v/>
      </c>
      <c r="G23" s="22" t="str">
        <f>IF(C23&lt;&gt;4,"",IF(D23="○",ROUNDUP(E23/2,0),E23))</f>
        <v/>
      </c>
      <c r="H23" s="22" t="str">
        <f>IF(C23&lt;&gt;5,"",IF(D23="○",ROUNDUP(E23/2,0),E23))</f>
        <v/>
      </c>
      <c r="I23" s="22" t="str">
        <f>IF(C23&lt;&gt;6,"",IF(D23="○",ROUNDUP(E23/2,0),E23))</f>
        <v/>
      </c>
    </row>
    <row r="24" spans="2:9" ht="17.100000000000001" customHeight="1">
      <c r="B24" s="11">
        <v>12</v>
      </c>
      <c r="C24" s="27"/>
      <c r="D24" s="27"/>
      <c r="E24" s="27"/>
      <c r="F24" s="22" t="str">
        <f>IF(C24&lt;&gt;3,"",E24)</f>
        <v/>
      </c>
      <c r="G24" s="22" t="str">
        <f>IF(C24&lt;&gt;4,"",IF(D24="○",ROUNDUP(E24/2,0),E24))</f>
        <v/>
      </c>
      <c r="H24" s="22" t="str">
        <f>IF(C24&lt;&gt;5,"",IF(D24="○",ROUNDUP(E24/2,0),E24))</f>
        <v/>
      </c>
      <c r="I24" s="22" t="str">
        <f>IF(C24&lt;&gt;6,"",IF(D24="○",ROUNDUP(E24/2,0),E24))</f>
        <v/>
      </c>
    </row>
    <row r="25" spans="2:9" ht="17.100000000000001" customHeight="1">
      <c r="B25" s="11">
        <v>13</v>
      </c>
      <c r="C25" s="27"/>
      <c r="D25" s="27"/>
      <c r="E25" s="27"/>
      <c r="F25" s="22" t="str">
        <f>IF(C25&lt;&gt;3,"",E25)</f>
        <v/>
      </c>
      <c r="G25" s="22" t="str">
        <f>IF(C25&lt;&gt;4,"",IF(D25="○",ROUNDUP(E25/2,0),E25))</f>
        <v/>
      </c>
      <c r="H25" s="22" t="str">
        <f>IF(C25&lt;&gt;5,"",IF(D25="○",ROUNDUP(E25/2,0),E25))</f>
        <v/>
      </c>
      <c r="I25" s="22" t="str">
        <f>IF(C25&lt;&gt;6,"",IF(D25="○",ROUNDUP(E25/2,0),E25))</f>
        <v/>
      </c>
    </row>
    <row r="26" spans="2:9" ht="17.100000000000001" customHeight="1">
      <c r="B26" s="11">
        <v>14</v>
      </c>
      <c r="C26" s="27"/>
      <c r="D26" s="27"/>
      <c r="E26" s="27"/>
      <c r="F26" s="22" t="str">
        <f>IF(C26&lt;&gt;3,"",E26)</f>
        <v/>
      </c>
      <c r="G26" s="22" t="str">
        <f>IF(C26&lt;&gt;4,"",IF(D26="○",ROUNDUP(E26/2,0),E26))</f>
        <v/>
      </c>
      <c r="H26" s="22" t="str">
        <f>IF(C26&lt;&gt;5,"",IF(D26="○",ROUNDUP(E26/2,0),E26))</f>
        <v/>
      </c>
      <c r="I26" s="22" t="str">
        <f>IF(C26&lt;&gt;6,"",IF(D26="○",ROUNDUP(E26/2,0),E26))</f>
        <v/>
      </c>
    </row>
    <row r="27" spans="2:9" ht="17.100000000000001" customHeight="1">
      <c r="B27" s="11">
        <v>15</v>
      </c>
      <c r="C27" s="27"/>
      <c r="D27" s="27"/>
      <c r="E27" s="27"/>
      <c r="F27" s="22" t="str">
        <f>IF(C27&lt;&gt;3,"",E27)</f>
        <v/>
      </c>
      <c r="G27" s="22" t="str">
        <f>IF(C27&lt;&gt;4,"",IF(D27="○",ROUNDUP(E27/2,0),E27))</f>
        <v/>
      </c>
      <c r="H27" s="22" t="str">
        <f>IF(C27&lt;&gt;5,"",IF(D27="○",ROUNDUP(E27/2,0),E27))</f>
        <v/>
      </c>
      <c r="I27" s="22" t="str">
        <f>IF(C27&lt;&gt;6,"",IF(D27="○",ROUNDUP(E27/2,0),E27))</f>
        <v/>
      </c>
    </row>
    <row r="28" spans="2:9" ht="17.100000000000001" customHeight="1">
      <c r="B28" s="11">
        <v>16</v>
      </c>
      <c r="C28" s="27"/>
      <c r="D28" s="27"/>
      <c r="E28" s="27"/>
      <c r="F28" s="22" t="str">
        <f>IF(C28&lt;&gt;3,"",E28)</f>
        <v/>
      </c>
      <c r="G28" s="22" t="str">
        <f>IF(C28&lt;&gt;4,"",IF(D28="○",ROUNDUP(E28/2,0),E28))</f>
        <v/>
      </c>
      <c r="H28" s="22" t="str">
        <f>IF(C28&lt;&gt;5,"",IF(D28="○",ROUNDUP(E28/2,0),E28))</f>
        <v/>
      </c>
      <c r="I28" s="22" t="str">
        <f>IF(C28&lt;&gt;6,"",IF(D28="○",ROUNDUP(E28/2,0),E28))</f>
        <v/>
      </c>
    </row>
    <row r="29" spans="2:9" ht="17.100000000000001" customHeight="1">
      <c r="B29" s="11">
        <v>17</v>
      </c>
      <c r="C29" s="27"/>
      <c r="D29" s="27"/>
      <c r="E29" s="27"/>
      <c r="F29" s="22" t="str">
        <f>IF(C29&lt;&gt;3,"",E29)</f>
        <v/>
      </c>
      <c r="G29" s="22" t="str">
        <f>IF(C29&lt;&gt;4,"",IF(D29="○",ROUNDUP(E29/2,0),E29))</f>
        <v/>
      </c>
      <c r="H29" s="22" t="str">
        <f>IF(C29&lt;&gt;5,"",IF(D29="○",ROUNDUP(E29/2,0),E29))</f>
        <v/>
      </c>
      <c r="I29" s="22" t="str">
        <f>IF(C29&lt;&gt;6,"",IF(D29="○",ROUNDUP(E29/2,0),E29))</f>
        <v/>
      </c>
    </row>
    <row r="30" spans="2:9" ht="17.100000000000001" customHeight="1">
      <c r="B30" s="11">
        <v>18</v>
      </c>
      <c r="C30" s="27"/>
      <c r="D30" s="27"/>
      <c r="E30" s="27"/>
      <c r="F30" s="22" t="str">
        <f>IF(C30&lt;&gt;3,"",E30)</f>
        <v/>
      </c>
      <c r="G30" s="22" t="str">
        <f>IF(C30&lt;&gt;4,"",IF(D30="○",ROUNDUP(E30/2,0),E30))</f>
        <v/>
      </c>
      <c r="H30" s="22" t="str">
        <f>IF(C30&lt;&gt;5,"",IF(D30="○",ROUNDUP(E30/2,0),E30))</f>
        <v/>
      </c>
      <c r="I30" s="22" t="str">
        <f>IF(C30&lt;&gt;6,"",IF(D30="○",ROUNDUP(E30/2,0),E30))</f>
        <v/>
      </c>
    </row>
    <row r="31" spans="2:9" ht="17.100000000000001" customHeight="1">
      <c r="B31" s="11">
        <v>19</v>
      </c>
      <c r="C31" s="27"/>
      <c r="D31" s="27"/>
      <c r="E31" s="27"/>
      <c r="F31" s="22" t="str">
        <f>IF(C31&lt;&gt;3,"",E31)</f>
        <v/>
      </c>
      <c r="G31" s="22" t="str">
        <f>IF(C31&lt;&gt;4,"",IF(D31="○",ROUNDUP(E31/2,0),E31))</f>
        <v/>
      </c>
      <c r="H31" s="22" t="str">
        <f>IF(C31&lt;&gt;5,"",IF(D31="○",ROUNDUP(E31/2,0),E31))</f>
        <v/>
      </c>
      <c r="I31" s="22" t="str">
        <f>IF(C31&lt;&gt;6,"",IF(D31="○",ROUNDUP(E31/2,0),E31))</f>
        <v/>
      </c>
    </row>
    <row r="32" spans="2:9" ht="17.100000000000001" customHeight="1">
      <c r="B32" s="11">
        <v>20</v>
      </c>
      <c r="C32" s="27"/>
      <c r="D32" s="27"/>
      <c r="E32" s="27"/>
      <c r="F32" s="22" t="str">
        <f t="shared" ref="F32:F41" si="4">IF(C32&lt;&gt;3,"",E32)</f>
        <v/>
      </c>
      <c r="G32" s="22" t="str">
        <f t="shared" si="0"/>
        <v/>
      </c>
      <c r="H32" s="22" t="str">
        <f t="shared" ref="H32:H41" si="5">IF(C32&lt;&gt;5,"",IF(D32="○",ROUNDUP(E32/2,0),E32))</f>
        <v/>
      </c>
      <c r="I32" s="22" t="str">
        <f t="shared" ref="I32:I41" si="6">IF(C32&lt;&gt;6,"",IF(D32="○",ROUNDUP(E32/2,0),E32))</f>
        <v/>
      </c>
    </row>
    <row r="33" spans="2:9" ht="17.100000000000001" customHeight="1">
      <c r="B33" s="11">
        <v>21</v>
      </c>
      <c r="C33" s="27"/>
      <c r="D33" s="27"/>
      <c r="E33" s="27"/>
      <c r="F33" s="22" t="str">
        <f t="shared" si="4"/>
        <v/>
      </c>
      <c r="G33" s="22" t="str">
        <f t="shared" si="0"/>
        <v/>
      </c>
      <c r="H33" s="22" t="str">
        <f t="shared" si="5"/>
        <v/>
      </c>
      <c r="I33" s="22" t="str">
        <f t="shared" si="6"/>
        <v/>
      </c>
    </row>
    <row r="34" spans="2:9" ht="17.100000000000001" customHeight="1">
      <c r="B34" s="11">
        <v>22</v>
      </c>
      <c r="C34" s="27"/>
      <c r="D34" s="27"/>
      <c r="E34" s="27"/>
      <c r="F34" s="22" t="str">
        <f t="shared" si="4"/>
        <v/>
      </c>
      <c r="G34" s="22" t="str">
        <f t="shared" si="0"/>
        <v/>
      </c>
      <c r="H34" s="22" t="str">
        <f t="shared" si="5"/>
        <v/>
      </c>
      <c r="I34" s="22" t="str">
        <f t="shared" si="6"/>
        <v/>
      </c>
    </row>
    <row r="35" spans="2:9" ht="17.100000000000001" customHeight="1">
      <c r="B35" s="11">
        <v>23</v>
      </c>
      <c r="C35" s="27"/>
      <c r="D35" s="27"/>
      <c r="E35" s="27"/>
      <c r="F35" s="22" t="str">
        <f t="shared" si="4"/>
        <v/>
      </c>
      <c r="G35" s="22" t="str">
        <f t="shared" si="0"/>
        <v/>
      </c>
      <c r="H35" s="22" t="str">
        <f t="shared" si="5"/>
        <v/>
      </c>
      <c r="I35" s="22" t="str">
        <f t="shared" si="6"/>
        <v/>
      </c>
    </row>
    <row r="36" spans="2:9" ht="17.100000000000001" customHeight="1">
      <c r="B36" s="11">
        <v>24</v>
      </c>
      <c r="C36" s="27"/>
      <c r="D36" s="27"/>
      <c r="E36" s="27"/>
      <c r="F36" s="22" t="str">
        <f t="shared" si="4"/>
        <v/>
      </c>
      <c r="G36" s="22" t="str">
        <f t="shared" si="0"/>
        <v/>
      </c>
      <c r="H36" s="22" t="str">
        <f t="shared" si="5"/>
        <v/>
      </c>
      <c r="I36" s="22" t="str">
        <f t="shared" si="6"/>
        <v/>
      </c>
    </row>
    <row r="37" spans="2:9" ht="17.100000000000001" customHeight="1">
      <c r="B37" s="11">
        <v>25</v>
      </c>
      <c r="C37" s="27"/>
      <c r="D37" s="27"/>
      <c r="E37" s="27"/>
      <c r="F37" s="22" t="str">
        <f t="shared" si="4"/>
        <v/>
      </c>
      <c r="G37" s="22" t="str">
        <f t="shared" si="0"/>
        <v/>
      </c>
      <c r="H37" s="22" t="str">
        <f t="shared" si="5"/>
        <v/>
      </c>
      <c r="I37" s="22" t="str">
        <f t="shared" si="6"/>
        <v/>
      </c>
    </row>
    <row r="38" spans="2:9" ht="17.100000000000001" customHeight="1">
      <c r="B38" s="11">
        <v>26</v>
      </c>
      <c r="C38" s="27"/>
      <c r="D38" s="27"/>
      <c r="E38" s="27"/>
      <c r="F38" s="22" t="str">
        <f t="shared" si="4"/>
        <v/>
      </c>
      <c r="G38" s="22" t="str">
        <f t="shared" si="0"/>
        <v/>
      </c>
      <c r="H38" s="22" t="str">
        <f t="shared" si="5"/>
        <v/>
      </c>
      <c r="I38" s="22" t="str">
        <f t="shared" si="6"/>
        <v/>
      </c>
    </row>
    <row r="39" spans="2:9" ht="17.100000000000001" customHeight="1">
      <c r="B39" s="11">
        <v>27</v>
      </c>
      <c r="C39" s="27"/>
      <c r="D39" s="27"/>
      <c r="E39" s="27"/>
      <c r="F39" s="22" t="str">
        <f t="shared" si="4"/>
        <v/>
      </c>
      <c r="G39" s="22" t="str">
        <f t="shared" si="0"/>
        <v/>
      </c>
      <c r="H39" s="22" t="str">
        <f t="shared" si="5"/>
        <v/>
      </c>
      <c r="I39" s="22" t="str">
        <f t="shared" si="6"/>
        <v/>
      </c>
    </row>
    <row r="40" spans="2:9" ht="17.100000000000001" customHeight="1">
      <c r="B40" s="11">
        <v>28</v>
      </c>
      <c r="C40" s="27"/>
      <c r="D40" s="27"/>
      <c r="E40" s="27"/>
      <c r="F40" s="22" t="str">
        <f t="shared" si="4"/>
        <v/>
      </c>
      <c r="G40" s="22" t="str">
        <f t="shared" si="0"/>
        <v/>
      </c>
      <c r="H40" s="22" t="str">
        <f t="shared" si="5"/>
        <v/>
      </c>
      <c r="I40" s="22" t="str">
        <f t="shared" si="6"/>
        <v/>
      </c>
    </row>
    <row r="41" spans="2:9" ht="17.100000000000001" customHeight="1">
      <c r="B41" s="11">
        <v>29</v>
      </c>
      <c r="C41" s="27"/>
      <c r="D41" s="27"/>
      <c r="E41" s="27"/>
      <c r="F41" s="22" t="str">
        <f t="shared" si="4"/>
        <v/>
      </c>
      <c r="G41" s="22" t="str">
        <f t="shared" si="0"/>
        <v/>
      </c>
      <c r="H41" s="22" t="str">
        <f t="shared" si="5"/>
        <v/>
      </c>
      <c r="I41" s="22" t="str">
        <f t="shared" si="6"/>
        <v/>
      </c>
    </row>
    <row r="42" spans="2:9" ht="17.100000000000001" customHeight="1" thickBot="1">
      <c r="B42" s="11">
        <v>30</v>
      </c>
      <c r="C42" s="28"/>
      <c r="D42" s="28"/>
      <c r="E42" s="28"/>
      <c r="F42" s="23" t="str">
        <f>IF(C42&lt;&gt;3,"",E42)</f>
        <v/>
      </c>
      <c r="G42" s="22" t="str">
        <f t="shared" si="0"/>
        <v/>
      </c>
      <c r="H42" s="24" t="str">
        <f>IF(C42&lt;&gt;5,"",IF(D42="○",ROUNDUP(E42/2,0),E42))</f>
        <v/>
      </c>
      <c r="I42" s="25" t="str">
        <f>IF(C42&lt;&gt;6,"",IF(D42="○",ROUNDUP(E42/2,0),E42))</f>
        <v/>
      </c>
    </row>
    <row r="43" spans="2:9" ht="17.100000000000001" customHeight="1" thickTop="1">
      <c r="B43" s="12" t="s">
        <v>2</v>
      </c>
      <c r="C43" s="19"/>
      <c r="D43" s="19"/>
      <c r="E43" s="26">
        <f>SUM(E13:E42)</f>
        <v>0</v>
      </c>
      <c r="F43" s="26">
        <f>SUM(F13:F42)</f>
        <v>0</v>
      </c>
      <c r="G43" s="26">
        <f>SUM(G13:G42)</f>
        <v>0</v>
      </c>
      <c r="H43" s="26">
        <f>SUM(H13:H42)</f>
        <v>0</v>
      </c>
      <c r="I43" s="26">
        <f>SUM(I13:I42)</f>
        <v>0</v>
      </c>
    </row>
    <row r="44" spans="2:9" ht="18" customHeight="1">
      <c r="E44" s="21" t="s">
        <v>19</v>
      </c>
    </row>
    <row r="45" spans="2:9" ht="6.75" customHeight="1"/>
    <row r="46" spans="2:9" ht="14.25">
      <c r="B46" s="5"/>
    </row>
    <row r="47" spans="2:9" ht="9.9499999999999993" customHeight="1">
      <c r="B47" s="5"/>
    </row>
    <row r="48" spans="2:9" ht="9.9499999999999993" customHeight="1">
      <c r="B48" s="5"/>
    </row>
    <row r="49" spans="2:2" ht="9.9499999999999993" customHeight="1">
      <c r="B49" s="5"/>
    </row>
    <row r="50" spans="2:2" ht="14.25">
      <c r="B50" s="5"/>
    </row>
    <row r="51" spans="2:2" ht="9.9499999999999993" customHeight="1">
      <c r="B51" s="5"/>
    </row>
  </sheetData>
  <mergeCells count="11">
    <mergeCell ref="C11:F11"/>
    <mergeCell ref="B2:I2"/>
    <mergeCell ref="B7:C7"/>
    <mergeCell ref="B9:C9"/>
    <mergeCell ref="B10:C10"/>
    <mergeCell ref="D7:I7"/>
    <mergeCell ref="B3:I3"/>
    <mergeCell ref="G4:I4"/>
    <mergeCell ref="G5:I5"/>
    <mergeCell ref="B5:F5"/>
    <mergeCell ref="B6:G6"/>
  </mergeCells>
  <phoneticPr fontId="19"/>
  <dataValidations count="1">
    <dataValidation type="list" showInputMessage="1" showErrorMessage="1" sqref="D13:D42">
      <formula1>$U$11:$U$12</formula1>
    </dataValidation>
  </dataValidations>
  <pageMargins left="0.68" right="0.54" top="0.78" bottom="0.45" header="0.51200000000000001" footer="0.28999999999999998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別紙３障害支援区分別利用者数</vt:lpstr>
      <vt:lpstr>別紙３障害支援区分別利用者数!Print_Area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中埜 雅之 10713</cp:lastModifiedBy>
  <cp:lastPrinted>2022-07-01T00:20:52Z</cp:lastPrinted>
  <dcterms:created xsi:type="dcterms:W3CDTF">2022-07-01T00:14:30Z</dcterms:created>
  <dcterms:modified xsi:type="dcterms:W3CDTF">2022-07-01T01:14:42Z</dcterms:modified>
</cp:coreProperties>
</file>