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310" yWindow="90" windowWidth="11505" windowHeight="7830" tabRatio="800"/>
  </bookViews>
  <sheets>
    <sheet name="加算別紙15" sheetId="22" r:id="rId1"/>
    <sheet name="加算別添15－1" sheetId="38" r:id="rId2"/>
    <sheet name="加算別添15－2" sheetId="39" r:id="rId3"/>
    <sheet name="加算別添15－3－1" sheetId="32" r:id="rId4"/>
    <sheet name="加算別添15－3－2" sheetId="33" r:id="rId5"/>
    <sheet name="加算別紙15－4" sheetId="34" r:id="rId6"/>
    <sheet name="加算別紙15－5" sheetId="37" r:id="rId7"/>
    <sheet name="（参考）加算別添15-5-1" sheetId="36" r:id="rId8"/>
  </sheets>
  <definedNames>
    <definedName name="_xlnm._FilterDatabase" localSheetId="6" hidden="1">'加算別紙15－5'!$B$16:$AF$30</definedName>
    <definedName name="ｋ" localSheetId="1">#REF!</definedName>
    <definedName name="ｋ" localSheetId="2">#REF!</definedName>
    <definedName name="ｋ">#REF!</definedName>
    <definedName name="_xlnm.Print_Area" localSheetId="7">'（参考）加算別添15-5-1'!$A$1:$T$28</definedName>
    <definedName name="_xlnm.Print_Area" localSheetId="0">加算別紙15!$A$1:$AB$112</definedName>
    <definedName name="_xlnm.Print_Area" localSheetId="5">'加算別紙15－4'!$A$1:$AD$35</definedName>
    <definedName name="_xlnm.Print_Area" localSheetId="6">'加算別紙15－5'!$A$1:$AG$80</definedName>
    <definedName name="_xlnm.Print_Area" localSheetId="1">'加算別添15－1'!$A$1:$X$47</definedName>
    <definedName name="_xlnm.Print_Area" localSheetId="2">'加算別添15－2'!$A$1:$X$47</definedName>
    <definedName name="_xlnm.Print_Area" localSheetId="3">'加算別添15－3－1'!$A$1:$Q$25</definedName>
    <definedName name="_xlnm.Print_Area" localSheetId="4">'加算別添15－3－2'!$A$1:$Q$26</definedName>
    <definedName name="_xlnm.Print_Titles" localSheetId="0">加算別紙15!$1:$4</definedName>
    <definedName name="サービス種別" localSheetId="2">#REF!</definedName>
    <definedName name="サービス種別">#REF!</definedName>
    <definedName name="サービス種類" localSheetId="2">#REF!</definedName>
    <definedName name="サービス種類">#REF!</definedName>
    <definedName name="サービス名" localSheetId="1">#REF!</definedName>
    <definedName name="サービス名" localSheetId="2">#REF!</definedName>
    <definedName name="サービス名">#REF!</definedName>
    <definedName name="サービス名称" localSheetId="1">#REF!</definedName>
    <definedName name="サービス名称" localSheetId="2">#REF!</definedName>
    <definedName name="サービス名称">#REF!</definedName>
    <definedName name="だだ" localSheetId="1">#REF!</definedName>
    <definedName name="だだ" localSheetId="2">#REF!</definedName>
    <definedName name="だだ">#REF!</definedName>
    <definedName name="っっｋ" localSheetId="1">#REF!</definedName>
    <definedName name="っっｋ" localSheetId="2">#REF!</definedName>
    <definedName name="っっｋ">#REF!</definedName>
    <definedName name="っっっっｌ" localSheetId="1">#REF!</definedName>
    <definedName name="っっっっｌ" localSheetId="2">#REF!</definedName>
    <definedName name="っっっっｌ">#REF!</definedName>
    <definedName name="確認" localSheetId="1">#REF!</definedName>
    <definedName name="確認" localSheetId="2">#REF!</definedName>
    <definedName name="確認">#REF!</definedName>
    <definedName name="種類" localSheetId="2">#REF!</definedName>
    <definedName name="種類">#REF!</definedName>
  </definedNames>
  <calcPr calcId="145621"/>
</workbook>
</file>

<file path=xl/calcChain.xml><?xml version="1.0" encoding="utf-8"?>
<calcChain xmlns="http://schemas.openxmlformats.org/spreadsheetml/2006/main">
  <c r="M36" i="39" l="1"/>
  <c r="M37" i="39" s="1"/>
  <c r="F36" i="39"/>
  <c r="F37" i="39" s="1"/>
  <c r="U37" i="39" s="1"/>
  <c r="F29" i="39"/>
  <c r="U29" i="39" s="1"/>
  <c r="M28" i="39"/>
  <c r="M29" i="39" s="1"/>
  <c r="F28" i="39"/>
  <c r="M36" i="38"/>
  <c r="M37" i="38" s="1"/>
  <c r="F36" i="38"/>
  <c r="F37" i="38" s="1"/>
  <c r="U37" i="38" s="1"/>
  <c r="M28" i="38"/>
  <c r="M29" i="38" s="1"/>
  <c r="F28" i="38"/>
  <c r="F29" i="38" s="1"/>
  <c r="U29" i="38" s="1"/>
  <c r="W77" i="37" l="1"/>
  <c r="L77" i="37"/>
  <c r="W76" i="37"/>
  <c r="L76" i="37"/>
  <c r="W75" i="37"/>
  <c r="L75" i="37"/>
  <c r="W74" i="37"/>
  <c r="L74" i="37"/>
  <c r="W73" i="37"/>
  <c r="L73" i="37"/>
  <c r="W72" i="37"/>
  <c r="L72" i="37"/>
  <c r="W71" i="37"/>
  <c r="L71" i="37"/>
  <c r="W70" i="37"/>
  <c r="L70" i="37"/>
  <c r="W69" i="37"/>
  <c r="L69" i="37"/>
  <c r="W68" i="37"/>
  <c r="L68" i="37"/>
  <c r="W67" i="37"/>
  <c r="L67" i="37"/>
  <c r="W66" i="37"/>
  <c r="L66" i="37"/>
  <c r="W65" i="37"/>
  <c r="L65" i="37"/>
  <c r="W64" i="37"/>
  <c r="L64" i="37"/>
  <c r="W63" i="37"/>
  <c r="L63" i="37"/>
  <c r="W62" i="37"/>
  <c r="L62" i="37"/>
  <c r="L61" i="37"/>
  <c r="L60" i="37"/>
  <c r="Q59" i="37"/>
  <c r="W61" i="37" s="1"/>
  <c r="L59" i="37"/>
  <c r="L43" i="37"/>
  <c r="AA42" i="37"/>
  <c r="L42" i="37"/>
  <c r="AA41" i="37"/>
  <c r="U41" i="37"/>
  <c r="AA43" i="37" s="1"/>
  <c r="L41" i="37"/>
  <c r="AA40" i="37"/>
  <c r="U40" i="37"/>
  <c r="L40" i="37"/>
  <c r="AA39" i="37"/>
  <c r="U39" i="37"/>
  <c r="L39" i="37"/>
  <c r="U38" i="37"/>
  <c r="L38" i="37"/>
  <c r="U37" i="37"/>
  <c r="L37" i="37"/>
  <c r="Q36" i="37"/>
  <c r="U36" i="37" s="1"/>
  <c r="AA38" i="37" s="1"/>
  <c r="L36" i="37"/>
  <c r="AJ21" i="37"/>
  <c r="AI21" i="37"/>
  <c r="H21" i="37"/>
  <c r="H20" i="37"/>
  <c r="AI19" i="37"/>
  <c r="AJ19" i="37" s="1"/>
  <c r="AI17" i="37"/>
  <c r="AJ3" i="37"/>
  <c r="AJ9" i="37" s="1"/>
  <c r="J27" i="36" l="1"/>
  <c r="N19" i="36"/>
  <c r="M19" i="36"/>
  <c r="L19" i="36"/>
  <c r="K19" i="36"/>
  <c r="R17" i="36"/>
  <c r="R19" i="36" s="1"/>
  <c r="Q17" i="36"/>
  <c r="Q19" i="36" s="1"/>
  <c r="P17" i="36"/>
  <c r="P19" i="36" s="1"/>
  <c r="O17" i="36"/>
  <c r="O19" i="36" s="1"/>
  <c r="N17" i="36"/>
  <c r="M17" i="36"/>
  <c r="L17" i="36"/>
  <c r="K17" i="36"/>
  <c r="J17" i="36"/>
  <c r="J19" i="36" s="1"/>
  <c r="I17" i="36"/>
  <c r="I19" i="36" s="1"/>
  <c r="H17" i="36"/>
  <c r="H19" i="36" s="1"/>
  <c r="G17" i="36"/>
  <c r="G19" i="36" s="1"/>
  <c r="P7" i="36"/>
  <c r="S20" i="36" l="1"/>
  <c r="S21" i="36" s="1"/>
  <c r="S19" i="36"/>
  <c r="U25" i="34" l="1"/>
  <c r="U21" i="34"/>
  <c r="U17" i="34"/>
  <c r="D15" i="32" l="1"/>
  <c r="D16" i="33"/>
  <c r="F26" i="33" l="1"/>
  <c r="E26" i="33"/>
  <c r="D26" i="33"/>
  <c r="G24" i="33"/>
  <c r="G21" i="33"/>
  <c r="B26" i="33"/>
  <c r="B22" i="33"/>
  <c r="B19" i="33"/>
  <c r="H26" i="33" l="1"/>
  <c r="B25" i="32"/>
  <c r="B21" i="32"/>
  <c r="B18" i="32"/>
  <c r="N25" i="32"/>
  <c r="M25" i="32"/>
  <c r="L25" i="32"/>
  <c r="K25" i="32"/>
  <c r="J25" i="32"/>
  <c r="I25" i="32"/>
  <c r="H25" i="32"/>
  <c r="G25" i="32"/>
  <c r="F25" i="32"/>
  <c r="E25" i="32"/>
  <c r="D25" i="32"/>
  <c r="P23" i="32"/>
  <c r="P20" i="32"/>
  <c r="P25" i="32" l="1"/>
</calcChain>
</file>

<file path=xl/comments1.xml><?xml version="1.0" encoding="utf-8"?>
<comments xmlns="http://schemas.openxmlformats.org/spreadsheetml/2006/main">
  <authors>
    <author>伊藤 和也 12098</author>
  </authors>
  <commentList>
    <comment ref="A2" authorId="0">
      <text>
        <r>
          <rPr>
            <b/>
            <sz val="9"/>
            <color indexed="81"/>
            <rFont val="ＭＳ Ｐゴシック"/>
            <family val="3"/>
            <charset val="128"/>
          </rPr>
          <t>該当のページのみ印刷をしてください。</t>
        </r>
      </text>
    </comment>
  </commentList>
</comments>
</file>

<file path=xl/comments2.xml><?xml version="1.0" encoding="utf-8"?>
<comments xmlns="http://schemas.openxmlformats.org/spreadsheetml/2006/main">
  <authors>
    <author>伊藤 和也 12098</author>
  </authors>
  <commentList>
    <comment ref="D14" authorId="0">
      <text>
        <r>
          <rPr>
            <b/>
            <sz val="10"/>
            <color indexed="81"/>
            <rFont val="ＭＳ Ｐゴシック"/>
            <family val="3"/>
            <charset val="128"/>
          </rPr>
          <t>プルダウンより選択してください。</t>
        </r>
      </text>
    </comment>
  </commentList>
</comments>
</file>

<file path=xl/comments3.xml><?xml version="1.0" encoding="utf-8"?>
<comments xmlns="http://schemas.openxmlformats.org/spreadsheetml/2006/main">
  <authors>
    <author>伊藤 和也 12098</author>
  </authors>
  <commentList>
    <comment ref="D15" authorId="0">
      <text>
        <r>
          <rPr>
            <b/>
            <sz val="10"/>
            <color indexed="81"/>
            <rFont val="ＭＳ Ｐゴシック"/>
            <family val="3"/>
            <charset val="128"/>
          </rPr>
          <t>プルダウンより選択してください。</t>
        </r>
      </text>
    </comment>
  </commentList>
</comments>
</file>

<file path=xl/sharedStrings.xml><?xml version="1.0" encoding="utf-8"?>
<sst xmlns="http://schemas.openxmlformats.org/spreadsheetml/2006/main" count="624" uniqueCount="332">
  <si>
    <t>看護職員</t>
    <rPh sb="0" eb="2">
      <t>カンゴ</t>
    </rPh>
    <rPh sb="2" eb="4">
      <t>ショクイン</t>
    </rPh>
    <phoneticPr fontId="3"/>
  </si>
  <si>
    <t>職種</t>
    <rPh sb="0" eb="2">
      <t>ショクシュ</t>
    </rPh>
    <phoneticPr fontId="3"/>
  </si>
  <si>
    <t>事業所名</t>
    <rPh sb="0" eb="3">
      <t>ジギョウショ</t>
    </rPh>
    <rPh sb="3" eb="4">
      <t>メイ</t>
    </rPh>
    <phoneticPr fontId="3"/>
  </si>
  <si>
    <t>○</t>
    <phoneticPr fontId="3"/>
  </si>
  <si>
    <t>サービス提供体制強化加算</t>
    <phoneticPr fontId="3"/>
  </si>
  <si>
    <t>①</t>
    <phoneticPr fontId="3"/>
  </si>
  <si>
    <t>②</t>
    <phoneticPr fontId="3"/>
  </si>
  <si>
    <t>中重度者ケア体制加算</t>
    <rPh sb="0" eb="1">
      <t>チュウ</t>
    </rPh>
    <rPh sb="1" eb="3">
      <t>ジュウド</t>
    </rPh>
    <rPh sb="3" eb="4">
      <t>シャ</t>
    </rPh>
    <rPh sb="6" eb="8">
      <t>タイセイ</t>
    </rPh>
    <rPh sb="8" eb="10">
      <t>カサン</t>
    </rPh>
    <phoneticPr fontId="3"/>
  </si>
  <si>
    <t>認知症加算</t>
    <rPh sb="0" eb="3">
      <t>ニンチショウ</t>
    </rPh>
    <rPh sb="3" eb="5">
      <t>カサン</t>
    </rPh>
    <phoneticPr fontId="3"/>
  </si>
  <si>
    <t>研修修了者氏名</t>
    <rPh sb="0" eb="2">
      <t>ケンシュウ</t>
    </rPh>
    <rPh sb="2" eb="5">
      <t>シュウリョウシャ</t>
    </rPh>
    <rPh sb="5" eb="7">
      <t>シメイ</t>
    </rPh>
    <phoneticPr fontId="3"/>
  </si>
  <si>
    <t>修了した研修名</t>
    <rPh sb="0" eb="2">
      <t>シュウリョウ</t>
    </rPh>
    <rPh sb="4" eb="6">
      <t>ケンシュウ</t>
    </rPh>
    <rPh sb="6" eb="7">
      <t>メイ</t>
    </rPh>
    <phoneticPr fontId="3"/>
  </si>
  <si>
    <t>②</t>
    <phoneticPr fontId="3"/>
  </si>
  <si>
    <t>③</t>
    <phoneticPr fontId="3"/>
  </si>
  <si>
    <t>氏名</t>
    <rPh sb="0" eb="2">
      <t>シメイ</t>
    </rPh>
    <phoneticPr fontId="3"/>
  </si>
  <si>
    <t>①管理栄養士を事業所職員として配置</t>
    <rPh sb="1" eb="3">
      <t>カンリ</t>
    </rPh>
    <rPh sb="3" eb="6">
      <t>エイヨウシ</t>
    </rPh>
    <rPh sb="7" eb="10">
      <t>ジギョウショ</t>
    </rPh>
    <rPh sb="10" eb="12">
      <t>ショクイン</t>
    </rPh>
    <rPh sb="15" eb="17">
      <t>ハイチ</t>
    </rPh>
    <phoneticPr fontId="3"/>
  </si>
  <si>
    <t>連携先名</t>
    <rPh sb="0" eb="2">
      <t>レンケイ</t>
    </rPh>
    <rPh sb="2" eb="3">
      <t>サキ</t>
    </rPh>
    <rPh sb="3" eb="4">
      <t>メイ</t>
    </rPh>
    <phoneticPr fontId="3"/>
  </si>
  <si>
    <t>②他の介護事業所、医療機関との連携により配置</t>
    <rPh sb="1" eb="2">
      <t>タ</t>
    </rPh>
    <rPh sb="3" eb="5">
      <t>カイゴ</t>
    </rPh>
    <rPh sb="5" eb="8">
      <t>ジギョウショ</t>
    </rPh>
    <rPh sb="9" eb="11">
      <t>イリョウ</t>
    </rPh>
    <rPh sb="11" eb="13">
      <t>キカン</t>
    </rPh>
    <rPh sb="15" eb="17">
      <t>レンケイ</t>
    </rPh>
    <rPh sb="20" eb="22">
      <t>ハイチ</t>
    </rPh>
    <phoneticPr fontId="3"/>
  </si>
  <si>
    <t>言語聴覚士、歯科衛生士又は看護職員</t>
    <phoneticPr fontId="3"/>
  </si>
  <si>
    <t>○</t>
    <phoneticPr fontId="3"/>
  </si>
  <si>
    <t>前年度又は算定日が属する月の前3月間における全利用者（要支援の者は除く）の被保険者番号、</t>
    <phoneticPr fontId="3"/>
  </si>
  <si>
    <t>提供時間帯を通じて、専らサービスの提供に当たる認知症介護指導者研修、認知症介護実践リーダー研修、認知症介護実践者研修等を修了した者を１名以上配置している。</t>
    <rPh sb="0" eb="2">
      <t>テイキョウ</t>
    </rPh>
    <phoneticPr fontId="3"/>
  </si>
  <si>
    <t>↓該当する区分に「○」を付けてください。</t>
    <rPh sb="1" eb="3">
      <t>ガイトウ</t>
    </rPh>
    <rPh sb="5" eb="7">
      <t>クブン</t>
    </rPh>
    <rPh sb="12" eb="13">
      <t>ツ</t>
    </rPh>
    <phoneticPr fontId="3"/>
  </si>
  <si>
    <t>いいえ</t>
    <phoneticPr fontId="3"/>
  </si>
  <si>
    <t>はい</t>
    <phoneticPr fontId="3"/>
  </si>
  <si>
    <t>・</t>
    <phoneticPr fontId="3"/>
  </si>
  <si>
    <t>【添付書類】</t>
    <rPh sb="1" eb="5">
      <t>テンプショルイ</t>
    </rPh>
    <phoneticPr fontId="3"/>
  </si>
  <si>
    <t>・</t>
    <phoneticPr fontId="3"/>
  </si>
  <si>
    <t>加算算定開始月の勤務表</t>
    <phoneticPr fontId="3"/>
  </si>
  <si>
    <t>氏名、利用開始日、各月の要介護度及び利用実績等を記載した一覧</t>
    <phoneticPr fontId="3"/>
  </si>
  <si>
    <t>看護職員の資格証の写し</t>
    <phoneticPr fontId="3"/>
  </si>
  <si>
    <t>【添付書類】</t>
    <phoneticPr fontId="3"/>
  </si>
  <si>
    <t>修了した研修の修了証</t>
    <phoneticPr fontId="3"/>
  </si>
  <si>
    <t>当該職員の資格証の写し（管理栄養士）</t>
    <rPh sb="0" eb="2">
      <t>トウガイ</t>
    </rPh>
    <rPh sb="2" eb="4">
      <t>ショクイン</t>
    </rPh>
    <rPh sb="5" eb="7">
      <t>シカク</t>
    </rPh>
    <rPh sb="7" eb="8">
      <t>アカシ</t>
    </rPh>
    <rPh sb="9" eb="10">
      <t>ウツ</t>
    </rPh>
    <rPh sb="12" eb="14">
      <t>カンリ</t>
    </rPh>
    <rPh sb="14" eb="17">
      <t>エイヨウシ</t>
    </rPh>
    <phoneticPr fontId="3"/>
  </si>
  <si>
    <t>加算算定開始月の勤務表</t>
    <rPh sb="0" eb="2">
      <t>カサン</t>
    </rPh>
    <rPh sb="2" eb="4">
      <t>サンテイ</t>
    </rPh>
    <rPh sb="4" eb="6">
      <t>カイシ</t>
    </rPh>
    <rPh sb="6" eb="7">
      <t>ツキ</t>
    </rPh>
    <rPh sb="8" eb="10">
      <t>キンム</t>
    </rPh>
    <rPh sb="10" eb="11">
      <t>ヒョウ</t>
    </rPh>
    <phoneticPr fontId="3"/>
  </si>
  <si>
    <t>・</t>
    <phoneticPr fontId="3"/>
  </si>
  <si>
    <t>連携先との契約書等の写し</t>
    <rPh sb="0" eb="2">
      <t>レンケイ</t>
    </rPh>
    <rPh sb="2" eb="3">
      <t>サキ</t>
    </rPh>
    <rPh sb="5" eb="7">
      <t>ケイヤク</t>
    </rPh>
    <rPh sb="7" eb="8">
      <t>ショ</t>
    </rPh>
    <rPh sb="8" eb="9">
      <t>トウ</t>
    </rPh>
    <rPh sb="10" eb="11">
      <t>ウツ</t>
    </rPh>
    <phoneticPr fontId="3"/>
  </si>
  <si>
    <t>・</t>
    <phoneticPr fontId="3"/>
  </si>
  <si>
    <t>当該職員の資格証の写し</t>
    <rPh sb="0" eb="2">
      <t>トウガイ</t>
    </rPh>
    <rPh sb="2" eb="4">
      <t>ショクイン</t>
    </rPh>
    <rPh sb="5" eb="7">
      <t>シカク</t>
    </rPh>
    <rPh sb="7" eb="8">
      <t>アカシ</t>
    </rPh>
    <rPh sb="9" eb="10">
      <t>ウツ</t>
    </rPh>
    <phoneticPr fontId="3"/>
  </si>
  <si>
    <t>人員基準で定められた看護職員又は介護職員の員数に加え、看護職員又は介護職員を常勤換算方法で2以上確保している。</t>
    <rPh sb="0" eb="2">
      <t>ジンイン</t>
    </rPh>
    <rPh sb="2" eb="4">
      <t>キジュン</t>
    </rPh>
    <rPh sb="5" eb="6">
      <t>サダ</t>
    </rPh>
    <rPh sb="10" eb="12">
      <t>カンゴ</t>
    </rPh>
    <rPh sb="12" eb="14">
      <t>ショクイン</t>
    </rPh>
    <rPh sb="14" eb="15">
      <t>マタ</t>
    </rPh>
    <rPh sb="16" eb="18">
      <t>カイゴ</t>
    </rPh>
    <rPh sb="18" eb="20">
      <t>ショクイン</t>
    </rPh>
    <rPh sb="21" eb="23">
      <t>インズウ</t>
    </rPh>
    <rPh sb="24" eb="25">
      <t>クワ</t>
    </rPh>
    <rPh sb="27" eb="29">
      <t>カンゴ</t>
    </rPh>
    <rPh sb="29" eb="31">
      <t>ショクイン</t>
    </rPh>
    <rPh sb="31" eb="32">
      <t>マタ</t>
    </rPh>
    <rPh sb="33" eb="35">
      <t>カイゴ</t>
    </rPh>
    <rPh sb="35" eb="37">
      <t>ショクイン</t>
    </rPh>
    <rPh sb="38" eb="40">
      <t>ジョウキン</t>
    </rPh>
    <rPh sb="40" eb="42">
      <t>カンサン</t>
    </rPh>
    <rPh sb="42" eb="44">
      <t>ホウホウ</t>
    </rPh>
    <rPh sb="46" eb="48">
      <t>イジョウ</t>
    </rPh>
    <rPh sb="48" eb="50">
      <t>カクホ</t>
    </rPh>
    <phoneticPr fontId="3"/>
  </si>
  <si>
    <t>前年度又は算定日が属する月の前3月間の利用者数の総数のうち、要介護3以上である者の占める割合が30％以上である。</t>
    <rPh sb="34" eb="36">
      <t>イジョウ</t>
    </rPh>
    <phoneticPr fontId="3"/>
  </si>
  <si>
    <t>提供時間帯を通じて、専らサービスの提供に当たる看護職員を1名以上配置している（他の職務との兼務不可）。</t>
    <rPh sb="0" eb="2">
      <t>テイキョウ</t>
    </rPh>
    <rPh sb="39" eb="40">
      <t>ホカ</t>
    </rPh>
    <rPh sb="41" eb="43">
      <t>ショクム</t>
    </rPh>
    <rPh sb="45" eb="47">
      <t>ケンム</t>
    </rPh>
    <rPh sb="47" eb="49">
      <t>フカ</t>
    </rPh>
    <phoneticPr fontId="3"/>
  </si>
  <si>
    <t>前年度又は算定日が属する月の前3月間の利用者の総数のうち、認知症高齢者の日常生活自立度Ⅲ以上である者の占める割合が20％以上である。</t>
    <rPh sb="49" eb="50">
      <t>モノ</t>
    </rPh>
    <phoneticPr fontId="3"/>
  </si>
  <si>
    <t>口腔機能向上加算</t>
    <phoneticPr fontId="3"/>
  </si>
  <si>
    <t>・</t>
    <phoneticPr fontId="3"/>
  </si>
  <si>
    <t>計算の対象期間最終月の勤務表</t>
    <rPh sb="0" eb="2">
      <t>ケイサン</t>
    </rPh>
    <rPh sb="3" eb="5">
      <t>タイショウ</t>
    </rPh>
    <rPh sb="5" eb="7">
      <t>キカン</t>
    </rPh>
    <rPh sb="7" eb="9">
      <t>サイシュウ</t>
    </rPh>
    <rPh sb="9" eb="10">
      <t>ヅキ</t>
    </rPh>
    <rPh sb="11" eb="13">
      <t>キンム</t>
    </rPh>
    <rPh sb="13" eb="14">
      <t>ヒョウ</t>
    </rPh>
    <phoneticPr fontId="3"/>
  </si>
  <si>
    <t>（加算別紙15）</t>
    <rPh sb="1" eb="3">
      <t>カサン</t>
    </rPh>
    <rPh sb="3" eb="5">
      <t>ベッシ</t>
    </rPh>
    <phoneticPr fontId="3"/>
  </si>
  <si>
    <t>中重度者ケア体制加算計算書（加算別添15-1）</t>
    <rPh sb="14" eb="16">
      <t>カサン</t>
    </rPh>
    <rPh sb="16" eb="18">
      <t>ベッテン</t>
    </rPh>
    <phoneticPr fontId="3"/>
  </si>
  <si>
    <t>各種加算体制届出書（地域密着型通所介護）</t>
    <rPh sb="0" eb="2">
      <t>カクシュ</t>
    </rPh>
    <rPh sb="2" eb="4">
      <t>カサン</t>
    </rPh>
    <rPh sb="4" eb="6">
      <t>タイセイ</t>
    </rPh>
    <rPh sb="6" eb="9">
      <t>トドケデショ</t>
    </rPh>
    <phoneticPr fontId="3"/>
  </si>
  <si>
    <t>加算を算定する事業所は以下により計算すること。（青色の欄に数字を入力する。）</t>
    <rPh sb="0" eb="2">
      <t>カサン</t>
    </rPh>
    <rPh sb="3" eb="5">
      <t>サンテイ</t>
    </rPh>
    <rPh sb="7" eb="10">
      <t>ジギョウショ</t>
    </rPh>
    <rPh sb="11" eb="13">
      <t>イカ</t>
    </rPh>
    <rPh sb="16" eb="18">
      <t>ケイサン</t>
    </rPh>
    <rPh sb="24" eb="26">
      <t>アオイロ</t>
    </rPh>
    <rPh sb="27" eb="28">
      <t>ラン</t>
    </rPh>
    <rPh sb="29" eb="31">
      <t>スウジ</t>
    </rPh>
    <rPh sb="32" eb="34">
      <t>ニュウリョク</t>
    </rPh>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</si>
  <si>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</si>
  <si>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</si>
  <si>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</si>
  <si>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</si>
  <si>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</si>
  <si>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</si>
  <si>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１月</t>
    <rPh sb="1" eb="2">
      <t>ツキ</t>
    </rPh>
    <phoneticPr fontId="3"/>
  </si>
  <si>
    <t>２月</t>
    <rPh sb="1" eb="2">
      <t>ツキ</t>
    </rPh>
    <phoneticPr fontId="3"/>
  </si>
  <si>
    <t>３月</t>
    <rPh sb="1" eb="2">
      <t>ツキ</t>
    </rPh>
    <phoneticPr fontId="3"/>
  </si>
  <si>
    <t>月平均</t>
    <rPh sb="0" eb="1">
      <t>ツキ</t>
    </rPh>
    <rPh sb="1" eb="3">
      <t>ヘイキン</t>
    </rPh>
    <phoneticPr fontId="3"/>
  </si>
  <si>
    <t>月</t>
    <rPh sb="0" eb="1">
      <t>ツキ</t>
    </rPh>
    <phoneticPr fontId="3"/>
  </si>
  <si>
    <t>（前年度実績が6か月以上の事業所用）</t>
    <rPh sb="10" eb="12">
      <t>イジョウ</t>
    </rPh>
    <phoneticPr fontId="3"/>
  </si>
  <si>
    <t>・当該届出以降も、年度ごとに計算し、当計算書を事業所において保管しておくこと。</t>
    <rPh sb="9" eb="11">
      <t>ネンド</t>
    </rPh>
    <rPh sb="14" eb="16">
      <t>ケイサン</t>
    </rPh>
    <rPh sb="18" eb="19">
      <t>トウ</t>
    </rPh>
    <rPh sb="19" eb="22">
      <t>ケイサンショ</t>
    </rPh>
    <rPh sb="23" eb="26">
      <t>ジギョウショ</t>
    </rPh>
    <rPh sb="30" eb="32">
      <t>ホカン</t>
    </rPh>
    <phoneticPr fontId="3"/>
  </si>
  <si>
    <t>常勤</t>
    <rPh sb="0" eb="2">
      <t>ジョウキン</t>
    </rPh>
    <phoneticPr fontId="3"/>
  </si>
  <si>
    <t>非常勤</t>
    <rPh sb="0" eb="3">
      <t>ヒジョウキン</t>
    </rPh>
    <phoneticPr fontId="3"/>
  </si>
  <si>
    <t>常勤換算</t>
    <rPh sb="0" eb="2">
      <t>ジョウキン</t>
    </rPh>
    <rPh sb="2" eb="4">
      <t>カンサン</t>
    </rPh>
    <phoneticPr fontId="3"/>
  </si>
  <si>
    <t>区分</t>
    <rPh sb="0" eb="2">
      <t>クブン</t>
    </rPh>
    <phoneticPr fontId="3"/>
  </si>
  <si>
    <t>要件</t>
    <rPh sb="0" eb="2">
      <t>ヨウケン</t>
    </rPh>
    <phoneticPr fontId="3"/>
  </si>
  <si>
    <t>A</t>
    <phoneticPr fontId="3"/>
  </si>
  <si>
    <t>B</t>
    <phoneticPr fontId="3"/>
  </si>
  <si>
    <t>A/B</t>
    <phoneticPr fontId="3"/>
  </si>
  <si>
    <t>サービス提供体制強化加算計算書</t>
    <rPh sb="4" eb="6">
      <t>テイキョウ</t>
    </rPh>
    <rPh sb="6" eb="8">
      <t>タイセイ</t>
    </rPh>
    <rPh sb="8" eb="10">
      <t>キョウカ</t>
    </rPh>
    <rPh sb="10" eb="12">
      <t>カサン</t>
    </rPh>
    <rPh sb="12" eb="15">
      <t>ケイサンショ</t>
    </rPh>
    <phoneticPr fontId="3"/>
  </si>
  <si>
    <t>介護職員の総数のうち、介護福祉士の占める割合　70％以上</t>
    <phoneticPr fontId="3"/>
  </si>
  <si>
    <t>介護職員の総数(Ａ)</t>
    <phoneticPr fontId="3"/>
  </si>
  <si>
    <t>うち介護福祉士の数（B）</t>
    <phoneticPr fontId="3"/>
  </si>
  <si>
    <t>介護職員のうち介護福祉士の占める割合（Ｂ/Ａ）</t>
    <phoneticPr fontId="3"/>
  </si>
  <si>
    <t>介護職員の総数のうち、勤続年数10年以上の介護福祉士の占める割合　25％以上</t>
    <phoneticPr fontId="3"/>
  </si>
  <si>
    <t>うち勤続年数10年以上の介護福祉士数（B）</t>
    <phoneticPr fontId="3"/>
  </si>
  <si>
    <t>介護職員のうち勤続年数10年以上の介護福祉士の占める割合（Ｂ/Ａ）</t>
    <phoneticPr fontId="3"/>
  </si>
  <si>
    <t>介護職員の総数のうち、介護福祉士の占める割合　50％以上</t>
    <phoneticPr fontId="3"/>
  </si>
  <si>
    <t>うち介護福祉士の数(B)</t>
    <phoneticPr fontId="3"/>
  </si>
  <si>
    <t>介護職員の総数のうち、介護福祉士の占める割合　40％以上</t>
    <phoneticPr fontId="3"/>
  </si>
  <si>
    <t>サービスを直接提供する職員の総数のうち、勤続年数7年以上の介護福祉士の占める割合　30％以上</t>
    <phoneticPr fontId="3"/>
  </si>
  <si>
    <t>サービスを直接提供する職員の総数(Ａ)</t>
    <phoneticPr fontId="3"/>
  </si>
  <si>
    <t>うち勤続年数7年以上の職員の総数(B)</t>
    <phoneticPr fontId="3"/>
  </si>
  <si>
    <t>・介護福祉士は、各月の前月の末日時点で資格を取得していること。
　（例：「１月」は12月末日現在の有資格者で１月に従事した者）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4" eb="35">
      <t>レイ</t>
    </rPh>
    <phoneticPr fontId="3"/>
  </si>
  <si>
    <t>算定する区分</t>
    <rPh sb="0" eb="2">
      <t>サンテイ</t>
    </rPh>
    <rPh sb="4" eb="6">
      <t>クブン</t>
    </rPh>
    <phoneticPr fontId="3"/>
  </si>
  <si>
    <t>１０月</t>
    <rPh sb="2" eb="3">
      <t>ツキ</t>
    </rPh>
    <phoneticPr fontId="3"/>
  </si>
  <si>
    <t>１１月</t>
    <rPh sb="2" eb="3">
      <t>ツキ</t>
    </rPh>
    <phoneticPr fontId="3"/>
  </si>
  <si>
    <t>１２月</t>
    <rPh sb="2" eb="3">
      <t>ツキ</t>
    </rPh>
    <phoneticPr fontId="3"/>
  </si>
  <si>
    <t>加算（Ⅰ）【事業所内の介護福祉士数で計算する場合】</t>
    <rPh sb="0" eb="2">
      <t>カサン</t>
    </rPh>
    <rPh sb="6" eb="9">
      <t>ジギョウショ</t>
    </rPh>
    <rPh sb="9" eb="10">
      <t>ナイ</t>
    </rPh>
    <rPh sb="16" eb="17">
      <t>スウ</t>
    </rPh>
    <rPh sb="18" eb="20">
      <t>ケイサン</t>
    </rPh>
    <rPh sb="22" eb="24">
      <t>バアイ</t>
    </rPh>
    <phoneticPr fontId="3"/>
  </si>
  <si>
    <t>加算（Ⅰ）【勤続年数10年以上の介護福祉士数で計算する場合】</t>
    <rPh sb="0" eb="2">
      <t>カサン</t>
    </rPh>
    <rPh sb="6" eb="8">
      <t>キンゾク</t>
    </rPh>
    <rPh sb="8" eb="10">
      <t>ネンスウ</t>
    </rPh>
    <rPh sb="12" eb="13">
      <t>ネン</t>
    </rPh>
    <rPh sb="13" eb="15">
      <t>イジョウ</t>
    </rPh>
    <rPh sb="21" eb="22">
      <t>スウ</t>
    </rPh>
    <rPh sb="23" eb="25">
      <t>ケイサン</t>
    </rPh>
    <rPh sb="27" eb="29">
      <t>バアイ</t>
    </rPh>
    <phoneticPr fontId="3"/>
  </si>
  <si>
    <t>加算（Ⅱ）</t>
    <rPh sb="0" eb="2">
      <t>カサン</t>
    </rPh>
    <phoneticPr fontId="3"/>
  </si>
  <si>
    <t>加算（Ⅲ）【事業所内の介護福祉士数で計算する場合】</t>
    <rPh sb="0" eb="2">
      <t>カサン</t>
    </rPh>
    <phoneticPr fontId="3"/>
  </si>
  <si>
    <t>加算（Ⅲ）ロ</t>
    <phoneticPr fontId="3"/>
  </si>
  <si>
    <t>サービスを直接提供する職員の総数のうち、勤続年数3年以上の介護福祉士の占める割合　30％以上</t>
    <phoneticPr fontId="3"/>
  </si>
  <si>
    <t>うち勤続年数3年以上の職員の総数(B)</t>
    <phoneticPr fontId="3"/>
  </si>
  <si>
    <t>加算（Ⅲ）イ</t>
    <phoneticPr fontId="3"/>
  </si>
  <si>
    <t>【サービス提供体制強化加算（Ⅰ）】</t>
    <rPh sb="5" eb="7">
      <t>テイキョウ</t>
    </rPh>
    <rPh sb="7" eb="9">
      <t>タイセイ</t>
    </rPh>
    <rPh sb="9" eb="11">
      <t>キョウカ</t>
    </rPh>
    <rPh sb="11" eb="13">
      <t>カサン</t>
    </rPh>
    <phoneticPr fontId="3"/>
  </si>
  <si>
    <t>経歴書（参考様式2）（勤続年数10年以上の介護福祉士の割合で計算した場合）</t>
    <rPh sb="11" eb="15">
      <t>キンゾクネンスウ</t>
    </rPh>
    <rPh sb="17" eb="20">
      <t>ネンイジョウ</t>
    </rPh>
    <rPh sb="21" eb="26">
      <t>カイゴフクシシ</t>
    </rPh>
    <rPh sb="27" eb="29">
      <t>ワリアイ</t>
    </rPh>
    <rPh sb="30" eb="32">
      <t>ケイサン</t>
    </rPh>
    <rPh sb="34" eb="36">
      <t>バアイ</t>
    </rPh>
    <phoneticPr fontId="3"/>
  </si>
  <si>
    <t>〈加算（Ⅲ）イ・ロの場合〉</t>
    <rPh sb="1" eb="3">
      <t>カサン</t>
    </rPh>
    <rPh sb="10" eb="12">
      <t>バアイ</t>
    </rPh>
    <phoneticPr fontId="3"/>
  </si>
  <si>
    <t>〈加算（Ⅰ）の場合〉</t>
    <rPh sb="1" eb="3">
      <t>カサン</t>
    </rPh>
    <rPh sb="7" eb="9">
      <t>バアイ</t>
    </rPh>
    <phoneticPr fontId="3"/>
  </si>
  <si>
    <t>〈加算（Ⅱ）の場合〉</t>
    <rPh sb="1" eb="3">
      <t>カサン</t>
    </rPh>
    <rPh sb="7" eb="9">
      <t>バアイ</t>
    </rPh>
    <phoneticPr fontId="3"/>
  </si>
  <si>
    <t>〈加算（Ⅲ）の場合〉</t>
    <rPh sb="1" eb="3">
      <t>カサン</t>
    </rPh>
    <rPh sb="7" eb="9">
      <t>バアイ</t>
    </rPh>
    <phoneticPr fontId="3"/>
  </si>
  <si>
    <t>経歴書（参考様式2）</t>
    <phoneticPr fontId="3"/>
  </si>
  <si>
    <t>介護福祉士の資格証の写し</t>
    <phoneticPr fontId="3"/>
  </si>
  <si>
    <t>（新規・前年度実績が6か月未満の事業所用）</t>
    <phoneticPr fontId="3"/>
  </si>
  <si>
    <r>
      <t>・各月の常勤、非常勤の人員は、各月１日現在の</t>
    </r>
    <r>
      <rPr>
        <u/>
        <sz val="12"/>
        <rFont val="HG丸ｺﾞｼｯｸM-PRO"/>
        <family val="3"/>
        <charset val="128"/>
      </rPr>
      <t>実人員数</t>
    </r>
    <r>
      <rPr>
        <sz val="12"/>
        <rFont val="HG丸ｺﾞｼｯｸM-PRO"/>
        <family val="3"/>
        <charset val="128"/>
      </rPr>
      <t>を記入すること。</t>
    </r>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3"/>
  </si>
  <si>
    <t>・新たに事業を開始し、又は再開した事業所については４か月目以降届出が可能となります。</t>
    <phoneticPr fontId="3"/>
  </si>
  <si>
    <t>・当該届出以降も、直近３か月間の職員の割合を毎月記録し、所定の割合を下回った場合は、速やかに届出をすること。</t>
    <phoneticPr fontId="3"/>
  </si>
  <si>
    <t>経歴書（参考様式2）（勤続年数7年以上の者の割合で計算した場合）</t>
    <rPh sb="20" eb="21">
      <t>モノ</t>
    </rPh>
    <phoneticPr fontId="3"/>
  </si>
  <si>
    <t>加算（Ⅲ）【勤続年数7年以上の職員数で計算する場合】</t>
    <rPh sb="0" eb="2">
      <t>カサン</t>
    </rPh>
    <rPh sb="15" eb="17">
      <t>ショクイン</t>
    </rPh>
    <phoneticPr fontId="3"/>
  </si>
  <si>
    <t>サービスを直接提供する職員の総数のうち、勤続年数7年以上の者の占める割合　30％以上</t>
    <rPh sb="29" eb="30">
      <t>モノ</t>
    </rPh>
    <phoneticPr fontId="3"/>
  </si>
  <si>
    <t>・勤続年数は、適用する月の前月末日時点の年数をいう。</t>
    <rPh sb="1" eb="3">
      <t>キンゾク</t>
    </rPh>
    <rPh sb="3" eb="5">
      <t>ネンスウ</t>
    </rPh>
    <rPh sb="7" eb="9">
      <t>テキヨウ</t>
    </rPh>
    <rPh sb="11" eb="12">
      <t>ツキ</t>
    </rPh>
    <rPh sb="13" eb="15">
      <t>ゼンゲツ</t>
    </rPh>
    <rPh sb="15" eb="17">
      <t>マツジツ</t>
    </rPh>
    <rPh sb="17" eb="19">
      <t>ジテン</t>
    </rPh>
    <rPh sb="20" eb="22">
      <t>ネンスウ</t>
    </rPh>
    <phoneticPr fontId="3"/>
  </si>
  <si>
    <t>加算別添15－3－1</t>
    <rPh sb="0" eb="2">
      <t>カサン</t>
    </rPh>
    <rPh sb="2" eb="4">
      <t>ベッテン</t>
    </rPh>
    <phoneticPr fontId="3"/>
  </si>
  <si>
    <t>・新規に事業を開始又は再開から前年度実績が6か月に満たない事業所は加算別添15－3－2により計算すること。</t>
    <rPh sb="4" eb="6">
      <t>ジギョウ</t>
    </rPh>
    <rPh sb="25" eb="26">
      <t>ミ</t>
    </rPh>
    <rPh sb="33" eb="35">
      <t>カサン</t>
    </rPh>
    <rPh sb="35" eb="37">
      <t>ベッテン</t>
    </rPh>
    <rPh sb="46" eb="48">
      <t>ケイサン</t>
    </rPh>
    <phoneticPr fontId="3"/>
  </si>
  <si>
    <t>・新規に事業を開始又は再開から前年度実績が6か月以上の事業所は加算別添15－3－1により計算すること。</t>
    <phoneticPr fontId="3"/>
  </si>
  <si>
    <t>加算別添15－3－2</t>
    <rPh sb="0" eb="2">
      <t>カサン</t>
    </rPh>
    <rPh sb="2" eb="4">
      <t>ベッテン</t>
    </rPh>
    <phoneticPr fontId="3"/>
  </si>
  <si>
    <t>認知症加算計算書（加算別添15-2）</t>
    <rPh sb="9" eb="11">
      <t>カサン</t>
    </rPh>
    <phoneticPr fontId="3"/>
  </si>
  <si>
    <t>サービス提供体制強化加算計算書（加算別添15-3-1又は加算別添15-3-2）</t>
    <phoneticPr fontId="3"/>
  </si>
  <si>
    <t>年</t>
    <rPh sb="0" eb="1">
      <t>ネン</t>
    </rPh>
    <phoneticPr fontId="40"/>
  </si>
  <si>
    <t>月</t>
    <rPh sb="0" eb="1">
      <t>ツキ</t>
    </rPh>
    <phoneticPr fontId="40"/>
  </si>
  <si>
    <t>日</t>
    <rPh sb="0" eb="1">
      <t>ニチ</t>
    </rPh>
    <phoneticPr fontId="40"/>
  </si>
  <si>
    <t>ＡＤＬ維持等加算に係る届出書</t>
    <phoneticPr fontId="40"/>
  </si>
  <si>
    <t>１　事  業  所  名</t>
    <phoneticPr fontId="40"/>
  </si>
  <si>
    <t>２　異  動  区  分</t>
  </si>
  <si>
    <t>新規</t>
    <phoneticPr fontId="40"/>
  </si>
  <si>
    <t>　変更</t>
    <phoneticPr fontId="40"/>
  </si>
  <si>
    <t>３　施  設  種  別</t>
  </si>
  <si>
    <t>①</t>
    <phoneticPr fontId="40"/>
  </si>
  <si>
    <t>通所介護事業所</t>
    <phoneticPr fontId="40"/>
  </si>
  <si>
    <t>地域密着型通所介護事業所</t>
    <phoneticPr fontId="40"/>
  </si>
  <si>
    <t>４　届  出  項  目</t>
  </si>
  <si>
    <t>ＡＤＬ維持等加算</t>
    <phoneticPr fontId="40"/>
  </si>
  <si>
    <t xml:space="preserve"> </t>
  </si>
  <si>
    <t>５　届  出  内  容</t>
  </si>
  <si>
    <t>（１）評価対象者数</t>
    <phoneticPr fontId="40"/>
  </si>
  <si>
    <t>①</t>
  </si>
  <si>
    <t>評価対象期間（注１）に連続して６月以上利用した期間（評価対象利用期間）のある要介護者（注３）の数</t>
    <phoneticPr fontId="40"/>
  </si>
  <si>
    <t>人</t>
  </si>
  <si>
    <t>→</t>
  </si>
  <si>
    <t>20人以上</t>
    <phoneticPr fontId="40"/>
  </si>
  <si>
    <t>該当_x000D_
非該当</t>
  </si>
  <si>
    <t>（２）重度者の割合</t>
    <phoneticPr fontId="40"/>
  </si>
  <si>
    <t>②</t>
  </si>
  <si>
    <t>①のうち、評価対象利用期間の最初の月（注２）（評価対象利用開始月）において、要介護度が３，４または５である者の数</t>
    <rPh sb="29" eb="31">
      <t>カイシ</t>
    </rPh>
    <phoneticPr fontId="40"/>
  </si>
  <si>
    <t>③</t>
  </si>
  <si>
    <t>①に占める②の割合</t>
    <phoneticPr fontId="40"/>
  </si>
  <si>
    <t>％</t>
  </si>
  <si>
    <t>15％以上</t>
    <phoneticPr fontId="40"/>
  </si>
  <si>
    <t>（３）直近12月以内に
　　 認定を受けた者
　　 の割合</t>
    <phoneticPr fontId="40"/>
  </si>
  <si>
    <t>④</t>
  </si>
  <si>
    <t>①のうち、評価対象利用開始月の時点で初回の要介護・要支援認定があった月から起算して12月以内である者の数</t>
    <phoneticPr fontId="40"/>
  </si>
  <si>
    <t>⑤</t>
  </si>
  <si>
    <t>①に占める④の割合</t>
    <phoneticPr fontId="40"/>
  </si>
  <si>
    <t>15％以下</t>
    <phoneticPr fontId="40"/>
  </si>
  <si>
    <t xml:space="preserve">（４）評価報告者の割合_x000D_
</t>
  </si>
  <si>
    <t>⑥</t>
  </si>
  <si>
    <t>①のうち、評価対象利用開始月と当該月から起算して6月目に、事業所の機能訓練指導員がBarthel Indexを測定し、その結果を報告している者の数</t>
    <phoneticPr fontId="40"/>
  </si>
  <si>
    <t>⑦</t>
  </si>
  <si>
    <t>①に占める⑥の割合</t>
    <phoneticPr fontId="40"/>
  </si>
  <si>
    <t>90％以上</t>
    <phoneticPr fontId="40"/>
  </si>
  <si>
    <t>（５）ADL利得の状況</t>
  </si>
  <si>
    <t>⑧</t>
  </si>
  <si>
    <t>⑥の要件を満たす者のうちADL利得（注４）が上位85％（注５）の者について、各々のADL利得が０より大きければ１、０より小さければ－１、０ならば０として合計したもの</t>
    <phoneticPr fontId="40"/>
  </si>
  <si>
    <t>０以上</t>
  </si>
  <si>
    <t>注１：加算を算定する年度の初日の属する年の前年の１月から12月までの期間。</t>
    <phoneticPr fontId="40"/>
  </si>
  <si>
    <t>注２：複数ある場合には最初の月が最も早いもの。</t>
  </si>
  <si>
    <t>注３：評価対象利用期間中、５時間以上の通所介護費の算定回数が５時間未満の通所介護費の算定回数を上回るものに限る。</t>
  </si>
  <si>
    <t>注４：評価対象利用開始月から起算して６月目の月に測定したＡＤＬ値から評価対象利用開始月に測定したＡＤＬ値を控除して得た値。</t>
    <phoneticPr fontId="40"/>
  </si>
  <si>
    <t>注５：端数切り上げ。</t>
  </si>
  <si>
    <t>②</t>
    <phoneticPr fontId="3"/>
  </si>
  <si>
    <t>加算別紙15－4</t>
    <rPh sb="0" eb="2">
      <t>カサン</t>
    </rPh>
    <rPh sb="2" eb="4">
      <t>ベッシ</t>
    </rPh>
    <phoneticPr fontId="40"/>
  </si>
  <si>
    <t>前年度又は算定日が属する月の前3月間における全利用者（要支援の者は除く）の被保険者番号、氏名、</t>
    <phoneticPr fontId="3"/>
  </si>
  <si>
    <t>利用開始日、医師による判定日、各月の認知症高齢者の日常生活自立度及び利用実績等を記載した一覧</t>
    <phoneticPr fontId="3"/>
  </si>
  <si>
    <t>介護職員の総数のうち、介護福祉士の占める割合が70％以上又は勤続年数10年以上の介護福祉士の占める割合が25％以上である。</t>
    <rPh sb="0" eb="2">
      <t>カイゴ</t>
    </rPh>
    <rPh sb="2" eb="4">
      <t>ショクイン</t>
    </rPh>
    <rPh sb="5" eb="7">
      <t>ソウスウ</t>
    </rPh>
    <rPh sb="11" eb="13">
      <t>カイゴ</t>
    </rPh>
    <rPh sb="13" eb="16">
      <t>フクシシ</t>
    </rPh>
    <rPh sb="17" eb="18">
      <t>シ</t>
    </rPh>
    <rPh sb="20" eb="22">
      <t>ワリアイ</t>
    </rPh>
    <rPh sb="26" eb="28">
      <t>イジョウ</t>
    </rPh>
    <rPh sb="28" eb="29">
      <t>マタ</t>
    </rPh>
    <rPh sb="30" eb="34">
      <t>キンゾクネンスウ</t>
    </rPh>
    <rPh sb="36" eb="39">
      <t>ネンイジョウ</t>
    </rPh>
    <rPh sb="40" eb="45">
      <t>カイゴフクシシ</t>
    </rPh>
    <rPh sb="46" eb="47">
      <t>シ</t>
    </rPh>
    <rPh sb="49" eb="51">
      <t>ワリアイ</t>
    </rPh>
    <rPh sb="55" eb="57">
      <t>イジョウ</t>
    </rPh>
    <phoneticPr fontId="3"/>
  </si>
  <si>
    <t>【サービス提供体制強化加算（Ⅱ）】</t>
    <rPh sb="5" eb="7">
      <t>テイキョウ</t>
    </rPh>
    <rPh sb="7" eb="9">
      <t>タイセイ</t>
    </rPh>
    <rPh sb="9" eb="11">
      <t>キョウカ</t>
    </rPh>
    <rPh sb="11" eb="13">
      <t>カサン</t>
    </rPh>
    <phoneticPr fontId="3"/>
  </si>
  <si>
    <t>介護職員の総数のうち、介護福祉士の占める割合が50％以上である。</t>
    <rPh sb="0" eb="2">
      <t>カイゴ</t>
    </rPh>
    <rPh sb="2" eb="4">
      <t>ショクイン</t>
    </rPh>
    <rPh sb="5" eb="7">
      <t>ソウスウ</t>
    </rPh>
    <rPh sb="11" eb="13">
      <t>カイゴ</t>
    </rPh>
    <rPh sb="13" eb="16">
      <t>フクシシ</t>
    </rPh>
    <rPh sb="17" eb="18">
      <t>シ</t>
    </rPh>
    <rPh sb="20" eb="22">
      <t>ワリアイ</t>
    </rPh>
    <rPh sb="26" eb="28">
      <t>イジョウ</t>
    </rPh>
    <phoneticPr fontId="3"/>
  </si>
  <si>
    <t>【サービス提供体制強化加算（Ⅲ）】</t>
    <rPh sb="5" eb="7">
      <t>テイキョウ</t>
    </rPh>
    <rPh sb="7" eb="9">
      <t>タイセイ</t>
    </rPh>
    <rPh sb="9" eb="11">
      <t>キョウカ</t>
    </rPh>
    <rPh sb="11" eb="13">
      <t>カサン</t>
    </rPh>
    <phoneticPr fontId="3"/>
  </si>
  <si>
    <t>【サービス提供体制強化加算（Ⅲ）イ】</t>
    <rPh sb="5" eb="7">
      <t>テイキョウ</t>
    </rPh>
    <rPh sb="7" eb="9">
      <t>タイセイ</t>
    </rPh>
    <rPh sb="9" eb="11">
      <t>キョウカ</t>
    </rPh>
    <rPh sb="11" eb="13">
      <t>カサン</t>
    </rPh>
    <phoneticPr fontId="3"/>
  </si>
  <si>
    <t>【サービス提供体制強化加算（Ⅲ）ロ】</t>
    <rPh sb="5" eb="7">
      <t>テイキョウ</t>
    </rPh>
    <rPh sb="7" eb="9">
      <t>タイセイ</t>
    </rPh>
    <rPh sb="9" eb="11">
      <t>キョウカ</t>
    </rPh>
    <rPh sb="11" eb="13">
      <t>カサン</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</si>
  <si>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6"/>
  </si>
  <si>
    <t>　　　　　サービス種別　　　　　　　　現在⇒</t>
    <rPh sb="9" eb="11">
      <t>シュベツ</t>
    </rPh>
    <rPh sb="19" eb="21">
      <t>ゲンザイ</t>
    </rPh>
    <phoneticPr fontId="46"/>
  </si>
  <si>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6"/>
  </si>
  <si>
    <t>通所介護</t>
    <rPh sb="0" eb="2">
      <t>ツウショ</t>
    </rPh>
    <rPh sb="2" eb="4">
      <t>カイゴ</t>
    </rPh>
    <phoneticPr fontId="46"/>
  </si>
  <si>
    <t>通所リハビリテーション</t>
    <rPh sb="0" eb="2">
      <t>ツウショ</t>
    </rPh>
    <phoneticPr fontId="46"/>
  </si>
  <si>
    <t>地域密着型通所介護</t>
    <rPh sb="0" eb="2">
      <t>チイキ</t>
    </rPh>
    <rPh sb="2" eb="5">
      <t>ミッチャクガタ</t>
    </rPh>
    <rPh sb="5" eb="7">
      <t>ツウショ</t>
    </rPh>
    <rPh sb="7" eb="9">
      <t>カイゴ</t>
    </rPh>
    <phoneticPr fontId="46"/>
  </si>
  <si>
    <t>認知症対応型通所介護</t>
    <rPh sb="0" eb="3">
      <t>ニンチショウ</t>
    </rPh>
    <rPh sb="3" eb="6">
      <t>タイオウガタ</t>
    </rPh>
    <rPh sb="6" eb="8">
      <t>ツウショ</t>
    </rPh>
    <rPh sb="8" eb="10">
      <t>カイゴ</t>
    </rPh>
    <phoneticPr fontId="46"/>
  </si>
  <si>
    <t>介護予防認知症対応型通所介護</t>
    <rPh sb="0" eb="2">
      <t>カイゴ</t>
    </rPh>
    <rPh sb="2" eb="4">
      <t>ヨボウ</t>
    </rPh>
    <rPh sb="4" eb="7">
      <t>ニンチショウ</t>
    </rPh>
    <rPh sb="7" eb="10">
      <t>タイオウガタ</t>
    </rPh>
    <rPh sb="10" eb="12">
      <t>ツウショ</t>
    </rPh>
    <rPh sb="12" eb="14">
      <t>カイゴ</t>
    </rPh>
    <phoneticPr fontId="46"/>
  </si>
  <si>
    <t>（１）　事業所基本情報</t>
    <rPh sb="4" eb="7">
      <t>ジギョウショ</t>
    </rPh>
    <rPh sb="7" eb="9">
      <t>キホン</t>
    </rPh>
    <rPh sb="9" eb="11">
      <t>ジョウホウ</t>
    </rPh>
    <phoneticPr fontId="46"/>
  </si>
  <si>
    <t>規模区分　　　　現在⇒</t>
    <rPh sb="8" eb="10">
      <t>ゲンザイ</t>
    </rPh>
    <phoneticPr fontId="46"/>
  </si>
  <si>
    <t>事業所番号</t>
    <rPh sb="0" eb="3">
      <t>ジギョウショ</t>
    </rPh>
    <rPh sb="3" eb="5">
      <t>バンゴウ</t>
    </rPh>
    <phoneticPr fontId="46"/>
  </si>
  <si>
    <t>事業所名</t>
    <rPh sb="0" eb="3">
      <t>ジギョウショ</t>
    </rPh>
    <rPh sb="3" eb="4">
      <t>メイ</t>
    </rPh>
    <phoneticPr fontId="46"/>
  </si>
  <si>
    <t>通常規模型</t>
    <rPh sb="0" eb="2">
      <t>ツウジョウ</t>
    </rPh>
    <rPh sb="2" eb="4">
      <t>キボ</t>
    </rPh>
    <rPh sb="4" eb="5">
      <t>ガタ</t>
    </rPh>
    <phoneticPr fontId="46"/>
  </si>
  <si>
    <t>担当者氏名</t>
    <rPh sb="0" eb="3">
      <t>タントウシャ</t>
    </rPh>
    <rPh sb="3" eb="5">
      <t>シメイ</t>
    </rPh>
    <phoneticPr fontId="46"/>
  </si>
  <si>
    <t>電話番号</t>
    <rPh sb="0" eb="2">
      <t>デンワ</t>
    </rPh>
    <rPh sb="2" eb="4">
      <t>バンゴウ</t>
    </rPh>
    <phoneticPr fontId="46"/>
  </si>
  <si>
    <t>大規模型Ⅰ</t>
    <rPh sb="0" eb="3">
      <t>ダイキボ</t>
    </rPh>
    <rPh sb="3" eb="4">
      <t>ガタ</t>
    </rPh>
    <phoneticPr fontId="46"/>
  </si>
  <si>
    <t>サービス種別</t>
    <rPh sb="4" eb="6">
      <t>シュベツ</t>
    </rPh>
    <phoneticPr fontId="46"/>
  </si>
  <si>
    <t>規模区分</t>
    <rPh sb="0" eb="2">
      <t>キボ</t>
    </rPh>
    <rPh sb="2" eb="4">
      <t>クブン</t>
    </rPh>
    <phoneticPr fontId="46"/>
  </si>
  <si>
    <t>大規模型Ⅱ</t>
    <rPh sb="0" eb="3">
      <t>ダイキボ</t>
    </rPh>
    <rPh sb="3" eb="4">
      <t>ガタ</t>
    </rPh>
    <phoneticPr fontId="46"/>
  </si>
  <si>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6"/>
  </si>
  <si>
    <t>（２）　加算算定・特例適用の届出</t>
    <rPh sb="4" eb="6">
      <t>カサン</t>
    </rPh>
    <rPh sb="6" eb="8">
      <t>サンテイ</t>
    </rPh>
    <rPh sb="9" eb="11">
      <t>トクレイ</t>
    </rPh>
    <rPh sb="11" eb="13">
      <t>テキヨウ</t>
    </rPh>
    <rPh sb="14" eb="16">
      <t>トドケデ</t>
    </rPh>
    <phoneticPr fontId="46"/>
  </si>
  <si>
    <t>減少月</t>
    <rPh sb="0" eb="2">
      <t>ゲンショウ</t>
    </rPh>
    <rPh sb="2" eb="3">
      <t>ツキ</t>
    </rPh>
    <phoneticPr fontId="46"/>
  </si>
  <si>
    <t>利用延人員数の減少が生じた月</t>
    <rPh sb="0" eb="2">
      <t>リヨウ</t>
    </rPh>
    <rPh sb="2" eb="5">
      <t>ノベジンイン</t>
    </rPh>
    <rPh sb="5" eb="6">
      <t>スウ</t>
    </rPh>
    <rPh sb="7" eb="9">
      <t>ゲンショウ</t>
    </rPh>
    <rPh sb="10" eb="11">
      <t>ショウ</t>
    </rPh>
    <rPh sb="13" eb="14">
      <t>ツキ</t>
    </rPh>
    <phoneticPr fontId="46"/>
  </si>
  <si>
    <t>令和</t>
    <rPh sb="0" eb="2">
      <t>レイワ</t>
    </rPh>
    <phoneticPr fontId="46"/>
  </si>
  <si>
    <t>年</t>
    <rPh sb="0" eb="1">
      <t>ネン</t>
    </rPh>
    <phoneticPr fontId="46"/>
  </si>
  <si>
    <t>月</t>
    <rPh sb="0" eb="1">
      <t>ガツ</t>
    </rPh>
    <phoneticPr fontId="46"/>
  </si>
  <si>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6"/>
  </si>
  <si>
    <t>人</t>
    <rPh sb="0" eb="1">
      <t>ニン</t>
    </rPh>
    <phoneticPr fontId="46"/>
  </si>
  <si>
    <t>減少率（小数）</t>
    <rPh sb="0" eb="3">
      <t>ゲンショウリツ</t>
    </rPh>
    <rPh sb="4" eb="6">
      <t>ショウスウ</t>
    </rPh>
    <phoneticPr fontId="46"/>
  </si>
  <si>
    <t>減少率</t>
    <rPh sb="0" eb="3">
      <t>ゲンショウリツ</t>
    </rPh>
    <phoneticPr fontId="46"/>
  </si>
  <si>
    <t>利用延人員数の減少が生じた月の前年度の１月当たりの平均利用延人員数</t>
  </si>
  <si>
    <t>加算算定の可否</t>
    <rPh sb="5" eb="7">
      <t>カヒ</t>
    </rPh>
    <phoneticPr fontId="46"/>
  </si>
  <si>
    <t>規模特例の可否↓</t>
    <rPh sb="0" eb="2">
      <t>キボ</t>
    </rPh>
    <rPh sb="2" eb="4">
      <t>トクレイ</t>
    </rPh>
    <rPh sb="5" eb="7">
      <t>カヒ</t>
    </rPh>
    <phoneticPr fontId="46"/>
  </si>
  <si>
    <t>↓R3.４月以降</t>
    <rPh sb="5" eb="6">
      <t>ガツ</t>
    </rPh>
    <rPh sb="6" eb="8">
      <t>イコウ</t>
    </rPh>
    <phoneticPr fontId="46"/>
  </si>
  <si>
    <t>特例適用の可否</t>
    <rPh sb="0" eb="2">
      <t>トクレイ</t>
    </rPh>
    <rPh sb="2" eb="4">
      <t>テキヨウ</t>
    </rPh>
    <rPh sb="5" eb="7">
      <t>カヒ</t>
    </rPh>
    <phoneticPr fontId="46"/>
  </si>
  <si>
    <t>加算算定事業所のみ</t>
    <rPh sb="0" eb="2">
      <t>カサン</t>
    </rPh>
    <rPh sb="2" eb="4">
      <t>サンテイ</t>
    </rPh>
    <rPh sb="4" eb="7">
      <t>ジギョウショ</t>
    </rPh>
    <phoneticPr fontId="46"/>
  </si>
  <si>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6"/>
  </si>
  <si>
    <t>（３）　加算算定後の各月の利用延人員数の確認</t>
    <rPh sb="10" eb="11">
      <t>カク</t>
    </rPh>
    <rPh sb="11" eb="12">
      <t>ツキ</t>
    </rPh>
    <rPh sb="13" eb="15">
      <t>リヨウ</t>
    </rPh>
    <rPh sb="15" eb="18">
      <t>ノベジンイン</t>
    </rPh>
    <rPh sb="18" eb="19">
      <t>スウ</t>
    </rPh>
    <rPh sb="20" eb="22">
      <t>カクニン</t>
    </rPh>
    <phoneticPr fontId="46"/>
  </si>
  <si>
    <t>年月</t>
    <rPh sb="0" eb="2">
      <t>ネンゲツ</t>
    </rPh>
    <phoneticPr fontId="46"/>
  </si>
  <si>
    <t>各月の
利用延人員数</t>
    <rPh sb="0" eb="2">
      <t>カクツキ</t>
    </rPh>
    <rPh sb="4" eb="6">
      <t>リヨウ</t>
    </rPh>
    <rPh sb="6" eb="9">
      <t>ノベジンイン</t>
    </rPh>
    <rPh sb="9" eb="10">
      <t>スウ</t>
    </rPh>
    <phoneticPr fontId="46"/>
  </si>
  <si>
    <t>減少割合</t>
    <rPh sb="0" eb="2">
      <t>ゲンショウ</t>
    </rPh>
    <rPh sb="2" eb="4">
      <t>ワリアイ</t>
    </rPh>
    <phoneticPr fontId="46"/>
  </si>
  <si>
    <t>加算
算定の可否</t>
    <rPh sb="0" eb="2">
      <t>カサン</t>
    </rPh>
    <rPh sb="3" eb="5">
      <t>サンテイ</t>
    </rPh>
    <rPh sb="6" eb="8">
      <t>カヒ</t>
    </rPh>
    <phoneticPr fontId="46"/>
  </si>
  <si>
    <t>加算算定届提出月</t>
    <rPh sb="4" eb="5">
      <t>トドケ</t>
    </rPh>
    <rPh sb="5" eb="7">
      <t>テイシュツ</t>
    </rPh>
    <rPh sb="7" eb="8">
      <t>ツキ</t>
    </rPh>
    <phoneticPr fontId="46"/>
  </si>
  <si>
    <t>加算算定開始月</t>
    <rPh sb="4" eb="6">
      <t>カイシ</t>
    </rPh>
    <rPh sb="6" eb="7">
      <t>ツキ</t>
    </rPh>
    <phoneticPr fontId="46"/>
  </si>
  <si>
    <t>加算延長判断月</t>
    <rPh sb="0" eb="2">
      <t>カサン</t>
    </rPh>
    <rPh sb="2" eb="4">
      <t>エンチョウ</t>
    </rPh>
    <rPh sb="4" eb="6">
      <t>ハンダン</t>
    </rPh>
    <rPh sb="6" eb="7">
      <t>ツキ</t>
    </rPh>
    <phoneticPr fontId="46"/>
  </si>
  <si>
    <t>加算終了／延長届提出月</t>
    <rPh sb="0" eb="2">
      <t>カサン</t>
    </rPh>
    <rPh sb="2" eb="4">
      <t>シュウリョウ</t>
    </rPh>
    <rPh sb="5" eb="8">
      <t>エンチョウトドケ</t>
    </rPh>
    <rPh sb="8" eb="10">
      <t>テイシュツ</t>
    </rPh>
    <rPh sb="10" eb="11">
      <t>ツキ</t>
    </rPh>
    <phoneticPr fontId="46"/>
  </si>
  <si>
    <t>減少の
２か月後
に算定
開始</t>
    <rPh sb="0" eb="2">
      <t>ゲンショウ</t>
    </rPh>
    <rPh sb="6" eb="7">
      <t>ゲツ</t>
    </rPh>
    <rPh sb="7" eb="8">
      <t>アト</t>
    </rPh>
    <rPh sb="10" eb="12">
      <t>サンテイ</t>
    </rPh>
    <rPh sb="13" eb="15">
      <t>カイシ</t>
    </rPh>
    <phoneticPr fontId="46"/>
  </si>
  <si>
    <t>延長適用開始月</t>
    <rPh sb="0" eb="2">
      <t>エンチョウ</t>
    </rPh>
    <rPh sb="2" eb="4">
      <t>テキヨウ</t>
    </rPh>
    <rPh sb="4" eb="6">
      <t>カイシ</t>
    </rPh>
    <rPh sb="6" eb="7">
      <t>ツキ</t>
    </rPh>
    <phoneticPr fontId="46"/>
  </si>
  <si>
    <t>延長適用終了月</t>
    <rPh sb="0" eb="2">
      <t>エンチョウ</t>
    </rPh>
    <rPh sb="2" eb="4">
      <t>テキヨウ</t>
    </rPh>
    <rPh sb="4" eb="6">
      <t>シュウリョウ</t>
    </rPh>
    <rPh sb="6" eb="7">
      <t>ツキ</t>
    </rPh>
    <phoneticPr fontId="46"/>
  </si>
  <si>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6"/>
  </si>
  <si>
    <t>加算算定事業所であって、（３）オレンジセルに「可」が表示された事業所のみ</t>
    <rPh sb="4" eb="7">
      <t>ジギョウショ</t>
    </rPh>
    <rPh sb="23" eb="24">
      <t>カ</t>
    </rPh>
    <rPh sb="26" eb="28">
      <t>ヒョウジ</t>
    </rPh>
    <rPh sb="31" eb="34">
      <t>ジギョウショ</t>
    </rPh>
    <phoneticPr fontId="46"/>
  </si>
  <si>
    <t>※ 加算算定開始後に記入してください。</t>
    <rPh sb="6" eb="8">
      <t>カイシ</t>
    </rPh>
    <rPh sb="8" eb="9">
      <t>アト</t>
    </rPh>
    <rPh sb="10" eb="12">
      <t>キニュウ</t>
    </rPh>
    <phoneticPr fontId="46"/>
  </si>
  <si>
    <t>（４）　加算算定の延長の届出</t>
    <rPh sb="9" eb="11">
      <t>エンチョウ</t>
    </rPh>
    <rPh sb="12" eb="14">
      <t>トドケデ</t>
    </rPh>
    <phoneticPr fontId="46"/>
  </si>
  <si>
    <t>加算算定の延長を求める理由</t>
    <rPh sb="0" eb="2">
      <t>カサン</t>
    </rPh>
    <rPh sb="2" eb="4">
      <t>サンテイ</t>
    </rPh>
    <rPh sb="5" eb="7">
      <t>エンチョウ</t>
    </rPh>
    <rPh sb="8" eb="9">
      <t>モト</t>
    </rPh>
    <rPh sb="11" eb="13">
      <t>リユウ</t>
    </rPh>
    <phoneticPr fontId="46"/>
  </si>
  <si>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6"/>
  </si>
  <si>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6"/>
  </si>
  <si>
    <t>特例適用事業所のみ</t>
    <rPh sb="0" eb="2">
      <t>トクレイ</t>
    </rPh>
    <rPh sb="2" eb="4">
      <t>テキヨウ</t>
    </rPh>
    <rPh sb="4" eb="7">
      <t>ジギョウショ</t>
    </rPh>
    <phoneticPr fontId="46"/>
  </si>
  <si>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6"/>
  </si>
  <si>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6"/>
  </si>
  <si>
    <t>特例
適用の可否</t>
    <rPh sb="0" eb="2">
      <t>トクレイ</t>
    </rPh>
    <rPh sb="3" eb="5">
      <t>テキヨウ</t>
    </rPh>
    <rPh sb="6" eb="8">
      <t>カヒ</t>
    </rPh>
    <phoneticPr fontId="46"/>
  </si>
  <si>
    <t>特例適用届提出月</t>
    <rPh sb="0" eb="2">
      <t>トクレイ</t>
    </rPh>
    <rPh sb="2" eb="4">
      <t>テキヨウ</t>
    </rPh>
    <rPh sb="4" eb="5">
      <t>トドケ</t>
    </rPh>
    <rPh sb="5" eb="7">
      <t>テイシュツ</t>
    </rPh>
    <rPh sb="7" eb="8">
      <t>ツキ</t>
    </rPh>
    <phoneticPr fontId="46"/>
  </si>
  <si>
    <t>特例適用開始月</t>
    <rPh sb="0" eb="2">
      <t>トクレイ</t>
    </rPh>
    <rPh sb="2" eb="4">
      <t>テキヨウ</t>
    </rPh>
    <rPh sb="4" eb="6">
      <t>カイシ</t>
    </rPh>
    <rPh sb="6" eb="7">
      <t>ツキ</t>
    </rPh>
    <phoneticPr fontId="46"/>
  </si>
  <si>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6"/>
  </si>
  <si>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</si>
  <si>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6"/>
  </si>
  <si>
    <t>率</t>
    <rPh sb="0" eb="1">
      <t>リツ</t>
    </rPh>
    <phoneticPr fontId="3"/>
  </si>
  <si>
    <t>４月～２月
合計</t>
    <rPh sb="1" eb="2">
      <t>ガツ</t>
    </rPh>
    <rPh sb="4" eb="5">
      <t>ガツ</t>
    </rPh>
    <rPh sb="6" eb="8">
      <t>ゴウケイ</t>
    </rPh>
    <rPh sb="7" eb="8">
      <t>ケイ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</si>
  <si>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</si>
  <si>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</si>
  <si>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</si>
  <si>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</si>
  <si>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</si>
  <si>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</si>
  <si>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</si>
  <si>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</si>
  <si>
    <t>12月</t>
  </si>
  <si>
    <t>１月</t>
    <rPh sb="1" eb="2">
      <t>ガツ</t>
    </rPh>
    <phoneticPr fontId="3"/>
  </si>
  <si>
    <t>２月</t>
    <rPh sb="1" eb="2">
      <t>ガツ</t>
    </rPh>
    <phoneticPr fontId="3"/>
  </si>
  <si>
    <t>３月</t>
    <rPh sb="1" eb="2">
      <t>ガツ</t>
    </rPh>
    <phoneticPr fontId="3"/>
  </si>
  <si>
    <t>通所介護等
※１</t>
    <rPh sb="0" eb="2">
      <t>ツウショ</t>
    </rPh>
    <rPh sb="2" eb="5">
      <t>カイゴトウ</t>
    </rPh>
    <phoneticPr fontId="59"/>
  </si>
  <si>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</si>
  <si>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５時間以上６時間未満及び
６時間以上７時間未満</t>
    <rPh sb="1" eb="3">
      <t>ジカン</t>
    </rPh>
    <rPh sb="3" eb="5">
      <t>イジョウ</t>
    </rPh>
    <rPh sb="6" eb="8">
      <t>ジカン</t>
    </rPh>
    <rPh sb="8" eb="10">
      <t>ミマン</t>
    </rPh>
    <rPh sb="10" eb="11">
      <t>オヨ</t>
    </rPh>
    <phoneticPr fontId="3"/>
  </si>
  <si>
    <t>７時間以上８時間未満及び
８時間以上９時間未満</t>
    <rPh sb="1" eb="3">
      <t>ジカン</t>
    </rPh>
    <rPh sb="3" eb="5">
      <t>イジョウ</t>
    </rPh>
    <rPh sb="6" eb="8">
      <t>ジカン</t>
    </rPh>
    <rPh sb="8" eb="10">
      <t>ミマン</t>
    </rPh>
    <rPh sb="10" eb="11">
      <t>オヨ</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</si>
  <si>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9"/>
  </si>
  <si>
    <t>５時間未満</t>
    <rPh sb="1" eb="3">
      <t>ジカン</t>
    </rPh>
    <rPh sb="3" eb="5">
      <t>ミマン</t>
    </rPh>
    <phoneticPr fontId="3"/>
  </si>
  <si>
    <t>同時にサービスの提供を受けた者の最大数を営業日ごとに加えた数</t>
    <rPh sb="20" eb="23">
      <t>エイギョウビ</t>
    </rPh>
    <rPh sb="26" eb="27">
      <t>クワ</t>
    </rPh>
    <rPh sb="29" eb="30">
      <t>カズ</t>
    </rPh>
    <phoneticPr fontId="40"/>
  </si>
  <si>
    <t>各月の利用延人員数</t>
    <rPh sb="0" eb="2">
      <t>カクツキ</t>
    </rPh>
    <rPh sb="3" eb="5">
      <t>リヨウ</t>
    </rPh>
    <rPh sb="5" eb="6">
      <t>ノ</t>
    </rPh>
    <rPh sb="6" eb="9">
      <t>ジンインスウ</t>
    </rPh>
    <phoneticPr fontId="59"/>
  </si>
  <si>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9"/>
  </si>
  <si>
    <t>合計</t>
    <rPh sb="0" eb="2">
      <t>ゴウケイ</t>
    </rPh>
    <phoneticPr fontId="59"/>
  </si>
  <si>
    <t>（ａ）</t>
    <phoneticPr fontId="4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</si>
  <si>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9"/>
  </si>
  <si>
    <t>（ｂ）</t>
    <phoneticPr fontId="40"/>
  </si>
  <si>
    <t>平均利用延人員数
 （a÷b）　　※５</t>
    <rPh sb="0" eb="2">
      <t>ヘイキン</t>
    </rPh>
    <rPh sb="2" eb="4">
      <t>リヨウ</t>
    </rPh>
    <rPh sb="4" eb="5">
      <t>ノベ</t>
    </rPh>
    <rPh sb="5" eb="8">
      <t>ジンインスウ</t>
    </rPh>
    <phoneticPr fontId="59"/>
  </si>
  <si>
    <t>（ｃ）</t>
    <phoneticPr fontId="46"/>
  </si>
  <si>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6"/>
  </si>
  <si>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6"/>
  </si>
  <si>
    <t>利用定員　※６</t>
    <rPh sb="0" eb="2">
      <t>リヨウ</t>
    </rPh>
    <rPh sb="2" eb="4">
      <t>テイイン</t>
    </rPh>
    <phoneticPr fontId="46"/>
  </si>
  <si>
    <t>１月当たりの営業日数　※７</t>
    <rPh sb="1" eb="3">
      <t>ツキア</t>
    </rPh>
    <rPh sb="6" eb="8">
      <t>エイギョウ</t>
    </rPh>
    <rPh sb="8" eb="10">
      <t>ニッスウ</t>
    </rPh>
    <phoneticPr fontId="46"/>
  </si>
  <si>
    <t>平均利用延人員数　※８</t>
    <rPh sb="0" eb="2">
      <t>ヘイキン</t>
    </rPh>
    <rPh sb="2" eb="4">
      <t>リヨウ</t>
    </rPh>
    <rPh sb="4" eb="5">
      <t>ノベ</t>
    </rPh>
    <rPh sb="5" eb="8">
      <t>ジンインスウ</t>
    </rPh>
    <phoneticPr fontId="46"/>
  </si>
  <si>
    <t>×</t>
    <phoneticPr fontId="46"/>
  </si>
  <si>
    <t>=</t>
    <phoneticPr fontId="46"/>
  </si>
  <si>
    <t>（ｄ）</t>
    <phoneticPr fontId="46"/>
  </si>
  <si>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6"/>
  </si>
  <si>
    <t>ﾒｰﾙｱﾄﾞﾚｽ</t>
    <phoneticPr fontId="46"/>
  </si>
  <si>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5" eb="117">
      <t>イカ</t>
    </rPh>
    <rPh sb="125" eb="127">
      <t>ケイサン</t>
    </rPh>
    <rPh sb="168" eb="170">
      <t>カイゴ</t>
    </rPh>
    <rPh sb="170" eb="172">
      <t>ヨボウ</t>
    </rPh>
    <rPh sb="317" eb="318">
      <t>オヨ</t>
    </rPh>
    <rPh sb="351" eb="352">
      <t>オヨ</t>
    </rPh>
    <rPh sb="404" eb="406">
      <t>ゲンショウ</t>
    </rPh>
    <rPh sb="407" eb="408">
      <t>ショウ</t>
    </rPh>
    <rPh sb="410" eb="411">
      <t>ツキ</t>
    </rPh>
    <rPh sb="412" eb="414">
      <t>ヨクゲツ</t>
    </rPh>
    <rPh sb="416" eb="417">
      <t>ニチ</t>
    </rPh>
    <rPh sb="420" eb="424">
      <t>トドウフケン</t>
    </rPh>
    <rPh sb="425" eb="428">
      <t>シチョウソン</t>
    </rPh>
    <rPh sb="433" eb="435">
      <t>テイシュツ</t>
    </rPh>
    <rPh sb="443" eb="445">
      <t>サンテイ</t>
    </rPh>
    <rPh sb="451" eb="453">
      <t>トドケデ</t>
    </rPh>
    <rPh sb="470" eb="471">
      <t>ヒ</t>
    </rPh>
    <rPh sb="473" eb="475">
      <t>ヒョウジ</t>
    </rPh>
    <rPh sb="478" eb="480">
      <t>バアイ</t>
    </rPh>
    <rPh sb="482" eb="484">
      <t>テイシュツ</t>
    </rPh>
    <rPh sb="484" eb="486">
      <t>フヨウ</t>
    </rPh>
    <phoneticPr fontId="46"/>
  </si>
  <si>
    <t>加算別紙15－5</t>
    <rPh sb="0" eb="2">
      <t>カサン</t>
    </rPh>
    <rPh sb="2" eb="4">
      <t>ベッシ</t>
    </rPh>
    <phoneticPr fontId="3"/>
  </si>
  <si>
    <t>介護福祉士の資格証の写し（介護福祉士の割合で計算した場合）</t>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</si>
  <si>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7">
      <t>ツウショ</t>
    </rPh>
    <rPh sb="227" eb="229">
      <t>カイゴ</t>
    </rPh>
    <rPh sb="230" eb="232">
      <t>チイキ</t>
    </rPh>
    <rPh sb="232" eb="235">
      <t>ミッチャクガタ</t>
    </rPh>
    <rPh sb="235" eb="237">
      <t>ツウショ</t>
    </rPh>
    <rPh sb="237" eb="239">
      <t>カイゴ</t>
    </rPh>
    <rPh sb="241" eb="243">
      <t>カイゴ</t>
    </rPh>
    <rPh sb="243" eb="245">
      <t>ヨボウ</t>
    </rPh>
    <rPh sb="246" eb="249">
      <t>ニンチショウ</t>
    </rPh>
    <rPh sb="249" eb="252">
      <t>タイオウガタ</t>
    </rPh>
    <rPh sb="252" eb="254">
      <t>ツウショ</t>
    </rPh>
    <rPh sb="254" eb="256">
      <t>カイゴ</t>
    </rPh>
    <rPh sb="258" eb="260">
      <t>イカ</t>
    </rPh>
    <rPh sb="265" eb="267">
      <t>ツウショ</t>
    </rPh>
    <rPh sb="299" eb="301">
      <t>カイゴ</t>
    </rPh>
    <rPh sb="301" eb="303">
      <t>ヨボウ</t>
    </rPh>
    <rPh sb="341" eb="343">
      <t>アオイロ</t>
    </rPh>
    <rPh sb="347" eb="349">
      <t>スウチ</t>
    </rPh>
    <rPh sb="350" eb="352">
      <t>ニュウリョク</t>
    </rPh>
    <rPh sb="354" eb="356">
      <t>ミドリイロ</t>
    </rPh>
    <rPh sb="367" eb="369">
      <t>センタク</t>
    </rPh>
    <rPh sb="371" eb="373">
      <t>ニュウリョク</t>
    </rPh>
    <rPh sb="380" eb="382">
      <t>ニュウリョク</t>
    </rPh>
    <rPh sb="385" eb="387">
      <t>スウチ</t>
    </rPh>
    <rPh sb="387" eb="388">
      <t>トウ</t>
    </rPh>
    <rPh sb="389" eb="390">
      <t>モト</t>
    </rPh>
    <rPh sb="393" eb="395">
      <t>キイロ</t>
    </rPh>
    <rPh sb="398" eb="400">
      <t>サンテイ</t>
    </rPh>
    <rPh sb="400" eb="402">
      <t>ケッカ</t>
    </rPh>
    <rPh sb="403" eb="405">
      <t>ヒョウジ</t>
    </rPh>
    <phoneticPr fontId="46"/>
  </si>
  <si>
    <r>
      <t>【留意事項】
※１　各月の通所介護等を利用した人数を、算定している報酬の時間区分別に記入してください。
※２　通所介護又は地域密着型通所介護と第一号通所事業（介護予防通所介護相当サービス）の指定をあわせて受け、通所介護と一体的に実施している場合は、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（緩和した基準によるサービス（基準緩和通所介護サービス）の利用者は、利用者数に含めません。）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5" eb="97">
      <t>シテイ</t>
    </rPh>
    <rPh sb="102" eb="103">
      <t>ウ</t>
    </rPh>
    <rPh sb="114" eb="116">
      <t>ジッシ</t>
    </rPh>
    <rPh sb="120" eb="122">
      <t>バアイ</t>
    </rPh>
    <rPh sb="128" eb="130">
      <t>イカ</t>
    </rPh>
    <rPh sb="136" eb="137">
      <t>オコナ</t>
    </rPh>
    <rPh sb="152" eb="154">
      <t>カクツキ</t>
    </rPh>
    <rPh sb="155" eb="156">
      <t>ダイ</t>
    </rPh>
    <rPh sb="156" eb="158">
      <t>イチゴウ</t>
    </rPh>
    <rPh sb="158" eb="160">
      <t>ツウショ</t>
    </rPh>
    <rPh sb="160" eb="162">
      <t>ジギョウ</t>
    </rPh>
    <rPh sb="163" eb="165">
      <t>リヨウ</t>
    </rPh>
    <rPh sb="167" eb="169">
      <t>ニンズウ</t>
    </rPh>
    <rPh sb="200" eb="208">
      <t>キジュンカンワツウショカイゴ</t>
    </rPh>
    <rPh sb="224" eb="225">
      <t>フク</t>
    </rPh>
    <rPh sb="239" eb="241">
      <t>ドウジ</t>
    </rPh>
    <rPh sb="247" eb="249">
      <t>テイキョウ</t>
    </rPh>
    <rPh sb="250" eb="251">
      <t>ウ</t>
    </rPh>
    <rPh sb="253" eb="254">
      <t>モノ</t>
    </rPh>
    <rPh sb="255" eb="258">
      <t>サイダイスウ</t>
    </rPh>
    <rPh sb="259" eb="262">
      <t>エイギョウビ</t>
    </rPh>
    <rPh sb="265" eb="266">
      <t>クワ</t>
    </rPh>
    <rPh sb="268" eb="269">
      <t>カズ</t>
    </rPh>
    <rPh sb="270" eb="272">
      <t>キニュウ</t>
    </rPh>
    <rPh sb="278" eb="279">
      <t>レイ</t>
    </rPh>
    <rPh sb="282" eb="285">
      <t>エイギョウビ</t>
    </rPh>
    <rPh sb="291" eb="292">
      <t>トキ</t>
    </rPh>
    <rPh sb="295" eb="296">
      <t>トキ</t>
    </rPh>
    <rPh sb="297" eb="299">
      <t>ドウジ</t>
    </rPh>
    <rPh sb="304" eb="306">
      <t>テイキョウ</t>
    </rPh>
    <rPh sb="307" eb="308">
      <t>ウ</t>
    </rPh>
    <rPh sb="310" eb="311">
      <t>モノ</t>
    </rPh>
    <rPh sb="313" eb="314">
      <t>ニン</t>
    </rPh>
    <rPh sb="317" eb="318">
      <t>トキ</t>
    </rPh>
    <rPh sb="321" eb="322">
      <t>トキ</t>
    </rPh>
    <rPh sb="323" eb="325">
      <t>ドウジ</t>
    </rPh>
    <rPh sb="330" eb="332">
      <t>テイキョウ</t>
    </rPh>
    <rPh sb="333" eb="334">
      <t>ウ</t>
    </rPh>
    <rPh sb="336" eb="337">
      <t>モノ</t>
    </rPh>
    <rPh sb="339" eb="340">
      <t>ニン</t>
    </rPh>
    <rPh sb="343" eb="345">
      <t>バアイ</t>
    </rPh>
    <rPh sb="352" eb="354">
      <t>トウガイ</t>
    </rPh>
    <rPh sb="354" eb="355">
      <t>ビ</t>
    </rPh>
    <rPh sb="357" eb="359">
      <t>ドウジ</t>
    </rPh>
    <rPh sb="365" eb="367">
      <t>テイキョウ</t>
    </rPh>
    <rPh sb="368" eb="369">
      <t>ウ</t>
    </rPh>
    <rPh sb="371" eb="372">
      <t>モノ</t>
    </rPh>
    <rPh sb="373" eb="376">
      <t>サイダイスウ</t>
    </rPh>
    <rPh sb="380" eb="381">
      <t>ニン</t>
    </rPh>
    <rPh sb="390" eb="391">
      <t>ツキ</t>
    </rPh>
    <rPh sb="391" eb="392">
      <t>アイダ</t>
    </rPh>
    <rPh sb="393" eb="396">
      <t>エイギョウビ</t>
    </rPh>
    <rPh sb="399" eb="400">
      <t>ニチ</t>
    </rPh>
    <rPh sb="408" eb="411">
      <t>エイギョウビ</t>
    </rPh>
    <rPh sb="413" eb="415">
      <t>ドウジ</t>
    </rPh>
    <rPh sb="427" eb="429">
      <t>テイキョウ</t>
    </rPh>
    <rPh sb="430" eb="431">
      <t>ウ</t>
    </rPh>
    <rPh sb="433" eb="434">
      <t>モノ</t>
    </rPh>
    <rPh sb="435" eb="438">
      <t>サイダイスウ</t>
    </rPh>
    <rPh sb="442" eb="443">
      <t>ニン</t>
    </rPh>
    <rPh sb="448" eb="450">
      <t>バアイ</t>
    </rPh>
    <rPh sb="452" eb="454">
      <t>ドウジ</t>
    </rPh>
    <rPh sb="460" eb="462">
      <t>テイキョウ</t>
    </rPh>
    <rPh sb="463" eb="464">
      <t>ウ</t>
    </rPh>
    <rPh sb="466" eb="467">
      <t>モノ</t>
    </rPh>
    <rPh sb="468" eb="471">
      <t>サイダイスウ</t>
    </rPh>
    <rPh sb="472" eb="475">
      <t>エイギョウビ</t>
    </rPh>
    <rPh sb="478" eb="479">
      <t>クワ</t>
    </rPh>
    <rPh sb="481" eb="482">
      <t>カズ</t>
    </rPh>
    <rPh sb="487" eb="488">
      <t>ニン</t>
    </rPh>
    <rPh sb="498" eb="501">
      <t>ニンチショウ</t>
    </rPh>
    <rPh sb="501" eb="504">
      <t>タイオウガタ</t>
    </rPh>
    <rPh sb="504" eb="506">
      <t>ツウショ</t>
    </rPh>
    <rPh sb="506" eb="508">
      <t>カイゴ</t>
    </rPh>
    <rPh sb="509" eb="523">
      <t>カイゴヨボウニンチショウタイオウガタツウショカイゴ</t>
    </rPh>
    <rPh sb="524" eb="526">
      <t>シテイ</t>
    </rPh>
    <rPh sb="531" eb="532">
      <t>ウ</t>
    </rPh>
    <rPh sb="534" eb="544">
      <t>ニンチショウタイオウガタツウショカイゴ</t>
    </rPh>
    <rPh sb="545" eb="548">
      <t>イッタイテキ</t>
    </rPh>
    <rPh sb="549" eb="551">
      <t>ジッシ</t>
    </rPh>
    <rPh sb="555" eb="557">
      <t>バアイ</t>
    </rPh>
    <rPh sb="563" eb="565">
      <t>イカ</t>
    </rPh>
    <rPh sb="571" eb="572">
      <t>オコナ</t>
    </rPh>
    <rPh sb="587" eb="589">
      <t>カクツキ</t>
    </rPh>
    <rPh sb="590" eb="592">
      <t>カイゴ</t>
    </rPh>
    <rPh sb="592" eb="594">
      <t>ヨボウ</t>
    </rPh>
    <rPh sb="594" eb="597">
      <t>ニンチショウ</t>
    </rPh>
    <rPh sb="597" eb="600">
      <t>タイオウガタ</t>
    </rPh>
    <rPh sb="600" eb="602">
      <t>ツウショ</t>
    </rPh>
    <rPh sb="602" eb="604">
      <t>カイゴ</t>
    </rPh>
    <rPh sb="605" eb="607">
      <t>リヨウ</t>
    </rPh>
    <rPh sb="609" eb="611">
      <t>ニンズウ</t>
    </rPh>
    <rPh sb="613" eb="615">
      <t>サンテイ</t>
    </rPh>
    <rPh sb="619" eb="621">
      <t>ホウシュウ</t>
    </rPh>
    <rPh sb="621" eb="623">
      <t>ジカン</t>
    </rPh>
    <rPh sb="623" eb="625">
      <t>クブン</t>
    </rPh>
    <rPh sb="625" eb="626">
      <t>ベツ</t>
    </rPh>
    <rPh sb="627" eb="629">
      <t>キニュウ</t>
    </rPh>
    <rPh sb="638" eb="640">
      <t>ドウジ</t>
    </rPh>
    <rPh sb="646" eb="648">
      <t>テイキョウ</t>
    </rPh>
    <rPh sb="649" eb="650">
      <t>ウ</t>
    </rPh>
    <rPh sb="652" eb="653">
      <t>モノ</t>
    </rPh>
    <rPh sb="654" eb="657">
      <t>サイダイスウ</t>
    </rPh>
    <rPh sb="658" eb="660">
      <t>エイギョウ</t>
    </rPh>
    <rPh sb="660" eb="661">
      <t>ビ</t>
    </rPh>
    <rPh sb="664" eb="665">
      <t>クワ</t>
    </rPh>
    <rPh sb="667" eb="668">
      <t>カズ</t>
    </rPh>
    <rPh sb="669" eb="671">
      <t>キニュウ</t>
    </rPh>
    <rPh sb="673" eb="675">
      <t>キニュウ</t>
    </rPh>
    <rPh sb="675" eb="676">
      <t>レイ</t>
    </rPh>
    <rPh sb="680" eb="682">
      <t>サンショウ</t>
    </rPh>
    <rPh sb="692" eb="694">
      <t>ゲッカン</t>
    </rPh>
    <rPh sb="695" eb="696">
      <t>コヨミ</t>
    </rPh>
    <rPh sb="696" eb="697">
      <t>ツキ</t>
    </rPh>
    <rPh sb="699" eb="701">
      <t>ショウガツ</t>
    </rPh>
    <rPh sb="701" eb="702">
      <t>トウ</t>
    </rPh>
    <rPh sb="703" eb="705">
      <t>トクベツ</t>
    </rPh>
    <rPh sb="706" eb="708">
      <t>キカン</t>
    </rPh>
    <rPh sb="709" eb="710">
      <t>ノゾ</t>
    </rPh>
    <rPh sb="712" eb="714">
      <t>マイニチ</t>
    </rPh>
    <rPh sb="714" eb="716">
      <t>ジギョウ</t>
    </rPh>
    <rPh sb="717" eb="719">
      <t>ジッシ</t>
    </rPh>
    <rPh sb="721" eb="722">
      <t>ツキ</t>
    </rPh>
    <rPh sb="725" eb="727">
      <t>キニュウ</t>
    </rPh>
    <phoneticPr fontId="3"/>
  </si>
  <si>
    <t>（参考）加算別添15－5－1</t>
    <rPh sb="1" eb="3">
      <t>サンコウ</t>
    </rPh>
    <rPh sb="4" eb="6">
      <t>カサン</t>
    </rPh>
    <rPh sb="6" eb="8">
      <t>ベッテン</t>
    </rPh>
    <phoneticPr fontId="46"/>
  </si>
  <si>
    <t>栄養アセスメント・栄養改善体制</t>
    <rPh sb="0" eb="2">
      <t>エイヨウ</t>
    </rPh>
    <rPh sb="13" eb="15">
      <t>タイセイ</t>
    </rPh>
    <phoneticPr fontId="3"/>
  </si>
  <si>
    <t>・サービスを直接提供する職員とは、生活相談員、看護職員、介護職員、機能訓練指導員を指す。</t>
    <rPh sb="17" eb="22">
      <t>セイカツソウダンイン</t>
    </rPh>
    <rPh sb="23" eb="25">
      <t>カンゴ</t>
    </rPh>
    <rPh sb="25" eb="27">
      <t>ショクイン</t>
    </rPh>
    <rPh sb="28" eb="32">
      <t>カイゴショクイン</t>
    </rPh>
    <rPh sb="33" eb="37">
      <t>キノウクンレン</t>
    </rPh>
    <rPh sb="37" eb="40">
      <t>シドウイン</t>
    </rPh>
    <rPh sb="41" eb="42">
      <t>サ</t>
    </rPh>
    <phoneticPr fontId="3"/>
  </si>
  <si>
    <t>サービスを直接提供する職員のうち勤続年数7年以上の職員の占める割合（Ｂ/Ａ）</t>
    <phoneticPr fontId="3"/>
  </si>
  <si>
    <t>サービスを直接提供する職員のうち勤続年数3年以上の職員の占める割合（Ｂ/Ａ）</t>
    <phoneticPr fontId="3"/>
  </si>
  <si>
    <t>介護職員の総数のうち、介護福祉士の占める割合が40％以上又は利用者にサービスを直接提供する職員の総数のうち、勤続年数7年以上の者の占める割合が30％以上である。</t>
    <rPh sb="0" eb="2">
      <t>カイゴ</t>
    </rPh>
    <rPh sb="2" eb="4">
      <t>ショクイン</t>
    </rPh>
    <rPh sb="5" eb="7">
      <t>ソウスウ</t>
    </rPh>
    <rPh sb="11" eb="13">
      <t>カイゴ</t>
    </rPh>
    <rPh sb="13" eb="16">
      <t>フクシシ</t>
    </rPh>
    <rPh sb="17" eb="18">
      <t>シ</t>
    </rPh>
    <rPh sb="20" eb="22">
      <t>ワリアイ</t>
    </rPh>
    <rPh sb="26" eb="28">
      <t>イジョウ</t>
    </rPh>
    <rPh sb="28" eb="29">
      <t>マタ</t>
    </rPh>
    <rPh sb="30" eb="33">
      <t>リヨウシャ</t>
    </rPh>
    <rPh sb="54" eb="56">
      <t>キンゾク</t>
    </rPh>
    <rPh sb="56" eb="58">
      <t>ネンスウ</t>
    </rPh>
    <rPh sb="59" eb="62">
      <t>ネンイジョウ</t>
    </rPh>
    <rPh sb="63" eb="64">
      <t>モノ</t>
    </rPh>
    <rPh sb="65" eb="66">
      <t>シ</t>
    </rPh>
    <rPh sb="68" eb="70">
      <t>ワリアイ</t>
    </rPh>
    <rPh sb="74" eb="76">
      <t>イジョウ</t>
    </rPh>
    <phoneticPr fontId="3"/>
  </si>
  <si>
    <t>利用者にサービスを直接提供する職員の総数のうち、勤続年数7年以上の者の占める割合が30％以上である。</t>
    <rPh sb="0" eb="3">
      <t>リヨウシャ</t>
    </rPh>
    <rPh sb="9" eb="11">
      <t>チョクセツ</t>
    </rPh>
    <rPh sb="11" eb="13">
      <t>テイキョウ</t>
    </rPh>
    <rPh sb="15" eb="17">
      <t>ショクイン</t>
    </rPh>
    <rPh sb="18" eb="20">
      <t>ソウスウ</t>
    </rPh>
    <rPh sb="24" eb="26">
      <t>キンゾク</t>
    </rPh>
    <rPh sb="26" eb="28">
      <t>ネンスウ</t>
    </rPh>
    <rPh sb="35" eb="36">
      <t>シ</t>
    </rPh>
    <rPh sb="38" eb="40">
      <t>ワリアイ</t>
    </rPh>
    <rPh sb="44" eb="46">
      <t>イジョウ</t>
    </rPh>
    <phoneticPr fontId="3"/>
  </si>
  <si>
    <t>利用者にサービスを直接提供する職員の総数のうち、勤続年数3年以上の者の占める割合が30％以上である。</t>
    <rPh sb="0" eb="3">
      <t>リヨウシャ</t>
    </rPh>
    <rPh sb="9" eb="11">
      <t>チョクセツ</t>
    </rPh>
    <rPh sb="11" eb="13">
      <t>テイキョウ</t>
    </rPh>
    <rPh sb="15" eb="17">
      <t>ショクイン</t>
    </rPh>
    <rPh sb="18" eb="20">
      <t>ソウスウ</t>
    </rPh>
    <rPh sb="24" eb="26">
      <t>キンゾク</t>
    </rPh>
    <rPh sb="26" eb="28">
      <t>ネンスウ</t>
    </rPh>
    <rPh sb="35" eb="36">
      <t>シ</t>
    </rPh>
    <rPh sb="38" eb="40">
      <t>ワリアイ</t>
    </rPh>
    <rPh sb="44" eb="46">
      <t>イジョウ</t>
    </rPh>
    <phoneticPr fontId="3"/>
  </si>
  <si>
    <t>中重度者ケア体制加算計算書</t>
    <rPh sb="0" eb="1">
      <t>ナカ</t>
    </rPh>
    <rPh sb="1" eb="3">
      <t>ジュウド</t>
    </rPh>
    <rPh sb="3" eb="4">
      <t>シャ</t>
    </rPh>
    <rPh sb="6" eb="8">
      <t>タイセイ</t>
    </rPh>
    <rPh sb="8" eb="10">
      <t>カサン</t>
    </rPh>
    <rPh sb="10" eb="13">
      <t>ケイサンショ</t>
    </rPh>
    <phoneticPr fontId="4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</si>
  <si>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0"/>
  </si>
  <si>
    <t>□</t>
  </si>
  <si>
    <t>利用実人員数</t>
    <rPh sb="0" eb="2">
      <t>リヨウ</t>
    </rPh>
    <rPh sb="2" eb="3">
      <t>ジツ</t>
    </rPh>
    <rPh sb="3" eb="5">
      <t>ジンイン</t>
    </rPh>
    <rPh sb="5" eb="6">
      <t>スウ</t>
    </rPh>
    <phoneticPr fontId="40"/>
  </si>
  <si>
    <t>利用延人員数</t>
    <rPh sb="0" eb="2">
      <t>リヨウ</t>
    </rPh>
    <rPh sb="2" eb="5">
      <t>ノベジンイン</t>
    </rPh>
    <rPh sb="5" eb="6">
      <t>スウ</t>
    </rPh>
    <phoneticPr fontId="40"/>
  </si>
  <si>
    <t>２．算定期間</t>
    <rPh sb="2" eb="4">
      <t>サンテイ</t>
    </rPh>
    <rPh sb="4" eb="6">
      <t>キカン</t>
    </rPh>
    <phoneticPr fontId="40"/>
  </si>
  <si>
    <t>ア．前年度（３月を除く）の実績の平均</t>
    <rPh sb="2" eb="5">
      <t>ゼンネンド</t>
    </rPh>
    <rPh sb="7" eb="8">
      <t>ガツ</t>
    </rPh>
    <rPh sb="9" eb="10">
      <t>ノゾ</t>
    </rPh>
    <rPh sb="13" eb="15">
      <t>ジッセキ</t>
    </rPh>
    <rPh sb="16" eb="18">
      <t>ヘイキン</t>
    </rPh>
    <phoneticPr fontId="40"/>
  </si>
  <si>
    <t>イ．届出日の属する月の前３月</t>
    <rPh sb="2" eb="4">
      <t>トドケデ</t>
    </rPh>
    <rPh sb="4" eb="5">
      <t>ヒ</t>
    </rPh>
    <rPh sb="6" eb="7">
      <t>ゾク</t>
    </rPh>
    <rPh sb="9" eb="10">
      <t>ツキ</t>
    </rPh>
    <rPh sb="11" eb="12">
      <t>ゼン</t>
    </rPh>
    <rPh sb="13" eb="14">
      <t>ガツ</t>
    </rPh>
    <phoneticPr fontId="40"/>
  </si>
  <si>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</si>
  <si>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0"/>
  </si>
  <si>
    <t>要介護３、要介護４
または要介護５の
利用者数</t>
    <rPh sb="0" eb="3">
      <t>ヨウカイゴ</t>
    </rPh>
    <rPh sb="5" eb="8">
      <t>ヨウカイゴ</t>
    </rPh>
    <rPh sb="13" eb="16">
      <t>ヨウカイゴ</t>
    </rPh>
    <rPh sb="19" eb="21">
      <t>リヨウ</t>
    </rPh>
    <rPh sb="21" eb="22">
      <t>シャ</t>
    </rPh>
    <rPh sb="22" eb="23">
      <t>スウ</t>
    </rPh>
    <phoneticPr fontId="40"/>
  </si>
  <si>
    <t>月</t>
    <rPh sb="0" eb="1">
      <t>ガツ</t>
    </rPh>
    <phoneticPr fontId="40"/>
  </si>
  <si>
    <t>人</t>
    <rPh sb="0" eb="1">
      <t>ニン</t>
    </rPh>
    <phoneticPr fontId="40"/>
  </si>
  <si>
    <t>実績月数</t>
    <rPh sb="0" eb="2">
      <t>ジッセキ</t>
    </rPh>
    <rPh sb="2" eb="4">
      <t>ツキスウ</t>
    </rPh>
    <phoneticPr fontId="40"/>
  </si>
  <si>
    <t>合計</t>
    <rPh sb="0" eb="2">
      <t>ゴウケイ</t>
    </rPh>
    <phoneticPr fontId="40"/>
  </si>
  <si>
    <t>割合</t>
    <rPh sb="0" eb="2">
      <t>ワリアイ</t>
    </rPh>
    <phoneticPr fontId="40"/>
  </si>
  <si>
    <t>１月あたりの
平均</t>
    <rPh sb="1" eb="2">
      <t>ツキ</t>
    </rPh>
    <rPh sb="7" eb="9">
      <t>ヘイキン</t>
    </rPh>
    <phoneticPr fontId="40"/>
  </si>
  <si>
    <t>イ．届出日の属する月の前３月</t>
  </si>
  <si>
    <t>月</t>
  </si>
  <si>
    <t>備考</t>
    <rPh sb="0" eb="2">
      <t>ビコウ</t>
    </rPh>
    <phoneticPr fontId="4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</si>
  <si>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0"/>
  </si>
  <si>
    <t>・「１．要介護３、要介護４または要介護５である者の割合の算出基準」で、</t>
    <phoneticPr fontId="4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</si>
  <si>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0"/>
  </si>
  <si>
    <t>・「２．算定期間」でアまたはイの算定期間を選択してください。</t>
    <rPh sb="4" eb="6">
      <t>サンテイ</t>
    </rPh>
    <rPh sb="6" eb="8">
      <t>キカン</t>
    </rPh>
    <rPh sb="16" eb="18">
      <t>サンテイ</t>
    </rPh>
    <rPh sb="18" eb="20">
      <t>キカン</t>
    </rPh>
    <rPh sb="21" eb="23">
      <t>センタク</t>
    </rPh>
    <phoneticPr fontId="40"/>
  </si>
  <si>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0"/>
  </si>
  <si>
    <t>　については、前年度の実績（ア）による届出はできません。</t>
    <rPh sb="7" eb="10">
      <t>ゼンネンド</t>
    </rPh>
    <rPh sb="11" eb="13">
      <t>ジッセキ</t>
    </rPh>
    <rPh sb="19" eb="21">
      <t>トドケデ</t>
    </rPh>
    <phoneticPr fontId="4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</si>
  <si>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0"/>
  </si>
  <si>
    <t>　（平成27年4月1日）」問31をご参照ください。</t>
    <rPh sb="13" eb="14">
      <t>トイ</t>
    </rPh>
    <rPh sb="18" eb="20">
      <t>サンショウ</t>
    </rPh>
    <phoneticPr fontId="40"/>
  </si>
  <si>
    <t>加算別添15－1</t>
    <phoneticPr fontId="3"/>
  </si>
  <si>
    <t>認知症加算計算書</t>
    <rPh sb="0" eb="3">
      <t>ニンチショウ</t>
    </rPh>
    <rPh sb="3" eb="5">
      <t>カサン</t>
    </rPh>
    <rPh sb="5" eb="8">
      <t>ケイサンショ</t>
    </rPh>
    <phoneticPr fontId="4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</si>
  <si>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</si>
  <si>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0"/>
  </si>
  <si>
    <t>・本資料は認知症加算に係る届出書を補完する資料としてご使用ください。</t>
    <rPh sb="1" eb="2">
      <t>ホン</t>
    </rPh>
    <rPh sb="2" eb="4">
      <t>シリョウ</t>
    </rPh>
    <rPh sb="5" eb="8">
      <t>ニンチショウ</t>
    </rPh>
    <rPh sb="8" eb="10">
      <t>カサン</t>
    </rPh>
    <rPh sb="11" eb="12">
      <t>カカ</t>
    </rPh>
    <rPh sb="13" eb="16">
      <t>トドケデショ</t>
    </rPh>
    <rPh sb="17" eb="19">
      <t>ホカン</t>
    </rPh>
    <rPh sb="21" eb="23">
      <t>シリョウ</t>
    </rPh>
    <phoneticPr fontId="40"/>
  </si>
  <si>
    <t>・「１．日常生活自立度のランクがⅢ以上の者の割合の算出基準」で、</t>
    <phoneticPr fontId="40"/>
  </si>
  <si>
    <t>加算別添15－2</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</si>
</sst>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_ "/>
    <numFmt numFmtId="177" formatCode="0.0%"/>
    <numFmt numFmtId="178" formatCode="0_);[Red]\(0\)"/>
    <numFmt numFmtId="179" formatCode="[$-411]ggge&quot;年&quot;m&quot;月&quot;;@"/>
    <numFmt numFmtId="180" formatCode="#,##0.000000;[Red]\-#,##0.000000"/>
    <numFmt numFmtId="181" formatCode="&quot;令&quot;&quot;和&quot;0&quot;年&quot;"/>
    <numFmt numFmtId="182" formatCode="#,##0_ ;[Red]\-#,##0\ "/>
    <numFmt numFmtId="183" formatCode="0.000"/>
    <numFmt numFmtId="184" formatCode="0_ ;[Red]\-0\ "/>
    <numFmt numFmtId="185" formatCode="0.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HG丸ｺﾞｼｯｸM-PRO"/>
      <family val="3"/>
      <charset val="128"/>
    </font>
    <font>
      <sz val="11"/>
      <name val="HG丸ｺﾞｼｯｸM-PRO"/>
      <family val="3"/>
      <charset val="128"/>
    </font>
    <font>
      <b/>
      <sz val="14"/>
      <name val="HG丸ｺﾞｼｯｸM-PRO"/>
      <family val="3"/>
      <charset val="128"/>
    </font>
    <font>
      <sz val="9"/>
      <name val="HG丸ｺﾞｼｯｸM-PRO"/>
      <family val="3"/>
      <charset val="128"/>
    </font>
    <font>
      <sz val="12"/>
      <name val="HG丸ｺﾞｼｯｸM-PRO"/>
      <family val="3"/>
      <charset val="128"/>
    </font>
    <font>
      <b/>
      <sz val="11"/>
      <name val="HG丸ｺﾞｼｯｸM-PRO"/>
      <family val="3"/>
      <charset val="128"/>
    </font>
    <font>
      <b/>
      <sz val="12"/>
      <name val="ＭＳ Ｐゴシック"/>
      <family val="3"/>
      <charset val="128"/>
    </font>
    <font>
      <sz val="11"/>
      <color theme="1"/>
      <name val="ＭＳ Ｐゴシック"/>
      <family val="2"/>
      <charset val="128"/>
      <scheme val="minor"/>
    </font>
    <font>
      <sz val="18"/>
      <name val="HG丸ｺﾞｼｯｸM-PRO"/>
      <family val="3"/>
      <charset val="128"/>
    </font>
    <font>
      <sz val="16"/>
      <name val="HG丸ｺﾞｼｯｸM-PRO"/>
      <family val="3"/>
      <charset val="128"/>
    </font>
    <font>
      <b/>
      <sz val="14"/>
      <name val="ＭＳ Ｐゴシック"/>
      <family val="3"/>
      <charset val="128"/>
    </font>
    <font>
      <sz val="14"/>
      <name val="HG丸ｺﾞｼｯｸM-PRO"/>
      <family val="3"/>
      <charset val="128"/>
    </font>
    <font>
      <sz val="14"/>
      <name val="ＭＳ Ｐゴシック"/>
      <family val="3"/>
      <charset val="128"/>
    </font>
    <font>
      <sz val="13"/>
      <name val="HG丸ｺﾞｼｯｸM-PRO"/>
      <family val="3"/>
      <charset val="128"/>
    </font>
    <font>
      <b/>
      <sz val="13"/>
      <name val="HG丸ｺﾞｼｯｸM-PRO"/>
      <family val="3"/>
      <charset val="128"/>
    </font>
    <font>
      <b/>
      <sz val="10"/>
      <color indexed="81"/>
      <name val="ＭＳ Ｐゴシック"/>
      <family val="3"/>
      <charset val="128"/>
    </font>
    <font>
      <u/>
      <sz val="12"/>
      <name val="HG丸ｺﾞｼｯｸM-PRO"/>
      <family val="3"/>
      <charset val="128"/>
    </font>
    <font>
      <sz val="11"/>
      <color theme="1"/>
      <name val="HG丸ｺﾞｼｯｸM-PRO"/>
      <family val="3"/>
      <charset val="128"/>
    </font>
    <font>
      <sz val="6"/>
      <name val="ＭＳ Ｐゴシック"/>
      <family val="2"/>
      <charset val="128"/>
      <scheme val="minor"/>
    </font>
    <font>
      <sz val="16"/>
      <color theme="1"/>
      <name val="HG丸ｺﾞｼｯｸM-PRO"/>
      <family val="3"/>
      <charset val="128"/>
    </font>
    <font>
      <sz val="10"/>
      <color theme="1"/>
      <name val="HG丸ｺﾞｼｯｸM-PRO"/>
      <family val="3"/>
      <charset val="128"/>
    </font>
    <font>
      <b/>
      <sz val="9"/>
      <color indexed="81"/>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2"/>
      <color theme="1"/>
      <name val="ＭＳ ゴシック"/>
      <family val="3"/>
      <charset val="128"/>
    </font>
    <font>
      <sz val="11"/>
      <color theme="1"/>
      <name val="ＭＳ Ｐゴシック"/>
      <family val="3"/>
      <charset val="128"/>
    </font>
    <font>
      <sz val="10"/>
      <name val="ＭＳ Ｐゴシック"/>
      <family val="3"/>
      <charset val="128"/>
    </font>
    <font>
      <sz val="12"/>
      <color theme="1"/>
      <name val="ＭＳ Ｐゴシック"/>
      <family val="3"/>
      <charset val="128"/>
    </font>
    <font>
      <b/>
      <sz val="16"/>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indexed="9"/>
        <bgColor indexed="64"/>
      </patternFill>
    </fill>
    <fill>
      <patternFill patternType="solid">
        <fgColor theme="5" tint="0.59999389629810485"/>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7">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4" applyNumberFormat="0" applyAlignment="0" applyProtection="0">
      <alignment vertical="center"/>
    </xf>
    <xf numFmtId="0" fontId="9" fillId="29" borderId="0" applyNumberFormat="0" applyBorder="0" applyAlignment="0" applyProtection="0">
      <alignment vertical="center"/>
    </xf>
    <xf numFmtId="0" fontId="4" fillId="3" borderId="15" applyNumberFormat="0" applyFont="0" applyAlignment="0" applyProtection="0">
      <alignment vertical="center"/>
    </xf>
    <xf numFmtId="0" fontId="10" fillId="0" borderId="16" applyNumberFormat="0" applyFill="0" applyAlignment="0" applyProtection="0">
      <alignment vertical="center"/>
    </xf>
    <xf numFmtId="0" fontId="11" fillId="30" borderId="0" applyNumberFormat="0" applyBorder="0" applyAlignment="0" applyProtection="0">
      <alignment vertical="center"/>
    </xf>
    <xf numFmtId="0" fontId="12" fillId="31" borderId="17" applyNumberFormat="0" applyAlignment="0" applyProtection="0">
      <alignment vertical="center"/>
    </xf>
    <xf numFmtId="0" fontId="13" fillId="0" borderId="0" applyNumberFormat="0" applyFill="0" applyBorder="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0" borderId="21" applyNumberFormat="0" applyFill="0" applyAlignment="0" applyProtection="0">
      <alignment vertical="center"/>
    </xf>
    <xf numFmtId="0" fontId="18" fillId="31" borderId="22" applyNumberFormat="0" applyAlignment="0" applyProtection="0">
      <alignment vertical="center"/>
    </xf>
    <xf numFmtId="0" fontId="19" fillId="0" borderId="0" applyNumberFormat="0" applyFill="0" applyBorder="0" applyAlignment="0" applyProtection="0">
      <alignment vertical="center"/>
    </xf>
    <xf numFmtId="0" fontId="20" fillId="2" borderId="17" applyNumberFormat="0" applyAlignment="0" applyProtection="0">
      <alignment vertical="center"/>
    </xf>
    <xf numFmtId="0" fontId="21" fillId="32" borderId="0" applyNumberFormat="0" applyBorder="0" applyAlignment="0" applyProtection="0">
      <alignment vertical="center"/>
    </xf>
    <xf numFmtId="9" fontId="4" fillId="0" borderId="0" applyFont="0" applyFill="0" applyBorder="0" applyAlignment="0" applyProtection="0"/>
    <xf numFmtId="0" fontId="29" fillId="0" borderId="0">
      <alignment vertical="center"/>
    </xf>
    <xf numFmtId="0" fontId="29" fillId="0" borderId="0">
      <alignment vertical="center"/>
    </xf>
    <xf numFmtId="0" fontId="2" fillId="0" borderId="0">
      <alignment vertical="center"/>
    </xf>
    <xf numFmtId="0" fontId="44" fillId="0" borderId="0"/>
    <xf numFmtId="38" fontId="44" fillId="0" borderId="0" applyFont="0" applyFill="0" applyBorder="0" applyAlignment="0" applyProtection="0">
      <alignment vertical="center"/>
    </xf>
    <xf numFmtId="9" fontId="44" fillId="0" borderId="0" applyFont="0" applyFill="0" applyBorder="0" applyAlignment="0" applyProtection="0">
      <alignment vertical="center"/>
    </xf>
    <xf numFmtId="38" fontId="52" fillId="0" borderId="0" applyFont="0" applyFill="0" applyBorder="0" applyAlignment="0" applyProtection="0">
      <alignment vertical="center"/>
    </xf>
    <xf numFmtId="0" fontId="4" fillId="0" borderId="0"/>
    <xf numFmtId="0" fontId="1" fillId="0" borderId="0">
      <alignment vertical="center"/>
    </xf>
    <xf numFmtId="0" fontId="52" fillId="0" borderId="0">
      <alignment vertical="center"/>
    </xf>
    <xf numFmtId="38" fontId="4" fillId="0" borderId="0" applyFont="0" applyFill="0" applyBorder="0" applyAlignment="0" applyProtection="0"/>
    <xf numFmtId="0" fontId="52" fillId="0" borderId="0">
      <alignment vertical="center"/>
    </xf>
    <xf numFmtId="0" fontId="1" fillId="0" borderId="0">
      <alignment vertical="center"/>
    </xf>
    <xf numFmtId="9" fontId="1" fillId="0" borderId="0" applyFont="0" applyFill="0" applyBorder="0" applyAlignment="0" applyProtection="0">
      <alignment vertical="center"/>
    </xf>
  </cellStyleXfs>
  <cellXfs count="535">
    <xf numFmtId="0" fontId="0" fillId="0" borderId="0" xfId="0" applyAlignment="1"/>
    <xf numFmtId="0" fontId="23" fillId="0" borderId="5" xfId="0" applyFont="1" applyBorder="1" applyAlignment="1">
      <alignment vertical="center"/>
    </xf>
    <xf numFmtId="0" fontId="23" fillId="0" borderId="5" xfId="0" applyFont="1" applyBorder="1" applyAlignment="1">
      <alignment vertical="top"/>
    </xf>
    <xf numFmtId="0" fontId="23" fillId="0" borderId="5" xfId="0" applyFont="1" applyBorder="1" applyAlignment="1"/>
    <xf numFmtId="0" fontId="23" fillId="0" borderId="6" xfId="0" applyFont="1" applyBorder="1" applyAlignment="1">
      <alignment vertical="center"/>
    </xf>
    <xf numFmtId="0" fontId="23" fillId="0" borderId="8" xfId="0" applyFont="1" applyBorder="1" applyAlignment="1">
      <alignment vertical="center"/>
    </xf>
    <xf numFmtId="0" fontId="23" fillId="0" borderId="8" xfId="0" applyFont="1" applyBorder="1" applyAlignment="1">
      <alignment vertical="top"/>
    </xf>
    <xf numFmtId="0" fontId="23" fillId="0" borderId="6" xfId="0" applyFont="1" applyBorder="1" applyAlignment="1">
      <alignment vertical="top"/>
    </xf>
    <xf numFmtId="0" fontId="23" fillId="0" borderId="8" xfId="0" applyFont="1" applyBorder="1" applyAlignment="1"/>
    <xf numFmtId="0" fontId="23" fillId="0" borderId="2" xfId="0" applyFont="1" applyBorder="1" applyAlignment="1"/>
    <xf numFmtId="0" fontId="23" fillId="0" borderId="3" xfId="0" applyFont="1" applyBorder="1" applyAlignment="1">
      <alignment horizontal="right" vertical="top"/>
    </xf>
    <xf numFmtId="0" fontId="23" fillId="0" borderId="3" xfId="0" applyFont="1" applyBorder="1" applyAlignment="1">
      <alignment vertical="center"/>
    </xf>
    <xf numFmtId="0" fontId="23" fillId="0" borderId="3" xfId="0" applyFont="1" applyBorder="1" applyAlignment="1">
      <alignment horizontal="center" vertical="top"/>
    </xf>
    <xf numFmtId="0" fontId="23" fillId="0" borderId="0" xfId="0" applyFont="1" applyBorder="1" applyAlignment="1">
      <alignment horizontal="center" vertical="top"/>
    </xf>
    <xf numFmtId="0" fontId="23" fillId="0" borderId="4" xfId="0" applyFont="1" applyBorder="1" applyAlignment="1">
      <alignment horizontal="center" vertical="top"/>
    </xf>
    <xf numFmtId="0" fontId="23" fillId="0" borderId="0" xfId="0" applyFont="1" applyBorder="1" applyAlignment="1">
      <alignment horizontal="right" vertical="top"/>
    </xf>
    <xf numFmtId="0" fontId="23" fillId="0" borderId="3" xfId="0" applyFont="1" applyBorder="1" applyAlignment="1">
      <alignment vertical="top"/>
    </xf>
    <xf numFmtId="0" fontId="23" fillId="0" borderId="4" xfId="0" applyFont="1" applyBorder="1" applyAlignment="1"/>
    <xf numFmtId="0" fontId="23" fillId="0" borderId="10" xfId="0" applyFont="1" applyBorder="1" applyAlignment="1">
      <alignment vertical="top"/>
    </xf>
    <xf numFmtId="0" fontId="23" fillId="0" borderId="11" xfId="0" applyFont="1" applyBorder="1" applyAlignment="1"/>
    <xf numFmtId="0" fontId="22" fillId="0" borderId="0" xfId="0" applyFont="1" applyBorder="1" applyAlignment="1"/>
    <xf numFmtId="0" fontId="23" fillId="0" borderId="0" xfId="0" applyFont="1" applyBorder="1" applyAlignment="1">
      <alignment vertical="center"/>
    </xf>
    <xf numFmtId="0" fontId="23" fillId="0" borderId="5" xfId="0" applyFont="1" applyBorder="1" applyAlignment="1">
      <alignment vertical="top" wrapText="1"/>
    </xf>
    <xf numFmtId="0" fontId="23" fillId="0" borderId="3" xfId="0" applyFont="1" applyBorder="1" applyAlignment="1"/>
    <xf numFmtId="0" fontId="22" fillId="0" borderId="0" xfId="0" applyFont="1" applyAlignment="1"/>
    <xf numFmtId="0" fontId="22" fillId="0" borderId="0" xfId="0" applyFont="1" applyBorder="1" applyAlignment="1">
      <alignment horizontal="left" vertical="center"/>
    </xf>
    <xf numFmtId="0" fontId="23" fillId="0" borderId="10" xfId="0" applyFont="1" applyBorder="1" applyAlignment="1"/>
    <xf numFmtId="0" fontId="23" fillId="0" borderId="4" xfId="0" applyFont="1" applyBorder="1" applyAlignment="1">
      <alignment vertical="center"/>
    </xf>
    <xf numFmtId="0" fontId="23" fillId="0" borderId="4" xfId="0" applyFont="1" applyBorder="1" applyAlignment="1">
      <alignment vertical="top" wrapText="1"/>
    </xf>
    <xf numFmtId="0" fontId="25" fillId="0" borderId="3" xfId="0" applyFont="1" applyBorder="1" applyAlignment="1">
      <alignment vertical="center"/>
    </xf>
    <xf numFmtId="0" fontId="25" fillId="0" borderId="0" xfId="0" applyFont="1" applyBorder="1" applyAlignment="1">
      <alignment vertical="top"/>
    </xf>
    <xf numFmtId="0" fontId="25" fillId="0" borderId="3" xfId="0" applyFont="1" applyBorder="1" applyAlignment="1">
      <alignment vertical="top"/>
    </xf>
    <xf numFmtId="0" fontId="22" fillId="0" borderId="8" xfId="0" applyFont="1" applyBorder="1" applyAlignment="1">
      <alignment vertical="center"/>
    </xf>
    <xf numFmtId="0" fontId="22" fillId="0" borderId="0" xfId="0" applyFont="1" applyBorder="1" applyAlignment="1">
      <alignment vertical="center"/>
    </xf>
    <xf numFmtId="0" fontId="23" fillId="0" borderId="3" xfId="0" applyFont="1" applyFill="1" applyBorder="1" applyAlignment="1">
      <alignment horizontal="center" vertical="center"/>
    </xf>
    <xf numFmtId="0" fontId="22" fillId="0" borderId="0" xfId="0" applyFont="1" applyBorder="1" applyAlignment="1">
      <alignment horizontal="center" vertical="center"/>
    </xf>
    <xf numFmtId="0" fontId="22" fillId="0" borderId="3" xfId="0" applyFont="1" applyBorder="1" applyAlignment="1">
      <alignment vertical="center"/>
    </xf>
    <xf numFmtId="0" fontId="22" fillId="0" borderId="3" xfId="0" applyFont="1" applyBorder="1" applyAlignment="1">
      <alignment horizontal="center" vertical="center"/>
    </xf>
    <xf numFmtId="0" fontId="23" fillId="0" borderId="0" xfId="0" applyFont="1" applyFill="1" applyBorder="1" applyAlignment="1">
      <alignment vertical="center" shrinkToFit="1"/>
    </xf>
    <xf numFmtId="0" fontId="23" fillId="0" borderId="0" xfId="0" applyFont="1" applyFill="1" applyBorder="1" applyAlignment="1">
      <alignment vertical="center"/>
    </xf>
    <xf numFmtId="0" fontId="23" fillId="33" borderId="1" xfId="0" applyFont="1" applyFill="1" applyBorder="1" applyAlignment="1">
      <alignment horizontal="center" vertical="center"/>
    </xf>
    <xf numFmtId="0" fontId="23" fillId="34" borderId="0" xfId="0" applyFont="1" applyFill="1" applyBorder="1" applyAlignment="1">
      <alignment vertical="center"/>
    </xf>
    <xf numFmtId="0" fontId="23" fillId="34" borderId="0" xfId="0" applyFont="1" applyFill="1" applyBorder="1" applyAlignment="1">
      <alignment vertical="center" shrinkToFit="1"/>
    </xf>
    <xf numFmtId="0" fontId="23" fillId="33" borderId="1" xfId="0" applyFont="1" applyFill="1" applyBorder="1" applyAlignment="1">
      <alignment vertical="center" shrinkToFit="1"/>
    </xf>
    <xf numFmtId="0" fontId="23" fillId="33" borderId="29" xfId="0" applyFont="1" applyFill="1" applyBorder="1" applyAlignment="1">
      <alignment vertical="center" shrinkToFit="1"/>
    </xf>
    <xf numFmtId="0" fontId="23" fillId="33" borderId="30" xfId="0" applyFont="1" applyFill="1" applyBorder="1" applyAlignment="1">
      <alignment vertical="center" shrinkToFit="1"/>
    </xf>
    <xf numFmtId="0" fontId="23" fillId="35" borderId="32" xfId="0" applyFont="1" applyFill="1" applyBorder="1" applyAlignment="1">
      <alignment horizontal="center" vertical="center" shrinkToFit="1"/>
    </xf>
    <xf numFmtId="0" fontId="23" fillId="33" borderId="36" xfId="0" applyFont="1" applyFill="1" applyBorder="1" applyAlignment="1">
      <alignment vertical="center" shrinkToFit="1"/>
    </xf>
    <xf numFmtId="0" fontId="24" fillId="34" borderId="0" xfId="0" applyFont="1" applyFill="1" applyAlignment="1">
      <alignment horizontal="center" vertical="center" wrapText="1" shrinkToFit="1"/>
    </xf>
    <xf numFmtId="0" fontId="32" fillId="34" borderId="0" xfId="0" applyFont="1" applyFill="1" applyAlignment="1">
      <alignment vertical="center"/>
    </xf>
    <xf numFmtId="0" fontId="23" fillId="0" borderId="40" xfId="0" applyFont="1" applyFill="1" applyBorder="1" applyAlignment="1">
      <alignment horizontal="right" vertical="center"/>
    </xf>
    <xf numFmtId="0" fontId="23" fillId="0" borderId="41" xfId="0" applyFont="1" applyFill="1" applyBorder="1" applyAlignment="1">
      <alignment horizontal="right" vertical="center"/>
    </xf>
    <xf numFmtId="0" fontId="23" fillId="0" borderId="42" xfId="0" applyFont="1" applyFill="1" applyBorder="1" applyAlignment="1">
      <alignment horizontal="right" vertical="center"/>
    </xf>
    <xf numFmtId="0" fontId="23" fillId="33" borderId="40" xfId="0" applyFont="1" applyFill="1" applyBorder="1" applyAlignment="1">
      <alignment horizontal="right" vertical="center"/>
    </xf>
    <xf numFmtId="0" fontId="23" fillId="33" borderId="41" xfId="0" applyFont="1" applyFill="1" applyBorder="1" applyAlignment="1">
      <alignment horizontal="right" vertical="center"/>
    </xf>
    <xf numFmtId="0" fontId="23" fillId="33" borderId="42" xfId="0" applyFont="1" applyFill="1" applyBorder="1" applyAlignment="1">
      <alignment horizontal="right" vertical="center"/>
    </xf>
    <xf numFmtId="0" fontId="23" fillId="34" borderId="0" xfId="0" applyFont="1" applyFill="1" applyBorder="1" applyAlignment="1">
      <alignment horizontal="center" vertical="center" wrapText="1"/>
    </xf>
    <xf numFmtId="0" fontId="23" fillId="0" borderId="0" xfId="0" applyFont="1" applyFill="1" applyAlignment="1">
      <alignment vertical="center"/>
    </xf>
    <xf numFmtId="0" fontId="23" fillId="0" borderId="0" xfId="0" applyFont="1" applyFill="1"/>
    <xf numFmtId="0" fontId="0" fillId="0" borderId="0" xfId="0" applyFont="1" applyFill="1" applyAlignment="1">
      <alignment vertical="center"/>
    </xf>
    <xf numFmtId="0" fontId="24" fillId="0" borderId="0" xfId="0" applyFont="1" applyFill="1" applyAlignment="1">
      <alignment horizontal="center" vertical="center" wrapText="1" shrinkToFit="1"/>
    </xf>
    <xf numFmtId="0" fontId="24" fillId="0" borderId="0" xfId="0" applyFont="1" applyFill="1" applyAlignment="1"/>
    <xf numFmtId="0" fontId="24" fillId="0" borderId="0" xfId="0" applyFont="1" applyFill="1"/>
    <xf numFmtId="0" fontId="32" fillId="0" borderId="0" xfId="0" applyFont="1" applyFill="1"/>
    <xf numFmtId="0" fontId="35" fillId="0" borderId="0" xfId="0" applyFont="1" applyFill="1" applyAlignment="1">
      <alignment vertical="center"/>
    </xf>
    <xf numFmtId="0" fontId="36" fillId="0" borderId="0" xfId="0" applyFont="1" applyFill="1" applyAlignment="1">
      <alignment vertical="center"/>
    </xf>
    <xf numFmtId="0" fontId="32" fillId="0" borderId="0" xfId="0" applyFont="1" applyFill="1" applyAlignment="1">
      <alignment vertical="center"/>
    </xf>
    <xf numFmtId="0" fontId="36" fillId="0" borderId="0" xfId="0" applyFont="1" applyFill="1" applyAlignment="1">
      <alignment vertical="center" wrapText="1"/>
    </xf>
    <xf numFmtId="0" fontId="33" fillId="0" borderId="0" xfId="0" applyFont="1" applyFill="1"/>
    <xf numFmtId="0" fontId="34" fillId="0" borderId="0" xfId="0" applyFont="1" applyFill="1"/>
    <xf numFmtId="0" fontId="24" fillId="0" borderId="0" xfId="0" applyFont="1" applyFill="1" applyAlignment="1">
      <alignment vertical="center"/>
    </xf>
    <xf numFmtId="0" fontId="33" fillId="0" borderId="0" xfId="0" applyFont="1" applyFill="1" applyAlignment="1">
      <alignment horizontal="left" vertical="center" wrapText="1"/>
    </xf>
    <xf numFmtId="0" fontId="23" fillId="0" borderId="0" xfId="0" applyFont="1" applyFill="1" applyAlignment="1"/>
    <xf numFmtId="0" fontId="24" fillId="0" borderId="0" xfId="0" applyFont="1" applyFill="1" applyBorder="1" applyAlignment="1">
      <alignment horizontal="right" vertical="center"/>
    </xf>
    <xf numFmtId="0" fontId="23" fillId="0" borderId="38" xfId="0" applyFont="1" applyFill="1" applyBorder="1"/>
    <xf numFmtId="0" fontId="23" fillId="0" borderId="39" xfId="0" applyFont="1" applyFill="1" applyBorder="1"/>
    <xf numFmtId="0" fontId="23" fillId="0" borderId="44" xfId="0" applyFont="1" applyFill="1" applyBorder="1" applyAlignment="1">
      <alignment horizontal="distributed" vertical="center" shrinkToFit="1"/>
    </xf>
    <xf numFmtId="0" fontId="23" fillId="33" borderId="45" xfId="0" applyFont="1" applyFill="1" applyBorder="1" applyAlignment="1">
      <alignment vertical="center" shrinkToFit="1"/>
    </xf>
    <xf numFmtId="0" fontId="23" fillId="33" borderId="46" xfId="0" applyFont="1" applyFill="1" applyBorder="1" applyAlignment="1">
      <alignment vertical="center" shrinkToFit="1"/>
    </xf>
    <xf numFmtId="0" fontId="23" fillId="33" borderId="47" xfId="0" applyFont="1" applyFill="1" applyBorder="1" applyAlignment="1">
      <alignment vertical="center" shrinkToFit="1"/>
    </xf>
    <xf numFmtId="0" fontId="23" fillId="0" borderId="48" xfId="0" applyFont="1" applyFill="1" applyBorder="1" applyAlignment="1">
      <alignment vertical="center" shrinkToFit="1"/>
    </xf>
    <xf numFmtId="0" fontId="23" fillId="0" borderId="0" xfId="0" applyFont="1" applyFill="1" applyAlignment="1">
      <alignment shrinkToFit="1"/>
    </xf>
    <xf numFmtId="0" fontId="23" fillId="0" borderId="50" xfId="0" applyFont="1" applyFill="1" applyBorder="1" applyAlignment="1">
      <alignment horizontal="distributed" vertical="center" shrinkToFit="1"/>
    </xf>
    <xf numFmtId="0" fontId="23" fillId="0" borderId="51" xfId="0" applyFont="1" applyFill="1" applyBorder="1" applyAlignment="1">
      <alignment vertical="center" shrinkToFit="1"/>
    </xf>
    <xf numFmtId="0" fontId="23" fillId="0" borderId="53" xfId="0" applyFont="1" applyFill="1" applyBorder="1" applyAlignment="1">
      <alignment horizontal="distributed" vertical="center" shrinkToFit="1"/>
    </xf>
    <xf numFmtId="0" fontId="23" fillId="33" borderId="37" xfId="0" applyFont="1" applyFill="1" applyBorder="1" applyAlignment="1">
      <alignment vertical="center" shrinkToFit="1"/>
    </xf>
    <xf numFmtId="0" fontId="23" fillId="0" borderId="28" xfId="0" applyFont="1" applyFill="1" applyBorder="1" applyAlignment="1">
      <alignment vertical="center" shrinkToFit="1"/>
    </xf>
    <xf numFmtId="176" fontId="23" fillId="37" borderId="54" xfId="0" applyNumberFormat="1" applyFont="1" applyFill="1" applyBorder="1" applyAlignment="1">
      <alignment vertical="center" shrinkToFit="1"/>
    </xf>
    <xf numFmtId="0" fontId="23" fillId="0" borderId="47" xfId="0" applyFont="1" applyFill="1" applyBorder="1" applyAlignment="1">
      <alignment horizontal="distributed" vertical="center" shrinkToFit="1"/>
    </xf>
    <xf numFmtId="0" fontId="23" fillId="0" borderId="36" xfId="0" applyFont="1" applyFill="1" applyBorder="1" applyAlignment="1">
      <alignment horizontal="distributed" vertical="center" shrinkToFit="1"/>
    </xf>
    <xf numFmtId="0" fontId="23" fillId="0" borderId="37" xfId="0" applyFont="1" applyFill="1" applyBorder="1" applyAlignment="1">
      <alignment horizontal="distributed" vertical="center" shrinkToFit="1"/>
    </xf>
    <xf numFmtId="0" fontId="23" fillId="0" borderId="31" xfId="0" applyFont="1" applyFill="1" applyBorder="1" applyAlignment="1">
      <alignment vertical="center" shrinkToFit="1"/>
    </xf>
    <xf numFmtId="0" fontId="23" fillId="0" borderId="0" xfId="0" applyFont="1" applyFill="1" applyBorder="1" applyAlignment="1">
      <alignment horizontal="center" vertical="center" shrinkToFit="1"/>
    </xf>
    <xf numFmtId="177" fontId="23" fillId="0" borderId="40" xfId="42" applyNumberFormat="1" applyFont="1" applyFill="1" applyBorder="1" applyAlignment="1">
      <alignment vertical="center" shrinkToFit="1"/>
    </xf>
    <xf numFmtId="177" fontId="23" fillId="0" borderId="25" xfId="42" applyNumberFormat="1" applyFont="1" applyFill="1" applyBorder="1" applyAlignment="1">
      <alignment vertical="center" shrinkToFit="1"/>
    </xf>
    <xf numFmtId="177" fontId="23" fillId="0" borderId="57" xfId="42" applyNumberFormat="1" applyFont="1" applyFill="1" applyBorder="1" applyAlignment="1">
      <alignment vertical="center" shrinkToFit="1"/>
    </xf>
    <xf numFmtId="177" fontId="23" fillId="0" borderId="26" xfId="42" applyNumberFormat="1" applyFont="1" applyFill="1" applyBorder="1" applyAlignment="1">
      <alignment vertical="center" shrinkToFit="1"/>
    </xf>
    <xf numFmtId="177" fontId="23" fillId="0" borderId="24" xfId="42" applyNumberFormat="1" applyFont="1" applyFill="1" applyBorder="1" applyAlignment="1">
      <alignment vertical="center" shrinkToFit="1"/>
    </xf>
    <xf numFmtId="0" fontId="23" fillId="0" borderId="0" xfId="0" applyFont="1" applyFill="1" applyAlignment="1">
      <alignment vertical="center" shrinkToFit="1"/>
    </xf>
    <xf numFmtId="0" fontId="27" fillId="0" borderId="0" xfId="0" applyFont="1" applyFill="1" applyBorder="1" applyAlignment="1">
      <alignment vertical="center"/>
    </xf>
    <xf numFmtId="0" fontId="22" fillId="0" borderId="3"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3" fillId="0" borderId="3" xfId="0" applyFont="1" applyFill="1" applyBorder="1" applyAlignment="1"/>
    <xf numFmtId="0" fontId="23" fillId="0" borderId="4" xfId="0" applyFont="1" applyFill="1" applyBorder="1" applyAlignment="1"/>
    <xf numFmtId="176" fontId="23" fillId="36" borderId="54" xfId="0" applyNumberFormat="1" applyFont="1" applyFill="1" applyBorder="1" applyAlignment="1">
      <alignment vertical="center" shrinkToFit="1"/>
    </xf>
    <xf numFmtId="177" fontId="23" fillId="34" borderId="40" xfId="42" applyNumberFormat="1" applyFont="1" applyFill="1" applyBorder="1" applyAlignment="1">
      <alignment vertical="center" shrinkToFit="1"/>
    </xf>
    <xf numFmtId="177" fontId="23" fillId="34" borderId="23" xfId="42" applyNumberFormat="1" applyFont="1" applyFill="1" applyBorder="1" applyAlignment="1">
      <alignment vertical="center" shrinkToFit="1"/>
    </xf>
    <xf numFmtId="0" fontId="23" fillId="0" borderId="0" xfId="0" applyFont="1" applyFill="1" applyBorder="1" applyAlignment="1">
      <alignment horizontal="right" vertical="center"/>
    </xf>
    <xf numFmtId="0" fontId="23" fillId="0" borderId="0" xfId="0" applyFont="1" applyFill="1" applyBorder="1"/>
    <xf numFmtId="0" fontId="23" fillId="0" borderId="0" xfId="0" applyFont="1" applyFill="1" applyBorder="1" applyAlignment="1">
      <alignment shrinkToFit="1"/>
    </xf>
    <xf numFmtId="176" fontId="23" fillId="0" borderId="0" xfId="0" applyNumberFormat="1" applyFont="1" applyFill="1" applyBorder="1" applyAlignment="1">
      <alignment vertical="center" shrinkToFit="1"/>
    </xf>
    <xf numFmtId="177" fontId="23" fillId="0" borderId="0" xfId="42" applyNumberFormat="1" applyFont="1" applyFill="1" applyBorder="1" applyAlignment="1">
      <alignment vertical="center" shrinkToFit="1"/>
    </xf>
    <xf numFmtId="10" fontId="23" fillId="0" borderId="0" xfId="42" applyNumberFormat="1" applyFont="1" applyFill="1" applyBorder="1" applyAlignment="1">
      <alignment vertical="center" shrinkToFit="1"/>
    </xf>
    <xf numFmtId="0" fontId="23" fillId="0" borderId="0" xfId="0" applyFont="1" applyAlignment="1"/>
    <xf numFmtId="0" fontId="23" fillId="0" borderId="0" xfId="0" applyFont="1" applyBorder="1" applyAlignment="1"/>
    <xf numFmtId="0" fontId="22" fillId="0" borderId="0" xfId="0" applyFont="1" applyBorder="1" applyAlignment="1">
      <alignment horizontal="center" vertical="top"/>
    </xf>
    <xf numFmtId="0" fontId="22" fillId="0" borderId="0" xfId="0" applyFont="1" applyBorder="1" applyAlignment="1">
      <alignment vertical="top"/>
    </xf>
    <xf numFmtId="0" fontId="39" fillId="0" borderId="0" xfId="45" applyFont="1">
      <alignment vertical="center"/>
    </xf>
    <xf numFmtId="0" fontId="39" fillId="33" borderId="0" xfId="45" applyFont="1" applyFill="1" applyAlignment="1">
      <alignment horizontal="right" vertical="center"/>
    </xf>
    <xf numFmtId="0" fontId="39" fillId="0" borderId="6" xfId="45" applyFont="1" applyBorder="1">
      <alignment vertical="center"/>
    </xf>
    <xf numFmtId="0" fontId="39" fillId="0" borderId="7" xfId="45" applyFont="1" applyBorder="1">
      <alignment vertical="center"/>
    </xf>
    <xf numFmtId="0" fontId="39" fillId="33" borderId="13" xfId="45" applyFont="1" applyFill="1" applyBorder="1" applyAlignment="1">
      <alignment horizontal="left" vertical="center"/>
    </xf>
    <xf numFmtId="0" fontId="39" fillId="33" borderId="13" xfId="45" applyFont="1" applyFill="1" applyBorder="1" applyAlignment="1">
      <alignment horizontal="center" vertical="center"/>
    </xf>
    <xf numFmtId="0" fontId="39" fillId="33" borderId="9" xfId="45" applyFont="1" applyFill="1" applyBorder="1">
      <alignment vertical="center"/>
    </xf>
    <xf numFmtId="0" fontId="39" fillId="33" borderId="7" xfId="45" applyFont="1" applyFill="1" applyBorder="1" applyAlignment="1">
      <alignment vertical="center"/>
    </xf>
    <xf numFmtId="0" fontId="39" fillId="33" borderId="13" xfId="45" applyFont="1" applyFill="1" applyBorder="1" applyAlignment="1">
      <alignment vertical="center"/>
    </xf>
    <xf numFmtId="0" fontId="39" fillId="0" borderId="10" xfId="45" applyFont="1" applyBorder="1">
      <alignment vertical="center"/>
    </xf>
    <xf numFmtId="0" fontId="39" fillId="0" borderId="8" xfId="45" applyFont="1" applyBorder="1">
      <alignment vertical="center"/>
    </xf>
    <xf numFmtId="0" fontId="39" fillId="0" borderId="2" xfId="45" applyFont="1" applyBorder="1">
      <alignment vertical="center"/>
    </xf>
    <xf numFmtId="0" fontId="39" fillId="0" borderId="3" xfId="45" applyFont="1" applyBorder="1">
      <alignment vertical="center"/>
    </xf>
    <xf numFmtId="0" fontId="39" fillId="0" borderId="4" xfId="45" applyFont="1" applyBorder="1">
      <alignment vertical="center"/>
    </xf>
    <xf numFmtId="0" fontId="39" fillId="0" borderId="3" xfId="45" applyFont="1" applyBorder="1" applyAlignment="1">
      <alignment vertical="center"/>
    </xf>
    <xf numFmtId="0" fontId="39" fillId="0" borderId="0" xfId="45" applyFont="1" applyBorder="1" applyAlignment="1">
      <alignment vertical="center"/>
    </xf>
    <xf numFmtId="0" fontId="39" fillId="0" borderId="4" xfId="45" applyFont="1" applyBorder="1" applyAlignment="1">
      <alignment vertical="center"/>
    </xf>
    <xf numFmtId="0" fontId="39" fillId="0" borderId="0" xfId="45" applyFont="1" applyBorder="1">
      <alignment vertical="center"/>
    </xf>
    <xf numFmtId="0" fontId="39" fillId="0" borderId="1" xfId="45" applyFont="1" applyBorder="1" applyAlignment="1">
      <alignment horizontal="center" vertical="center"/>
    </xf>
    <xf numFmtId="0" fontId="39" fillId="0" borderId="5" xfId="45" applyFont="1" applyBorder="1">
      <alignment vertical="center"/>
    </xf>
    <xf numFmtId="0" fontId="39" fillId="0" borderId="11" xfId="45" applyFont="1" applyBorder="1">
      <alignment vertical="center"/>
    </xf>
    <xf numFmtId="0" fontId="39" fillId="0" borderId="5" xfId="45" applyFont="1" applyBorder="1" applyAlignment="1">
      <alignment horizontal="justify" vertical="center"/>
    </xf>
    <xf numFmtId="0" fontId="39" fillId="0" borderId="8" xfId="45" applyFont="1" applyBorder="1" applyAlignment="1">
      <alignment horizontal="justify" vertical="center"/>
    </xf>
    <xf numFmtId="0" fontId="39" fillId="0" borderId="7" xfId="45" applyFont="1" applyBorder="1" applyAlignment="1">
      <alignment horizontal="center" vertical="center"/>
    </xf>
    <xf numFmtId="0" fontId="23" fillId="0" borderId="0" xfId="0" applyFont="1" applyBorder="1" applyAlignment="1">
      <alignment vertical="top"/>
    </xf>
    <xf numFmtId="0" fontId="22" fillId="0" borderId="0" xfId="0" applyFont="1" applyBorder="1" applyAlignment="1">
      <alignment horizontal="justify" vertical="top" wrapText="1"/>
    </xf>
    <xf numFmtId="0" fontId="23" fillId="0" borderId="0" xfId="0" applyFont="1" applyAlignment="1">
      <alignment horizontal="left" vertical="center"/>
    </xf>
    <xf numFmtId="0" fontId="23" fillId="0" borderId="4" xfId="0" applyFont="1" applyBorder="1" applyAlignment="1">
      <alignment horizontal="justify" vertical="top" wrapText="1"/>
    </xf>
    <xf numFmtId="0" fontId="23" fillId="33" borderId="9" xfId="0" applyFont="1" applyFill="1" applyBorder="1" applyAlignment="1">
      <alignment vertical="center" shrinkToFit="1"/>
    </xf>
    <xf numFmtId="0" fontId="22" fillId="0" borderId="0" xfId="0" applyFont="1" applyAlignment="1">
      <alignment vertical="center"/>
    </xf>
    <xf numFmtId="0" fontId="0" fillId="0" borderId="0" xfId="0" applyFont="1" applyFill="1"/>
    <xf numFmtId="0" fontId="47" fillId="0" borderId="0" xfId="46" applyFont="1" applyAlignment="1">
      <alignment vertical="center"/>
    </xf>
    <xf numFmtId="0" fontId="47" fillId="0" borderId="0" xfId="46" applyFont="1" applyFill="1" applyAlignment="1">
      <alignment vertical="center"/>
    </xf>
    <xf numFmtId="0" fontId="47" fillId="0" borderId="1" xfId="46" applyFont="1" applyBorder="1" applyAlignment="1">
      <alignment vertical="center"/>
    </xf>
    <xf numFmtId="0" fontId="47" fillId="0" borderId="0" xfId="46" applyFont="1" applyAlignment="1">
      <alignment horizontal="left" vertical="center"/>
    </xf>
    <xf numFmtId="0" fontId="48" fillId="0" borderId="0" xfId="46" applyFont="1" applyAlignment="1">
      <alignment vertical="center"/>
    </xf>
    <xf numFmtId="0" fontId="47" fillId="0" borderId="0" xfId="46" applyFont="1" applyAlignment="1">
      <alignment horizontal="right" vertical="center"/>
    </xf>
    <xf numFmtId="0" fontId="47" fillId="0" borderId="1" xfId="46" applyFont="1" applyBorder="1" applyAlignment="1">
      <alignment horizontal="left" vertical="center"/>
    </xf>
    <xf numFmtId="0" fontId="47" fillId="0" borderId="13" xfId="46" applyFont="1" applyBorder="1" applyAlignment="1">
      <alignment vertical="center"/>
    </xf>
    <xf numFmtId="0" fontId="47" fillId="0" borderId="9" xfId="46" applyFont="1" applyBorder="1" applyAlignment="1">
      <alignment vertical="center"/>
    </xf>
    <xf numFmtId="0" fontId="44" fillId="0" borderId="0" xfId="46"/>
    <xf numFmtId="179" fontId="47" fillId="0" borderId="0" xfId="46" applyNumberFormat="1" applyFont="1" applyAlignment="1">
      <alignment horizontal="right" vertical="center"/>
    </xf>
    <xf numFmtId="58" fontId="47" fillId="0" borderId="0" xfId="46" applyNumberFormat="1" applyFont="1" applyAlignment="1">
      <alignment vertical="center"/>
    </xf>
    <xf numFmtId="0" fontId="47" fillId="0" borderId="2" xfId="46" applyFont="1" applyFill="1" applyBorder="1" applyAlignment="1">
      <alignment horizontal="center" vertical="center"/>
    </xf>
    <xf numFmtId="0" fontId="47" fillId="0" borderId="0" xfId="46" applyFont="1" applyAlignment="1">
      <alignment horizontal="center" vertical="center"/>
    </xf>
    <xf numFmtId="180" fontId="47" fillId="0" borderId="0" xfId="47" applyNumberFormat="1" applyFont="1" applyAlignment="1">
      <alignment horizontal="right" vertical="center"/>
    </xf>
    <xf numFmtId="10" fontId="47" fillId="0" borderId="0" xfId="48" applyNumberFormat="1" applyFont="1" applyAlignment="1">
      <alignment horizontal="center" vertical="center"/>
    </xf>
    <xf numFmtId="0" fontId="49" fillId="0" borderId="0" xfId="46" applyFont="1" applyAlignment="1">
      <alignment horizontal="left" vertical="center" wrapText="1"/>
    </xf>
    <xf numFmtId="0" fontId="50" fillId="0" borderId="0" xfId="46" applyFont="1" applyAlignment="1">
      <alignment horizontal="right"/>
    </xf>
    <xf numFmtId="0" fontId="50" fillId="0" borderId="0" xfId="46" applyFont="1" applyAlignment="1">
      <alignment horizontal="left"/>
    </xf>
    <xf numFmtId="0" fontId="50" fillId="0" borderId="0" xfId="46" applyFont="1"/>
    <xf numFmtId="0" fontId="51" fillId="0" borderId="0" xfId="46" applyFont="1" applyAlignment="1">
      <alignment vertical="center"/>
    </xf>
    <xf numFmtId="0" fontId="53" fillId="0" borderId="0" xfId="51" applyFont="1" applyFill="1" applyAlignment="1">
      <alignment vertical="center"/>
    </xf>
    <xf numFmtId="0" fontId="54" fillId="0" borderId="0" xfId="50" applyFont="1" applyFill="1" applyBorder="1" applyAlignment="1" applyProtection="1">
      <alignment horizontal="left" vertical="center"/>
    </xf>
    <xf numFmtId="0" fontId="4" fillId="0" borderId="0" xfId="50" applyFont="1" applyFill="1" applyBorder="1" applyAlignment="1" applyProtection="1">
      <alignment horizontal="left" vertical="center"/>
    </xf>
    <xf numFmtId="0" fontId="55" fillId="0" borderId="0" xfId="52" applyFont="1" applyFill="1">
      <alignment vertical="center"/>
    </xf>
    <xf numFmtId="0" fontId="53" fillId="0" borderId="0" xfId="51" applyFont="1">
      <alignment vertical="center"/>
    </xf>
    <xf numFmtId="0" fontId="34" fillId="0" borderId="0" xfId="50" applyFont="1" applyFill="1" applyAlignment="1" applyProtection="1">
      <alignment horizontal="center"/>
    </xf>
    <xf numFmtId="0" fontId="54" fillId="0" borderId="0" xfId="50" applyFont="1" applyFill="1" applyAlignment="1" applyProtection="1">
      <alignment horizontal="center" vertical="center"/>
    </xf>
    <xf numFmtId="0" fontId="53" fillId="0" borderId="0" xfId="51" applyFont="1" applyFill="1" applyAlignment="1">
      <alignment vertical="center" wrapText="1"/>
    </xf>
    <xf numFmtId="0" fontId="53" fillId="0" borderId="0" xfId="51" applyFont="1" applyFill="1">
      <alignment vertical="center"/>
    </xf>
    <xf numFmtId="0" fontId="55" fillId="0" borderId="0" xfId="52" applyFont="1" applyFill="1" applyProtection="1">
      <alignment vertical="center"/>
    </xf>
    <xf numFmtId="0" fontId="53" fillId="0" borderId="0" xfId="46" applyFont="1" applyFill="1"/>
    <xf numFmtId="0" fontId="28" fillId="0" borderId="0" xfId="50" applyFont="1" applyFill="1" applyAlignment="1" applyProtection="1">
      <alignment vertical="center"/>
    </xf>
    <xf numFmtId="0" fontId="57" fillId="0" borderId="0" xfId="50" applyFont="1" applyFill="1" applyAlignment="1" applyProtection="1">
      <alignment vertical="center"/>
    </xf>
    <xf numFmtId="0" fontId="58" fillId="0" borderId="0" xfId="52" applyFont="1" applyFill="1" applyProtection="1">
      <alignment vertical="center"/>
    </xf>
    <xf numFmtId="0" fontId="53" fillId="0" borderId="0" xfId="51" applyFont="1" applyAlignment="1">
      <alignment vertical="center"/>
    </xf>
    <xf numFmtId="0" fontId="57" fillId="38" borderId="6" xfId="50" applyFont="1" applyFill="1" applyBorder="1" applyAlignment="1" applyProtection="1">
      <alignment vertical="center" textRotation="255"/>
    </xf>
    <xf numFmtId="0" fontId="57" fillId="38" borderId="8" xfId="50" applyFont="1" applyFill="1" applyBorder="1" applyAlignment="1" applyProtection="1">
      <alignment vertical="center"/>
    </xf>
    <xf numFmtId="0" fontId="57" fillId="38" borderId="8" xfId="50" applyFont="1" applyFill="1" applyBorder="1" applyAlignment="1" applyProtection="1">
      <alignment horizontal="center" vertical="center"/>
    </xf>
    <xf numFmtId="0" fontId="57" fillId="38" borderId="2" xfId="50" applyFont="1" applyFill="1" applyBorder="1" applyAlignment="1" applyProtection="1">
      <alignment horizontal="center" vertical="center"/>
    </xf>
    <xf numFmtId="0" fontId="57" fillId="38" borderId="7" xfId="50" applyFont="1" applyFill="1" applyBorder="1" applyAlignment="1" applyProtection="1"/>
    <xf numFmtId="0" fontId="57" fillId="38" borderId="13" xfId="50" applyFont="1" applyFill="1" applyBorder="1" applyAlignment="1" applyProtection="1"/>
    <xf numFmtId="0" fontId="57" fillId="38" borderId="13" xfId="50" applyFont="1" applyFill="1" applyBorder="1" applyAlignment="1" applyProtection="1">
      <alignment horizontal="right"/>
    </xf>
    <xf numFmtId="0" fontId="57" fillId="39" borderId="13" xfId="50" applyFont="1" applyFill="1" applyBorder="1" applyAlignment="1" applyProtection="1">
      <alignment horizontal="center"/>
    </xf>
    <xf numFmtId="0" fontId="57" fillId="38" borderId="9" xfId="50" applyFont="1" applyFill="1" applyBorder="1" applyAlignment="1" applyProtection="1"/>
    <xf numFmtId="0" fontId="57" fillId="38" borderId="10" xfId="50" applyFont="1" applyFill="1" applyBorder="1" applyAlignment="1" applyProtection="1">
      <alignment vertical="center" textRotation="255"/>
    </xf>
    <xf numFmtId="0" fontId="57" fillId="38" borderId="5" xfId="50" applyFont="1" applyFill="1" applyBorder="1" applyAlignment="1" applyProtection="1">
      <alignment vertical="center"/>
    </xf>
    <xf numFmtId="0" fontId="57" fillId="38" borderId="5" xfId="50" applyFont="1" applyFill="1" applyBorder="1" applyAlignment="1" applyProtection="1">
      <alignment horizontal="center" vertical="center"/>
    </xf>
    <xf numFmtId="0" fontId="57" fillId="38" borderId="11" xfId="50" applyFont="1" applyFill="1" applyBorder="1" applyAlignment="1" applyProtection="1">
      <alignment horizontal="center" vertical="center"/>
    </xf>
    <xf numFmtId="0" fontId="57" fillId="38" borderId="13" xfId="50" applyFont="1" applyFill="1" applyBorder="1" applyAlignment="1" applyProtection="1">
      <alignment horizontal="center"/>
    </xf>
    <xf numFmtId="0" fontId="57" fillId="38" borderId="1" xfId="50" applyFont="1" applyFill="1" applyBorder="1" applyAlignment="1" applyProtection="1">
      <alignment horizontal="center"/>
    </xf>
    <xf numFmtId="0" fontId="57" fillId="38" borderId="9" xfId="50" applyFont="1" applyFill="1" applyBorder="1" applyAlignment="1" applyProtection="1">
      <alignment horizontal="center"/>
    </xf>
    <xf numFmtId="12" fontId="54" fillId="0" borderId="12" xfId="50" applyNumberFormat="1" applyFont="1" applyBorder="1" applyAlignment="1" applyProtection="1">
      <alignment horizontal="center" vertical="center"/>
    </xf>
    <xf numFmtId="182" fontId="4" fillId="39" borderId="2" xfId="49" applyNumberFormat="1" applyFont="1" applyFill="1" applyBorder="1" applyAlignment="1" applyProtection="1">
      <alignment vertical="center"/>
      <protection locked="0"/>
    </xf>
    <xf numFmtId="182" fontId="4" fillId="39" borderId="34" xfId="49" applyNumberFormat="1" applyFont="1" applyFill="1" applyBorder="1" applyAlignment="1" applyProtection="1">
      <alignment vertical="center"/>
      <protection locked="0"/>
    </xf>
    <xf numFmtId="2" fontId="4" fillId="0" borderId="60" xfId="49" applyNumberFormat="1" applyFont="1" applyFill="1" applyBorder="1" applyAlignment="1" applyProtection="1"/>
    <xf numFmtId="12" fontId="54" fillId="0" borderId="67" xfId="50" applyNumberFormat="1" applyFont="1" applyBorder="1" applyAlignment="1" applyProtection="1">
      <alignment horizontal="center" vertical="center"/>
    </xf>
    <xf numFmtId="182" fontId="4" fillId="39" borderId="66" xfId="49" applyNumberFormat="1" applyFont="1" applyFill="1" applyBorder="1" applyAlignment="1" applyProtection="1">
      <alignment vertical="center"/>
      <protection locked="0"/>
    </xf>
    <xf numFmtId="182" fontId="4" fillId="39" borderId="67" xfId="49" applyNumberFormat="1" applyFont="1" applyFill="1" applyBorder="1" applyAlignment="1" applyProtection="1">
      <alignment vertical="center"/>
      <protection locked="0"/>
    </xf>
    <xf numFmtId="0" fontId="54" fillId="0" borderId="67" xfId="50" applyNumberFormat="1" applyFont="1" applyBorder="1" applyAlignment="1" applyProtection="1">
      <alignment horizontal="center" vertical="center"/>
    </xf>
    <xf numFmtId="182" fontId="4" fillId="39" borderId="11" xfId="49" applyNumberFormat="1" applyFont="1" applyFill="1" applyBorder="1" applyAlignment="1" applyProtection="1">
      <alignment vertical="center"/>
      <protection locked="0"/>
    </xf>
    <xf numFmtId="182" fontId="4" fillId="39" borderId="27" xfId="49" applyNumberFormat="1" applyFont="1" applyFill="1" applyBorder="1" applyAlignment="1" applyProtection="1">
      <alignment vertical="center"/>
      <protection locked="0"/>
    </xf>
    <xf numFmtId="12" fontId="54" fillId="38" borderId="34" xfId="50" applyNumberFormat="1" applyFont="1" applyFill="1" applyBorder="1" applyAlignment="1" applyProtection="1">
      <alignment horizontal="center" vertical="center"/>
    </xf>
    <xf numFmtId="182" fontId="4" fillId="39" borderId="0" xfId="49" applyNumberFormat="1" applyFont="1" applyFill="1" applyBorder="1" applyAlignment="1" applyProtection="1">
      <alignment vertical="center"/>
      <protection locked="0"/>
    </xf>
    <xf numFmtId="182" fontId="4" fillId="39" borderId="12" xfId="49" applyNumberFormat="1" applyFont="1" applyFill="1" applyBorder="1" applyAlignment="1" applyProtection="1">
      <alignment vertical="center"/>
      <protection locked="0"/>
    </xf>
    <xf numFmtId="182" fontId="4" fillId="39" borderId="4" xfId="49" applyNumberFormat="1" applyFont="1" applyFill="1" applyBorder="1" applyAlignment="1" applyProtection="1">
      <alignment vertical="center"/>
      <protection locked="0"/>
    </xf>
    <xf numFmtId="182" fontId="4" fillId="39" borderId="73" xfId="49" applyNumberFormat="1" applyFont="1" applyFill="1" applyBorder="1" applyAlignment="1" applyProtection="1">
      <alignment vertical="center"/>
      <protection locked="0"/>
    </xf>
    <xf numFmtId="12" fontId="54" fillId="38" borderId="67" xfId="50" applyNumberFormat="1" applyFont="1" applyFill="1" applyBorder="1" applyAlignment="1" applyProtection="1">
      <alignment horizontal="center" vertical="center"/>
    </xf>
    <xf numFmtId="182" fontId="4" fillId="39" borderId="65" xfId="49" applyNumberFormat="1" applyFont="1" applyFill="1" applyBorder="1" applyAlignment="1" applyProtection="1">
      <alignment vertical="center"/>
      <protection locked="0"/>
    </xf>
    <xf numFmtId="0" fontId="54" fillId="0" borderId="78" xfId="50" applyNumberFormat="1" applyFont="1" applyBorder="1" applyAlignment="1" applyProtection="1">
      <alignment horizontal="center" vertical="center"/>
    </xf>
    <xf numFmtId="182" fontId="4" fillId="39" borderId="5" xfId="49" applyNumberFormat="1" applyFont="1" applyFill="1" applyBorder="1" applyAlignment="1" applyProtection="1">
      <alignment vertical="center"/>
      <protection locked="0"/>
    </xf>
    <xf numFmtId="0" fontId="54" fillId="0" borderId="6" xfId="50" applyFont="1" applyBorder="1" applyAlignment="1" applyProtection="1">
      <alignment horizontal="center" vertical="center" shrinkToFit="1"/>
    </xf>
    <xf numFmtId="0" fontId="54" fillId="0" borderId="34" xfId="50" applyNumberFormat="1" applyFont="1" applyBorder="1" applyAlignment="1" applyProtection="1">
      <alignment horizontal="center" vertical="center"/>
    </xf>
    <xf numFmtId="0" fontId="54" fillId="0" borderId="7" xfId="50" applyFont="1" applyBorder="1" applyAlignment="1" applyProtection="1">
      <alignment horizontal="center" vertical="center" textRotation="255"/>
    </xf>
    <xf numFmtId="0" fontId="54" fillId="0" borderId="13" xfId="50" applyFont="1" applyBorder="1" applyAlignment="1" applyProtection="1">
      <alignment horizontal="center" vertical="center"/>
    </xf>
    <xf numFmtId="0" fontId="57" fillId="0" borderId="13" xfId="50" applyFont="1" applyFill="1" applyBorder="1" applyAlignment="1" applyProtection="1">
      <alignment horizontal="left" vertical="center" wrapText="1"/>
    </xf>
    <xf numFmtId="0" fontId="54" fillId="0" borderId="9" xfId="50" applyNumberFormat="1" applyFont="1" applyFill="1" applyBorder="1" applyAlignment="1" applyProtection="1">
      <alignment horizontal="center" vertical="center"/>
    </xf>
    <xf numFmtId="182" fontId="4" fillId="0" borderId="9" xfId="49" applyNumberFormat="1" applyFont="1" applyFill="1" applyBorder="1" applyAlignment="1" applyProtection="1">
      <alignment vertical="center"/>
    </xf>
    <xf numFmtId="182" fontId="4" fillId="0" borderId="1" xfId="49" applyNumberFormat="1" applyFont="1" applyFill="1" applyBorder="1" applyAlignment="1" applyProtection="1">
      <alignment vertical="center"/>
    </xf>
    <xf numFmtId="182" fontId="53" fillId="0" borderId="1" xfId="53" applyNumberFormat="1" applyFont="1" applyFill="1" applyBorder="1" applyAlignment="1" applyProtection="1">
      <alignment vertical="center"/>
    </xf>
    <xf numFmtId="0" fontId="54" fillId="38" borderId="7" xfId="50" applyFont="1" applyFill="1" applyBorder="1" applyAlignment="1" applyProtection="1">
      <alignment horizontal="center" vertical="center" textRotation="255"/>
    </xf>
    <xf numFmtId="0" fontId="54" fillId="38" borderId="9" xfId="50" applyNumberFormat="1" applyFont="1" applyFill="1" applyBorder="1" applyAlignment="1" applyProtection="1">
      <alignment horizontal="center"/>
    </xf>
    <xf numFmtId="2" fontId="4" fillId="42" borderId="9" xfId="49" applyNumberFormat="1" applyFont="1" applyFill="1" applyBorder="1" applyAlignment="1" applyProtection="1"/>
    <xf numFmtId="12" fontId="54" fillId="40" borderId="9" xfId="49" applyNumberFormat="1" applyFont="1" applyFill="1" applyBorder="1" applyAlignment="1" applyProtection="1">
      <alignment horizontal="center"/>
      <protection locked="0"/>
    </xf>
    <xf numFmtId="182" fontId="53" fillId="0" borderId="60" xfId="53" applyNumberFormat="1" applyFont="1" applyFill="1" applyBorder="1" applyAlignment="1" applyProtection="1">
      <alignment vertical="center"/>
    </xf>
    <xf numFmtId="183" fontId="4" fillId="42" borderId="13" xfId="49" applyNumberFormat="1" applyFont="1" applyFill="1" applyBorder="1" applyAlignment="1" applyProtection="1"/>
    <xf numFmtId="49" fontId="4" fillId="0" borderId="3" xfId="50" applyNumberFormat="1" applyFont="1" applyFill="1" applyBorder="1" applyAlignment="1" applyProtection="1">
      <alignment horizontal="left" shrinkToFit="1"/>
    </xf>
    <xf numFmtId="49" fontId="4" fillId="0" borderId="0" xfId="50" applyNumberFormat="1" applyFont="1" applyFill="1" applyBorder="1" applyAlignment="1" applyProtection="1">
      <alignment horizontal="left" shrinkToFit="1"/>
    </xf>
    <xf numFmtId="184" fontId="53" fillId="42" borderId="34" xfId="53" applyNumberFormat="1" applyFont="1" applyFill="1" applyBorder="1" applyAlignment="1" applyProtection="1">
      <alignment vertical="center"/>
    </xf>
    <xf numFmtId="183" fontId="62" fillId="42" borderId="26" xfId="49" applyNumberFormat="1" applyFont="1" applyFill="1" applyBorder="1" applyAlignment="1" applyProtection="1">
      <alignment vertical="center"/>
    </xf>
    <xf numFmtId="49" fontId="4" fillId="0" borderId="0" xfId="50" quotePrefix="1" applyNumberFormat="1" applyFont="1" applyFill="1" applyBorder="1" applyAlignment="1" applyProtection="1">
      <alignment horizontal="left" shrinkToFit="1"/>
    </xf>
    <xf numFmtId="0" fontId="4" fillId="0" borderId="8" xfId="50" applyFont="1" applyFill="1" applyBorder="1" applyAlignment="1" applyProtection="1">
      <alignment vertical="top" wrapText="1"/>
    </xf>
    <xf numFmtId="0" fontId="53" fillId="0" borderId="8" xfId="51" applyFont="1" applyFill="1" applyBorder="1">
      <alignment vertical="center"/>
    </xf>
    <xf numFmtId="0" fontId="28" fillId="0" borderId="0" xfId="50" applyFont="1" applyFill="1" applyBorder="1" applyAlignment="1" applyProtection="1">
      <alignment vertical="center"/>
    </xf>
    <xf numFmtId="0" fontId="4" fillId="0" borderId="0" xfId="50" applyFont="1" applyFill="1" applyBorder="1" applyAlignment="1" applyProtection="1">
      <alignment vertical="top" wrapText="1"/>
    </xf>
    <xf numFmtId="0" fontId="53" fillId="0" borderId="0" xfId="51" applyFont="1" applyFill="1" applyBorder="1">
      <alignment vertical="center"/>
    </xf>
    <xf numFmtId="0" fontId="4" fillId="0" borderId="0" xfId="50" applyFont="1" applyFill="1" applyBorder="1" applyAlignment="1" applyProtection="1">
      <alignment horizontal="center" vertical="center" wrapText="1"/>
    </xf>
    <xf numFmtId="9" fontId="4" fillId="0" borderId="0" xfId="48" applyFont="1" applyFill="1" applyBorder="1" applyAlignment="1" applyProtection="1">
      <alignment horizontal="center" vertical="center" wrapText="1"/>
    </xf>
    <xf numFmtId="0" fontId="53" fillId="0" borderId="0" xfId="51" applyFont="1" applyAlignment="1"/>
    <xf numFmtId="0" fontId="53" fillId="38" borderId="0" xfId="51" applyFont="1" applyFill="1">
      <alignment vertical="center"/>
    </xf>
    <xf numFmtId="0" fontId="47" fillId="0" borderId="9" xfId="46" applyFont="1" applyFill="1" applyBorder="1" applyAlignment="1">
      <alignment horizontal="center" vertical="center"/>
    </xf>
    <xf numFmtId="0" fontId="23" fillId="0" borderId="5" xfId="0" applyFont="1" applyBorder="1" applyAlignment="1">
      <alignment horizontal="center" vertical="center"/>
    </xf>
    <xf numFmtId="0" fontId="22" fillId="33" borderId="0" xfId="0" applyFont="1" applyFill="1" applyBorder="1" applyAlignment="1">
      <alignment horizontal="center" vertical="center" shrinkToFit="1"/>
    </xf>
    <xf numFmtId="0" fontId="23" fillId="0" borderId="0" xfId="0" applyFont="1" applyBorder="1" applyAlignment="1">
      <alignment horizontal="center" vertical="center" wrapText="1"/>
    </xf>
    <xf numFmtId="0" fontId="23" fillId="0" borderId="0" xfId="0" applyFont="1" applyBorder="1" applyAlignment="1">
      <alignment vertical="top" wrapText="1"/>
    </xf>
    <xf numFmtId="0" fontId="23" fillId="0" borderId="0" xfId="0" applyFont="1" applyAlignment="1">
      <alignment vertical="top" wrapText="1"/>
    </xf>
    <xf numFmtId="0" fontId="23" fillId="0" borderId="0" xfId="0" applyFont="1" applyBorder="1" applyAlignment="1">
      <alignment horizontal="center" vertical="center"/>
    </xf>
    <xf numFmtId="177" fontId="23" fillId="0" borderId="0" xfId="56" applyNumberFormat="1" applyFont="1" applyFill="1" applyBorder="1" applyAlignment="1">
      <alignment horizontal="center" vertical="center"/>
    </xf>
    <xf numFmtId="0" fontId="23" fillId="0" borderId="7"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0" xfId="0" applyFont="1" applyAlignment="1">
      <alignment horizontal="center" vertical="center" wrapText="1"/>
    </xf>
    <xf numFmtId="0" fontId="23" fillId="33" borderId="1" xfId="0" applyFont="1" applyFill="1" applyBorder="1" applyAlignment="1">
      <alignment vertical="center" wrapText="1"/>
    </xf>
    <xf numFmtId="0" fontId="23" fillId="0" borderId="7" xfId="0" applyFont="1" applyBorder="1" applyAlignment="1">
      <alignment horizontal="center" vertical="top"/>
    </xf>
    <xf numFmtId="0" fontId="23" fillId="0" borderId="13" xfId="0" applyFont="1" applyBorder="1" applyAlignment="1">
      <alignment horizontal="center" vertical="top"/>
    </xf>
    <xf numFmtId="0" fontId="23" fillId="0" borderId="9" xfId="0" applyFont="1" applyBorder="1" applyAlignment="1">
      <alignment horizontal="center" vertical="top"/>
    </xf>
    <xf numFmtId="0" fontId="23" fillId="33" borderId="7" xfId="0" applyFont="1" applyFill="1" applyBorder="1" applyAlignment="1">
      <alignment horizontal="center" vertical="center"/>
    </xf>
    <xf numFmtId="0" fontId="23" fillId="33" borderId="13" xfId="0" applyFont="1" applyFill="1" applyBorder="1" applyAlignment="1">
      <alignment horizontal="center" vertical="center"/>
    </xf>
    <xf numFmtId="0" fontId="23" fillId="33" borderId="9" xfId="0" applyFont="1" applyFill="1" applyBorder="1" applyAlignment="1">
      <alignment horizontal="center" vertical="center"/>
    </xf>
    <xf numFmtId="0" fontId="23" fillId="33" borderId="10" xfId="0" applyFont="1" applyFill="1" applyBorder="1" applyAlignment="1">
      <alignment horizontal="center" vertical="center"/>
    </xf>
    <xf numFmtId="0" fontId="23" fillId="33" borderId="5" xfId="0" applyFont="1" applyFill="1" applyBorder="1" applyAlignment="1">
      <alignment horizontal="center" vertical="center"/>
    </xf>
    <xf numFmtId="0" fontId="23" fillId="33" borderId="11"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11" xfId="0" applyFont="1" applyBorder="1" applyAlignment="1">
      <alignment horizontal="center" vertical="center"/>
    </xf>
    <xf numFmtId="0" fontId="22" fillId="33" borderId="0" xfId="0" applyFont="1" applyFill="1" applyBorder="1" applyAlignment="1">
      <alignment horizontal="center" vertical="center" shrinkToFit="1"/>
    </xf>
    <xf numFmtId="0" fontId="22" fillId="33" borderId="4" xfId="0" applyFont="1" applyFill="1" applyBorder="1" applyAlignment="1">
      <alignment horizontal="center" vertical="center" shrinkToFit="1"/>
    </xf>
    <xf numFmtId="0" fontId="22" fillId="33" borderId="3" xfId="0" applyFont="1" applyFill="1" applyBorder="1" applyAlignment="1">
      <alignment horizontal="center" vertical="center" shrinkToFit="1"/>
    </xf>
    <xf numFmtId="0" fontId="23" fillId="0" borderId="0" xfId="0" applyFont="1" applyBorder="1" applyAlignment="1">
      <alignment horizontal="justify" vertical="top" wrapText="1"/>
    </xf>
    <xf numFmtId="0" fontId="23" fillId="0" borderId="0" xfId="0" applyFont="1" applyBorder="1" applyAlignment="1">
      <alignment horizontal="justify" vertical="top"/>
    </xf>
    <xf numFmtId="0" fontId="23" fillId="33" borderId="7" xfId="0" applyFont="1" applyFill="1" applyBorder="1" applyAlignment="1">
      <alignment vertical="center" shrinkToFit="1"/>
    </xf>
    <xf numFmtId="0" fontId="23" fillId="33" borderId="13" xfId="0" applyFont="1" applyFill="1" applyBorder="1" applyAlignment="1">
      <alignment vertical="center" shrinkToFit="1"/>
    </xf>
    <xf numFmtId="0" fontId="23" fillId="33" borderId="9" xfId="0" applyFont="1" applyFill="1" applyBorder="1" applyAlignment="1">
      <alignment vertical="center" shrinkToFit="1"/>
    </xf>
    <xf numFmtId="0" fontId="23" fillId="33" borderId="7" xfId="0" applyFont="1" applyFill="1" applyBorder="1" applyAlignment="1">
      <alignment vertical="center"/>
    </xf>
    <xf numFmtId="0" fontId="23" fillId="33" borderId="13" xfId="0" applyFont="1" applyFill="1" applyBorder="1" applyAlignment="1">
      <alignment vertical="center"/>
    </xf>
    <xf numFmtId="0" fontId="23" fillId="33" borderId="9" xfId="0" applyFont="1" applyFill="1" applyBorder="1" applyAlignment="1">
      <alignment vertical="center"/>
    </xf>
    <xf numFmtId="0" fontId="23" fillId="33" borderId="7"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9"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center" vertical="center" wrapText="1"/>
    </xf>
    <xf numFmtId="0" fontId="23" fillId="0" borderId="8" xfId="0" applyFont="1" applyBorder="1" applyAlignment="1">
      <alignment vertical="top" wrapText="1"/>
    </xf>
    <xf numFmtId="0" fontId="23" fillId="0" borderId="1" xfId="0" applyFont="1" applyBorder="1" applyAlignment="1">
      <alignment horizontal="center" vertical="center"/>
    </xf>
    <xf numFmtId="0" fontId="23" fillId="33" borderId="1" xfId="0" applyFont="1" applyFill="1" applyBorder="1" applyAlignment="1">
      <alignment vertical="center"/>
    </xf>
    <xf numFmtId="0" fontId="23" fillId="0" borderId="0" xfId="0" applyFont="1" applyBorder="1" applyAlignment="1">
      <alignment vertical="top" wrapText="1"/>
    </xf>
    <xf numFmtId="0" fontId="23" fillId="0" borderId="0" xfId="0" applyFont="1" applyAlignment="1">
      <alignment vertical="top" wrapText="1"/>
    </xf>
    <xf numFmtId="0" fontId="23" fillId="33" borderId="7" xfId="0" applyFont="1" applyFill="1" applyBorder="1" applyAlignment="1">
      <alignment vertical="center" wrapText="1"/>
    </xf>
    <xf numFmtId="0" fontId="23" fillId="33" borderId="13" xfId="0" applyFont="1" applyFill="1" applyBorder="1" applyAlignment="1">
      <alignment vertical="center" wrapText="1"/>
    </xf>
    <xf numFmtId="0" fontId="23" fillId="33" borderId="9" xfId="0" applyFont="1" applyFill="1" applyBorder="1" applyAlignment="1">
      <alignment vertical="center" wrapText="1"/>
    </xf>
    <xf numFmtId="0" fontId="23" fillId="0" borderId="0" xfId="0" applyFont="1" applyBorder="1" applyAlignment="1">
      <alignment horizontal="center" vertical="center"/>
    </xf>
    <xf numFmtId="0" fontId="23" fillId="0" borderId="0" xfId="0" applyFont="1" applyAlignment="1">
      <alignment horizontal="justify" vertical="top" wrapText="1"/>
    </xf>
    <xf numFmtId="177" fontId="23" fillId="35" borderId="7" xfId="56" applyNumberFormat="1" applyFont="1" applyFill="1" applyBorder="1" applyAlignment="1">
      <alignment horizontal="center" vertical="center"/>
    </xf>
    <xf numFmtId="177" fontId="23" fillId="35" borderId="13" xfId="56" applyNumberFormat="1" applyFont="1" applyFill="1" applyBorder="1" applyAlignment="1">
      <alignment horizontal="center" vertical="center"/>
    </xf>
    <xf numFmtId="177" fontId="23" fillId="35" borderId="9" xfId="56" applyNumberFormat="1" applyFont="1" applyFill="1" applyBorder="1" applyAlignment="1">
      <alignment horizontal="center" vertical="center"/>
    </xf>
    <xf numFmtId="0" fontId="23" fillId="0" borderId="0" xfId="55" applyFont="1" applyAlignment="1">
      <alignment horizontal="left" vertical="center"/>
    </xf>
    <xf numFmtId="0" fontId="26" fillId="0" borderId="0" xfId="0" applyFont="1" applyFill="1" applyAlignment="1">
      <alignment horizontal="left" vertical="center" wrapText="1"/>
    </xf>
    <xf numFmtId="0" fontId="26" fillId="0" borderId="0" xfId="0" applyFont="1" applyFill="1" applyAlignment="1"/>
    <xf numFmtId="0" fontId="30" fillId="0" borderId="0" xfId="0" applyFont="1" applyFill="1" applyAlignment="1">
      <alignment horizontal="center" vertical="center" wrapText="1" shrinkToFit="1"/>
    </xf>
    <xf numFmtId="0" fontId="31" fillId="0" borderId="0" xfId="0" applyFont="1" applyFill="1" applyAlignment="1">
      <alignment horizontal="center" vertical="center" wrapText="1" shrinkToFit="1"/>
    </xf>
    <xf numFmtId="0" fontId="26" fillId="0" borderId="0" xfId="0" applyFont="1" applyFill="1" applyBorder="1" applyAlignment="1">
      <alignment horizontal="left" vertical="center" wrapText="1"/>
    </xf>
    <xf numFmtId="0" fontId="26" fillId="0" borderId="0" xfId="0" applyFont="1" applyFill="1" applyBorder="1" applyAlignment="1"/>
    <xf numFmtId="0" fontId="23" fillId="0" borderId="43" xfId="0" applyFont="1" applyFill="1" applyBorder="1" applyAlignment="1">
      <alignment horizontal="center" vertical="center" textRotation="255" wrapText="1" shrinkToFit="1"/>
    </xf>
    <xf numFmtId="0" fontId="23" fillId="0" borderId="49" xfId="0" applyFont="1" applyFill="1" applyBorder="1" applyAlignment="1">
      <alignment horizontal="center" vertical="center" textRotation="255" wrapText="1" shrinkToFit="1"/>
    </xf>
    <xf numFmtId="0" fontId="23" fillId="0" borderId="52" xfId="0" applyFont="1" applyFill="1" applyBorder="1" applyAlignment="1">
      <alignment horizontal="center" vertical="center" textRotation="255" wrapText="1" shrinkToFit="1"/>
    </xf>
    <xf numFmtId="0" fontId="22" fillId="0" borderId="40"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33" borderId="46" xfId="0" applyFont="1" applyFill="1" applyBorder="1" applyAlignment="1">
      <alignment horizontal="center" vertical="center" shrinkToFit="1"/>
    </xf>
    <xf numFmtId="0" fontId="33" fillId="33" borderId="47" xfId="0" applyFont="1" applyFill="1" applyBorder="1" applyAlignment="1">
      <alignment horizontal="center" vertical="center" shrinkToFit="1"/>
    </xf>
    <xf numFmtId="0" fontId="33" fillId="0" borderId="56"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30"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26" fillId="0" borderId="0" xfId="0" applyFont="1" applyAlignment="1">
      <alignment horizontal="left" vertical="center" wrapText="1"/>
    </xf>
    <xf numFmtId="0" fontId="42" fillId="0" borderId="7" xfId="45" applyFont="1" applyBorder="1" applyAlignment="1">
      <alignment horizontal="justify" vertical="center" wrapText="1"/>
    </xf>
    <xf numFmtId="0" fontId="42" fillId="0" borderId="13" xfId="45" applyFont="1" applyBorder="1" applyAlignment="1">
      <alignment horizontal="justify" vertical="center" wrapText="1"/>
    </xf>
    <xf numFmtId="0" fontId="42" fillId="0" borderId="9" xfId="45" applyFont="1" applyBorder="1" applyAlignment="1">
      <alignment horizontal="justify" vertical="center" wrapText="1"/>
    </xf>
    <xf numFmtId="0" fontId="39" fillId="33" borderId="7" xfId="45" applyFont="1" applyFill="1" applyBorder="1" applyAlignment="1">
      <alignment horizontal="center" vertical="center"/>
    </xf>
    <xf numFmtId="0" fontId="39" fillId="33" borderId="13" xfId="45" applyFont="1" applyFill="1" applyBorder="1" applyAlignment="1">
      <alignment horizontal="center" vertical="center"/>
    </xf>
    <xf numFmtId="0" fontId="39" fillId="33" borderId="3" xfId="45" applyFont="1" applyFill="1" applyBorder="1" applyAlignment="1">
      <alignment horizontal="center" vertical="center" wrapText="1"/>
    </xf>
    <xf numFmtId="0" fontId="39" fillId="33" borderId="4" xfId="45" applyFont="1" applyFill="1" applyBorder="1" applyAlignment="1">
      <alignment horizontal="center" vertical="center" wrapText="1"/>
    </xf>
    <xf numFmtId="0" fontId="39" fillId="33" borderId="0" xfId="45" applyFont="1" applyFill="1" applyAlignment="1">
      <alignment horizontal="right" vertical="center"/>
    </xf>
    <xf numFmtId="0" fontId="41" fillId="0" borderId="0" xfId="45" applyFont="1" applyAlignment="1">
      <alignment horizontal="center" vertical="center"/>
    </xf>
    <xf numFmtId="0" fontId="39" fillId="0" borderId="13" xfId="45" applyFont="1" applyBorder="1" applyAlignment="1">
      <alignment horizontal="center" vertical="center"/>
    </xf>
    <xf numFmtId="0" fontId="39" fillId="0" borderId="9" xfId="45" applyFont="1" applyBorder="1" applyAlignment="1">
      <alignment horizontal="center" vertical="center"/>
    </xf>
    <xf numFmtId="0" fontId="39" fillId="33" borderId="7" xfId="45" applyFont="1" applyFill="1" applyBorder="1" applyAlignment="1">
      <alignment horizontal="left" vertical="center"/>
    </xf>
    <xf numFmtId="0" fontId="39" fillId="33" borderId="13" xfId="45" applyFont="1" applyFill="1" applyBorder="1" applyAlignment="1">
      <alignment horizontal="left" vertical="center"/>
    </xf>
    <xf numFmtId="0" fontId="39" fillId="33" borderId="9" xfId="45" applyFont="1" applyFill="1" applyBorder="1" applyAlignment="1">
      <alignment horizontal="left" vertical="center"/>
    </xf>
    <xf numFmtId="0" fontId="39" fillId="33" borderId="13" xfId="45" applyFont="1" applyFill="1" applyBorder="1" applyAlignment="1">
      <alignment vertical="center"/>
    </xf>
    <xf numFmtId="0" fontId="39" fillId="0" borderId="3" xfId="45" applyFont="1" applyBorder="1" applyAlignment="1">
      <alignment vertical="center"/>
    </xf>
    <xf numFmtId="0" fontId="39" fillId="0" borderId="0" xfId="45" applyFont="1" applyBorder="1" applyAlignment="1">
      <alignment vertical="center"/>
    </xf>
    <xf numFmtId="0" fontId="39" fillId="0" borderId="4" xfId="45" applyFont="1" applyBorder="1" applyAlignment="1">
      <alignment vertical="center"/>
    </xf>
    <xf numFmtId="178" fontId="39" fillId="33" borderId="7" xfId="45" applyNumberFormat="1" applyFont="1" applyFill="1" applyBorder="1" applyAlignment="1">
      <alignment horizontal="center" vertical="center"/>
    </xf>
    <xf numFmtId="178" fontId="39" fillId="33" borderId="13" xfId="45" applyNumberFormat="1" applyFont="1" applyFill="1" applyBorder="1" applyAlignment="1">
      <alignment horizontal="center" vertical="center"/>
    </xf>
    <xf numFmtId="0" fontId="39" fillId="0" borderId="3" xfId="45" applyFont="1" applyBorder="1" applyAlignment="1">
      <alignment vertical="center" wrapText="1"/>
    </xf>
    <xf numFmtId="0" fontId="39" fillId="0" borderId="0" xfId="45" applyFont="1" applyBorder="1" applyAlignment="1">
      <alignment vertical="center" wrapText="1"/>
    </xf>
    <xf numFmtId="0" fontId="39" fillId="0" borderId="4" xfId="45" applyFont="1" applyBorder="1" applyAlignment="1">
      <alignment vertical="center" wrapText="1"/>
    </xf>
    <xf numFmtId="0" fontId="39" fillId="33" borderId="9" xfId="45" applyFont="1" applyFill="1" applyBorder="1" applyAlignment="1">
      <alignment horizontal="center" vertical="center"/>
    </xf>
    <xf numFmtId="0" fontId="42" fillId="0" borderId="13" xfId="45" applyFont="1" applyBorder="1" applyAlignment="1">
      <alignment horizontal="justify" vertical="center"/>
    </xf>
    <xf numFmtId="0" fontId="42" fillId="0" borderId="9" xfId="45" applyFont="1" applyBorder="1" applyAlignment="1">
      <alignment horizontal="justify" vertical="center"/>
    </xf>
    <xf numFmtId="0" fontId="47" fillId="0" borderId="7" xfId="46" applyFont="1" applyBorder="1" applyAlignment="1">
      <alignment horizontal="center" vertical="center"/>
    </xf>
    <xf numFmtId="0" fontId="47" fillId="0" borderId="13" xfId="46" applyFont="1" applyBorder="1" applyAlignment="1">
      <alignment horizontal="center" vertical="center"/>
    </xf>
    <xf numFmtId="0" fontId="47" fillId="0" borderId="9" xfId="46" applyFont="1" applyBorder="1" applyAlignment="1">
      <alignment horizontal="center" vertical="center"/>
    </xf>
    <xf numFmtId="0" fontId="47" fillId="39" borderId="7" xfId="46" applyFont="1" applyFill="1" applyBorder="1" applyAlignment="1">
      <alignment horizontal="center" vertical="center"/>
    </xf>
    <xf numFmtId="0" fontId="47" fillId="39" borderId="13" xfId="46" applyFont="1" applyFill="1" applyBorder="1" applyAlignment="1">
      <alignment horizontal="center" vertical="center"/>
    </xf>
    <xf numFmtId="0" fontId="47" fillId="39" borderId="9" xfId="46" applyFont="1" applyFill="1" applyBorder="1" applyAlignment="1">
      <alignment horizontal="center" vertical="center"/>
    </xf>
    <xf numFmtId="0" fontId="47" fillId="0" borderId="7" xfId="46" applyFont="1" applyFill="1" applyBorder="1" applyAlignment="1">
      <alignment horizontal="center" vertical="center"/>
    </xf>
    <xf numFmtId="0" fontId="47" fillId="0" borderId="13" xfId="46" applyFont="1" applyFill="1" applyBorder="1" applyAlignment="1">
      <alignment horizontal="center" vertical="center"/>
    </xf>
    <xf numFmtId="0" fontId="47" fillId="0" borderId="9" xfId="46" applyFont="1" applyFill="1" applyBorder="1" applyAlignment="1">
      <alignment horizontal="center" vertical="center"/>
    </xf>
    <xf numFmtId="0" fontId="45" fillId="0" borderId="0" xfId="46" applyFont="1" applyAlignment="1">
      <alignment horizontal="center" vertical="center"/>
    </xf>
    <xf numFmtId="0" fontId="49" fillId="0" borderId="6" xfId="46" applyFont="1" applyBorder="1" applyAlignment="1">
      <alignment horizontal="justify" vertical="center" wrapText="1"/>
    </xf>
    <xf numFmtId="0" fontId="49" fillId="0" borderId="8" xfId="46" applyFont="1" applyBorder="1" applyAlignment="1">
      <alignment horizontal="justify" vertical="center"/>
    </xf>
    <xf numFmtId="0" fontId="49" fillId="0" borderId="2" xfId="46" applyFont="1" applyBorder="1" applyAlignment="1">
      <alignment horizontal="justify" vertical="center"/>
    </xf>
    <xf numFmtId="0" fontId="49" fillId="0" borderId="3" xfId="46" applyFont="1" applyBorder="1" applyAlignment="1">
      <alignment horizontal="justify" vertical="center" wrapText="1"/>
    </xf>
    <xf numFmtId="0" fontId="49" fillId="0" borderId="0" xfId="46" applyFont="1" applyBorder="1" applyAlignment="1">
      <alignment horizontal="justify" vertical="center"/>
    </xf>
    <xf numFmtId="0" fontId="49" fillId="0" borderId="4" xfId="46" applyFont="1" applyBorder="1" applyAlignment="1">
      <alignment horizontal="justify" vertical="center"/>
    </xf>
    <xf numFmtId="0" fontId="49" fillId="0" borderId="3" xfId="46" applyFont="1" applyBorder="1" applyAlignment="1">
      <alignment horizontal="justify" vertical="center"/>
    </xf>
    <xf numFmtId="0" fontId="49" fillId="0" borderId="10" xfId="46" applyFont="1" applyBorder="1" applyAlignment="1">
      <alignment horizontal="justify" vertical="center"/>
    </xf>
    <xf numFmtId="0" fontId="49" fillId="0" borderId="5" xfId="46" applyFont="1" applyBorder="1" applyAlignment="1">
      <alignment horizontal="justify" vertical="center"/>
    </xf>
    <xf numFmtId="0" fontId="49" fillId="0" borderId="11" xfId="46" applyFont="1" applyBorder="1" applyAlignment="1">
      <alignment horizontal="justify" vertical="center"/>
    </xf>
    <xf numFmtId="0" fontId="47" fillId="0" borderId="1" xfId="46" applyFont="1" applyBorder="1" applyAlignment="1">
      <alignment horizontal="center" vertical="center"/>
    </xf>
    <xf numFmtId="178" fontId="47" fillId="39" borderId="7" xfId="46" applyNumberFormat="1" applyFont="1" applyFill="1" applyBorder="1" applyAlignment="1">
      <alignment horizontal="center" vertical="center" shrinkToFit="1"/>
    </xf>
    <xf numFmtId="178" fontId="47" fillId="39" borderId="13" xfId="46" applyNumberFormat="1" applyFont="1" applyFill="1" applyBorder="1" applyAlignment="1">
      <alignment horizontal="center" vertical="center" shrinkToFit="1"/>
    </xf>
    <xf numFmtId="178" fontId="47" fillId="39" borderId="9" xfId="46" applyNumberFormat="1" applyFont="1" applyFill="1" applyBorder="1" applyAlignment="1">
      <alignment horizontal="center" vertical="center" shrinkToFit="1"/>
    </xf>
    <xf numFmtId="0" fontId="47" fillId="39" borderId="1" xfId="46" applyFont="1" applyFill="1" applyBorder="1" applyAlignment="1">
      <alignment horizontal="left" vertical="center" indent="1"/>
    </xf>
    <xf numFmtId="0" fontId="47" fillId="39" borderId="34" xfId="46" applyFont="1" applyFill="1" applyBorder="1" applyAlignment="1">
      <alignment horizontal="left" vertical="center" indent="1"/>
    </xf>
    <xf numFmtId="0" fontId="47" fillId="0" borderId="7" xfId="46" applyFont="1" applyBorder="1" applyAlignment="1">
      <alignment horizontal="left" vertical="center" indent="1" shrinkToFit="1"/>
    </xf>
    <xf numFmtId="0" fontId="47" fillId="0" borderId="13" xfId="46" applyFont="1" applyBorder="1" applyAlignment="1">
      <alignment horizontal="left" vertical="center" indent="1" shrinkToFit="1"/>
    </xf>
    <xf numFmtId="0" fontId="47" fillId="0" borderId="9" xfId="46" applyFont="1" applyBorder="1" applyAlignment="1">
      <alignment horizontal="left" vertical="center" indent="1" shrinkToFit="1"/>
    </xf>
    <xf numFmtId="38" fontId="47" fillId="39" borderId="6" xfId="47" applyFont="1" applyFill="1" applyBorder="1" applyAlignment="1">
      <alignment horizontal="center" vertical="center"/>
    </xf>
    <xf numFmtId="38" fontId="47" fillId="39" borderId="8" xfId="47" applyFont="1" applyFill="1" applyBorder="1" applyAlignment="1">
      <alignment horizontal="center" vertical="center"/>
    </xf>
    <xf numFmtId="0" fontId="47" fillId="41" borderId="1" xfId="46" applyFont="1" applyFill="1" applyBorder="1" applyAlignment="1">
      <alignment horizontal="left" vertical="center" indent="1" shrinkToFit="1"/>
    </xf>
    <xf numFmtId="38" fontId="47" fillId="39" borderId="7" xfId="47" applyFont="1" applyFill="1" applyBorder="1" applyAlignment="1">
      <alignment horizontal="center" vertical="center"/>
    </xf>
    <xf numFmtId="38" fontId="47" fillId="39" borderId="13" xfId="47" applyFont="1" applyFill="1" applyBorder="1" applyAlignment="1">
      <alignment horizontal="center" vertical="center"/>
    </xf>
    <xf numFmtId="0" fontId="47" fillId="0" borderId="10" xfId="46" applyFont="1" applyBorder="1" applyAlignment="1">
      <alignment horizontal="left" vertical="center" indent="1"/>
    </xf>
    <xf numFmtId="0" fontId="47" fillId="0" borderId="5" xfId="46" applyFont="1" applyBorder="1" applyAlignment="1">
      <alignment horizontal="left" vertical="center" indent="1"/>
    </xf>
    <xf numFmtId="0" fontId="47" fillId="42" borderId="10" xfId="46" applyFont="1" applyFill="1" applyBorder="1" applyAlignment="1">
      <alignment horizontal="center" vertical="center"/>
    </xf>
    <xf numFmtId="0" fontId="47" fillId="42" borderId="5" xfId="46" applyFont="1" applyFill="1" applyBorder="1" applyAlignment="1">
      <alignment horizontal="center" vertical="center"/>
    </xf>
    <xf numFmtId="0" fontId="47" fillId="42" borderId="11" xfId="46" applyFont="1" applyFill="1" applyBorder="1" applyAlignment="1">
      <alignment horizontal="center" vertical="center"/>
    </xf>
    <xf numFmtId="0" fontId="47" fillId="40" borderId="7" xfId="46" applyFont="1" applyFill="1" applyBorder="1" applyAlignment="1">
      <alignment horizontal="center" vertical="center"/>
    </xf>
    <xf numFmtId="0" fontId="47" fillId="40" borderId="13" xfId="46" applyFont="1" applyFill="1" applyBorder="1" applyAlignment="1">
      <alignment horizontal="center" vertical="center"/>
    </xf>
    <xf numFmtId="0" fontId="47" fillId="40" borderId="9" xfId="46" applyFont="1" applyFill="1" applyBorder="1" applyAlignment="1">
      <alignment horizontal="center" vertical="center"/>
    </xf>
    <xf numFmtId="0" fontId="49" fillId="0" borderId="0" xfId="46" applyFont="1" applyFill="1" applyBorder="1" applyAlignment="1">
      <alignment horizontal="left" vertical="center" wrapText="1"/>
    </xf>
    <xf numFmtId="0" fontId="47" fillId="0" borderId="7" xfId="46" applyFont="1" applyBorder="1" applyAlignment="1">
      <alignment horizontal="left" vertical="center" indent="1"/>
    </xf>
    <xf numFmtId="0" fontId="47" fillId="0" borderId="13" xfId="46" applyFont="1" applyBorder="1" applyAlignment="1">
      <alignment horizontal="left" vertical="center" indent="1"/>
    </xf>
    <xf numFmtId="0" fontId="47" fillId="0" borderId="9" xfId="46" applyFont="1" applyBorder="1" applyAlignment="1">
      <alignment horizontal="left" vertical="center" indent="1"/>
    </xf>
    <xf numFmtId="0" fontId="47" fillId="42" borderId="7" xfId="46" applyFont="1" applyFill="1" applyBorder="1" applyAlignment="1">
      <alignment horizontal="center" vertical="center"/>
    </xf>
    <xf numFmtId="0" fontId="47" fillId="42" borderId="13" xfId="46" applyFont="1" applyFill="1" applyBorder="1" applyAlignment="1">
      <alignment horizontal="center" vertical="center"/>
    </xf>
    <xf numFmtId="0" fontId="47" fillId="42" borderId="9" xfId="46" applyFont="1" applyFill="1" applyBorder="1" applyAlignment="1">
      <alignment horizontal="center" vertical="center"/>
    </xf>
    <xf numFmtId="0" fontId="51" fillId="0" borderId="0" xfId="46" applyFont="1" applyFill="1" applyBorder="1" applyAlignment="1">
      <alignment horizontal="justify" vertical="center" wrapText="1"/>
    </xf>
    <xf numFmtId="0" fontId="51" fillId="0" borderId="0" xfId="46" applyFont="1" applyFill="1" applyBorder="1" applyAlignment="1">
      <alignment horizontal="justify" vertical="center"/>
    </xf>
    <xf numFmtId="0" fontId="48" fillId="0" borderId="7" xfId="46" applyFont="1" applyBorder="1" applyAlignment="1">
      <alignment horizontal="center" vertical="center"/>
    </xf>
    <xf numFmtId="0" fontId="48" fillId="0" borderId="13" xfId="46" applyFont="1" applyBorder="1" applyAlignment="1">
      <alignment horizontal="center" vertical="center"/>
    </xf>
    <xf numFmtId="0" fontId="48" fillId="0" borderId="9" xfId="46" applyFont="1" applyBorder="1" applyAlignment="1">
      <alignment horizontal="center" vertical="center"/>
    </xf>
    <xf numFmtId="0" fontId="49" fillId="0" borderId="1" xfId="46" applyFont="1" applyBorder="1" applyAlignment="1">
      <alignment horizontal="center" vertical="center" wrapText="1"/>
    </xf>
    <xf numFmtId="0" fontId="47" fillId="0" borderId="3" xfId="46" applyFont="1" applyBorder="1" applyAlignment="1">
      <alignment horizontal="center" vertical="center"/>
    </xf>
    <xf numFmtId="0" fontId="47" fillId="0" borderId="4" xfId="46" applyFont="1" applyBorder="1" applyAlignment="1">
      <alignment horizontal="center" vertical="center"/>
    </xf>
    <xf numFmtId="0" fontId="47" fillId="0" borderId="1" xfId="46" applyFont="1" applyBorder="1" applyAlignment="1">
      <alignment horizontal="center" vertical="center" wrapText="1"/>
    </xf>
    <xf numFmtId="179" fontId="47" fillId="42" borderId="1" xfId="46" applyNumberFormat="1" applyFont="1" applyFill="1" applyBorder="1" applyAlignment="1">
      <alignment horizontal="center" vertical="center"/>
    </xf>
    <xf numFmtId="0" fontId="47" fillId="39" borderId="6" xfId="46" applyFont="1" applyFill="1" applyBorder="1" applyAlignment="1">
      <alignment horizontal="center" vertical="center"/>
    </xf>
    <xf numFmtId="0" fontId="47" fillId="39" borderId="8" xfId="46" applyFont="1" applyFill="1" applyBorder="1" applyAlignment="1">
      <alignment horizontal="center" vertical="center"/>
    </xf>
    <xf numFmtId="10" fontId="47" fillId="42" borderId="6" xfId="48" applyNumberFormat="1" applyFont="1" applyFill="1" applyBorder="1" applyAlignment="1">
      <alignment horizontal="center" vertical="center"/>
    </xf>
    <xf numFmtId="10" fontId="47" fillId="42" borderId="8" xfId="48" applyNumberFormat="1" applyFont="1" applyFill="1" applyBorder="1" applyAlignment="1">
      <alignment horizontal="center" vertical="center"/>
    </xf>
    <xf numFmtId="0" fontId="47" fillId="0" borderId="35" xfId="46" applyFont="1" applyFill="1" applyBorder="1" applyAlignment="1">
      <alignment horizontal="center" vertical="center"/>
    </xf>
    <xf numFmtId="0" fontId="47" fillId="0" borderId="58" xfId="46" applyFont="1" applyFill="1" applyBorder="1" applyAlignment="1">
      <alignment horizontal="center" vertical="center"/>
    </xf>
    <xf numFmtId="0" fontId="47" fillId="0" borderId="59" xfId="46" applyFont="1" applyFill="1" applyBorder="1" applyAlignment="1">
      <alignment horizontal="center" vertical="center"/>
    </xf>
    <xf numFmtId="0" fontId="47" fillId="42" borderId="6" xfId="46" applyFont="1" applyFill="1" applyBorder="1" applyAlignment="1">
      <alignment horizontal="center" vertical="center"/>
    </xf>
    <xf numFmtId="0" fontId="47" fillId="42" borderId="8" xfId="46" applyFont="1" applyFill="1" applyBorder="1" applyAlignment="1">
      <alignment horizontal="center" vertical="center"/>
    </xf>
    <xf numFmtId="0" fontId="47" fillId="42" borderId="1" xfId="46" applyFont="1" applyFill="1" applyBorder="1" applyAlignment="1">
      <alignment horizontal="center" vertical="center"/>
    </xf>
    <xf numFmtId="0" fontId="47" fillId="43" borderId="1" xfId="46" applyFont="1" applyFill="1" applyBorder="1" applyAlignment="1">
      <alignment horizontal="center" vertical="center"/>
    </xf>
    <xf numFmtId="0" fontId="50" fillId="0" borderId="3" xfId="46" applyFont="1" applyBorder="1" applyAlignment="1">
      <alignment horizontal="center" vertical="center" wrapText="1"/>
    </xf>
    <xf numFmtId="0" fontId="47" fillId="0" borderId="34" xfId="46" applyFont="1" applyBorder="1" applyAlignment="1">
      <alignment horizontal="center" vertical="center"/>
    </xf>
    <xf numFmtId="0" fontId="47" fillId="0" borderId="27" xfId="46" applyFont="1" applyBorder="1" applyAlignment="1">
      <alignment horizontal="center" vertical="center"/>
    </xf>
    <xf numFmtId="0" fontId="51" fillId="39" borderId="6" xfId="46" applyFont="1" applyFill="1" applyBorder="1" applyAlignment="1">
      <alignment horizontal="left" vertical="top"/>
    </xf>
    <xf numFmtId="0" fontId="51" fillId="39" borderId="8" xfId="46" applyFont="1" applyFill="1" applyBorder="1" applyAlignment="1">
      <alignment horizontal="left" vertical="top"/>
    </xf>
    <xf numFmtId="0" fontId="51" fillId="39" borderId="2" xfId="46" applyFont="1" applyFill="1" applyBorder="1" applyAlignment="1">
      <alignment horizontal="left" vertical="top"/>
    </xf>
    <xf numFmtId="0" fontId="49" fillId="39" borderId="10" xfId="46" applyFont="1" applyFill="1" applyBorder="1" applyAlignment="1">
      <alignment horizontal="left" vertical="top"/>
    </xf>
    <xf numFmtId="0" fontId="49" fillId="39" borderId="5" xfId="46" applyFont="1" applyFill="1" applyBorder="1" applyAlignment="1">
      <alignment horizontal="left" vertical="top"/>
    </xf>
    <xf numFmtId="0" fontId="49" fillId="39" borderId="11" xfId="46" applyFont="1" applyFill="1" applyBorder="1" applyAlignment="1">
      <alignment horizontal="left" vertical="top"/>
    </xf>
    <xf numFmtId="0" fontId="49" fillId="0" borderId="8" xfId="46" applyFont="1" applyBorder="1" applyAlignment="1">
      <alignment horizontal="justify" vertical="center" wrapText="1"/>
    </xf>
    <xf numFmtId="0" fontId="47" fillId="0" borderId="60" xfId="46" applyFont="1" applyFill="1" applyBorder="1" applyAlignment="1">
      <alignment horizontal="center" vertical="center"/>
    </xf>
    <xf numFmtId="0" fontId="50" fillId="0" borderId="4" xfId="46" applyFont="1" applyBorder="1" applyAlignment="1">
      <alignment horizontal="center" vertical="center" wrapText="1"/>
    </xf>
    <xf numFmtId="0" fontId="47" fillId="39" borderId="1" xfId="46" applyFont="1" applyFill="1" applyBorder="1" applyAlignment="1">
      <alignment horizontal="center" vertical="center"/>
    </xf>
    <xf numFmtId="0" fontId="57" fillId="0" borderId="34" xfId="50" applyFont="1" applyBorder="1" applyAlignment="1" applyProtection="1">
      <alignment horizontal="center" vertical="center" wrapText="1" readingOrder="1"/>
    </xf>
    <xf numFmtId="0" fontId="57" fillId="0" borderId="12" xfId="50" applyFont="1" applyBorder="1" applyAlignment="1" applyProtection="1">
      <alignment horizontal="center" vertical="center" readingOrder="1"/>
    </xf>
    <xf numFmtId="0" fontId="57" fillId="0" borderId="27" xfId="50" applyFont="1" applyBorder="1" applyAlignment="1" applyProtection="1">
      <alignment horizontal="center" vertical="center" readingOrder="1"/>
    </xf>
    <xf numFmtId="0" fontId="60" fillId="0" borderId="61" xfId="50" applyFont="1" applyBorder="1" applyAlignment="1" applyProtection="1">
      <alignment horizontal="left" vertical="center" wrapText="1"/>
    </xf>
    <xf numFmtId="0" fontId="60" fillId="0" borderId="62" xfId="50" applyFont="1" applyBorder="1" applyAlignment="1" applyProtection="1">
      <alignment horizontal="left" vertical="center" wrapText="1"/>
    </xf>
    <xf numFmtId="0" fontId="60" fillId="0" borderId="63" xfId="50" applyFont="1" applyBorder="1" applyAlignment="1" applyProtection="1">
      <alignment horizontal="left" vertical="center" wrapText="1"/>
    </xf>
    <xf numFmtId="0" fontId="60" fillId="0" borderId="64" xfId="50" applyFont="1" applyBorder="1" applyAlignment="1" applyProtection="1">
      <alignment horizontal="left" vertical="center" wrapText="1"/>
    </xf>
    <xf numFmtId="0" fontId="60" fillId="0" borderId="65" xfId="50" applyFont="1" applyBorder="1" applyAlignment="1" applyProtection="1">
      <alignment horizontal="left" vertical="center" wrapText="1"/>
    </xf>
    <xf numFmtId="0" fontId="60" fillId="0" borderId="66" xfId="50" applyFont="1" applyBorder="1" applyAlignment="1" applyProtection="1">
      <alignment horizontal="left" vertical="center" wrapText="1"/>
    </xf>
    <xf numFmtId="0" fontId="60" fillId="0" borderId="68" xfId="50" applyFont="1" applyBorder="1" applyAlignment="1" applyProtection="1">
      <alignment horizontal="left" vertical="center" wrapText="1"/>
    </xf>
    <xf numFmtId="0" fontId="60" fillId="0" borderId="69" xfId="50" applyFont="1" applyBorder="1" applyAlignment="1" applyProtection="1">
      <alignment horizontal="left" vertical="center" wrapText="1"/>
    </xf>
    <xf numFmtId="0" fontId="60" fillId="0" borderId="70" xfId="50" applyFont="1" applyBorder="1" applyAlignment="1" applyProtection="1">
      <alignment horizontal="left" vertical="center" wrapText="1"/>
    </xf>
    <xf numFmtId="0" fontId="56" fillId="0" borderId="0" xfId="50" applyFont="1" applyFill="1" applyAlignment="1" applyProtection="1">
      <alignment horizontal="center" vertical="center"/>
    </xf>
    <xf numFmtId="0" fontId="53" fillId="0" borderId="0" xfId="51" applyFont="1" applyFill="1" applyAlignment="1">
      <alignment horizontal="justify" vertical="center" wrapText="1"/>
    </xf>
    <xf numFmtId="0" fontId="57" fillId="38" borderId="34" xfId="50" applyFont="1" applyFill="1" applyBorder="1" applyAlignment="1" applyProtection="1">
      <alignment horizontal="center" vertical="center" shrinkToFit="1"/>
    </xf>
    <xf numFmtId="0" fontId="58" fillId="38" borderId="27" xfId="52" applyFont="1" applyFill="1" applyBorder="1" applyAlignment="1" applyProtection="1">
      <alignment vertical="center" shrinkToFit="1"/>
    </xf>
    <xf numFmtId="181" fontId="57" fillId="42" borderId="7" xfId="50" applyNumberFormat="1" applyFont="1" applyFill="1" applyBorder="1" applyAlignment="1" applyProtection="1">
      <alignment horizontal="center"/>
    </xf>
    <xf numFmtId="181" fontId="57" fillId="42" borderId="13" xfId="50" applyNumberFormat="1" applyFont="1" applyFill="1" applyBorder="1" applyAlignment="1" applyProtection="1">
      <alignment horizontal="center"/>
    </xf>
    <xf numFmtId="181" fontId="57" fillId="42" borderId="9" xfId="50" applyNumberFormat="1" applyFont="1" applyFill="1" applyBorder="1" applyAlignment="1" applyProtection="1">
      <alignment horizontal="center"/>
    </xf>
    <xf numFmtId="0" fontId="57" fillId="38" borderId="34" xfId="50" applyFont="1" applyFill="1" applyBorder="1" applyAlignment="1" applyProtection="1">
      <alignment horizontal="center" vertical="center" wrapText="1"/>
    </xf>
    <xf numFmtId="0" fontId="57" fillId="38" borderId="27" xfId="50" applyFont="1" applyFill="1" applyBorder="1" applyAlignment="1" applyProtection="1">
      <alignment horizontal="center" vertical="center" wrapText="1"/>
    </xf>
    <xf numFmtId="0" fontId="54" fillId="0" borderId="71" xfId="50" applyFont="1" applyBorder="1" applyAlignment="1" applyProtection="1">
      <alignment horizontal="center" vertical="center" shrinkToFit="1"/>
    </xf>
    <xf numFmtId="0" fontId="54" fillId="0" borderId="74" xfId="50" applyFont="1" applyBorder="1" applyAlignment="1" applyProtection="1">
      <alignment horizontal="center" vertical="center" shrinkToFit="1"/>
    </xf>
    <xf numFmtId="0" fontId="54" fillId="0" borderId="76" xfId="50" applyFont="1" applyBorder="1" applyAlignment="1" applyProtection="1">
      <alignment horizontal="center" vertical="center" shrinkToFit="1"/>
    </xf>
    <xf numFmtId="0" fontId="57" fillId="0" borderId="72" xfId="50" applyFont="1" applyBorder="1" applyAlignment="1" applyProtection="1">
      <alignment horizontal="left" vertical="center"/>
    </xf>
    <xf numFmtId="0" fontId="57" fillId="0" borderId="63" xfId="50" applyFont="1" applyBorder="1" applyAlignment="1" applyProtection="1">
      <alignment horizontal="left" vertical="center"/>
    </xf>
    <xf numFmtId="0" fontId="60" fillId="0" borderId="75" xfId="50" applyFont="1" applyBorder="1" applyAlignment="1" applyProtection="1">
      <alignment horizontal="left" vertical="center" wrapText="1" shrinkToFit="1"/>
    </xf>
    <xf numFmtId="0" fontId="60" fillId="0" borderId="66" xfId="50" applyFont="1" applyBorder="1" applyAlignment="1" applyProtection="1">
      <alignment horizontal="left" vertical="center" wrapText="1" shrinkToFit="1"/>
    </xf>
    <xf numFmtId="0" fontId="60" fillId="0" borderId="77" xfId="50" applyFont="1" applyBorder="1" applyAlignment="1" applyProtection="1">
      <alignment horizontal="left" vertical="center" wrapText="1" shrinkToFit="1"/>
    </xf>
    <xf numFmtId="0" fontId="60" fillId="0" borderId="70" xfId="50" applyFont="1" applyBorder="1" applyAlignment="1" applyProtection="1">
      <alignment horizontal="left" vertical="center" wrapText="1" shrinkToFit="1"/>
    </xf>
    <xf numFmtId="0" fontId="60" fillId="0" borderId="79" xfId="50" applyFont="1" applyBorder="1" applyAlignment="1" applyProtection="1">
      <alignment horizontal="left" vertical="center" wrapText="1"/>
    </xf>
    <xf numFmtId="0" fontId="60" fillId="0" borderId="11" xfId="50" applyFont="1" applyBorder="1" applyAlignment="1" applyProtection="1">
      <alignment horizontal="left" vertical="center" wrapText="1"/>
    </xf>
    <xf numFmtId="0" fontId="57" fillId="38" borderId="13" xfId="50" applyFont="1" applyFill="1" applyBorder="1" applyAlignment="1" applyProtection="1">
      <alignment horizontal="center"/>
    </xf>
    <xf numFmtId="0" fontId="57" fillId="38" borderId="7" xfId="50" applyFont="1" applyFill="1" applyBorder="1" applyAlignment="1" applyProtection="1">
      <alignment horizontal="center" wrapText="1"/>
    </xf>
    <xf numFmtId="0" fontId="57" fillId="38" borderId="13" xfId="50" applyFont="1" applyFill="1" applyBorder="1" applyAlignment="1" applyProtection="1">
      <alignment horizontal="center" wrapText="1"/>
    </xf>
    <xf numFmtId="0" fontId="57" fillId="38" borderId="9" xfId="50" applyFont="1" applyFill="1" applyBorder="1" applyAlignment="1" applyProtection="1">
      <alignment horizontal="center" wrapText="1"/>
    </xf>
    <xf numFmtId="0" fontId="53" fillId="0" borderId="6" xfId="50" applyFont="1" applyFill="1" applyBorder="1" applyAlignment="1" applyProtection="1">
      <alignment horizontal="left" vertical="top" wrapText="1"/>
    </xf>
    <xf numFmtId="0" fontId="53" fillId="0" borderId="8" xfId="50" applyFont="1" applyFill="1" applyBorder="1" applyAlignment="1" applyProtection="1">
      <alignment horizontal="left" vertical="top" wrapText="1"/>
    </xf>
    <xf numFmtId="0" fontId="53" fillId="0" borderId="2" xfId="50" applyFont="1" applyFill="1" applyBorder="1" applyAlignment="1" applyProtection="1">
      <alignment horizontal="left" vertical="top" wrapText="1"/>
    </xf>
    <xf numFmtId="0" fontId="53" fillId="0" borderId="3" xfId="50" applyFont="1" applyFill="1" applyBorder="1" applyAlignment="1" applyProtection="1">
      <alignment horizontal="left" vertical="top" wrapText="1"/>
    </xf>
    <xf numFmtId="0" fontId="53" fillId="0" borderId="0" xfId="50" applyFont="1" applyFill="1" applyBorder="1" applyAlignment="1" applyProtection="1">
      <alignment horizontal="left" vertical="top" wrapText="1"/>
    </xf>
    <xf numFmtId="0" fontId="53" fillId="0" borderId="4" xfId="50" applyFont="1" applyFill="1" applyBorder="1" applyAlignment="1" applyProtection="1">
      <alignment horizontal="left" vertical="top" wrapText="1"/>
    </xf>
    <xf numFmtId="0" fontId="53" fillId="0" borderId="7" xfId="50" applyFont="1" applyFill="1" applyBorder="1" applyAlignment="1" applyProtection="1">
      <alignment horizontal="left" vertical="top" wrapText="1"/>
    </xf>
    <xf numFmtId="0" fontId="53" fillId="0" borderId="13" xfId="50" applyFont="1" applyFill="1" applyBorder="1" applyAlignment="1" applyProtection="1">
      <alignment horizontal="left" vertical="top" wrapText="1"/>
    </xf>
    <xf numFmtId="0" fontId="53" fillId="0" borderId="9" xfId="50" applyFont="1" applyFill="1" applyBorder="1" applyAlignment="1" applyProtection="1">
      <alignment horizontal="left" vertical="top" wrapText="1"/>
    </xf>
    <xf numFmtId="42" fontId="54" fillId="0" borderId="80" xfId="50" applyNumberFormat="1" applyFont="1" applyBorder="1" applyAlignment="1" applyProtection="1">
      <alignment horizontal="center" vertical="center" wrapText="1"/>
    </xf>
    <xf numFmtId="42" fontId="54" fillId="0" borderId="29" xfId="50" applyNumberFormat="1" applyFont="1" applyBorder="1" applyAlignment="1" applyProtection="1">
      <alignment horizontal="center" vertical="center" wrapText="1"/>
    </xf>
    <xf numFmtId="42" fontId="54" fillId="0" borderId="81" xfId="50" applyNumberFormat="1" applyFont="1" applyBorder="1" applyAlignment="1" applyProtection="1">
      <alignment horizontal="center" vertical="center" wrapText="1"/>
    </xf>
    <xf numFmtId="42" fontId="54" fillId="0" borderId="24" xfId="50" applyNumberFormat="1" applyFont="1" applyBorder="1" applyAlignment="1" applyProtection="1">
      <alignment horizontal="center" vertical="center" wrapText="1"/>
    </xf>
    <xf numFmtId="0" fontId="63" fillId="0" borderId="82" xfId="52" applyFont="1" applyFill="1" applyBorder="1" applyAlignment="1" applyProtection="1">
      <alignment horizontal="justify" vertical="top" wrapText="1"/>
    </xf>
    <xf numFmtId="0" fontId="63" fillId="0" borderId="83" xfId="52" applyFont="1" applyFill="1" applyBorder="1" applyAlignment="1" applyProtection="1">
      <alignment horizontal="justify" vertical="top" wrapText="1"/>
    </xf>
    <xf numFmtId="0" fontId="63" fillId="0" borderId="45" xfId="52" applyFont="1" applyFill="1" applyBorder="1" applyAlignment="1" applyProtection="1">
      <alignment horizontal="justify" vertical="top" wrapText="1"/>
    </xf>
    <xf numFmtId="0" fontId="4" fillId="0" borderId="0" xfId="50" applyFont="1" applyFill="1" applyBorder="1" applyAlignment="1" applyProtection="1">
      <alignment horizontal="left" vertical="top" wrapText="1"/>
    </xf>
    <xf numFmtId="0" fontId="4" fillId="0" borderId="7" xfId="50" applyFont="1" applyFill="1" applyBorder="1" applyAlignment="1" applyProtection="1">
      <alignment horizontal="center" vertical="top" wrapText="1"/>
    </xf>
    <xf numFmtId="0" fontId="4" fillId="0" borderId="9" xfId="50" applyFont="1" applyFill="1" applyBorder="1" applyAlignment="1" applyProtection="1">
      <alignment horizontal="center" vertical="top" wrapText="1"/>
    </xf>
    <xf numFmtId="0" fontId="4" fillId="0" borderId="7" xfId="50" applyFont="1" applyFill="1" applyBorder="1" applyAlignment="1" applyProtection="1">
      <alignment horizontal="center" vertical="top" shrinkToFit="1"/>
    </xf>
    <xf numFmtId="0" fontId="4" fillId="0" borderId="9" xfId="50" applyFont="1" applyFill="1" applyBorder="1" applyAlignment="1" applyProtection="1">
      <alignment horizontal="center" vertical="top" shrinkToFit="1"/>
    </xf>
    <xf numFmtId="0" fontId="57" fillId="0" borderId="84" xfId="50" applyFont="1" applyFill="1" applyBorder="1" applyAlignment="1" applyProtection="1">
      <alignment horizontal="center" vertical="top" wrapText="1"/>
    </xf>
    <xf numFmtId="0" fontId="57" fillId="0" borderId="44" xfId="50" applyFont="1" applyFill="1" applyBorder="1" applyAlignment="1" applyProtection="1">
      <alignment horizontal="center" vertical="top" wrapText="1"/>
    </xf>
    <xf numFmtId="38" fontId="4" fillId="39" borderId="7" xfId="47" applyFont="1" applyFill="1" applyBorder="1" applyAlignment="1" applyProtection="1">
      <alignment horizontal="center" vertical="center" wrapText="1"/>
    </xf>
    <xf numFmtId="38" fontId="4" fillId="39" borderId="9" xfId="47" applyFont="1" applyFill="1" applyBorder="1" applyAlignment="1" applyProtection="1">
      <alignment horizontal="center" vertical="center" wrapText="1"/>
    </xf>
    <xf numFmtId="38" fontId="4" fillId="42" borderId="85" xfId="47" applyFont="1" applyFill="1" applyBorder="1" applyAlignment="1" applyProtection="1">
      <alignment horizontal="center" vertical="center" wrapText="1"/>
    </xf>
    <xf numFmtId="38" fontId="4" fillId="42" borderId="86" xfId="47" applyFont="1" applyFill="1" applyBorder="1" applyAlignment="1" applyProtection="1">
      <alignment horizontal="center" vertical="center" wrapText="1"/>
    </xf>
    <xf numFmtId="0" fontId="22" fillId="0" borderId="0" xfId="55" applyFont="1">
      <alignment vertical="center"/>
    </xf>
    <xf numFmtId="0" fontId="23" fillId="0" borderId="0" xfId="55" applyFont="1">
      <alignment vertical="center"/>
    </xf>
    <xf numFmtId="0" fontId="23" fillId="0" borderId="0" xfId="55" applyFont="1" applyAlignment="1">
      <alignment horizontal="right" vertical="center"/>
    </xf>
    <xf numFmtId="0" fontId="23" fillId="0" borderId="0" xfId="55" applyFont="1" applyAlignment="1">
      <alignment horizontal="center" vertical="center"/>
    </xf>
    <xf numFmtId="0" fontId="23" fillId="0" borderId="0" xfId="55" applyFont="1" applyFill="1" applyAlignment="1">
      <alignment horizontal="right" vertical="center"/>
    </xf>
    <xf numFmtId="0" fontId="23" fillId="0" borderId="0" xfId="55" applyFont="1" applyFill="1" applyAlignment="1">
      <alignment horizontal="center" vertical="center"/>
    </xf>
    <xf numFmtId="0" fontId="27" fillId="0" borderId="0" xfId="55" applyFont="1" applyAlignment="1">
      <alignment horizontal="center" vertical="center"/>
    </xf>
    <xf numFmtId="0" fontId="23" fillId="0" borderId="0" xfId="55" applyFont="1" applyFill="1" applyBorder="1" applyAlignment="1">
      <alignment horizontal="center" vertical="center"/>
    </xf>
    <xf numFmtId="0" fontId="23" fillId="0" borderId="0" xfId="55" applyFont="1" applyFill="1" applyBorder="1" applyAlignment="1">
      <alignment horizontal="right" vertical="center"/>
    </xf>
    <xf numFmtId="0" fontId="23" fillId="0" borderId="0" xfId="55" applyFont="1" applyFill="1" applyBorder="1" applyAlignment="1">
      <alignment horizontal="center" vertical="center" shrinkToFit="1"/>
    </xf>
    <xf numFmtId="0" fontId="23" fillId="33" borderId="0" xfId="55" applyFont="1" applyFill="1" applyAlignment="1">
      <alignment horizontal="center" vertical="center"/>
    </xf>
    <xf numFmtId="0" fontId="23" fillId="0" borderId="1" xfId="55" applyFont="1" applyBorder="1" applyAlignment="1">
      <alignment horizontal="center" vertical="center"/>
    </xf>
    <xf numFmtId="0" fontId="23" fillId="0" borderId="7" xfId="55" applyFont="1" applyBorder="1" applyAlignment="1">
      <alignment horizontal="center" vertical="center" wrapText="1"/>
    </xf>
    <xf numFmtId="0" fontId="23" fillId="0" borderId="13" xfId="55" applyFont="1" applyBorder="1" applyAlignment="1">
      <alignment horizontal="center" vertical="center" wrapText="1"/>
    </xf>
    <xf numFmtId="0" fontId="23" fillId="0" borderId="9" xfId="55" applyFont="1" applyBorder="1" applyAlignment="1">
      <alignment horizontal="center" vertical="center" wrapText="1"/>
    </xf>
    <xf numFmtId="0" fontId="23" fillId="0" borderId="1" xfId="55" applyFont="1" applyBorder="1" applyAlignment="1">
      <alignment horizontal="center" vertical="center" wrapText="1"/>
    </xf>
    <xf numFmtId="0" fontId="23" fillId="0" borderId="7" xfId="55" applyFont="1" applyBorder="1" applyAlignment="1">
      <alignment horizontal="center" vertical="center"/>
    </xf>
    <xf numFmtId="0" fontId="23" fillId="0" borderId="13" xfId="55" applyFont="1" applyBorder="1" applyAlignment="1">
      <alignment horizontal="center" vertical="center"/>
    </xf>
    <xf numFmtId="0" fontId="23" fillId="0" borderId="9" xfId="55" applyFont="1" applyBorder="1" applyAlignment="1">
      <alignment horizontal="center" vertical="center"/>
    </xf>
    <xf numFmtId="0" fontId="23" fillId="33" borderId="7" xfId="55" applyFont="1" applyFill="1" applyBorder="1" applyAlignment="1">
      <alignment horizontal="center" vertical="center"/>
    </xf>
    <xf numFmtId="0" fontId="23" fillId="33" borderId="13" xfId="55" applyFont="1" applyFill="1" applyBorder="1" applyAlignment="1">
      <alignment horizontal="center" vertical="center"/>
    </xf>
    <xf numFmtId="0" fontId="23" fillId="0" borderId="9" xfId="55" applyFont="1" applyBorder="1" applyAlignment="1">
      <alignment horizontal="center" vertical="center"/>
    </xf>
    <xf numFmtId="0" fontId="23" fillId="33" borderId="1" xfId="55" applyFont="1" applyFill="1" applyBorder="1" applyAlignment="1">
      <alignment horizontal="center" vertical="center"/>
    </xf>
    <xf numFmtId="185" fontId="23" fillId="0" borderId="7" xfId="55" applyNumberFormat="1" applyFont="1" applyBorder="1" applyAlignment="1">
      <alignment horizontal="center" vertical="center"/>
    </xf>
    <xf numFmtId="185" fontId="23" fillId="0" borderId="13" xfId="55" applyNumberFormat="1" applyFont="1" applyBorder="1" applyAlignment="1">
      <alignment horizontal="center" vertical="center"/>
    </xf>
    <xf numFmtId="0" fontId="23" fillId="0" borderId="9" xfId="55" applyFont="1" applyBorder="1" applyAlignment="1">
      <alignment vertical="center"/>
    </xf>
    <xf numFmtId="0" fontId="23" fillId="0" borderId="0" xfId="55" applyFont="1" applyBorder="1" applyAlignment="1">
      <alignment horizontal="center" vertical="center" wrapText="1"/>
    </xf>
    <xf numFmtId="0" fontId="23" fillId="0" borderId="0" xfId="55" applyFont="1" applyBorder="1" applyAlignment="1">
      <alignment horizontal="center" vertical="center"/>
    </xf>
    <xf numFmtId="185" fontId="23" fillId="0" borderId="0" xfId="55" applyNumberFormat="1" applyFont="1" applyBorder="1" applyAlignment="1">
      <alignment horizontal="center" vertical="center"/>
    </xf>
    <xf numFmtId="0" fontId="23" fillId="0" borderId="0" xfId="55" applyFont="1" applyFill="1">
      <alignment vertical="center"/>
    </xf>
    <xf numFmtId="177" fontId="23" fillId="35" borderId="33" xfId="42" applyNumberFormat="1" applyFont="1" applyFill="1" applyBorder="1" applyAlignment="1">
      <alignment vertical="center"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2"/>
    <cellStyle name="パーセント 2 2" xfId="56"/>
    <cellStyle name="パーセント 3" xfId="4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2 2" xfId="53"/>
    <cellStyle name="桁区切り 3" xfId="4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2 2" xfId="50"/>
    <cellStyle name="標準 2 3" xfId="51"/>
    <cellStyle name="標準 3" xfId="44"/>
    <cellStyle name="標準 3 2" xfId="45"/>
    <cellStyle name="標準 3 2 2" xfId="55"/>
    <cellStyle name="標準 3 3" xfId="52"/>
    <cellStyle name="標準 3 4" xfId="54"/>
    <cellStyle name="標準 4" xfId="46"/>
    <cellStyle name="良い" xfId="41" builtinId="26" customBuiltin="1"/>
  </cellStyles>
  <dxfs count="11">
    <dxf>
      <fill>
        <patternFill>
          <bgColor theme="0" tint="-0.499984740745262"/>
        </patternFill>
      </fill>
    </dxf>
    <dxf>
      <fill>
        <patternFill>
          <bgColor theme="0" tint="-0.499984740745262"/>
        </patternFill>
      </fill>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35</xdr:row>
      <xdr:rowOff>179917</xdr:rowOff>
    </xdr:from>
    <xdr:to>
      <xdr:col>25</xdr:col>
      <xdr:colOff>201083</xdr:colOff>
      <xdr:row>39</xdr:row>
      <xdr:rowOff>10584</xdr:rowOff>
    </xdr:to>
    <xdr:sp macro="" textlink="">
      <xdr:nvSpPr>
        <xdr:cNvPr id="2" name="右矢印 1"/>
        <xdr:cNvSpPr/>
      </xdr:nvSpPr>
      <xdr:spPr>
        <a:xfrm>
          <a:off x="6963833" y="9657292"/>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61</xdr:row>
      <xdr:rowOff>88900</xdr:rowOff>
    </xdr:from>
    <xdr:to>
      <xdr:col>21</xdr:col>
      <xdr:colOff>226485</xdr:colOff>
      <xdr:row>64</xdr:row>
      <xdr:rowOff>194733</xdr:rowOff>
    </xdr:to>
    <xdr:sp macro="" textlink="">
      <xdr:nvSpPr>
        <xdr:cNvPr id="3" name="右矢印 2"/>
        <xdr:cNvSpPr/>
      </xdr:nvSpPr>
      <xdr:spPr>
        <a:xfrm>
          <a:off x="5846235" y="16795750"/>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15"/>
  <sheetViews>
    <sheetView showGridLines="0" tabSelected="1" view="pageBreakPreview" zoomScaleNormal="100" zoomScaleSheetLayoutView="100" workbookViewId="0">
      <selection activeCell="A2" sqref="A2:AB2"/>
    </sheetView>
  </sheetViews>
  <sheetFormatPr defaultRowHeight="13.5"/>
  <cols>
    <col min="1" max="28" width="3.25" style="114" customWidth="1"/>
    <col min="29" max="16384" width="9" style="114"/>
  </cols>
  <sheetData>
    <row r="1" spans="1:28">
      <c r="A1" s="144" t="s">
        <v>45</v>
      </c>
    </row>
    <row r="2" spans="1:28" ht="30.75" customHeight="1">
      <c r="A2" s="263" t="s">
        <v>47</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row>
    <row r="3" spans="1:28" ht="26.25" customHeight="1">
      <c r="A3" s="257" t="s">
        <v>2</v>
      </c>
      <c r="B3" s="258"/>
      <c r="C3" s="259"/>
      <c r="D3" s="264"/>
      <c r="E3" s="264"/>
      <c r="F3" s="264"/>
      <c r="G3" s="264"/>
      <c r="H3" s="264"/>
      <c r="I3" s="264"/>
      <c r="J3" s="264"/>
      <c r="K3" s="264"/>
      <c r="L3" s="264"/>
      <c r="M3" s="264"/>
      <c r="N3" s="264"/>
      <c r="O3" s="255"/>
      <c r="P3" s="255"/>
      <c r="Q3" s="255"/>
      <c r="R3" s="255"/>
      <c r="S3" s="255"/>
      <c r="T3" s="255"/>
      <c r="U3" s="255"/>
      <c r="V3" s="255"/>
      <c r="W3" s="255"/>
      <c r="X3" s="255"/>
      <c r="Y3" s="255"/>
      <c r="Z3" s="255"/>
      <c r="AA3" s="255"/>
      <c r="AB3" s="255"/>
    </row>
    <row r="4" spans="1:28" ht="15" customHeight="1">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15"/>
    </row>
    <row r="5" spans="1:28" ht="18.75" customHeight="1">
      <c r="A5" s="250" t="s">
        <v>3</v>
      </c>
      <c r="B5" s="1" t="s">
        <v>7</v>
      </c>
      <c r="C5" s="2"/>
      <c r="D5" s="2"/>
      <c r="E5" s="2"/>
      <c r="F5" s="2"/>
      <c r="G5" s="2"/>
      <c r="H5" s="2"/>
      <c r="I5" s="2"/>
      <c r="J5" s="2"/>
      <c r="K5" s="2"/>
      <c r="L5" s="2"/>
      <c r="M5" s="2"/>
      <c r="N5" s="2"/>
      <c r="O5" s="2"/>
      <c r="P5" s="2"/>
      <c r="Q5" s="2"/>
      <c r="R5" s="2"/>
      <c r="S5" s="2"/>
      <c r="T5" s="2"/>
      <c r="U5" s="2"/>
      <c r="V5" s="2"/>
      <c r="W5" s="2"/>
      <c r="X5" s="2"/>
      <c r="Y5" s="2"/>
      <c r="Z5" s="2"/>
      <c r="AA5" s="3"/>
      <c r="AB5" s="3"/>
    </row>
    <row r="6" spans="1:28" ht="7.5" customHeight="1">
      <c r="A6" s="4"/>
      <c r="B6" s="5"/>
      <c r="C6" s="6"/>
      <c r="D6" s="6"/>
      <c r="E6" s="6"/>
      <c r="F6" s="6"/>
      <c r="G6" s="6"/>
      <c r="H6" s="6"/>
      <c r="I6" s="6"/>
      <c r="J6" s="6"/>
      <c r="K6" s="6"/>
      <c r="L6" s="6"/>
      <c r="M6" s="6"/>
      <c r="N6" s="6"/>
      <c r="O6" s="6"/>
      <c r="P6" s="6"/>
      <c r="Q6" s="6"/>
      <c r="R6" s="6"/>
      <c r="S6" s="6"/>
      <c r="T6" s="6"/>
      <c r="U6" s="6"/>
      <c r="V6" s="6"/>
      <c r="W6" s="6"/>
      <c r="X6" s="7"/>
      <c r="Y6" s="6"/>
      <c r="Z6" s="6"/>
      <c r="AA6" s="8"/>
      <c r="AB6" s="9"/>
    </row>
    <row r="7" spans="1:28" ht="15" customHeight="1">
      <c r="A7" s="10" t="s">
        <v>5</v>
      </c>
      <c r="B7" s="283" t="s">
        <v>38</v>
      </c>
      <c r="C7" s="284"/>
      <c r="D7" s="284"/>
      <c r="E7" s="284"/>
      <c r="F7" s="284"/>
      <c r="G7" s="284"/>
      <c r="H7" s="284"/>
      <c r="I7" s="284"/>
      <c r="J7" s="284"/>
      <c r="K7" s="284"/>
      <c r="L7" s="284"/>
      <c r="M7" s="284"/>
      <c r="N7" s="284"/>
      <c r="O7" s="284"/>
      <c r="P7" s="284"/>
      <c r="Q7" s="284"/>
      <c r="R7" s="284"/>
      <c r="S7" s="284"/>
      <c r="T7" s="284"/>
      <c r="U7" s="284"/>
      <c r="V7" s="284"/>
      <c r="W7" s="253"/>
      <c r="X7" s="282" t="s">
        <v>23</v>
      </c>
      <c r="Y7" s="280"/>
      <c r="Z7" s="251" t="s">
        <v>24</v>
      </c>
      <c r="AA7" s="280" t="s">
        <v>22</v>
      </c>
      <c r="AB7" s="281"/>
    </row>
    <row r="8" spans="1:28" ht="16.5" customHeight="1">
      <c r="A8" s="11"/>
      <c r="B8" s="284"/>
      <c r="C8" s="284"/>
      <c r="D8" s="284"/>
      <c r="E8" s="284"/>
      <c r="F8" s="284"/>
      <c r="G8" s="284"/>
      <c r="H8" s="284"/>
      <c r="I8" s="284"/>
      <c r="J8" s="284"/>
      <c r="K8" s="284"/>
      <c r="L8" s="284"/>
      <c r="M8" s="284"/>
      <c r="N8" s="284"/>
      <c r="O8" s="284"/>
      <c r="P8" s="284"/>
      <c r="Q8" s="284"/>
      <c r="R8" s="284"/>
      <c r="S8" s="284"/>
      <c r="T8" s="284"/>
      <c r="U8" s="284"/>
      <c r="V8" s="284"/>
      <c r="W8" s="253"/>
      <c r="X8" s="12"/>
      <c r="Y8" s="13"/>
      <c r="Z8" s="13"/>
      <c r="AA8" s="13"/>
      <c r="AB8" s="14"/>
    </row>
    <row r="9" spans="1:28" ht="9.9499999999999993" customHeight="1">
      <c r="A9" s="11"/>
      <c r="B9" s="142"/>
      <c r="C9" s="142"/>
      <c r="D9" s="142"/>
      <c r="E9" s="142"/>
      <c r="F9" s="142"/>
      <c r="G9" s="142"/>
      <c r="H9" s="142"/>
      <c r="I9" s="142"/>
      <c r="J9" s="142"/>
      <c r="K9" s="142"/>
      <c r="L9" s="142"/>
      <c r="M9" s="142"/>
      <c r="N9" s="142"/>
      <c r="O9" s="142"/>
      <c r="P9" s="142"/>
      <c r="Q9" s="142"/>
      <c r="R9" s="142"/>
      <c r="S9" s="142"/>
      <c r="T9" s="142"/>
      <c r="U9" s="142"/>
      <c r="V9" s="142"/>
      <c r="W9" s="253"/>
      <c r="X9" s="12"/>
      <c r="Y9" s="13"/>
      <c r="Z9" s="13"/>
      <c r="AA9" s="13"/>
      <c r="AB9" s="14"/>
    </row>
    <row r="10" spans="1:28" ht="15" customHeight="1">
      <c r="A10" s="10" t="s">
        <v>11</v>
      </c>
      <c r="B10" s="283" t="s">
        <v>39</v>
      </c>
      <c r="C10" s="284"/>
      <c r="D10" s="284"/>
      <c r="E10" s="284"/>
      <c r="F10" s="284"/>
      <c r="G10" s="284"/>
      <c r="H10" s="284"/>
      <c r="I10" s="284"/>
      <c r="J10" s="284"/>
      <c r="K10" s="284"/>
      <c r="L10" s="284"/>
      <c r="M10" s="284"/>
      <c r="N10" s="284"/>
      <c r="O10" s="284"/>
      <c r="P10" s="284"/>
      <c r="Q10" s="284"/>
      <c r="R10" s="284"/>
      <c r="S10" s="284"/>
      <c r="T10" s="284"/>
      <c r="U10" s="284"/>
      <c r="V10" s="284"/>
      <c r="W10" s="142"/>
      <c r="X10" s="282" t="s">
        <v>23</v>
      </c>
      <c r="Y10" s="280"/>
      <c r="Z10" s="251" t="s">
        <v>24</v>
      </c>
      <c r="AA10" s="280" t="s">
        <v>22</v>
      </c>
      <c r="AB10" s="281"/>
    </row>
    <row r="11" spans="1:28" ht="15.75" customHeight="1">
      <c r="A11" s="10"/>
      <c r="B11" s="283"/>
      <c r="C11" s="284"/>
      <c r="D11" s="284"/>
      <c r="E11" s="284"/>
      <c r="F11" s="284"/>
      <c r="G11" s="284"/>
      <c r="H11" s="284"/>
      <c r="I11" s="284"/>
      <c r="J11" s="284"/>
      <c r="K11" s="284"/>
      <c r="L11" s="284"/>
      <c r="M11" s="284"/>
      <c r="N11" s="284"/>
      <c r="O11" s="284"/>
      <c r="P11" s="284"/>
      <c r="Q11" s="284"/>
      <c r="R11" s="284"/>
      <c r="S11" s="284"/>
      <c r="T11" s="284"/>
      <c r="U11" s="284"/>
      <c r="V11" s="284"/>
      <c r="W11" s="142"/>
      <c r="X11" s="12"/>
      <c r="Y11" s="13"/>
      <c r="Z11" s="13"/>
      <c r="AA11" s="13"/>
      <c r="AB11" s="14"/>
    </row>
    <row r="12" spans="1:28" ht="9.9499999999999993" customHeight="1">
      <c r="A12" s="11"/>
      <c r="B12" s="15"/>
      <c r="C12" s="253"/>
      <c r="D12" s="253"/>
      <c r="E12" s="253"/>
      <c r="F12" s="253"/>
      <c r="G12" s="253"/>
      <c r="H12" s="253"/>
      <c r="I12" s="253"/>
      <c r="J12" s="253"/>
      <c r="K12" s="253"/>
      <c r="L12" s="253"/>
      <c r="M12" s="253"/>
      <c r="N12" s="253"/>
      <c r="O12" s="253"/>
      <c r="P12" s="253"/>
      <c r="Q12" s="253"/>
      <c r="R12" s="253"/>
      <c r="S12" s="253"/>
      <c r="T12" s="253"/>
      <c r="U12" s="253"/>
      <c r="V12" s="253"/>
      <c r="W12" s="253"/>
      <c r="X12" s="12"/>
      <c r="Y12" s="13"/>
      <c r="Z12" s="13"/>
      <c r="AA12" s="13"/>
      <c r="AB12" s="14"/>
    </row>
    <row r="13" spans="1:28" ht="15" customHeight="1">
      <c r="A13" s="10" t="s">
        <v>12</v>
      </c>
      <c r="B13" s="283" t="s">
        <v>40</v>
      </c>
      <c r="C13" s="284"/>
      <c r="D13" s="284"/>
      <c r="E13" s="284"/>
      <c r="F13" s="284"/>
      <c r="G13" s="284"/>
      <c r="H13" s="284"/>
      <c r="I13" s="284"/>
      <c r="J13" s="284"/>
      <c r="K13" s="284"/>
      <c r="L13" s="284"/>
      <c r="M13" s="284"/>
      <c r="N13" s="284"/>
      <c r="O13" s="284"/>
      <c r="P13" s="284"/>
      <c r="Q13" s="284"/>
      <c r="R13" s="284"/>
      <c r="S13" s="284"/>
      <c r="T13" s="284"/>
      <c r="U13" s="284"/>
      <c r="V13" s="284"/>
      <c r="W13" s="142"/>
      <c r="X13" s="282" t="s">
        <v>23</v>
      </c>
      <c r="Y13" s="280"/>
      <c r="Z13" s="251" t="s">
        <v>24</v>
      </c>
      <c r="AA13" s="280" t="s">
        <v>22</v>
      </c>
      <c r="AB13" s="281"/>
    </row>
    <row r="14" spans="1:28" ht="15.75" customHeight="1">
      <c r="A14" s="16"/>
      <c r="B14" s="284"/>
      <c r="C14" s="284"/>
      <c r="D14" s="284"/>
      <c r="E14" s="284"/>
      <c r="F14" s="284"/>
      <c r="G14" s="284"/>
      <c r="H14" s="284"/>
      <c r="I14" s="284"/>
      <c r="J14" s="284"/>
      <c r="K14" s="284"/>
      <c r="L14" s="284"/>
      <c r="M14" s="284"/>
      <c r="N14" s="284"/>
      <c r="O14" s="284"/>
      <c r="P14" s="284"/>
      <c r="Q14" s="284"/>
      <c r="R14" s="284"/>
      <c r="S14" s="284"/>
      <c r="T14" s="284"/>
      <c r="U14" s="284"/>
      <c r="V14" s="284"/>
      <c r="W14" s="142"/>
      <c r="X14" s="16"/>
      <c r="Y14" s="142"/>
      <c r="Z14" s="142"/>
      <c r="AA14" s="142"/>
      <c r="AB14" s="17"/>
    </row>
    <row r="15" spans="1:28" ht="6.75" customHeight="1">
      <c r="A15" s="16"/>
      <c r="B15" s="142"/>
      <c r="C15" s="142"/>
      <c r="D15" s="142"/>
      <c r="E15" s="142"/>
      <c r="F15" s="142"/>
      <c r="G15" s="142"/>
      <c r="H15" s="142"/>
      <c r="I15" s="142"/>
      <c r="J15" s="142"/>
      <c r="K15" s="142"/>
      <c r="L15" s="142"/>
      <c r="M15" s="142"/>
      <c r="N15" s="142"/>
      <c r="O15" s="142"/>
      <c r="P15" s="142"/>
      <c r="Q15" s="142"/>
      <c r="R15" s="142"/>
      <c r="S15" s="142"/>
      <c r="T15" s="142"/>
      <c r="U15" s="142"/>
      <c r="V15" s="142"/>
      <c r="W15" s="142"/>
      <c r="X15" s="16"/>
      <c r="Y15" s="142"/>
      <c r="Z15" s="142"/>
      <c r="AA15" s="142"/>
      <c r="AB15" s="17"/>
    </row>
    <row r="16" spans="1:28" ht="15.75" customHeight="1">
      <c r="A16" s="16"/>
      <c r="B16" s="265" t="s">
        <v>1</v>
      </c>
      <c r="C16" s="266"/>
      <c r="D16" s="266"/>
      <c r="E16" s="267"/>
      <c r="F16" s="265" t="s">
        <v>13</v>
      </c>
      <c r="G16" s="266"/>
      <c r="H16" s="266"/>
      <c r="I16" s="266"/>
      <c r="J16" s="266"/>
      <c r="K16" s="267"/>
      <c r="L16" s="265" t="s">
        <v>13</v>
      </c>
      <c r="M16" s="266"/>
      <c r="N16" s="266"/>
      <c r="O16" s="266"/>
      <c r="P16" s="266"/>
      <c r="Q16" s="266"/>
      <c r="R16" s="12"/>
      <c r="S16" s="142"/>
      <c r="T16" s="142"/>
      <c r="U16" s="142"/>
      <c r="V16" s="142"/>
      <c r="W16" s="142"/>
      <c r="X16" s="16"/>
      <c r="Y16" s="142"/>
      <c r="Z16" s="142"/>
      <c r="AA16" s="142"/>
      <c r="AB16" s="17"/>
    </row>
    <row r="17" spans="1:28" ht="23.25" customHeight="1">
      <c r="A17" s="16"/>
      <c r="B17" s="274" t="s">
        <v>0</v>
      </c>
      <c r="C17" s="275"/>
      <c r="D17" s="275"/>
      <c r="E17" s="276"/>
      <c r="F17" s="268"/>
      <c r="G17" s="269"/>
      <c r="H17" s="269"/>
      <c r="I17" s="269"/>
      <c r="J17" s="269"/>
      <c r="K17" s="270"/>
      <c r="L17" s="268"/>
      <c r="M17" s="269"/>
      <c r="N17" s="269"/>
      <c r="O17" s="269"/>
      <c r="P17" s="269"/>
      <c r="Q17" s="269"/>
      <c r="R17" s="34"/>
      <c r="S17" s="142"/>
      <c r="T17" s="142"/>
      <c r="U17" s="142"/>
      <c r="V17" s="142"/>
      <c r="W17" s="142"/>
      <c r="X17" s="16"/>
      <c r="Y17" s="142"/>
      <c r="Z17" s="142"/>
      <c r="AA17" s="142"/>
      <c r="AB17" s="17"/>
    </row>
    <row r="18" spans="1:28" ht="23.25" customHeight="1">
      <c r="A18" s="16"/>
      <c r="B18" s="277"/>
      <c r="C18" s="278"/>
      <c r="D18" s="278"/>
      <c r="E18" s="279"/>
      <c r="F18" s="271"/>
      <c r="G18" s="272"/>
      <c r="H18" s="272"/>
      <c r="I18" s="272"/>
      <c r="J18" s="272"/>
      <c r="K18" s="273"/>
      <c r="L18" s="268"/>
      <c r="M18" s="269"/>
      <c r="N18" s="269"/>
      <c r="O18" s="269"/>
      <c r="P18" s="269"/>
      <c r="Q18" s="269"/>
      <c r="R18" s="34"/>
      <c r="S18" s="142"/>
      <c r="T18" s="142"/>
      <c r="U18" s="142"/>
      <c r="V18" s="142"/>
      <c r="W18" s="142"/>
      <c r="X18" s="16"/>
      <c r="Y18" s="142"/>
      <c r="Z18" s="142"/>
      <c r="AA18" s="142"/>
      <c r="AB18" s="17"/>
    </row>
    <row r="19" spans="1:28" ht="7.5" customHeight="1">
      <c r="A19" s="18"/>
      <c r="B19" s="2"/>
      <c r="C19" s="2"/>
      <c r="D19" s="2"/>
      <c r="E19" s="2"/>
      <c r="F19" s="2"/>
      <c r="G19" s="2"/>
      <c r="H19" s="2"/>
      <c r="I19" s="2"/>
      <c r="J19" s="2"/>
      <c r="K19" s="2"/>
      <c r="L19" s="2"/>
      <c r="M19" s="2"/>
      <c r="N19" s="2"/>
      <c r="O19" s="2"/>
      <c r="P19" s="2"/>
      <c r="Q19" s="2"/>
      <c r="R19" s="2"/>
      <c r="S19" s="2"/>
      <c r="T19" s="2"/>
      <c r="U19" s="2"/>
      <c r="V19" s="2"/>
      <c r="W19" s="2"/>
      <c r="X19" s="18"/>
      <c r="Y19" s="2"/>
      <c r="Z19" s="2"/>
      <c r="AA19" s="2"/>
      <c r="AB19" s="19"/>
    </row>
    <row r="20" spans="1:28" ht="15" customHeight="1">
      <c r="A20" s="33" t="s">
        <v>25</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15"/>
    </row>
    <row r="21" spans="1:28" ht="15" customHeight="1">
      <c r="A21" s="35" t="s">
        <v>26</v>
      </c>
      <c r="B21" s="33" t="s">
        <v>46</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15"/>
    </row>
    <row r="22" spans="1:28" ht="15" customHeight="1">
      <c r="A22" s="35" t="s">
        <v>26</v>
      </c>
      <c r="B22" s="33" t="s">
        <v>27</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15"/>
    </row>
    <row r="23" spans="1:28" ht="15" customHeight="1">
      <c r="A23" s="35" t="s">
        <v>26</v>
      </c>
      <c r="B23" s="33" t="s">
        <v>19</v>
      </c>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15"/>
    </row>
    <row r="24" spans="1:28" ht="15" customHeight="1">
      <c r="A24" s="35"/>
      <c r="B24" s="33" t="s">
        <v>28</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15"/>
    </row>
    <row r="25" spans="1:28" ht="15" customHeight="1">
      <c r="A25" s="35" t="s">
        <v>26</v>
      </c>
      <c r="B25" s="33" t="s">
        <v>29</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15"/>
    </row>
    <row r="26" spans="1:28" ht="15" customHeight="1">
      <c r="A26" s="115"/>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15"/>
    </row>
    <row r="27" spans="1:28" ht="18.75" customHeight="1">
      <c r="A27" s="250" t="s">
        <v>3</v>
      </c>
      <c r="B27" s="1" t="s">
        <v>8</v>
      </c>
      <c r="C27" s="2"/>
      <c r="D27" s="2"/>
      <c r="E27" s="2"/>
      <c r="F27" s="2"/>
      <c r="G27" s="2"/>
      <c r="H27" s="2"/>
      <c r="I27" s="2"/>
      <c r="J27" s="2"/>
      <c r="K27" s="2"/>
      <c r="L27" s="2"/>
      <c r="M27" s="2"/>
      <c r="N27" s="2"/>
      <c r="O27" s="2"/>
      <c r="P27" s="2"/>
      <c r="Q27" s="2"/>
      <c r="R27" s="2"/>
      <c r="S27" s="2"/>
      <c r="T27" s="2"/>
      <c r="U27" s="2"/>
      <c r="V27" s="2"/>
      <c r="W27" s="2"/>
      <c r="X27" s="2"/>
      <c r="Y27" s="2"/>
      <c r="Z27" s="2"/>
      <c r="AA27" s="3"/>
      <c r="AB27" s="3"/>
    </row>
    <row r="28" spans="1:28" ht="7.5" customHeight="1">
      <c r="A28" s="4"/>
      <c r="B28" s="5"/>
      <c r="C28" s="6"/>
      <c r="D28" s="6"/>
      <c r="E28" s="6"/>
      <c r="F28" s="6"/>
      <c r="G28" s="6"/>
      <c r="H28" s="6"/>
      <c r="I28" s="6"/>
      <c r="J28" s="6"/>
      <c r="K28" s="6"/>
      <c r="L28" s="6"/>
      <c r="M28" s="6"/>
      <c r="N28" s="6"/>
      <c r="O28" s="6"/>
      <c r="P28" s="6"/>
      <c r="Q28" s="6"/>
      <c r="R28" s="6"/>
      <c r="S28" s="6"/>
      <c r="T28" s="6"/>
      <c r="U28" s="6"/>
      <c r="V28" s="6"/>
      <c r="W28" s="6"/>
      <c r="X28" s="7"/>
      <c r="Y28" s="6"/>
      <c r="Z28" s="6"/>
      <c r="AA28" s="8"/>
      <c r="AB28" s="9"/>
    </row>
    <row r="29" spans="1:28" ht="15" customHeight="1">
      <c r="A29" s="10" t="s">
        <v>5</v>
      </c>
      <c r="B29" s="283" t="s">
        <v>38</v>
      </c>
      <c r="C29" s="284"/>
      <c r="D29" s="284"/>
      <c r="E29" s="284"/>
      <c r="F29" s="284"/>
      <c r="G29" s="284"/>
      <c r="H29" s="284"/>
      <c r="I29" s="284"/>
      <c r="J29" s="284"/>
      <c r="K29" s="284"/>
      <c r="L29" s="284"/>
      <c r="M29" s="284"/>
      <c r="N29" s="284"/>
      <c r="O29" s="284"/>
      <c r="P29" s="284"/>
      <c r="Q29" s="284"/>
      <c r="R29" s="284"/>
      <c r="S29" s="284"/>
      <c r="T29" s="284"/>
      <c r="U29" s="284"/>
      <c r="V29" s="284"/>
      <c r="W29" s="253"/>
      <c r="X29" s="282" t="s">
        <v>23</v>
      </c>
      <c r="Y29" s="280"/>
      <c r="Z29" s="251" t="s">
        <v>24</v>
      </c>
      <c r="AA29" s="280" t="s">
        <v>22</v>
      </c>
      <c r="AB29" s="281"/>
    </row>
    <row r="30" spans="1:28" ht="16.5" customHeight="1">
      <c r="A30" s="11"/>
      <c r="B30" s="284"/>
      <c r="C30" s="284"/>
      <c r="D30" s="284"/>
      <c r="E30" s="284"/>
      <c r="F30" s="284"/>
      <c r="G30" s="284"/>
      <c r="H30" s="284"/>
      <c r="I30" s="284"/>
      <c r="J30" s="284"/>
      <c r="K30" s="284"/>
      <c r="L30" s="284"/>
      <c r="M30" s="284"/>
      <c r="N30" s="284"/>
      <c r="O30" s="284"/>
      <c r="P30" s="284"/>
      <c r="Q30" s="284"/>
      <c r="R30" s="284"/>
      <c r="S30" s="284"/>
      <c r="T30" s="284"/>
      <c r="U30" s="284"/>
      <c r="V30" s="284"/>
      <c r="W30" s="253"/>
      <c r="X30" s="12"/>
      <c r="Y30" s="13"/>
      <c r="Z30" s="13"/>
      <c r="AA30" s="13"/>
      <c r="AB30" s="14"/>
    </row>
    <row r="31" spans="1:28" ht="9.9499999999999993" customHeight="1">
      <c r="A31" s="11"/>
      <c r="B31" s="15"/>
      <c r="C31" s="253"/>
      <c r="D31" s="253"/>
      <c r="E31" s="253"/>
      <c r="F31" s="253"/>
      <c r="G31" s="253"/>
      <c r="H31" s="253"/>
      <c r="I31" s="253"/>
      <c r="J31" s="253"/>
      <c r="K31" s="253"/>
      <c r="L31" s="253"/>
      <c r="M31" s="253"/>
      <c r="N31" s="253"/>
      <c r="O31" s="253"/>
      <c r="P31" s="253"/>
      <c r="Q31" s="253"/>
      <c r="R31" s="253"/>
      <c r="S31" s="253"/>
      <c r="T31" s="253"/>
      <c r="U31" s="253"/>
      <c r="V31" s="253"/>
      <c r="W31" s="253"/>
      <c r="X31" s="12"/>
      <c r="Y31" s="13"/>
      <c r="Z31" s="13"/>
      <c r="AA31" s="13"/>
      <c r="AB31" s="14"/>
    </row>
    <row r="32" spans="1:28" ht="15" customHeight="1">
      <c r="A32" s="10" t="s">
        <v>6</v>
      </c>
      <c r="B32" s="283" t="s">
        <v>41</v>
      </c>
      <c r="C32" s="283"/>
      <c r="D32" s="283"/>
      <c r="E32" s="283"/>
      <c r="F32" s="283"/>
      <c r="G32" s="283"/>
      <c r="H32" s="283"/>
      <c r="I32" s="283"/>
      <c r="J32" s="283"/>
      <c r="K32" s="283"/>
      <c r="L32" s="283"/>
      <c r="M32" s="283"/>
      <c r="N32" s="283"/>
      <c r="O32" s="283"/>
      <c r="P32" s="283"/>
      <c r="Q32" s="283"/>
      <c r="R32" s="283"/>
      <c r="S32" s="283"/>
      <c r="T32" s="283"/>
      <c r="U32" s="283"/>
      <c r="V32" s="283"/>
      <c r="W32" s="145"/>
      <c r="X32" s="282" t="s">
        <v>23</v>
      </c>
      <c r="Y32" s="280"/>
      <c r="Z32" s="251" t="s">
        <v>24</v>
      </c>
      <c r="AA32" s="280" t="s">
        <v>22</v>
      </c>
      <c r="AB32" s="281"/>
    </row>
    <row r="33" spans="1:28" ht="15.75" customHeight="1">
      <c r="A33" s="10"/>
      <c r="B33" s="283"/>
      <c r="C33" s="283"/>
      <c r="D33" s="283"/>
      <c r="E33" s="283"/>
      <c r="F33" s="283"/>
      <c r="G33" s="283"/>
      <c r="H33" s="283"/>
      <c r="I33" s="283"/>
      <c r="J33" s="283"/>
      <c r="K33" s="283"/>
      <c r="L33" s="283"/>
      <c r="M33" s="283"/>
      <c r="N33" s="283"/>
      <c r="O33" s="283"/>
      <c r="P33" s="283"/>
      <c r="Q33" s="283"/>
      <c r="R33" s="283"/>
      <c r="S33" s="283"/>
      <c r="T33" s="283"/>
      <c r="U33" s="283"/>
      <c r="V33" s="283"/>
      <c r="W33" s="145"/>
      <c r="X33" s="12"/>
      <c r="Y33" s="13"/>
      <c r="Z33" s="13"/>
      <c r="AA33" s="13"/>
      <c r="AB33" s="14"/>
    </row>
    <row r="34" spans="1:28" ht="9.9499999999999993" customHeight="1">
      <c r="A34" s="11"/>
      <c r="B34" s="15"/>
      <c r="C34" s="253"/>
      <c r="D34" s="253"/>
      <c r="E34" s="253"/>
      <c r="F34" s="253"/>
      <c r="G34" s="253"/>
      <c r="H34" s="253"/>
      <c r="I34" s="253"/>
      <c r="J34" s="253"/>
      <c r="K34" s="253"/>
      <c r="L34" s="253"/>
      <c r="M34" s="253"/>
      <c r="N34" s="253"/>
      <c r="O34" s="253"/>
      <c r="P34" s="253"/>
      <c r="Q34" s="253"/>
      <c r="R34" s="253"/>
      <c r="S34" s="253"/>
      <c r="T34" s="253"/>
      <c r="U34" s="253"/>
      <c r="V34" s="253"/>
      <c r="W34" s="253"/>
      <c r="X34" s="12"/>
      <c r="Y34" s="13"/>
      <c r="Z34" s="13"/>
      <c r="AA34" s="13"/>
      <c r="AB34" s="14"/>
    </row>
    <row r="35" spans="1:28" ht="15" customHeight="1">
      <c r="A35" s="10" t="s">
        <v>12</v>
      </c>
      <c r="B35" s="283" t="s">
        <v>20</v>
      </c>
      <c r="C35" s="284"/>
      <c r="D35" s="284"/>
      <c r="E35" s="284"/>
      <c r="F35" s="284"/>
      <c r="G35" s="284"/>
      <c r="H35" s="284"/>
      <c r="I35" s="284"/>
      <c r="J35" s="284"/>
      <c r="K35" s="284"/>
      <c r="L35" s="284"/>
      <c r="M35" s="284"/>
      <c r="N35" s="284"/>
      <c r="O35" s="284"/>
      <c r="P35" s="284"/>
      <c r="Q35" s="284"/>
      <c r="R35" s="284"/>
      <c r="S35" s="284"/>
      <c r="T35" s="284"/>
      <c r="U35" s="284"/>
      <c r="V35" s="284"/>
      <c r="W35" s="142"/>
      <c r="X35" s="282" t="s">
        <v>23</v>
      </c>
      <c r="Y35" s="280"/>
      <c r="Z35" s="251" t="s">
        <v>24</v>
      </c>
      <c r="AA35" s="280" t="s">
        <v>22</v>
      </c>
      <c r="AB35" s="281"/>
    </row>
    <row r="36" spans="1:28" ht="15.75" customHeight="1">
      <c r="A36" s="10"/>
      <c r="B36" s="283"/>
      <c r="C36" s="284"/>
      <c r="D36" s="284"/>
      <c r="E36" s="284"/>
      <c r="F36" s="284"/>
      <c r="G36" s="284"/>
      <c r="H36" s="284"/>
      <c r="I36" s="284"/>
      <c r="J36" s="284"/>
      <c r="K36" s="284"/>
      <c r="L36" s="284"/>
      <c r="M36" s="284"/>
      <c r="N36" s="284"/>
      <c r="O36" s="284"/>
      <c r="P36" s="284"/>
      <c r="Q36" s="284"/>
      <c r="R36" s="284"/>
      <c r="S36" s="284"/>
      <c r="T36" s="284"/>
      <c r="U36" s="284"/>
      <c r="V36" s="284"/>
      <c r="W36" s="142"/>
      <c r="X36" s="12"/>
      <c r="Y36" s="13"/>
      <c r="Z36" s="13"/>
      <c r="AA36" s="13"/>
      <c r="AB36" s="14"/>
    </row>
    <row r="37" spans="1:28" ht="15.75" customHeight="1">
      <c r="A37" s="16"/>
      <c r="B37" s="284"/>
      <c r="C37" s="284"/>
      <c r="D37" s="284"/>
      <c r="E37" s="284"/>
      <c r="F37" s="284"/>
      <c r="G37" s="284"/>
      <c r="H37" s="284"/>
      <c r="I37" s="284"/>
      <c r="J37" s="284"/>
      <c r="K37" s="284"/>
      <c r="L37" s="284"/>
      <c r="M37" s="284"/>
      <c r="N37" s="284"/>
      <c r="O37" s="284"/>
      <c r="P37" s="284"/>
      <c r="Q37" s="284"/>
      <c r="R37" s="284"/>
      <c r="S37" s="284"/>
      <c r="T37" s="284"/>
      <c r="U37" s="284"/>
      <c r="V37" s="284"/>
      <c r="W37" s="142"/>
      <c r="X37" s="16"/>
      <c r="Y37" s="142"/>
      <c r="Z37" s="142"/>
      <c r="AA37" s="142"/>
      <c r="AB37" s="17"/>
    </row>
    <row r="38" spans="1:28" ht="9.9499999999999993" customHeight="1">
      <c r="A38" s="16"/>
      <c r="B38" s="142"/>
      <c r="C38" s="142"/>
      <c r="D38" s="142"/>
      <c r="E38" s="142"/>
      <c r="F38" s="142"/>
      <c r="G38" s="142"/>
      <c r="H38" s="142"/>
      <c r="I38" s="142"/>
      <c r="J38" s="142"/>
      <c r="K38" s="142"/>
      <c r="L38" s="142"/>
      <c r="M38" s="142"/>
      <c r="N38" s="142"/>
      <c r="O38" s="142"/>
      <c r="P38" s="142"/>
      <c r="Q38" s="142"/>
      <c r="R38" s="142"/>
      <c r="S38" s="142"/>
      <c r="T38" s="142"/>
      <c r="U38" s="142"/>
      <c r="V38" s="142"/>
      <c r="W38" s="142"/>
      <c r="X38" s="16"/>
      <c r="Y38" s="142"/>
      <c r="Z38" s="142"/>
      <c r="AA38" s="142"/>
      <c r="AB38" s="17"/>
    </row>
    <row r="39" spans="1:28" ht="15" customHeight="1">
      <c r="A39" s="16"/>
      <c r="B39" s="299" t="s">
        <v>9</v>
      </c>
      <c r="C39" s="299"/>
      <c r="D39" s="299"/>
      <c r="E39" s="299"/>
      <c r="F39" s="299"/>
      <c r="G39" s="299"/>
      <c r="H39" s="260" t="s">
        <v>1</v>
      </c>
      <c r="I39" s="261"/>
      <c r="J39" s="261"/>
      <c r="K39" s="262"/>
      <c r="L39" s="257" t="s">
        <v>10</v>
      </c>
      <c r="M39" s="258"/>
      <c r="N39" s="258"/>
      <c r="O39" s="258"/>
      <c r="P39" s="258"/>
      <c r="Q39" s="258"/>
      <c r="R39" s="258"/>
      <c r="S39" s="258"/>
      <c r="T39" s="258"/>
      <c r="U39" s="258"/>
      <c r="V39" s="259"/>
      <c r="W39" s="142"/>
      <c r="X39" s="16"/>
      <c r="Y39" s="142"/>
      <c r="Z39" s="142"/>
      <c r="AA39" s="142"/>
      <c r="AB39" s="17"/>
    </row>
    <row r="40" spans="1:28" ht="23.25" customHeight="1">
      <c r="A40" s="16"/>
      <c r="B40" s="288"/>
      <c r="C40" s="289"/>
      <c r="D40" s="289"/>
      <c r="E40" s="289"/>
      <c r="F40" s="289"/>
      <c r="G40" s="290"/>
      <c r="H40" s="303"/>
      <c r="I40" s="304"/>
      <c r="J40" s="304"/>
      <c r="K40" s="305"/>
      <c r="L40" s="288"/>
      <c r="M40" s="289"/>
      <c r="N40" s="289"/>
      <c r="O40" s="289"/>
      <c r="P40" s="289"/>
      <c r="Q40" s="289"/>
      <c r="R40" s="289"/>
      <c r="S40" s="289"/>
      <c r="T40" s="289"/>
      <c r="U40" s="289"/>
      <c r="V40" s="290"/>
      <c r="W40" s="142"/>
      <c r="X40" s="16"/>
      <c r="Y40" s="142"/>
      <c r="Z40" s="142"/>
      <c r="AA40" s="142"/>
      <c r="AB40" s="17"/>
    </row>
    <row r="41" spans="1:28" ht="23.25" customHeight="1">
      <c r="A41" s="16"/>
      <c r="B41" s="300"/>
      <c r="C41" s="300"/>
      <c r="D41" s="300"/>
      <c r="E41" s="300"/>
      <c r="F41" s="300"/>
      <c r="G41" s="300"/>
      <c r="H41" s="285"/>
      <c r="I41" s="286"/>
      <c r="J41" s="286"/>
      <c r="K41" s="287"/>
      <c r="L41" s="288"/>
      <c r="M41" s="289"/>
      <c r="N41" s="289"/>
      <c r="O41" s="289"/>
      <c r="P41" s="289"/>
      <c r="Q41" s="289"/>
      <c r="R41" s="289"/>
      <c r="S41" s="289"/>
      <c r="T41" s="289"/>
      <c r="U41" s="289"/>
      <c r="V41" s="290"/>
      <c r="W41" s="142"/>
      <c r="X41" s="16"/>
      <c r="Y41" s="142"/>
      <c r="Z41" s="142"/>
      <c r="AA41" s="142"/>
      <c r="AB41" s="17"/>
    </row>
    <row r="42" spans="1:28" ht="7.5" customHeight="1">
      <c r="A42" s="18"/>
      <c r="B42" s="2"/>
      <c r="C42" s="2"/>
      <c r="D42" s="2"/>
      <c r="E42" s="2"/>
      <c r="F42" s="2"/>
      <c r="G42" s="2"/>
      <c r="H42" s="2"/>
      <c r="I42" s="2"/>
      <c r="J42" s="2"/>
      <c r="K42" s="2"/>
      <c r="L42" s="2"/>
      <c r="M42" s="2"/>
      <c r="N42" s="2"/>
      <c r="O42" s="2"/>
      <c r="P42" s="2"/>
      <c r="Q42" s="2"/>
      <c r="R42" s="2"/>
      <c r="S42" s="2"/>
      <c r="T42" s="2"/>
      <c r="U42" s="2"/>
      <c r="V42" s="2"/>
      <c r="W42" s="2"/>
      <c r="X42" s="18"/>
      <c r="Y42" s="2"/>
      <c r="Z42" s="2"/>
      <c r="AA42" s="2"/>
      <c r="AB42" s="19"/>
    </row>
    <row r="43" spans="1:28" ht="15" customHeight="1">
      <c r="A43" s="33" t="s">
        <v>25</v>
      </c>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15"/>
    </row>
    <row r="44" spans="1:28" ht="15" customHeight="1">
      <c r="A44" s="35" t="s">
        <v>24</v>
      </c>
      <c r="B44" s="33" t="s">
        <v>117</v>
      </c>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15"/>
    </row>
    <row r="45" spans="1:28" ht="15" customHeight="1">
      <c r="A45" s="35" t="s">
        <v>24</v>
      </c>
      <c r="B45" s="33" t="s">
        <v>27</v>
      </c>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15"/>
    </row>
    <row r="46" spans="1:28" ht="15" customHeight="1">
      <c r="A46" s="35" t="s">
        <v>24</v>
      </c>
      <c r="B46" s="33" t="s">
        <v>31</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15"/>
    </row>
    <row r="47" spans="1:28" ht="15" customHeight="1">
      <c r="A47" s="116" t="s">
        <v>24</v>
      </c>
      <c r="B47" s="33" t="s">
        <v>172</v>
      </c>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row>
    <row r="48" spans="1:28" ht="15" customHeight="1">
      <c r="A48" s="116"/>
      <c r="B48" s="33" t="s">
        <v>173</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row>
    <row r="49" spans="1:28" ht="15" customHeight="1">
      <c r="A49" s="117"/>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row>
    <row r="50" spans="1:28" ht="18.75" customHeight="1">
      <c r="A50" s="255" t="s">
        <v>18</v>
      </c>
      <c r="B50" s="21" t="s">
        <v>290</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1:28" ht="6" customHeight="1">
      <c r="A51" s="4"/>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8"/>
      <c r="AB51" s="9"/>
    </row>
    <row r="52" spans="1:28">
      <c r="A52" s="11"/>
      <c r="B52" s="21" t="s">
        <v>14</v>
      </c>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115"/>
      <c r="AB52" s="17"/>
    </row>
    <row r="53" spans="1:28" ht="23.25" customHeight="1">
      <c r="A53" s="23"/>
      <c r="B53" s="257" t="s">
        <v>13</v>
      </c>
      <c r="C53" s="258"/>
      <c r="D53" s="258"/>
      <c r="E53" s="258"/>
      <c r="F53" s="258"/>
      <c r="G53" s="259"/>
      <c r="H53" s="292"/>
      <c r="I53" s="292"/>
      <c r="J53" s="292"/>
      <c r="K53" s="292"/>
      <c r="L53" s="292"/>
      <c r="M53" s="292"/>
      <c r="N53" s="292"/>
      <c r="O53" s="293"/>
      <c r="P53" s="21"/>
      <c r="Q53" s="21"/>
      <c r="R53" s="21"/>
      <c r="S53" s="21"/>
      <c r="T53" s="21"/>
      <c r="U53" s="21"/>
      <c r="V53" s="306"/>
      <c r="W53" s="306"/>
      <c r="X53" s="306"/>
      <c r="Y53" s="306"/>
      <c r="Z53" s="297"/>
      <c r="AA53" s="297"/>
      <c r="AB53" s="17"/>
    </row>
    <row r="54" spans="1:28" ht="13.5" customHeight="1">
      <c r="A54" s="36" t="s">
        <v>30</v>
      </c>
      <c r="B54" s="20"/>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7"/>
    </row>
    <row r="55" spans="1:28">
      <c r="A55" s="37" t="s">
        <v>34</v>
      </c>
      <c r="B55" s="20" t="s">
        <v>32</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7"/>
    </row>
    <row r="56" spans="1:28">
      <c r="A56" s="37" t="s">
        <v>34</v>
      </c>
      <c r="B56" s="20" t="s">
        <v>33</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7"/>
    </row>
    <row r="57" spans="1:28">
      <c r="A57" s="23"/>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7"/>
    </row>
    <row r="58" spans="1:28">
      <c r="A58" s="11"/>
      <c r="B58" s="21" t="s">
        <v>16</v>
      </c>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115"/>
      <c r="AB58" s="17"/>
    </row>
    <row r="59" spans="1:28" ht="23.25" customHeight="1">
      <c r="A59" s="23"/>
      <c r="B59" s="257" t="s">
        <v>15</v>
      </c>
      <c r="C59" s="258"/>
      <c r="D59" s="258"/>
      <c r="E59" s="258"/>
      <c r="F59" s="258"/>
      <c r="G59" s="259"/>
      <c r="H59" s="292"/>
      <c r="I59" s="292"/>
      <c r="J59" s="292"/>
      <c r="K59" s="292"/>
      <c r="L59" s="292"/>
      <c r="M59" s="292"/>
      <c r="N59" s="292"/>
      <c r="O59" s="293"/>
      <c r="P59" s="21"/>
      <c r="Q59" s="21"/>
      <c r="R59" s="21"/>
      <c r="S59" s="21"/>
      <c r="T59" s="21"/>
      <c r="U59" s="21"/>
      <c r="V59" s="306"/>
      <c r="W59" s="306"/>
      <c r="X59" s="306"/>
      <c r="Y59" s="306"/>
      <c r="Z59" s="297"/>
      <c r="AA59" s="297"/>
      <c r="AB59" s="17"/>
    </row>
    <row r="60" spans="1:28" ht="13.5" customHeight="1">
      <c r="A60" s="36" t="s">
        <v>30</v>
      </c>
      <c r="B60" s="20"/>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7"/>
    </row>
    <row r="61" spans="1:28" ht="13.5" customHeight="1">
      <c r="A61" s="37" t="s">
        <v>34</v>
      </c>
      <c r="B61" s="25" t="s">
        <v>35</v>
      </c>
      <c r="C61" s="255"/>
      <c r="D61" s="255"/>
      <c r="E61" s="255"/>
      <c r="F61" s="255"/>
      <c r="G61" s="255"/>
      <c r="H61" s="252"/>
      <c r="I61" s="252"/>
      <c r="J61" s="252"/>
      <c r="K61" s="252"/>
      <c r="L61" s="252"/>
      <c r="M61" s="252"/>
      <c r="N61" s="252"/>
      <c r="O61" s="252"/>
      <c r="P61" s="21"/>
      <c r="Q61" s="21"/>
      <c r="R61" s="21"/>
      <c r="S61" s="21"/>
      <c r="T61" s="21"/>
      <c r="U61" s="21"/>
      <c r="V61" s="255"/>
      <c r="W61" s="255"/>
      <c r="X61" s="255"/>
      <c r="Y61" s="255"/>
      <c r="Z61" s="252"/>
      <c r="AA61" s="252"/>
      <c r="AB61" s="17"/>
    </row>
    <row r="62" spans="1:28" ht="6.75" customHeight="1">
      <c r="A62" s="26"/>
      <c r="B62" s="3"/>
      <c r="C62" s="3"/>
      <c r="D62" s="3"/>
      <c r="E62" s="3"/>
      <c r="F62" s="3"/>
      <c r="G62" s="3"/>
      <c r="H62" s="3"/>
      <c r="I62" s="3"/>
      <c r="J62" s="3"/>
      <c r="K62" s="3"/>
      <c r="L62" s="3"/>
      <c r="M62" s="3"/>
      <c r="N62" s="3"/>
      <c r="O62" s="3"/>
      <c r="P62" s="3"/>
      <c r="Q62" s="3"/>
      <c r="R62" s="3"/>
      <c r="S62" s="3"/>
      <c r="T62" s="3"/>
      <c r="U62" s="3"/>
      <c r="V62" s="3"/>
      <c r="W62" s="3"/>
      <c r="X62" s="3"/>
      <c r="Y62" s="3"/>
      <c r="Z62" s="3"/>
      <c r="AA62" s="3"/>
      <c r="AB62" s="19"/>
    </row>
    <row r="63" spans="1:28" ht="15" customHeight="1">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15"/>
    </row>
    <row r="64" spans="1:28" ht="18.75" customHeight="1">
      <c r="A64" s="250" t="s">
        <v>18</v>
      </c>
      <c r="B64" s="1" t="s">
        <v>42</v>
      </c>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9" ht="6.75" customHeight="1">
      <c r="A65" s="4"/>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8"/>
      <c r="AB65" s="9"/>
    </row>
    <row r="66" spans="1:29">
      <c r="A66" s="11"/>
      <c r="B66" s="21" t="s">
        <v>17</v>
      </c>
      <c r="C66" s="22"/>
      <c r="D66" s="22"/>
      <c r="E66" s="22"/>
      <c r="F66" s="22"/>
      <c r="G66" s="22"/>
      <c r="H66" s="253"/>
      <c r="I66" s="253"/>
      <c r="J66" s="253"/>
      <c r="K66" s="253"/>
      <c r="L66" s="253"/>
      <c r="M66" s="253"/>
      <c r="N66" s="253"/>
      <c r="O66" s="253"/>
      <c r="P66" s="253"/>
      <c r="Q66" s="253"/>
      <c r="R66" s="253"/>
      <c r="S66" s="253"/>
      <c r="T66" s="253"/>
      <c r="U66" s="253"/>
      <c r="V66" s="253"/>
      <c r="W66" s="253"/>
      <c r="X66" s="253"/>
      <c r="Y66" s="253"/>
      <c r="Z66" s="253"/>
      <c r="AA66" s="115"/>
      <c r="AB66" s="17"/>
    </row>
    <row r="67" spans="1:29" ht="23.25" customHeight="1">
      <c r="A67" s="23"/>
      <c r="B67" s="257" t="s">
        <v>13</v>
      </c>
      <c r="C67" s="258"/>
      <c r="D67" s="258"/>
      <c r="E67" s="258"/>
      <c r="F67" s="258"/>
      <c r="G67" s="258"/>
      <c r="H67" s="291"/>
      <c r="I67" s="292"/>
      <c r="J67" s="292"/>
      <c r="K67" s="292"/>
      <c r="L67" s="292"/>
      <c r="M67" s="292"/>
      <c r="N67" s="292"/>
      <c r="O67" s="293"/>
      <c r="P67" s="21"/>
      <c r="Q67" s="21"/>
      <c r="R67" s="21"/>
      <c r="S67" s="21"/>
      <c r="T67" s="21"/>
      <c r="U67" s="21"/>
      <c r="V67" s="294"/>
      <c r="W67" s="295"/>
      <c r="X67" s="295"/>
      <c r="Y67" s="296"/>
      <c r="Z67" s="297"/>
      <c r="AA67" s="297"/>
      <c r="AB67" s="17"/>
    </row>
    <row r="68" spans="1:29" ht="6.75" customHeight="1">
      <c r="A68" s="26"/>
      <c r="B68" s="3"/>
      <c r="C68" s="3"/>
      <c r="D68" s="3"/>
      <c r="E68" s="3"/>
      <c r="F68" s="3"/>
      <c r="G68" s="3"/>
      <c r="H68" s="3"/>
      <c r="I68" s="3"/>
      <c r="J68" s="3"/>
      <c r="K68" s="3"/>
      <c r="L68" s="3"/>
      <c r="M68" s="3"/>
      <c r="N68" s="3"/>
      <c r="O68" s="3"/>
      <c r="P68" s="3"/>
      <c r="Q68" s="3"/>
      <c r="R68" s="3"/>
      <c r="S68" s="3"/>
      <c r="T68" s="3"/>
      <c r="U68" s="3"/>
      <c r="V68" s="3"/>
      <c r="W68" s="3"/>
      <c r="X68" s="3"/>
      <c r="Y68" s="3"/>
      <c r="Z68" s="3"/>
      <c r="AA68" s="3"/>
      <c r="AB68" s="19"/>
    </row>
    <row r="69" spans="1:29" ht="13.5" customHeight="1">
      <c r="A69" s="32" t="s">
        <v>30</v>
      </c>
      <c r="B69" s="24"/>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9">
      <c r="A70" s="35" t="s">
        <v>36</v>
      </c>
      <c r="B70" s="33" t="s">
        <v>37</v>
      </c>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row>
    <row r="71" spans="1:29">
      <c r="A71" s="35" t="s">
        <v>36</v>
      </c>
      <c r="B71" s="20" t="s">
        <v>33</v>
      </c>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row>
    <row r="72" spans="1:29" ht="15" customHeight="1">
      <c r="A72" s="21"/>
      <c r="B72" s="21"/>
      <c r="C72" s="21"/>
      <c r="D72" s="21"/>
      <c r="E72" s="21"/>
      <c r="F72" s="21"/>
      <c r="G72" s="21"/>
      <c r="H72" s="21"/>
      <c r="I72" s="21"/>
      <c r="J72" s="21"/>
      <c r="K72" s="21"/>
      <c r="L72" s="21"/>
      <c r="M72" s="21"/>
      <c r="N72" s="21"/>
      <c r="O72" s="21"/>
      <c r="P72" s="115"/>
      <c r="Q72" s="115"/>
      <c r="R72" s="115"/>
      <c r="S72" s="115"/>
      <c r="T72" s="115"/>
      <c r="U72" s="115"/>
      <c r="V72" s="115"/>
      <c r="W72" s="115"/>
      <c r="X72" s="115"/>
      <c r="Y72" s="115"/>
      <c r="Z72" s="115"/>
      <c r="AA72" s="115"/>
      <c r="AB72" s="115"/>
    </row>
    <row r="73" spans="1:29" ht="18.75" customHeight="1">
      <c r="A73" s="250" t="s">
        <v>3</v>
      </c>
      <c r="B73" s="1" t="s">
        <v>4</v>
      </c>
      <c r="C73" s="2"/>
      <c r="D73" s="2"/>
      <c r="E73" s="2"/>
      <c r="F73" s="2"/>
      <c r="G73" s="2"/>
      <c r="H73" s="2"/>
      <c r="I73" s="2"/>
      <c r="J73" s="2"/>
      <c r="K73" s="2"/>
      <c r="L73" s="2"/>
      <c r="M73" s="2"/>
      <c r="N73" s="2"/>
      <c r="O73" s="2"/>
      <c r="P73" s="2"/>
      <c r="Q73" s="2"/>
      <c r="R73" s="2"/>
      <c r="S73" s="2"/>
      <c r="T73" s="2"/>
      <c r="U73" s="2"/>
      <c r="V73" s="2"/>
      <c r="W73" s="2"/>
      <c r="X73" s="2"/>
      <c r="Y73" s="2"/>
      <c r="Z73" s="2"/>
      <c r="AA73" s="3"/>
      <c r="AB73" s="3"/>
    </row>
    <row r="74" spans="1:29" ht="7.5" customHeight="1">
      <c r="A74" s="4"/>
      <c r="B74" s="21"/>
      <c r="C74" s="142"/>
      <c r="D74" s="142"/>
      <c r="E74" s="142"/>
      <c r="F74" s="142"/>
      <c r="G74" s="142"/>
      <c r="H74" s="142"/>
      <c r="I74" s="142"/>
      <c r="J74" s="142"/>
      <c r="K74" s="142"/>
      <c r="L74" s="142"/>
      <c r="M74" s="142"/>
      <c r="N74" s="142"/>
      <c r="O74" s="142"/>
      <c r="P74" s="142"/>
      <c r="Q74" s="142"/>
      <c r="R74" s="142"/>
      <c r="S74" s="142"/>
      <c r="T74" s="142"/>
      <c r="U74" s="142"/>
      <c r="V74" s="142"/>
      <c r="W74" s="142"/>
      <c r="X74" s="7"/>
      <c r="Y74" s="142"/>
      <c r="Z74" s="142"/>
      <c r="AA74" s="115"/>
      <c r="AB74" s="9"/>
    </row>
    <row r="75" spans="1:29">
      <c r="A75" s="11"/>
      <c r="B75" s="21" t="s">
        <v>21</v>
      </c>
      <c r="C75" s="21"/>
      <c r="D75" s="21"/>
      <c r="E75" s="21"/>
      <c r="F75" s="21"/>
      <c r="G75" s="21"/>
      <c r="H75" s="21"/>
      <c r="I75" s="21"/>
      <c r="J75" s="21"/>
      <c r="K75" s="21"/>
      <c r="L75" s="21"/>
      <c r="M75" s="21"/>
      <c r="N75" s="21"/>
      <c r="O75" s="21"/>
      <c r="P75" s="21"/>
      <c r="Q75" s="21"/>
      <c r="R75" s="21"/>
      <c r="S75" s="21"/>
      <c r="T75" s="21"/>
      <c r="U75" s="21"/>
      <c r="V75" s="21"/>
      <c r="W75" s="21"/>
      <c r="X75" s="11"/>
      <c r="Y75" s="21"/>
      <c r="Z75" s="21"/>
      <c r="AA75" s="21"/>
      <c r="AB75" s="27"/>
    </row>
    <row r="76" spans="1:29" ht="15" customHeight="1">
      <c r="A76" s="11"/>
      <c r="B76" s="40"/>
      <c r="C76" s="21" t="s">
        <v>97</v>
      </c>
      <c r="D76" s="21"/>
      <c r="E76" s="21"/>
      <c r="F76" s="21"/>
      <c r="G76" s="21"/>
      <c r="H76" s="21"/>
      <c r="I76" s="21"/>
      <c r="J76" s="21"/>
      <c r="K76" s="21"/>
      <c r="L76" s="21"/>
      <c r="M76" s="115"/>
      <c r="O76" s="38"/>
      <c r="P76" s="38"/>
      <c r="Q76" s="38"/>
      <c r="R76" s="38"/>
      <c r="S76" s="38"/>
      <c r="T76" s="38"/>
      <c r="X76" s="23"/>
      <c r="AB76" s="17"/>
    </row>
    <row r="77" spans="1:29" ht="3.75" customHeight="1">
      <c r="A77" s="11"/>
      <c r="B77" s="115"/>
      <c r="C77" s="21"/>
      <c r="D77" s="21"/>
      <c r="E77" s="21"/>
      <c r="F77" s="21"/>
      <c r="G77" s="21"/>
      <c r="H77" s="21"/>
      <c r="I77" s="21"/>
      <c r="J77" s="21"/>
      <c r="K77" s="21"/>
      <c r="L77" s="115"/>
      <c r="M77" s="115"/>
      <c r="X77" s="23"/>
      <c r="AB77" s="17"/>
    </row>
    <row r="78" spans="1:29" ht="15" customHeight="1">
      <c r="A78" s="11"/>
      <c r="C78" s="283" t="s">
        <v>174</v>
      </c>
      <c r="D78" s="283"/>
      <c r="E78" s="283"/>
      <c r="F78" s="283"/>
      <c r="G78" s="283"/>
      <c r="H78" s="283"/>
      <c r="I78" s="283"/>
      <c r="J78" s="283"/>
      <c r="K78" s="283"/>
      <c r="L78" s="283"/>
      <c r="M78" s="283"/>
      <c r="N78" s="283"/>
      <c r="O78" s="283"/>
      <c r="P78" s="283"/>
      <c r="Q78" s="283"/>
      <c r="R78" s="283"/>
      <c r="S78" s="283"/>
      <c r="T78" s="283"/>
      <c r="U78" s="283"/>
      <c r="V78" s="283"/>
      <c r="W78" s="28"/>
      <c r="X78" s="282" t="s">
        <v>23</v>
      </c>
      <c r="Y78" s="280"/>
      <c r="Z78" s="251" t="s">
        <v>24</v>
      </c>
      <c r="AA78" s="280" t="s">
        <v>22</v>
      </c>
      <c r="AB78" s="281"/>
    </row>
    <row r="79" spans="1:29" ht="15" customHeight="1">
      <c r="A79" s="11"/>
      <c r="C79" s="283"/>
      <c r="D79" s="283"/>
      <c r="E79" s="283"/>
      <c r="F79" s="283"/>
      <c r="G79" s="283"/>
      <c r="H79" s="283"/>
      <c r="I79" s="283"/>
      <c r="J79" s="283"/>
      <c r="K79" s="283"/>
      <c r="L79" s="283"/>
      <c r="M79" s="283"/>
      <c r="N79" s="283"/>
      <c r="O79" s="283"/>
      <c r="P79" s="283"/>
      <c r="Q79" s="283"/>
      <c r="R79" s="283"/>
      <c r="S79" s="283"/>
      <c r="T79" s="283"/>
      <c r="U79" s="283"/>
      <c r="V79" s="283"/>
      <c r="W79" s="253"/>
      <c r="X79" s="100"/>
      <c r="Y79" s="101"/>
      <c r="Z79" s="101"/>
      <c r="AA79" s="101"/>
      <c r="AB79" s="102"/>
      <c r="AC79" s="72"/>
    </row>
    <row r="80" spans="1:29" ht="9.9499999999999993" customHeight="1">
      <c r="A80" s="11"/>
      <c r="B80" s="3"/>
      <c r="C80" s="21"/>
      <c r="D80" s="21"/>
      <c r="E80" s="21"/>
      <c r="F80" s="21"/>
      <c r="G80" s="21"/>
      <c r="H80" s="21"/>
      <c r="I80" s="21"/>
      <c r="J80" s="21"/>
      <c r="K80" s="21"/>
      <c r="L80" s="115"/>
      <c r="M80" s="115"/>
      <c r="X80" s="103"/>
      <c r="Y80" s="72"/>
      <c r="Z80" s="72"/>
      <c r="AA80" s="72"/>
      <c r="AB80" s="104"/>
      <c r="AC80" s="72"/>
    </row>
    <row r="81" spans="1:30" ht="15" customHeight="1">
      <c r="A81" s="11"/>
      <c r="B81" s="40"/>
      <c r="C81" s="11" t="s">
        <v>175</v>
      </c>
      <c r="D81" s="21"/>
      <c r="E81" s="21"/>
      <c r="F81" s="21"/>
      <c r="G81" s="21"/>
      <c r="H81" s="21"/>
      <c r="I81" s="21"/>
      <c r="J81" s="21"/>
      <c r="K81" s="21"/>
      <c r="L81" s="21"/>
      <c r="M81" s="115"/>
      <c r="O81" s="39"/>
      <c r="P81" s="39"/>
      <c r="Q81" s="39"/>
      <c r="R81" s="39"/>
      <c r="S81" s="39"/>
      <c r="T81" s="39"/>
      <c r="X81" s="23"/>
      <c r="AB81" s="17"/>
    </row>
    <row r="82" spans="1:30" ht="3.75" customHeight="1">
      <c r="A82" s="11"/>
      <c r="B82" s="115"/>
      <c r="C82" s="21"/>
      <c r="D82" s="21"/>
      <c r="E82" s="21"/>
      <c r="F82" s="21"/>
      <c r="G82" s="21"/>
      <c r="H82" s="21"/>
      <c r="I82" s="21"/>
      <c r="J82" s="21"/>
      <c r="K82" s="21"/>
      <c r="L82" s="115"/>
      <c r="M82" s="115"/>
      <c r="X82" s="23"/>
      <c r="AB82" s="17"/>
    </row>
    <row r="83" spans="1:30" ht="15" customHeight="1">
      <c r="A83" s="11"/>
      <c r="C83" s="142" t="s">
        <v>176</v>
      </c>
      <c r="D83" s="142"/>
      <c r="E83" s="142"/>
      <c r="F83" s="142"/>
      <c r="G83" s="142"/>
      <c r="H83" s="142"/>
      <c r="I83" s="142"/>
      <c r="J83" s="142"/>
      <c r="K83" s="142"/>
      <c r="L83" s="142"/>
      <c r="M83" s="142"/>
      <c r="N83" s="142"/>
      <c r="O83" s="142"/>
      <c r="P83" s="142"/>
      <c r="Q83" s="142"/>
      <c r="R83" s="142"/>
      <c r="S83" s="142"/>
      <c r="T83" s="142"/>
      <c r="U83" s="142"/>
      <c r="V83" s="142"/>
      <c r="W83" s="28"/>
      <c r="X83" s="282" t="s">
        <v>23</v>
      </c>
      <c r="Y83" s="280"/>
      <c r="Z83" s="251" t="s">
        <v>24</v>
      </c>
      <c r="AA83" s="280" t="s">
        <v>22</v>
      </c>
      <c r="AB83" s="281"/>
    </row>
    <row r="84" spans="1:30" ht="9.9499999999999993" customHeight="1">
      <c r="A84" s="11"/>
      <c r="B84" s="3"/>
      <c r="C84" s="21"/>
      <c r="D84" s="21"/>
      <c r="E84" s="21"/>
      <c r="F84" s="21"/>
      <c r="G84" s="21"/>
      <c r="H84" s="21"/>
      <c r="I84" s="21"/>
      <c r="J84" s="21"/>
      <c r="K84" s="21"/>
      <c r="L84" s="115"/>
      <c r="M84" s="115"/>
      <c r="X84" s="23"/>
      <c r="AB84" s="17"/>
    </row>
    <row r="85" spans="1:30" ht="15" customHeight="1">
      <c r="A85" s="11"/>
      <c r="B85" s="40"/>
      <c r="C85" s="11" t="s">
        <v>177</v>
      </c>
      <c r="D85" s="21"/>
      <c r="E85" s="21"/>
      <c r="F85" s="21"/>
      <c r="G85" s="21"/>
      <c r="H85" s="21"/>
      <c r="I85" s="21"/>
      <c r="J85" s="21"/>
      <c r="K85" s="21"/>
      <c r="L85" s="21"/>
      <c r="M85" s="115"/>
      <c r="O85" s="39"/>
      <c r="P85" s="39"/>
      <c r="Q85" s="39"/>
      <c r="R85" s="39"/>
      <c r="S85" s="39"/>
      <c r="T85" s="39"/>
      <c r="X85" s="23"/>
      <c r="AB85" s="17"/>
    </row>
    <row r="86" spans="1:30" ht="4.5" customHeight="1">
      <c r="A86" s="29"/>
      <c r="B86" s="30"/>
      <c r="L86" s="30"/>
      <c r="M86" s="30"/>
      <c r="N86" s="30"/>
      <c r="O86" s="30"/>
      <c r="P86" s="30"/>
      <c r="Q86" s="30"/>
      <c r="R86" s="30"/>
      <c r="S86" s="30"/>
      <c r="T86" s="30"/>
      <c r="U86" s="30"/>
      <c r="V86" s="30"/>
      <c r="W86" s="30"/>
      <c r="X86" s="31"/>
      <c r="Y86" s="30"/>
      <c r="Z86" s="30"/>
      <c r="AA86" s="30"/>
      <c r="AB86" s="17"/>
    </row>
    <row r="87" spans="1:30" ht="15" customHeight="1">
      <c r="A87" s="11"/>
      <c r="C87" s="283" t="s">
        <v>294</v>
      </c>
      <c r="D87" s="307"/>
      <c r="E87" s="307"/>
      <c r="F87" s="307"/>
      <c r="G87" s="307"/>
      <c r="H87" s="307"/>
      <c r="I87" s="307"/>
      <c r="J87" s="307"/>
      <c r="K87" s="307"/>
      <c r="L87" s="307"/>
      <c r="M87" s="307"/>
      <c r="N87" s="307"/>
      <c r="O87" s="307"/>
      <c r="P87" s="307"/>
      <c r="Q87" s="307"/>
      <c r="R87" s="307"/>
      <c r="S87" s="307"/>
      <c r="T87" s="307"/>
      <c r="U87" s="307"/>
      <c r="V87" s="307"/>
      <c r="W87" s="28"/>
      <c r="X87" s="282" t="s">
        <v>23</v>
      </c>
      <c r="Y87" s="280"/>
      <c r="Z87" s="251" t="s">
        <v>24</v>
      </c>
      <c r="AA87" s="280" t="s">
        <v>22</v>
      </c>
      <c r="AB87" s="281"/>
    </row>
    <row r="88" spans="1:30" ht="15" customHeight="1">
      <c r="A88" s="11"/>
      <c r="C88" s="283"/>
      <c r="D88" s="307"/>
      <c r="E88" s="307"/>
      <c r="F88" s="307"/>
      <c r="G88" s="307"/>
      <c r="H88" s="307"/>
      <c r="I88" s="307"/>
      <c r="J88" s="307"/>
      <c r="K88" s="307"/>
      <c r="L88" s="307"/>
      <c r="M88" s="307"/>
      <c r="N88" s="307"/>
      <c r="O88" s="307"/>
      <c r="P88" s="307"/>
      <c r="Q88" s="307"/>
      <c r="R88" s="307"/>
      <c r="S88" s="307"/>
      <c r="T88" s="307"/>
      <c r="U88" s="307"/>
      <c r="V88" s="307"/>
      <c r="W88" s="28"/>
      <c r="X88" s="100"/>
      <c r="Y88" s="101"/>
      <c r="Z88" s="101"/>
      <c r="AA88" s="101"/>
      <c r="AB88" s="102"/>
      <c r="AC88" s="72"/>
      <c r="AD88" s="72"/>
    </row>
    <row r="89" spans="1:30" ht="15.75" customHeight="1">
      <c r="A89" s="16"/>
      <c r="B89" s="254"/>
      <c r="C89" s="307"/>
      <c r="D89" s="307"/>
      <c r="E89" s="307"/>
      <c r="F89" s="307"/>
      <c r="G89" s="307"/>
      <c r="H89" s="307"/>
      <c r="I89" s="307"/>
      <c r="J89" s="307"/>
      <c r="K89" s="307"/>
      <c r="L89" s="307"/>
      <c r="M89" s="307"/>
      <c r="N89" s="307"/>
      <c r="O89" s="307"/>
      <c r="P89" s="307"/>
      <c r="Q89" s="307"/>
      <c r="R89" s="307"/>
      <c r="S89" s="307"/>
      <c r="T89" s="307"/>
      <c r="U89" s="307"/>
      <c r="V89" s="307"/>
      <c r="W89" s="28"/>
      <c r="X89" s="16"/>
      <c r="Y89" s="142"/>
      <c r="Z89" s="142"/>
      <c r="AA89" s="142"/>
      <c r="AB89" s="17"/>
    </row>
    <row r="90" spans="1:30" ht="9.9499999999999993" customHeight="1">
      <c r="A90" s="16"/>
      <c r="B90" s="254"/>
      <c r="C90" s="254"/>
      <c r="D90" s="254"/>
      <c r="E90" s="254"/>
      <c r="F90" s="254"/>
      <c r="G90" s="254"/>
      <c r="H90" s="254"/>
      <c r="I90" s="254"/>
      <c r="J90" s="254"/>
      <c r="K90" s="254"/>
      <c r="L90" s="254"/>
      <c r="M90" s="254"/>
      <c r="N90" s="254"/>
      <c r="O90" s="254"/>
      <c r="P90" s="254"/>
      <c r="Q90" s="254"/>
      <c r="R90" s="254"/>
      <c r="S90" s="254"/>
      <c r="T90" s="254"/>
      <c r="U90" s="254"/>
      <c r="V90" s="254"/>
      <c r="W90" s="28"/>
      <c r="X90" s="142"/>
      <c r="Y90" s="142"/>
      <c r="Z90" s="142"/>
      <c r="AA90" s="142"/>
      <c r="AB90" s="17"/>
    </row>
    <row r="91" spans="1:30" ht="15" customHeight="1">
      <c r="A91" s="16"/>
      <c r="B91" s="40"/>
      <c r="C91" s="21" t="s">
        <v>178</v>
      </c>
      <c r="D91" s="21"/>
      <c r="E91" s="21"/>
      <c r="F91" s="21"/>
      <c r="G91" s="21"/>
      <c r="H91" s="21"/>
      <c r="I91" s="21"/>
      <c r="J91" s="21"/>
      <c r="K91" s="21"/>
      <c r="L91" s="21"/>
      <c r="M91" s="254"/>
      <c r="O91" s="39"/>
      <c r="P91" s="39"/>
      <c r="Q91" s="39"/>
      <c r="R91" s="39"/>
      <c r="S91" s="39"/>
      <c r="T91" s="39"/>
      <c r="U91" s="254"/>
      <c r="V91" s="254"/>
      <c r="W91" s="28"/>
      <c r="X91" s="142"/>
      <c r="Y91" s="142"/>
      <c r="Z91" s="142"/>
      <c r="AA91" s="142"/>
      <c r="AB91" s="17"/>
    </row>
    <row r="92" spans="1:30" ht="4.5" customHeight="1">
      <c r="A92" s="16"/>
      <c r="B92" s="254"/>
      <c r="C92" s="254"/>
      <c r="D92" s="254"/>
      <c r="E92" s="254"/>
      <c r="F92" s="254"/>
      <c r="G92" s="254"/>
      <c r="H92" s="254"/>
      <c r="I92" s="254"/>
      <c r="J92" s="254"/>
      <c r="K92" s="254"/>
      <c r="L92" s="254"/>
      <c r="M92" s="254"/>
      <c r="N92" s="254"/>
      <c r="O92" s="254"/>
      <c r="P92" s="254"/>
      <c r="Q92" s="254"/>
      <c r="R92" s="254"/>
      <c r="S92" s="254"/>
      <c r="T92" s="254"/>
      <c r="U92" s="254"/>
      <c r="V92" s="254"/>
      <c r="W92" s="28"/>
      <c r="X92" s="142"/>
      <c r="Y92" s="142"/>
      <c r="Z92" s="142"/>
      <c r="AA92" s="142"/>
      <c r="AB92" s="17"/>
    </row>
    <row r="93" spans="1:30" ht="15" customHeight="1">
      <c r="A93" s="16"/>
      <c r="B93" s="254"/>
      <c r="C93" s="301" t="s">
        <v>295</v>
      </c>
      <c r="D93" s="302"/>
      <c r="E93" s="302"/>
      <c r="F93" s="302"/>
      <c r="G93" s="302"/>
      <c r="H93" s="302"/>
      <c r="I93" s="302"/>
      <c r="J93" s="302"/>
      <c r="K93" s="302"/>
      <c r="L93" s="302"/>
      <c r="M93" s="302"/>
      <c r="N93" s="302"/>
      <c r="O93" s="302"/>
      <c r="P93" s="302"/>
      <c r="Q93" s="302"/>
      <c r="R93" s="302"/>
      <c r="S93" s="302"/>
      <c r="T93" s="302"/>
      <c r="U93" s="302"/>
      <c r="V93" s="302"/>
      <c r="W93" s="28"/>
      <c r="X93" s="282" t="s">
        <v>23</v>
      </c>
      <c r="Y93" s="280"/>
      <c r="Z93" s="251" t="s">
        <v>24</v>
      </c>
      <c r="AA93" s="280" t="s">
        <v>22</v>
      </c>
      <c r="AB93" s="281"/>
    </row>
    <row r="94" spans="1:30" ht="15.75" customHeight="1">
      <c r="A94" s="16"/>
      <c r="B94" s="254"/>
      <c r="C94" s="302"/>
      <c r="D94" s="302"/>
      <c r="E94" s="302"/>
      <c r="F94" s="302"/>
      <c r="G94" s="302"/>
      <c r="H94" s="302"/>
      <c r="I94" s="302"/>
      <c r="J94" s="302"/>
      <c r="K94" s="302"/>
      <c r="L94" s="302"/>
      <c r="M94" s="302"/>
      <c r="N94" s="302"/>
      <c r="O94" s="302"/>
      <c r="P94" s="302"/>
      <c r="Q94" s="302"/>
      <c r="R94" s="302"/>
      <c r="S94" s="302"/>
      <c r="T94" s="302"/>
      <c r="U94" s="302"/>
      <c r="V94" s="302"/>
      <c r="W94" s="28"/>
      <c r="X94" s="142"/>
      <c r="Y94" s="142"/>
      <c r="Z94" s="142"/>
      <c r="AA94" s="142"/>
      <c r="AB94" s="17"/>
    </row>
    <row r="95" spans="1:30" ht="6.75" customHeight="1">
      <c r="A95" s="23"/>
      <c r="B95" s="3"/>
      <c r="C95" s="255"/>
      <c r="D95" s="255"/>
      <c r="E95" s="255"/>
      <c r="F95" s="255"/>
      <c r="G95" s="255"/>
      <c r="H95" s="21"/>
      <c r="I95" s="21"/>
      <c r="J95" s="21"/>
      <c r="K95" s="21"/>
      <c r="L95" s="21"/>
      <c r="M95" s="142"/>
      <c r="N95" s="142"/>
      <c r="O95" s="142"/>
      <c r="P95" s="142"/>
      <c r="Q95" s="142"/>
      <c r="R95" s="142"/>
      <c r="S95" s="115"/>
      <c r="T95" s="115"/>
      <c r="U95" s="115"/>
      <c r="V95" s="115"/>
      <c r="W95" s="17"/>
      <c r="X95" s="115"/>
      <c r="Y95" s="115"/>
      <c r="Z95" s="115"/>
      <c r="AA95" s="115"/>
      <c r="AB95" s="17"/>
    </row>
    <row r="96" spans="1:30" ht="15" customHeight="1">
      <c r="A96" s="16"/>
      <c r="B96" s="40"/>
      <c r="C96" s="21" t="s">
        <v>179</v>
      </c>
      <c r="D96" s="21"/>
      <c r="E96" s="21"/>
      <c r="F96" s="21"/>
      <c r="G96" s="21"/>
      <c r="H96" s="21"/>
      <c r="I96" s="21"/>
      <c r="J96" s="21"/>
      <c r="K96" s="21"/>
      <c r="L96" s="21"/>
      <c r="M96" s="254"/>
      <c r="O96" s="39"/>
      <c r="P96" s="39"/>
      <c r="Q96" s="39"/>
      <c r="R96" s="39"/>
      <c r="S96" s="39"/>
      <c r="T96" s="39"/>
      <c r="U96" s="254"/>
      <c r="V96" s="254"/>
      <c r="W96" s="28"/>
      <c r="X96" s="142"/>
      <c r="Y96" s="142"/>
      <c r="Z96" s="142"/>
      <c r="AA96" s="142"/>
      <c r="AB96" s="17"/>
    </row>
    <row r="97" spans="1:30" ht="4.5" customHeight="1">
      <c r="A97" s="16"/>
      <c r="B97" s="254"/>
      <c r="C97" s="254"/>
      <c r="D97" s="254"/>
      <c r="E97" s="254"/>
      <c r="F97" s="254"/>
      <c r="G97" s="254"/>
      <c r="H97" s="254"/>
      <c r="I97" s="254"/>
      <c r="J97" s="254"/>
      <c r="K97" s="254"/>
      <c r="L97" s="254"/>
      <c r="M97" s="254"/>
      <c r="N97" s="254"/>
      <c r="O97" s="254"/>
      <c r="P97" s="254"/>
      <c r="Q97" s="254"/>
      <c r="R97" s="254"/>
      <c r="S97" s="254"/>
      <c r="T97" s="254"/>
      <c r="U97" s="254"/>
      <c r="V97" s="254"/>
      <c r="W97" s="28"/>
      <c r="X97" s="142"/>
      <c r="Y97" s="142"/>
      <c r="Z97" s="142"/>
      <c r="AA97" s="142"/>
      <c r="AB97" s="17"/>
    </row>
    <row r="98" spans="1:30" ht="15" customHeight="1">
      <c r="A98" s="16"/>
      <c r="B98" s="254"/>
      <c r="C98" s="301" t="s">
        <v>296</v>
      </c>
      <c r="D98" s="302"/>
      <c r="E98" s="302"/>
      <c r="F98" s="302"/>
      <c r="G98" s="302"/>
      <c r="H98" s="302"/>
      <c r="I98" s="302"/>
      <c r="J98" s="302"/>
      <c r="K98" s="302"/>
      <c r="L98" s="302"/>
      <c r="M98" s="302"/>
      <c r="N98" s="302"/>
      <c r="O98" s="302"/>
      <c r="P98" s="302"/>
      <c r="Q98" s="302"/>
      <c r="R98" s="302"/>
      <c r="S98" s="302"/>
      <c r="T98" s="302"/>
      <c r="U98" s="302"/>
      <c r="V98" s="302"/>
      <c r="W98" s="28"/>
      <c r="X98" s="282" t="s">
        <v>23</v>
      </c>
      <c r="Y98" s="280"/>
      <c r="Z98" s="251" t="s">
        <v>24</v>
      </c>
      <c r="AA98" s="280" t="s">
        <v>22</v>
      </c>
      <c r="AB98" s="281"/>
    </row>
    <row r="99" spans="1:30" ht="15.75" customHeight="1">
      <c r="A99" s="16"/>
      <c r="B99" s="22"/>
      <c r="C99" s="302"/>
      <c r="D99" s="302"/>
      <c r="E99" s="302"/>
      <c r="F99" s="302"/>
      <c r="G99" s="302"/>
      <c r="H99" s="302"/>
      <c r="I99" s="302"/>
      <c r="J99" s="302"/>
      <c r="K99" s="302"/>
      <c r="L99" s="302"/>
      <c r="M99" s="302"/>
      <c r="N99" s="302"/>
      <c r="O99" s="302"/>
      <c r="P99" s="302"/>
      <c r="Q99" s="302"/>
      <c r="R99" s="302"/>
      <c r="S99" s="302"/>
      <c r="T99" s="302"/>
      <c r="U99" s="302"/>
      <c r="V99" s="302"/>
      <c r="W99" s="28"/>
      <c r="X99" s="142"/>
      <c r="Y99" s="142"/>
      <c r="Z99" s="142"/>
      <c r="AA99" s="142"/>
      <c r="AB99" s="17"/>
    </row>
    <row r="100" spans="1:30" ht="13.5" customHeight="1">
      <c r="A100" s="32" t="s">
        <v>30</v>
      </c>
      <c r="B100" s="2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30">
      <c r="A101" s="35" t="s">
        <v>43</v>
      </c>
      <c r="B101" s="33" t="s">
        <v>118</v>
      </c>
    </row>
    <row r="102" spans="1:30" ht="13.5" customHeight="1">
      <c r="A102" s="35" t="s">
        <v>43</v>
      </c>
      <c r="B102" s="33" t="s">
        <v>44</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row>
    <row r="103" spans="1:30">
      <c r="A103" s="35" t="s">
        <v>43</v>
      </c>
      <c r="B103" s="33" t="s">
        <v>100</v>
      </c>
    </row>
    <row r="104" spans="1:30">
      <c r="A104" s="35"/>
      <c r="B104" s="33" t="s">
        <v>104</v>
      </c>
    </row>
    <row r="105" spans="1:30" ht="13.5" customHeight="1">
      <c r="A105" s="35"/>
      <c r="B105" s="33" t="s">
        <v>98</v>
      </c>
      <c r="C105" s="255"/>
      <c r="D105" s="255"/>
      <c r="E105" s="255"/>
      <c r="F105" s="255"/>
      <c r="G105" s="255"/>
      <c r="H105" s="21"/>
      <c r="I105" s="21"/>
      <c r="J105" s="21"/>
      <c r="K105" s="21"/>
      <c r="L105" s="21"/>
      <c r="M105" s="142"/>
      <c r="N105" s="142"/>
      <c r="O105" s="142"/>
      <c r="P105" s="142"/>
      <c r="Q105" s="142"/>
      <c r="R105" s="142"/>
      <c r="S105" s="115"/>
      <c r="T105" s="115"/>
      <c r="U105" s="115"/>
      <c r="V105" s="115"/>
      <c r="W105" s="115"/>
      <c r="X105" s="115"/>
      <c r="Y105" s="115"/>
      <c r="Z105" s="115"/>
      <c r="AA105" s="115"/>
      <c r="AB105" s="115"/>
    </row>
    <row r="106" spans="1:30">
      <c r="A106" s="35" t="s">
        <v>43</v>
      </c>
      <c r="B106" s="33" t="s">
        <v>101</v>
      </c>
    </row>
    <row r="107" spans="1:30">
      <c r="B107" s="33" t="s">
        <v>104</v>
      </c>
    </row>
    <row r="108" spans="1:30">
      <c r="A108" s="35" t="s">
        <v>43</v>
      </c>
      <c r="B108" s="33" t="s">
        <v>102</v>
      </c>
    </row>
    <row r="109" spans="1:30" ht="13.5" customHeight="1">
      <c r="A109" s="35"/>
      <c r="B109" s="33" t="s">
        <v>286</v>
      </c>
      <c r="C109" s="255"/>
      <c r="D109" s="255"/>
      <c r="E109" s="255"/>
      <c r="F109" s="255"/>
      <c r="G109" s="255"/>
      <c r="H109" s="21"/>
      <c r="I109" s="21"/>
      <c r="J109" s="21"/>
      <c r="K109" s="21"/>
      <c r="L109" s="21"/>
      <c r="M109" s="142"/>
      <c r="N109" s="142"/>
      <c r="O109" s="142"/>
      <c r="P109" s="142"/>
      <c r="Q109" s="142"/>
      <c r="R109" s="142"/>
      <c r="S109" s="115"/>
      <c r="T109" s="115"/>
      <c r="U109" s="115"/>
      <c r="V109" s="115"/>
      <c r="W109" s="115"/>
      <c r="X109" s="115"/>
      <c r="Y109" s="115"/>
      <c r="Z109" s="115"/>
      <c r="AA109" s="115"/>
      <c r="AB109" s="115"/>
    </row>
    <row r="110" spans="1:30">
      <c r="B110" s="147" t="s">
        <v>109</v>
      </c>
    </row>
    <row r="111" spans="1:30">
      <c r="A111" s="35" t="s">
        <v>43</v>
      </c>
      <c r="B111" s="33" t="s">
        <v>99</v>
      </c>
    </row>
    <row r="112" spans="1:30">
      <c r="B112" s="147" t="s">
        <v>103</v>
      </c>
    </row>
    <row r="113" spans="1:28">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row>
    <row r="114" spans="1:28">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row>
    <row r="115" spans="1:28">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row>
  </sheetData>
  <mergeCells count="66">
    <mergeCell ref="C98:V99"/>
    <mergeCell ref="X98:Y98"/>
    <mergeCell ref="AA98:AB98"/>
    <mergeCell ref="AA93:AB93"/>
    <mergeCell ref="L18:Q18"/>
    <mergeCell ref="X87:Y87"/>
    <mergeCell ref="AA87:AB87"/>
    <mergeCell ref="B40:G40"/>
    <mergeCell ref="H40:K40"/>
    <mergeCell ref="C93:V94"/>
    <mergeCell ref="B53:G53"/>
    <mergeCell ref="V53:Y53"/>
    <mergeCell ref="C87:V89"/>
    <mergeCell ref="V59:Y59"/>
    <mergeCell ref="X93:Y93"/>
    <mergeCell ref="X83:Y83"/>
    <mergeCell ref="AA83:AB83"/>
    <mergeCell ref="X29:Y29"/>
    <mergeCell ref="B29:V30"/>
    <mergeCell ref="Z53:AA53"/>
    <mergeCell ref="AA29:AB29"/>
    <mergeCell ref="AA32:AB32"/>
    <mergeCell ref="AA35:AB35"/>
    <mergeCell ref="B35:V37"/>
    <mergeCell ref="L40:V40"/>
    <mergeCell ref="B39:G39"/>
    <mergeCell ref="B41:G41"/>
    <mergeCell ref="C78:V79"/>
    <mergeCell ref="H59:O59"/>
    <mergeCell ref="X78:Y78"/>
    <mergeCell ref="AA78:AB78"/>
    <mergeCell ref="B65:Z65"/>
    <mergeCell ref="H67:O67"/>
    <mergeCell ref="V67:Y67"/>
    <mergeCell ref="Z67:AA67"/>
    <mergeCell ref="B67:G67"/>
    <mergeCell ref="B13:V14"/>
    <mergeCell ref="Z59:AA59"/>
    <mergeCell ref="X32:Y32"/>
    <mergeCell ref="X35:Y35"/>
    <mergeCell ref="H53:O53"/>
    <mergeCell ref="B51:Z51"/>
    <mergeCell ref="B59:G59"/>
    <mergeCell ref="B10:V11"/>
    <mergeCell ref="H41:K41"/>
    <mergeCell ref="L39:V39"/>
    <mergeCell ref="L41:V41"/>
    <mergeCell ref="L17:Q17"/>
    <mergeCell ref="L16:Q16"/>
    <mergeCell ref="B32:V33"/>
    <mergeCell ref="A3:C3"/>
    <mergeCell ref="H39:K39"/>
    <mergeCell ref="A2:AB2"/>
    <mergeCell ref="D3:N3"/>
    <mergeCell ref="B16:E16"/>
    <mergeCell ref="F16:K16"/>
    <mergeCell ref="F17:K17"/>
    <mergeCell ref="F18:K18"/>
    <mergeCell ref="B17:E18"/>
    <mergeCell ref="AA7:AB7"/>
    <mergeCell ref="X7:Y7"/>
    <mergeCell ref="X10:Y10"/>
    <mergeCell ref="AA10:AB10"/>
    <mergeCell ref="X13:Y13"/>
    <mergeCell ref="AA13:AB13"/>
    <mergeCell ref="B7:V8"/>
  </mergeCells>
  <phoneticPr fontId="3"/>
  <dataValidations count="1">
    <dataValidation type="list" allowBlank="1" showInputMessage="1" showErrorMessage="1" sqref="B91 B76 B81 B85 B96">
      <formula1>"○"</formula1>
    </dataValidation>
  </dataValidations>
  <printOptions horizontalCentered="1"/>
  <pageMargins left="0.59055118110236227" right="0.59055118110236227" top="0.39370078740157483" bottom="0" header="0.51181102362204722" footer="0.51181102362204722"/>
  <pageSetup paperSize="9" fitToHeight="0" orientation="portrait" r:id="rId1"/>
  <headerFooter alignWithMargins="0"/>
  <rowBreaks count="2" manualBreakCount="2">
    <brk id="49" max="27" man="1"/>
    <brk id="72" max="2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showGridLines="0" view="pageBreakPreview" zoomScaleNormal="100" zoomScaleSheetLayoutView="100" workbookViewId="0">
      <selection activeCell="B3" sqref="B3:W3"/>
    </sheetView>
  </sheetViews>
  <sheetFormatPr defaultRowHeight="13.5"/>
  <cols>
    <col min="1" max="1" width="2.125" style="505" customWidth="1"/>
    <col min="2" max="23" width="3.625" style="505" customWidth="1"/>
    <col min="24" max="24" width="2.125" style="505" customWidth="1"/>
    <col min="25" max="39" width="5.625" style="505" customWidth="1"/>
    <col min="40" max="16384" width="9" style="505"/>
  </cols>
  <sheetData>
    <row r="1" spans="1:23">
      <c r="A1" s="504" t="s">
        <v>325</v>
      </c>
      <c r="M1" s="506"/>
      <c r="N1" s="507"/>
      <c r="O1" s="507"/>
      <c r="P1" s="507"/>
      <c r="Q1" s="508"/>
      <c r="R1" s="509"/>
      <c r="S1" s="509"/>
      <c r="T1" s="509"/>
      <c r="U1" s="509"/>
      <c r="V1" s="509"/>
      <c r="W1" s="509"/>
    </row>
    <row r="2" spans="1:23" ht="5.0999999999999996" customHeight="1">
      <c r="M2" s="506"/>
      <c r="N2" s="507"/>
      <c r="O2" s="507"/>
      <c r="P2" s="507"/>
      <c r="Q2" s="506"/>
      <c r="R2" s="507"/>
      <c r="S2" s="507"/>
      <c r="T2" s="507"/>
      <c r="U2" s="507"/>
      <c r="V2" s="507"/>
      <c r="W2" s="507"/>
    </row>
    <row r="3" spans="1:23">
      <c r="B3" s="510" t="s">
        <v>297</v>
      </c>
      <c r="C3" s="510"/>
      <c r="D3" s="510"/>
      <c r="E3" s="510"/>
      <c r="F3" s="510"/>
      <c r="G3" s="510"/>
      <c r="H3" s="510"/>
      <c r="I3" s="510"/>
      <c r="J3" s="510"/>
      <c r="K3" s="510"/>
      <c r="L3" s="510"/>
      <c r="M3" s="510"/>
      <c r="N3" s="510"/>
      <c r="O3" s="510"/>
      <c r="P3" s="510"/>
      <c r="Q3" s="510"/>
      <c r="R3" s="510"/>
      <c r="S3" s="510"/>
      <c r="T3" s="510"/>
      <c r="U3" s="510"/>
      <c r="V3" s="510"/>
      <c r="W3" s="510"/>
    </row>
    <row r="4" spans="1:23" ht="4.5" customHeight="1">
      <c r="B4" s="507"/>
      <c r="C4" s="507"/>
      <c r="D4" s="507"/>
      <c r="E4" s="507"/>
      <c r="F4" s="507"/>
      <c r="G4" s="507"/>
      <c r="H4" s="507"/>
      <c r="I4" s="507"/>
      <c r="J4" s="507"/>
      <c r="K4" s="507"/>
      <c r="L4" s="507"/>
      <c r="M4" s="507"/>
      <c r="N4" s="507"/>
      <c r="O4" s="507"/>
      <c r="P4" s="507"/>
      <c r="Q4" s="507"/>
      <c r="R4" s="507"/>
      <c r="S4" s="507"/>
      <c r="T4" s="507"/>
      <c r="U4" s="507"/>
      <c r="V4" s="507"/>
      <c r="W4" s="507"/>
    </row>
    <row r="5" spans="1:23" ht="4.5" customHeight="1">
      <c r="B5" s="507"/>
      <c r="C5" s="507"/>
      <c r="D5" s="507"/>
      <c r="E5" s="507"/>
      <c r="F5" s="507"/>
      <c r="G5" s="507"/>
      <c r="H5" s="507"/>
      <c r="I5" s="507"/>
      <c r="J5" s="507"/>
      <c r="K5" s="507"/>
      <c r="L5" s="507"/>
      <c r="M5" s="507"/>
      <c r="N5" s="511"/>
      <c r="O5" s="511"/>
      <c r="P5" s="512"/>
      <c r="Q5" s="513"/>
      <c r="R5" s="513"/>
      <c r="S5" s="513"/>
      <c r="T5" s="513"/>
      <c r="U5" s="513"/>
      <c r="V5" s="513"/>
      <c r="W5" s="513"/>
    </row>
    <row r="6" spans="1:23" ht="4.5" customHeight="1">
      <c r="B6" s="507"/>
      <c r="C6" s="507"/>
      <c r="D6" s="507"/>
      <c r="E6" s="507"/>
      <c r="F6" s="507"/>
      <c r="G6" s="507"/>
      <c r="H6" s="507"/>
      <c r="I6" s="507"/>
      <c r="J6" s="507"/>
      <c r="K6" s="507"/>
      <c r="L6" s="507"/>
      <c r="M6" s="507"/>
      <c r="N6" s="511"/>
      <c r="O6" s="511"/>
      <c r="P6" s="512"/>
      <c r="Q6" s="513"/>
      <c r="R6" s="513"/>
      <c r="S6" s="513"/>
      <c r="T6" s="513"/>
      <c r="U6" s="513"/>
      <c r="V6" s="513"/>
      <c r="W6" s="513"/>
    </row>
    <row r="7" spans="1:23" ht="4.5" customHeight="1">
      <c r="B7" s="507"/>
      <c r="C7" s="507"/>
      <c r="D7" s="507"/>
      <c r="E7" s="507"/>
      <c r="F7" s="507"/>
      <c r="G7" s="507"/>
      <c r="H7" s="507"/>
      <c r="I7" s="507"/>
      <c r="J7" s="507"/>
      <c r="K7" s="507"/>
      <c r="L7" s="507"/>
      <c r="M7" s="507"/>
      <c r="N7" s="511"/>
      <c r="O7" s="511"/>
      <c r="P7" s="511"/>
      <c r="Q7" s="511"/>
      <c r="R7" s="511"/>
      <c r="S7" s="511"/>
      <c r="T7" s="511"/>
      <c r="U7" s="511"/>
      <c r="V7" s="511"/>
      <c r="W7" s="511"/>
    </row>
    <row r="8" spans="1:23">
      <c r="B8" s="505" t="s">
        <v>298</v>
      </c>
    </row>
    <row r="9" spans="1:23">
      <c r="C9" s="514" t="s">
        <v>299</v>
      </c>
      <c r="D9" s="505" t="s">
        <v>300</v>
      </c>
      <c r="J9" s="514" t="s">
        <v>299</v>
      </c>
      <c r="K9" s="505" t="s">
        <v>301</v>
      </c>
    </row>
    <row r="10" spans="1:23" ht="10.5" customHeight="1"/>
    <row r="11" spans="1:23">
      <c r="B11" s="505" t="s">
        <v>302</v>
      </c>
    </row>
    <row r="12" spans="1:23">
      <c r="C12" s="514" t="s">
        <v>299</v>
      </c>
      <c r="D12" s="505" t="s">
        <v>303</v>
      </c>
    </row>
    <row r="13" spans="1:23">
      <c r="C13" s="514" t="s">
        <v>299</v>
      </c>
      <c r="D13" s="505" t="s">
        <v>304</v>
      </c>
    </row>
    <row r="14" spans="1:23" ht="10.5" customHeight="1"/>
    <row r="15" spans="1:23">
      <c r="B15" s="505" t="s">
        <v>305</v>
      </c>
    </row>
    <row r="16" spans="1:23" ht="60" customHeight="1">
      <c r="B16" s="515"/>
      <c r="C16" s="515"/>
      <c r="D16" s="515"/>
      <c r="E16" s="515"/>
      <c r="F16" s="516" t="s">
        <v>306</v>
      </c>
      <c r="G16" s="517"/>
      <c r="H16" s="517"/>
      <c r="I16" s="517"/>
      <c r="J16" s="517"/>
      <c r="K16" s="517"/>
      <c r="L16" s="518"/>
      <c r="M16" s="519" t="s">
        <v>307</v>
      </c>
      <c r="N16" s="519"/>
      <c r="O16" s="519"/>
      <c r="P16" s="519"/>
      <c r="Q16" s="519"/>
      <c r="R16" s="519"/>
      <c r="S16" s="519"/>
    </row>
    <row r="17" spans="2:23">
      <c r="B17" s="520">
        <v>4</v>
      </c>
      <c r="C17" s="521"/>
      <c r="D17" s="521" t="s">
        <v>308</v>
      </c>
      <c r="E17" s="522"/>
      <c r="F17" s="523"/>
      <c r="G17" s="524"/>
      <c r="H17" s="524"/>
      <c r="I17" s="524"/>
      <c r="J17" s="524"/>
      <c r="K17" s="524"/>
      <c r="L17" s="525" t="s">
        <v>309</v>
      </c>
      <c r="M17" s="523"/>
      <c r="N17" s="524"/>
      <c r="O17" s="524"/>
      <c r="P17" s="524"/>
      <c r="Q17" s="524"/>
      <c r="R17" s="524"/>
      <c r="S17" s="525" t="s">
        <v>309</v>
      </c>
    </row>
    <row r="18" spans="2:23">
      <c r="B18" s="520">
        <v>5</v>
      </c>
      <c r="C18" s="521"/>
      <c r="D18" s="521" t="s">
        <v>308</v>
      </c>
      <c r="E18" s="522"/>
      <c r="F18" s="523"/>
      <c r="G18" s="524"/>
      <c r="H18" s="524"/>
      <c r="I18" s="524"/>
      <c r="J18" s="524"/>
      <c r="K18" s="524"/>
      <c r="L18" s="525" t="s">
        <v>309</v>
      </c>
      <c r="M18" s="523"/>
      <c r="N18" s="524"/>
      <c r="O18" s="524"/>
      <c r="P18" s="524"/>
      <c r="Q18" s="524"/>
      <c r="R18" s="524"/>
      <c r="S18" s="525" t="s">
        <v>309</v>
      </c>
    </row>
    <row r="19" spans="2:23">
      <c r="B19" s="520">
        <v>6</v>
      </c>
      <c r="C19" s="521"/>
      <c r="D19" s="521" t="s">
        <v>308</v>
      </c>
      <c r="E19" s="522"/>
      <c r="F19" s="523"/>
      <c r="G19" s="524"/>
      <c r="H19" s="524"/>
      <c r="I19" s="524"/>
      <c r="J19" s="524"/>
      <c r="K19" s="524"/>
      <c r="L19" s="525" t="s">
        <v>309</v>
      </c>
      <c r="M19" s="523"/>
      <c r="N19" s="524"/>
      <c r="O19" s="524"/>
      <c r="P19" s="524"/>
      <c r="Q19" s="524"/>
      <c r="R19" s="524"/>
      <c r="S19" s="525" t="s">
        <v>309</v>
      </c>
    </row>
    <row r="20" spans="2:23">
      <c r="B20" s="520">
        <v>7</v>
      </c>
      <c r="C20" s="521"/>
      <c r="D20" s="521" t="s">
        <v>308</v>
      </c>
      <c r="E20" s="522"/>
      <c r="F20" s="523"/>
      <c r="G20" s="524"/>
      <c r="H20" s="524"/>
      <c r="I20" s="524"/>
      <c r="J20" s="524"/>
      <c r="K20" s="524"/>
      <c r="L20" s="525" t="s">
        <v>309</v>
      </c>
      <c r="M20" s="523"/>
      <c r="N20" s="524"/>
      <c r="O20" s="524"/>
      <c r="P20" s="524"/>
      <c r="Q20" s="524"/>
      <c r="R20" s="524"/>
      <c r="S20" s="525" t="s">
        <v>309</v>
      </c>
    </row>
    <row r="21" spans="2:23">
      <c r="B21" s="520">
        <v>8</v>
      </c>
      <c r="C21" s="521"/>
      <c r="D21" s="521" t="s">
        <v>308</v>
      </c>
      <c r="E21" s="522"/>
      <c r="F21" s="523"/>
      <c r="G21" s="524"/>
      <c r="H21" s="524"/>
      <c r="I21" s="524"/>
      <c r="J21" s="524"/>
      <c r="K21" s="524"/>
      <c r="L21" s="525" t="s">
        <v>309</v>
      </c>
      <c r="M21" s="523"/>
      <c r="N21" s="524"/>
      <c r="O21" s="524"/>
      <c r="P21" s="524"/>
      <c r="Q21" s="524"/>
      <c r="R21" s="524"/>
      <c r="S21" s="525" t="s">
        <v>309</v>
      </c>
    </row>
    <row r="22" spans="2:23">
      <c r="B22" s="520">
        <v>9</v>
      </c>
      <c r="C22" s="521"/>
      <c r="D22" s="521" t="s">
        <v>308</v>
      </c>
      <c r="E22" s="522"/>
      <c r="F22" s="523"/>
      <c r="G22" s="524"/>
      <c r="H22" s="524"/>
      <c r="I22" s="524"/>
      <c r="J22" s="524"/>
      <c r="K22" s="524"/>
      <c r="L22" s="525" t="s">
        <v>309</v>
      </c>
      <c r="M22" s="523"/>
      <c r="N22" s="524"/>
      <c r="O22" s="524"/>
      <c r="P22" s="524"/>
      <c r="Q22" s="524"/>
      <c r="R22" s="524"/>
      <c r="S22" s="525" t="s">
        <v>309</v>
      </c>
    </row>
    <row r="23" spans="2:23">
      <c r="B23" s="520">
        <v>10</v>
      </c>
      <c r="C23" s="521"/>
      <c r="D23" s="521" t="s">
        <v>308</v>
      </c>
      <c r="E23" s="522"/>
      <c r="F23" s="523"/>
      <c r="G23" s="524"/>
      <c r="H23" s="524"/>
      <c r="I23" s="524"/>
      <c r="J23" s="524"/>
      <c r="K23" s="524"/>
      <c r="L23" s="525" t="s">
        <v>309</v>
      </c>
      <c r="M23" s="523"/>
      <c r="N23" s="524"/>
      <c r="O23" s="524"/>
      <c r="P23" s="524"/>
      <c r="Q23" s="524"/>
      <c r="R23" s="524"/>
      <c r="S23" s="525" t="s">
        <v>309</v>
      </c>
    </row>
    <row r="24" spans="2:23">
      <c r="B24" s="520">
        <v>11</v>
      </c>
      <c r="C24" s="521"/>
      <c r="D24" s="521" t="s">
        <v>308</v>
      </c>
      <c r="E24" s="522"/>
      <c r="F24" s="523"/>
      <c r="G24" s="524"/>
      <c r="H24" s="524"/>
      <c r="I24" s="524"/>
      <c r="J24" s="524"/>
      <c r="K24" s="524"/>
      <c r="L24" s="525" t="s">
        <v>309</v>
      </c>
      <c r="M24" s="523"/>
      <c r="N24" s="524"/>
      <c r="O24" s="524"/>
      <c r="P24" s="524"/>
      <c r="Q24" s="524"/>
      <c r="R24" s="524"/>
      <c r="S24" s="525" t="s">
        <v>309</v>
      </c>
    </row>
    <row r="25" spans="2:23">
      <c r="B25" s="520">
        <v>12</v>
      </c>
      <c r="C25" s="521"/>
      <c r="D25" s="521" t="s">
        <v>308</v>
      </c>
      <c r="E25" s="522"/>
      <c r="F25" s="523"/>
      <c r="G25" s="524"/>
      <c r="H25" s="524"/>
      <c r="I25" s="524"/>
      <c r="J25" s="524"/>
      <c r="K25" s="524"/>
      <c r="L25" s="525" t="s">
        <v>309</v>
      </c>
      <c r="M25" s="523"/>
      <c r="N25" s="524"/>
      <c r="O25" s="524"/>
      <c r="P25" s="524"/>
      <c r="Q25" s="524"/>
      <c r="R25" s="524"/>
      <c r="S25" s="525" t="s">
        <v>309</v>
      </c>
      <c r="U25" s="515" t="s">
        <v>310</v>
      </c>
      <c r="V25" s="515"/>
      <c r="W25" s="515"/>
    </row>
    <row r="26" spans="2:23">
      <c r="B26" s="520">
        <v>1</v>
      </c>
      <c r="C26" s="521"/>
      <c r="D26" s="521" t="s">
        <v>308</v>
      </c>
      <c r="E26" s="522"/>
      <c r="F26" s="523"/>
      <c r="G26" s="524"/>
      <c r="H26" s="524"/>
      <c r="I26" s="524"/>
      <c r="J26" s="524"/>
      <c r="K26" s="524"/>
      <c r="L26" s="525" t="s">
        <v>309</v>
      </c>
      <c r="M26" s="523"/>
      <c r="N26" s="524"/>
      <c r="O26" s="524"/>
      <c r="P26" s="524"/>
      <c r="Q26" s="524"/>
      <c r="R26" s="524"/>
      <c r="S26" s="525" t="s">
        <v>309</v>
      </c>
      <c r="U26" s="526"/>
      <c r="V26" s="526"/>
      <c r="W26" s="526"/>
    </row>
    <row r="27" spans="2:23">
      <c r="B27" s="520">
        <v>2</v>
      </c>
      <c r="C27" s="521"/>
      <c r="D27" s="521" t="s">
        <v>308</v>
      </c>
      <c r="E27" s="522"/>
      <c r="F27" s="523"/>
      <c r="G27" s="524"/>
      <c r="H27" s="524"/>
      <c r="I27" s="524"/>
      <c r="J27" s="524"/>
      <c r="K27" s="524"/>
      <c r="L27" s="525" t="s">
        <v>309</v>
      </c>
      <c r="M27" s="523"/>
      <c r="N27" s="524"/>
      <c r="O27" s="524"/>
      <c r="P27" s="524"/>
      <c r="Q27" s="524"/>
      <c r="R27" s="524"/>
      <c r="S27" s="525" t="s">
        <v>309</v>
      </c>
    </row>
    <row r="28" spans="2:23">
      <c r="B28" s="515" t="s">
        <v>311</v>
      </c>
      <c r="C28" s="515"/>
      <c r="D28" s="515"/>
      <c r="E28" s="515"/>
      <c r="F28" s="520" t="str">
        <f>IF(SUM(F17:K27)=0,"",SUM(F17:K27))</f>
        <v/>
      </c>
      <c r="G28" s="521"/>
      <c r="H28" s="521"/>
      <c r="I28" s="521"/>
      <c r="J28" s="521"/>
      <c r="K28" s="521"/>
      <c r="L28" s="525" t="s">
        <v>309</v>
      </c>
      <c r="M28" s="520" t="str">
        <f>IF(SUM(M17:R27)=0,"",SUM(M17:R27))</f>
        <v/>
      </c>
      <c r="N28" s="521"/>
      <c r="O28" s="521"/>
      <c r="P28" s="521"/>
      <c r="Q28" s="521"/>
      <c r="R28" s="521"/>
      <c r="S28" s="525" t="s">
        <v>309</v>
      </c>
      <c r="U28" s="515" t="s">
        <v>312</v>
      </c>
      <c r="V28" s="515"/>
      <c r="W28" s="515"/>
    </row>
    <row r="29" spans="2:23" ht="39.950000000000003" customHeight="1">
      <c r="B29" s="519" t="s">
        <v>313</v>
      </c>
      <c r="C29" s="515"/>
      <c r="D29" s="515"/>
      <c r="E29" s="515"/>
      <c r="F29" s="527" t="str">
        <f>IF(F28="","",F28/U26)</f>
        <v/>
      </c>
      <c r="G29" s="528"/>
      <c r="H29" s="528"/>
      <c r="I29" s="528"/>
      <c r="J29" s="528"/>
      <c r="K29" s="528"/>
      <c r="L29" s="525" t="s">
        <v>309</v>
      </c>
      <c r="M29" s="527" t="str">
        <f>IF(M28="","",M28/U26)</f>
        <v/>
      </c>
      <c r="N29" s="528"/>
      <c r="O29" s="528"/>
      <c r="P29" s="528"/>
      <c r="Q29" s="528"/>
      <c r="R29" s="528"/>
      <c r="S29" s="525" t="s">
        <v>309</v>
      </c>
      <c r="U29" s="308" t="str">
        <f>IF(F29="","",ROUNDDOWN(M29/F29,3))</f>
        <v/>
      </c>
      <c r="V29" s="309"/>
      <c r="W29" s="310"/>
    </row>
    <row r="31" spans="2:23">
      <c r="B31" s="505" t="s">
        <v>314</v>
      </c>
    </row>
    <row r="32" spans="2:23" ht="60" customHeight="1">
      <c r="B32" s="515"/>
      <c r="C32" s="515"/>
      <c r="D32" s="515"/>
      <c r="E32" s="515"/>
      <c r="F32" s="516" t="s">
        <v>306</v>
      </c>
      <c r="G32" s="517"/>
      <c r="H32" s="517"/>
      <c r="I32" s="517"/>
      <c r="J32" s="517"/>
      <c r="K32" s="517"/>
      <c r="L32" s="518"/>
      <c r="M32" s="519" t="s">
        <v>307</v>
      </c>
      <c r="N32" s="519"/>
      <c r="O32" s="519"/>
      <c r="P32" s="519"/>
      <c r="Q32" s="519"/>
      <c r="R32" s="519"/>
      <c r="S32" s="519"/>
    </row>
    <row r="33" spans="2:23">
      <c r="B33" s="523"/>
      <c r="C33" s="524"/>
      <c r="D33" s="524"/>
      <c r="E33" s="529" t="s">
        <v>308</v>
      </c>
      <c r="F33" s="523"/>
      <c r="G33" s="524"/>
      <c r="H33" s="524"/>
      <c r="I33" s="524"/>
      <c r="J33" s="524"/>
      <c r="K33" s="524"/>
      <c r="L33" s="525" t="s">
        <v>309</v>
      </c>
      <c r="M33" s="523"/>
      <c r="N33" s="524"/>
      <c r="O33" s="524"/>
      <c r="P33" s="524"/>
      <c r="Q33" s="524"/>
      <c r="R33" s="524"/>
      <c r="S33" s="525" t="s">
        <v>309</v>
      </c>
    </row>
    <row r="34" spans="2:23">
      <c r="B34" s="523"/>
      <c r="C34" s="524"/>
      <c r="D34" s="524"/>
      <c r="E34" s="529" t="s">
        <v>308</v>
      </c>
      <c r="F34" s="523"/>
      <c r="G34" s="524"/>
      <c r="H34" s="524"/>
      <c r="I34" s="524"/>
      <c r="J34" s="524"/>
      <c r="K34" s="524"/>
      <c r="L34" s="525" t="s">
        <v>309</v>
      </c>
      <c r="M34" s="523"/>
      <c r="N34" s="524"/>
      <c r="O34" s="524"/>
      <c r="P34" s="524"/>
      <c r="Q34" s="524"/>
      <c r="R34" s="524"/>
      <c r="S34" s="525" t="s">
        <v>309</v>
      </c>
    </row>
    <row r="35" spans="2:23">
      <c r="B35" s="523"/>
      <c r="C35" s="524"/>
      <c r="D35" s="524"/>
      <c r="E35" s="529" t="s">
        <v>315</v>
      </c>
      <c r="F35" s="523"/>
      <c r="G35" s="524"/>
      <c r="H35" s="524"/>
      <c r="I35" s="524"/>
      <c r="J35" s="524"/>
      <c r="K35" s="524"/>
      <c r="L35" s="525" t="s">
        <v>309</v>
      </c>
      <c r="M35" s="523"/>
      <c r="N35" s="524"/>
      <c r="O35" s="524"/>
      <c r="P35" s="524"/>
      <c r="Q35" s="524"/>
      <c r="R35" s="524"/>
      <c r="S35" s="525" t="s">
        <v>309</v>
      </c>
    </row>
    <row r="36" spans="2:23">
      <c r="B36" s="515" t="s">
        <v>311</v>
      </c>
      <c r="C36" s="515"/>
      <c r="D36" s="515"/>
      <c r="E36" s="515"/>
      <c r="F36" s="520" t="str">
        <f>IF(SUM(F33:K35)=0,"",SUM(F33:K35))</f>
        <v/>
      </c>
      <c r="G36" s="521"/>
      <c r="H36" s="521"/>
      <c r="I36" s="521"/>
      <c r="J36" s="521"/>
      <c r="K36" s="521"/>
      <c r="L36" s="525" t="s">
        <v>309</v>
      </c>
      <c r="M36" s="520" t="str">
        <f>IF(SUM(M33:R35)=0,"",SUM(M33:R35))</f>
        <v/>
      </c>
      <c r="N36" s="521"/>
      <c r="O36" s="521"/>
      <c r="P36" s="521"/>
      <c r="Q36" s="521"/>
      <c r="R36" s="521"/>
      <c r="S36" s="525" t="s">
        <v>309</v>
      </c>
      <c r="U36" s="515" t="s">
        <v>312</v>
      </c>
      <c r="V36" s="515"/>
      <c r="W36" s="515"/>
    </row>
    <row r="37" spans="2:23" ht="39.950000000000003" customHeight="1">
      <c r="B37" s="519" t="s">
        <v>313</v>
      </c>
      <c r="C37" s="515"/>
      <c r="D37" s="515"/>
      <c r="E37" s="515"/>
      <c r="F37" s="527" t="str">
        <f>IF(F36="","",F36/3)</f>
        <v/>
      </c>
      <c r="G37" s="528"/>
      <c r="H37" s="528"/>
      <c r="I37" s="528"/>
      <c r="J37" s="528"/>
      <c r="K37" s="528"/>
      <c r="L37" s="525" t="s">
        <v>309</v>
      </c>
      <c r="M37" s="527" t="str">
        <f>IF(M36="","",M36/3)</f>
        <v/>
      </c>
      <c r="N37" s="528"/>
      <c r="O37" s="528"/>
      <c r="P37" s="528"/>
      <c r="Q37" s="528"/>
      <c r="R37" s="528"/>
      <c r="S37" s="525" t="s">
        <v>309</v>
      </c>
      <c r="U37" s="308" t="str">
        <f>IF(F37="","",ROUNDDOWN(M37/F37,3))</f>
        <v/>
      </c>
      <c r="V37" s="309"/>
      <c r="W37" s="310"/>
    </row>
    <row r="38" spans="2:23" ht="5.0999999999999996" customHeight="1">
      <c r="B38" s="530"/>
      <c r="C38" s="531"/>
      <c r="D38" s="531"/>
      <c r="E38" s="531"/>
      <c r="F38" s="532"/>
      <c r="G38" s="532"/>
      <c r="H38" s="532"/>
      <c r="I38" s="532"/>
      <c r="J38" s="532"/>
      <c r="K38" s="532"/>
      <c r="L38" s="531"/>
      <c r="M38" s="532"/>
      <c r="N38" s="532"/>
      <c r="O38" s="532"/>
      <c r="P38" s="532"/>
      <c r="Q38" s="532"/>
      <c r="R38" s="532"/>
      <c r="S38" s="531"/>
      <c r="U38" s="256"/>
      <c r="V38" s="256"/>
      <c r="W38" s="256"/>
    </row>
    <row r="39" spans="2:23">
      <c r="B39" s="505" t="s">
        <v>316</v>
      </c>
    </row>
    <row r="40" spans="2:23">
      <c r="B40" s="311" t="s">
        <v>317</v>
      </c>
      <c r="C40" s="311"/>
      <c r="D40" s="311"/>
      <c r="E40" s="311"/>
      <c r="F40" s="311"/>
      <c r="G40" s="311"/>
      <c r="H40" s="311"/>
      <c r="I40" s="311"/>
      <c r="J40" s="311"/>
      <c r="K40" s="311"/>
      <c r="L40" s="311"/>
      <c r="M40" s="311"/>
      <c r="N40" s="311"/>
      <c r="O40" s="311"/>
      <c r="P40" s="311"/>
      <c r="Q40" s="311"/>
      <c r="R40" s="311"/>
      <c r="S40" s="311"/>
      <c r="T40" s="311"/>
      <c r="U40" s="311"/>
      <c r="V40" s="311"/>
      <c r="W40" s="311"/>
    </row>
    <row r="41" spans="2:23">
      <c r="B41" s="311" t="s">
        <v>318</v>
      </c>
      <c r="C41" s="311"/>
      <c r="D41" s="311"/>
      <c r="E41" s="311"/>
      <c r="F41" s="311"/>
      <c r="G41" s="311"/>
      <c r="H41" s="311"/>
      <c r="I41" s="311"/>
      <c r="J41" s="311"/>
      <c r="K41" s="311"/>
      <c r="L41" s="311"/>
      <c r="M41" s="311"/>
      <c r="N41" s="311"/>
      <c r="O41" s="311"/>
      <c r="P41" s="311"/>
      <c r="Q41" s="311"/>
      <c r="R41" s="311"/>
      <c r="S41" s="311"/>
      <c r="T41" s="311"/>
      <c r="U41" s="311"/>
      <c r="V41" s="311"/>
      <c r="W41" s="311"/>
    </row>
    <row r="42" spans="2:23">
      <c r="B42" s="311" t="s">
        <v>319</v>
      </c>
      <c r="C42" s="311"/>
      <c r="D42" s="311"/>
      <c r="E42" s="311"/>
      <c r="F42" s="311"/>
      <c r="G42" s="311"/>
      <c r="H42" s="311"/>
      <c r="I42" s="311"/>
      <c r="J42" s="311"/>
      <c r="K42" s="311"/>
      <c r="L42" s="311"/>
      <c r="M42" s="311"/>
      <c r="N42" s="311"/>
      <c r="O42" s="311"/>
      <c r="P42" s="311"/>
      <c r="Q42" s="311"/>
      <c r="R42" s="311"/>
      <c r="S42" s="311"/>
      <c r="T42" s="311"/>
      <c r="U42" s="311"/>
      <c r="V42" s="311"/>
      <c r="W42" s="311"/>
    </row>
    <row r="43" spans="2:23">
      <c r="B43" s="311" t="s">
        <v>320</v>
      </c>
      <c r="C43" s="311"/>
      <c r="D43" s="311"/>
      <c r="E43" s="311"/>
      <c r="F43" s="311"/>
      <c r="G43" s="311"/>
      <c r="H43" s="311"/>
      <c r="I43" s="311"/>
      <c r="J43" s="311"/>
      <c r="K43" s="311"/>
      <c r="L43" s="311"/>
      <c r="M43" s="311"/>
      <c r="N43" s="311"/>
      <c r="O43" s="311"/>
      <c r="P43" s="311"/>
      <c r="Q43" s="311"/>
      <c r="R43" s="311"/>
      <c r="S43" s="311"/>
      <c r="T43" s="311"/>
      <c r="U43" s="311"/>
      <c r="V43" s="311"/>
      <c r="W43" s="311"/>
    </row>
    <row r="44" spans="2:23">
      <c r="B44" s="311" t="s">
        <v>321</v>
      </c>
      <c r="C44" s="311"/>
      <c r="D44" s="311"/>
      <c r="E44" s="311"/>
      <c r="F44" s="311"/>
      <c r="G44" s="311"/>
      <c r="H44" s="311"/>
      <c r="I44" s="311"/>
      <c r="J44" s="311"/>
      <c r="K44" s="311"/>
      <c r="L44" s="311"/>
      <c r="M44" s="311"/>
      <c r="N44" s="311"/>
      <c r="O44" s="311"/>
      <c r="P44" s="311"/>
      <c r="Q44" s="311"/>
      <c r="R44" s="311"/>
      <c r="S44" s="311"/>
      <c r="T44" s="311"/>
      <c r="U44" s="311"/>
      <c r="V44" s="311"/>
      <c r="W44" s="311"/>
    </row>
    <row r="45" spans="2:23">
      <c r="B45" s="311" t="s">
        <v>322</v>
      </c>
      <c r="C45" s="311"/>
      <c r="D45" s="311"/>
      <c r="E45" s="311"/>
      <c r="F45" s="311"/>
      <c r="G45" s="311"/>
      <c r="H45" s="311"/>
      <c r="I45" s="311"/>
      <c r="J45" s="311"/>
      <c r="K45" s="311"/>
      <c r="L45" s="311"/>
      <c r="M45" s="311"/>
      <c r="N45" s="311"/>
      <c r="O45" s="311"/>
      <c r="P45" s="311"/>
      <c r="Q45" s="311"/>
      <c r="R45" s="311"/>
      <c r="S45" s="311"/>
      <c r="T45" s="311"/>
      <c r="U45" s="311"/>
      <c r="V45" s="311"/>
      <c r="W45" s="311"/>
    </row>
    <row r="46" spans="2:23">
      <c r="B46" s="311" t="s">
        <v>323</v>
      </c>
      <c r="C46" s="311"/>
      <c r="D46" s="311"/>
      <c r="E46" s="311"/>
      <c r="F46" s="311"/>
      <c r="G46" s="311"/>
      <c r="H46" s="311"/>
      <c r="I46" s="311"/>
      <c r="J46" s="311"/>
      <c r="K46" s="311"/>
      <c r="L46" s="311"/>
      <c r="M46" s="311"/>
      <c r="N46" s="311"/>
      <c r="O46" s="311"/>
      <c r="P46" s="311"/>
      <c r="Q46" s="311"/>
      <c r="R46" s="311"/>
      <c r="S46" s="311"/>
      <c r="T46" s="311"/>
      <c r="U46" s="311"/>
      <c r="V46" s="311"/>
      <c r="W46" s="311"/>
    </row>
    <row r="47" spans="2:23">
      <c r="B47" s="311" t="s">
        <v>324</v>
      </c>
      <c r="C47" s="311"/>
      <c r="D47" s="311"/>
      <c r="E47" s="311"/>
      <c r="F47" s="311"/>
      <c r="G47" s="311"/>
      <c r="H47" s="311"/>
      <c r="I47" s="311"/>
      <c r="J47" s="311"/>
      <c r="K47" s="311"/>
      <c r="L47" s="311"/>
      <c r="M47" s="311"/>
      <c r="N47" s="311"/>
      <c r="O47" s="311"/>
      <c r="P47" s="311"/>
      <c r="Q47" s="311"/>
      <c r="R47" s="311"/>
      <c r="S47" s="311"/>
      <c r="T47" s="311"/>
      <c r="U47" s="311"/>
      <c r="V47" s="311"/>
      <c r="W47" s="311"/>
    </row>
    <row r="48" spans="2:23">
      <c r="B48" s="311"/>
      <c r="C48" s="311"/>
      <c r="D48" s="311"/>
      <c r="E48" s="311"/>
      <c r="F48" s="311"/>
      <c r="G48" s="311"/>
      <c r="H48" s="311"/>
      <c r="I48" s="311"/>
      <c r="J48" s="311"/>
      <c r="K48" s="311"/>
      <c r="L48" s="311"/>
      <c r="M48" s="311"/>
      <c r="N48" s="311"/>
      <c r="O48" s="311"/>
      <c r="P48" s="311"/>
      <c r="Q48" s="311"/>
      <c r="R48" s="311"/>
      <c r="S48" s="311"/>
      <c r="T48" s="311"/>
      <c r="U48" s="311"/>
      <c r="V48" s="311"/>
      <c r="W48" s="311"/>
    </row>
    <row r="49" spans="2:23">
      <c r="B49" s="311"/>
      <c r="C49" s="311"/>
      <c r="D49" s="311"/>
      <c r="E49" s="311"/>
      <c r="F49" s="311"/>
      <c r="G49" s="311"/>
      <c r="H49" s="311"/>
      <c r="I49" s="311"/>
      <c r="J49" s="311"/>
      <c r="K49" s="311"/>
      <c r="L49" s="311"/>
      <c r="M49" s="311"/>
      <c r="N49" s="311"/>
      <c r="O49" s="311"/>
      <c r="P49" s="311"/>
      <c r="Q49" s="311"/>
      <c r="R49" s="311"/>
      <c r="S49" s="311"/>
      <c r="T49" s="311"/>
      <c r="U49" s="311"/>
      <c r="V49" s="311"/>
      <c r="W49" s="311"/>
    </row>
    <row r="50" spans="2:23">
      <c r="B50" s="311"/>
      <c r="C50" s="311"/>
      <c r="D50" s="311"/>
      <c r="E50" s="311"/>
      <c r="F50" s="311"/>
      <c r="G50" s="311"/>
      <c r="H50" s="311"/>
      <c r="I50" s="311"/>
      <c r="J50" s="311"/>
      <c r="K50" s="311"/>
      <c r="L50" s="311"/>
      <c r="M50" s="311"/>
      <c r="N50" s="311"/>
      <c r="O50" s="311"/>
      <c r="P50" s="311"/>
      <c r="Q50" s="311"/>
      <c r="R50" s="311"/>
      <c r="S50" s="311"/>
      <c r="T50" s="311"/>
      <c r="U50" s="311"/>
      <c r="V50" s="311"/>
      <c r="W50" s="311"/>
    </row>
    <row r="51" spans="2:23">
      <c r="B51" s="311"/>
      <c r="C51" s="311"/>
      <c r="D51" s="311"/>
      <c r="E51" s="311"/>
      <c r="F51" s="311"/>
      <c r="G51" s="311"/>
      <c r="H51" s="311"/>
      <c r="I51" s="311"/>
      <c r="J51" s="311"/>
      <c r="K51" s="311"/>
      <c r="L51" s="311"/>
      <c r="M51" s="311"/>
      <c r="N51" s="311"/>
      <c r="O51" s="311"/>
      <c r="P51" s="311"/>
      <c r="Q51" s="311"/>
      <c r="R51" s="311"/>
      <c r="S51" s="311"/>
      <c r="T51" s="311"/>
      <c r="U51" s="311"/>
      <c r="V51" s="311"/>
      <c r="W51" s="311"/>
    </row>
    <row r="52" spans="2:23">
      <c r="B52" s="311"/>
      <c r="C52" s="311"/>
      <c r="D52" s="311"/>
      <c r="E52" s="311"/>
      <c r="F52" s="311"/>
      <c r="G52" s="311"/>
      <c r="H52" s="311"/>
      <c r="I52" s="311"/>
      <c r="J52" s="311"/>
      <c r="K52" s="311"/>
      <c r="L52" s="311"/>
      <c r="M52" s="311"/>
      <c r="N52" s="311"/>
      <c r="O52" s="311"/>
      <c r="P52" s="311"/>
      <c r="Q52" s="311"/>
      <c r="R52" s="311"/>
      <c r="S52" s="311"/>
      <c r="T52" s="311"/>
      <c r="U52" s="311"/>
      <c r="V52" s="311"/>
      <c r="W52" s="311"/>
    </row>
    <row r="53" spans="2:23">
      <c r="B53" s="311"/>
      <c r="C53" s="311"/>
      <c r="D53" s="311"/>
      <c r="E53" s="311"/>
      <c r="F53" s="311"/>
      <c r="G53" s="311"/>
      <c r="H53" s="311"/>
      <c r="I53" s="311"/>
      <c r="J53" s="311"/>
      <c r="K53" s="311"/>
      <c r="L53" s="311"/>
      <c r="M53" s="311"/>
      <c r="N53" s="311"/>
      <c r="O53" s="311"/>
      <c r="P53" s="311"/>
      <c r="Q53" s="311"/>
      <c r="R53" s="311"/>
      <c r="S53" s="311"/>
      <c r="T53" s="311"/>
      <c r="U53" s="311"/>
      <c r="V53" s="311"/>
      <c r="W53" s="311"/>
    </row>
    <row r="54" spans="2:23">
      <c r="B54" s="311"/>
      <c r="C54" s="311"/>
      <c r="D54" s="311"/>
      <c r="E54" s="311"/>
      <c r="F54" s="311"/>
      <c r="G54" s="311"/>
      <c r="H54" s="311"/>
      <c r="I54" s="311"/>
      <c r="J54" s="311"/>
      <c r="K54" s="311"/>
      <c r="L54" s="311"/>
      <c r="M54" s="311"/>
      <c r="N54" s="311"/>
      <c r="O54" s="311"/>
      <c r="P54" s="311"/>
      <c r="Q54" s="311"/>
      <c r="R54" s="311"/>
      <c r="S54" s="311"/>
      <c r="T54" s="311"/>
      <c r="U54" s="311"/>
      <c r="V54" s="311"/>
      <c r="W54" s="311"/>
    </row>
    <row r="55" spans="2:23">
      <c r="B55" s="311"/>
      <c r="C55" s="311"/>
      <c r="D55" s="311"/>
      <c r="E55" s="311"/>
      <c r="F55" s="311"/>
      <c r="G55" s="311"/>
      <c r="H55" s="311"/>
      <c r="I55" s="311"/>
      <c r="J55" s="311"/>
      <c r="K55" s="311"/>
      <c r="L55" s="311"/>
      <c r="M55" s="311"/>
      <c r="N55" s="311"/>
      <c r="O55" s="311"/>
      <c r="P55" s="311"/>
      <c r="Q55" s="311"/>
      <c r="R55" s="311"/>
      <c r="S55" s="311"/>
      <c r="T55" s="311"/>
      <c r="U55" s="311"/>
      <c r="V55" s="311"/>
      <c r="W55" s="311"/>
    </row>
    <row r="56" spans="2:23">
      <c r="B56" s="311"/>
      <c r="C56" s="311"/>
      <c r="D56" s="311"/>
      <c r="E56" s="311"/>
      <c r="F56" s="311"/>
      <c r="G56" s="311"/>
      <c r="H56" s="311"/>
      <c r="I56" s="311"/>
      <c r="J56" s="311"/>
      <c r="K56" s="311"/>
      <c r="L56" s="311"/>
      <c r="M56" s="311"/>
      <c r="N56" s="311"/>
      <c r="O56" s="311"/>
      <c r="P56" s="311"/>
      <c r="Q56" s="311"/>
      <c r="R56" s="311"/>
      <c r="S56" s="311"/>
      <c r="T56" s="311"/>
      <c r="U56" s="311"/>
      <c r="V56" s="311"/>
      <c r="W56" s="311"/>
    </row>
    <row r="57" spans="2:23">
      <c r="B57" s="311"/>
      <c r="C57" s="311"/>
      <c r="D57" s="311"/>
      <c r="E57" s="311"/>
      <c r="F57" s="311"/>
      <c r="G57" s="311"/>
      <c r="H57" s="311"/>
      <c r="I57" s="311"/>
      <c r="J57" s="311"/>
      <c r="K57" s="311"/>
      <c r="L57" s="311"/>
      <c r="M57" s="311"/>
      <c r="N57" s="311"/>
      <c r="O57" s="311"/>
      <c r="P57" s="311"/>
      <c r="Q57" s="311"/>
      <c r="R57" s="311"/>
      <c r="S57" s="311"/>
      <c r="T57" s="311"/>
      <c r="U57" s="311"/>
      <c r="V57" s="311"/>
      <c r="W57" s="311"/>
    </row>
    <row r="58" spans="2:23">
      <c r="B58" s="311"/>
      <c r="C58" s="311"/>
      <c r="D58" s="311"/>
      <c r="E58" s="311"/>
      <c r="F58" s="311"/>
      <c r="G58" s="311"/>
      <c r="H58" s="311"/>
      <c r="I58" s="311"/>
      <c r="J58" s="311"/>
      <c r="K58" s="311"/>
      <c r="L58" s="311"/>
      <c r="M58" s="311"/>
      <c r="N58" s="311"/>
      <c r="O58" s="311"/>
      <c r="P58" s="311"/>
      <c r="Q58" s="311"/>
      <c r="R58" s="311"/>
      <c r="S58" s="311"/>
      <c r="T58" s="311"/>
      <c r="U58" s="311"/>
      <c r="V58" s="311"/>
      <c r="W58" s="311"/>
    </row>
  </sheetData>
  <mergeCells count="97">
    <mergeCell ref="B3:W3"/>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3"/>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
  <sheetViews>
    <sheetView showGridLines="0" view="pageBreakPreview" zoomScaleNormal="100" zoomScaleSheetLayoutView="100" workbookViewId="0">
      <selection activeCell="B3" sqref="B3:W3"/>
    </sheetView>
  </sheetViews>
  <sheetFormatPr defaultRowHeight="13.5"/>
  <cols>
    <col min="1" max="1" width="2.125" style="505" customWidth="1"/>
    <col min="2" max="23" width="3.625" style="505" customWidth="1"/>
    <col min="24" max="24" width="2.125" style="505" customWidth="1"/>
    <col min="25" max="39" width="5.625" style="505" customWidth="1"/>
    <col min="40" max="16384" width="9" style="505"/>
  </cols>
  <sheetData>
    <row r="1" spans="1:25">
      <c r="A1" s="504" t="s">
        <v>331</v>
      </c>
      <c r="M1" s="506"/>
      <c r="N1" s="507"/>
      <c r="O1" s="507"/>
      <c r="P1" s="507"/>
      <c r="Q1" s="508"/>
      <c r="R1" s="509"/>
      <c r="S1" s="509"/>
      <c r="T1" s="509"/>
      <c r="U1" s="509"/>
      <c r="V1" s="509"/>
      <c r="W1" s="509"/>
      <c r="X1" s="533"/>
      <c r="Y1" s="533"/>
    </row>
    <row r="2" spans="1:25" ht="5.0999999999999996" customHeight="1">
      <c r="M2" s="506"/>
      <c r="N2" s="507"/>
      <c r="O2" s="507"/>
      <c r="P2" s="507"/>
      <c r="Q2" s="506"/>
      <c r="R2" s="507"/>
      <c r="S2" s="507"/>
      <c r="T2" s="507"/>
      <c r="U2" s="507"/>
      <c r="V2" s="507"/>
      <c r="W2" s="507"/>
    </row>
    <row r="3" spans="1:25">
      <c r="B3" s="510" t="s">
        <v>326</v>
      </c>
      <c r="C3" s="510"/>
      <c r="D3" s="510"/>
      <c r="E3" s="510"/>
      <c r="F3" s="510"/>
      <c r="G3" s="510"/>
      <c r="H3" s="510"/>
      <c r="I3" s="510"/>
      <c r="J3" s="510"/>
      <c r="K3" s="510"/>
      <c r="L3" s="510"/>
      <c r="M3" s="510"/>
      <c r="N3" s="510"/>
      <c r="O3" s="510"/>
      <c r="P3" s="510"/>
      <c r="Q3" s="510"/>
      <c r="R3" s="510"/>
      <c r="S3" s="510"/>
      <c r="T3" s="510"/>
      <c r="U3" s="510"/>
      <c r="V3" s="510"/>
      <c r="W3" s="510"/>
    </row>
    <row r="4" spans="1:25" ht="4.5" customHeight="1">
      <c r="B4" s="507"/>
      <c r="C4" s="507"/>
      <c r="D4" s="507"/>
      <c r="E4" s="507"/>
      <c r="F4" s="507"/>
      <c r="G4" s="507"/>
      <c r="H4" s="507"/>
      <c r="I4" s="507"/>
      <c r="J4" s="507"/>
      <c r="K4" s="507"/>
      <c r="L4" s="507"/>
      <c r="M4" s="507"/>
      <c r="N4" s="507"/>
      <c r="O4" s="507"/>
      <c r="P4" s="507"/>
      <c r="Q4" s="507"/>
      <c r="R4" s="507"/>
      <c r="S4" s="507"/>
      <c r="T4" s="507"/>
      <c r="U4" s="507"/>
      <c r="V4" s="507"/>
      <c r="W4" s="507"/>
    </row>
    <row r="5" spans="1:25" ht="4.5" customHeight="1">
      <c r="B5" s="507"/>
      <c r="C5" s="507"/>
      <c r="D5" s="507"/>
      <c r="E5" s="507"/>
      <c r="F5" s="507"/>
      <c r="G5" s="507"/>
      <c r="H5" s="507"/>
      <c r="I5" s="507"/>
      <c r="J5" s="507"/>
      <c r="K5" s="507"/>
      <c r="L5" s="507"/>
      <c r="M5" s="507"/>
      <c r="N5" s="511"/>
      <c r="O5" s="511"/>
      <c r="P5" s="512"/>
      <c r="Q5" s="513"/>
      <c r="R5" s="513"/>
      <c r="S5" s="513"/>
      <c r="T5" s="513"/>
      <c r="U5" s="513"/>
      <c r="V5" s="513"/>
      <c r="W5" s="513"/>
    </row>
    <row r="6" spans="1:25" ht="4.5" customHeight="1">
      <c r="B6" s="507"/>
      <c r="C6" s="507"/>
      <c r="D6" s="507"/>
      <c r="E6" s="507"/>
      <c r="F6" s="507"/>
      <c r="G6" s="507"/>
      <c r="H6" s="507"/>
      <c r="I6" s="507"/>
      <c r="J6" s="507"/>
      <c r="K6" s="507"/>
      <c r="L6" s="507"/>
      <c r="M6" s="507"/>
      <c r="N6" s="511"/>
      <c r="O6" s="511"/>
      <c r="P6" s="512"/>
      <c r="Q6" s="513"/>
      <c r="R6" s="513"/>
      <c r="S6" s="513"/>
      <c r="T6" s="513"/>
      <c r="U6" s="513"/>
      <c r="V6" s="513"/>
      <c r="W6" s="513"/>
    </row>
    <row r="7" spans="1:25" ht="4.5" customHeight="1">
      <c r="B7" s="507"/>
      <c r="C7" s="507"/>
      <c r="D7" s="507"/>
      <c r="E7" s="507"/>
      <c r="F7" s="507"/>
      <c r="G7" s="507"/>
      <c r="H7" s="507"/>
      <c r="I7" s="507"/>
      <c r="J7" s="507"/>
      <c r="K7" s="507"/>
      <c r="L7" s="507"/>
      <c r="M7" s="507"/>
      <c r="N7" s="511"/>
      <c r="O7" s="511"/>
      <c r="P7" s="511"/>
      <c r="Q7" s="511"/>
      <c r="R7" s="511"/>
      <c r="S7" s="511"/>
      <c r="T7" s="511"/>
      <c r="U7" s="511"/>
      <c r="V7" s="511"/>
      <c r="W7" s="511"/>
    </row>
    <row r="8" spans="1:25">
      <c r="B8" s="505" t="s">
        <v>327</v>
      </c>
    </row>
    <row r="9" spans="1:25">
      <c r="C9" s="514" t="s">
        <v>299</v>
      </c>
      <c r="D9" s="505" t="s">
        <v>300</v>
      </c>
      <c r="J9" s="514" t="s">
        <v>299</v>
      </c>
      <c r="K9" s="505" t="s">
        <v>301</v>
      </c>
    </row>
    <row r="10" spans="1:25" ht="10.5" customHeight="1"/>
    <row r="11" spans="1:25">
      <c r="B11" s="505" t="s">
        <v>302</v>
      </c>
    </row>
    <row r="12" spans="1:25">
      <c r="C12" s="514" t="s">
        <v>299</v>
      </c>
      <c r="D12" s="505" t="s">
        <v>303</v>
      </c>
    </row>
    <row r="13" spans="1:25">
      <c r="C13" s="514" t="s">
        <v>299</v>
      </c>
      <c r="D13" s="505" t="s">
        <v>304</v>
      </c>
    </row>
    <row r="14" spans="1:25" ht="10.5" customHeight="1"/>
    <row r="15" spans="1:25">
      <c r="B15" s="505" t="s">
        <v>305</v>
      </c>
    </row>
    <row r="16" spans="1:25" ht="60" customHeight="1">
      <c r="B16" s="515"/>
      <c r="C16" s="515"/>
      <c r="D16" s="515"/>
      <c r="E16" s="515"/>
      <c r="F16" s="516" t="s">
        <v>306</v>
      </c>
      <c r="G16" s="517"/>
      <c r="H16" s="517"/>
      <c r="I16" s="517"/>
      <c r="J16" s="517"/>
      <c r="K16" s="517"/>
      <c r="L16" s="518"/>
      <c r="M16" s="519" t="s">
        <v>328</v>
      </c>
      <c r="N16" s="519"/>
      <c r="O16" s="519"/>
      <c r="P16" s="519"/>
      <c r="Q16" s="519"/>
      <c r="R16" s="519"/>
      <c r="S16" s="519"/>
    </row>
    <row r="17" spans="2:23">
      <c r="B17" s="520">
        <v>4</v>
      </c>
      <c r="C17" s="521"/>
      <c r="D17" s="521" t="s">
        <v>308</v>
      </c>
      <c r="E17" s="522"/>
      <c r="F17" s="523"/>
      <c r="G17" s="524"/>
      <c r="H17" s="524"/>
      <c r="I17" s="524"/>
      <c r="J17" s="524"/>
      <c r="K17" s="524"/>
      <c r="L17" s="525" t="s">
        <v>309</v>
      </c>
      <c r="M17" s="523"/>
      <c r="N17" s="524"/>
      <c r="O17" s="524"/>
      <c r="P17" s="524"/>
      <c r="Q17" s="524"/>
      <c r="R17" s="524"/>
      <c r="S17" s="525" t="s">
        <v>309</v>
      </c>
    </row>
    <row r="18" spans="2:23">
      <c r="B18" s="520">
        <v>5</v>
      </c>
      <c r="C18" s="521"/>
      <c r="D18" s="521" t="s">
        <v>308</v>
      </c>
      <c r="E18" s="522"/>
      <c r="F18" s="523"/>
      <c r="G18" s="524"/>
      <c r="H18" s="524"/>
      <c r="I18" s="524"/>
      <c r="J18" s="524"/>
      <c r="K18" s="524"/>
      <c r="L18" s="525" t="s">
        <v>309</v>
      </c>
      <c r="M18" s="523"/>
      <c r="N18" s="524"/>
      <c r="O18" s="524"/>
      <c r="P18" s="524"/>
      <c r="Q18" s="524"/>
      <c r="R18" s="524"/>
      <c r="S18" s="525" t="s">
        <v>309</v>
      </c>
    </row>
    <row r="19" spans="2:23">
      <c r="B19" s="520">
        <v>6</v>
      </c>
      <c r="C19" s="521"/>
      <c r="D19" s="521" t="s">
        <v>308</v>
      </c>
      <c r="E19" s="522"/>
      <c r="F19" s="523"/>
      <c r="G19" s="524"/>
      <c r="H19" s="524"/>
      <c r="I19" s="524"/>
      <c r="J19" s="524"/>
      <c r="K19" s="524"/>
      <c r="L19" s="525" t="s">
        <v>309</v>
      </c>
      <c r="M19" s="523"/>
      <c r="N19" s="524"/>
      <c r="O19" s="524"/>
      <c r="P19" s="524"/>
      <c r="Q19" s="524"/>
      <c r="R19" s="524"/>
      <c r="S19" s="525" t="s">
        <v>309</v>
      </c>
    </row>
    <row r="20" spans="2:23">
      <c r="B20" s="520">
        <v>7</v>
      </c>
      <c r="C20" s="521"/>
      <c r="D20" s="521" t="s">
        <v>308</v>
      </c>
      <c r="E20" s="522"/>
      <c r="F20" s="523"/>
      <c r="G20" s="524"/>
      <c r="H20" s="524"/>
      <c r="I20" s="524"/>
      <c r="J20" s="524"/>
      <c r="K20" s="524"/>
      <c r="L20" s="525" t="s">
        <v>309</v>
      </c>
      <c r="M20" s="523"/>
      <c r="N20" s="524"/>
      <c r="O20" s="524"/>
      <c r="P20" s="524"/>
      <c r="Q20" s="524"/>
      <c r="R20" s="524"/>
      <c r="S20" s="525" t="s">
        <v>309</v>
      </c>
    </row>
    <row r="21" spans="2:23">
      <c r="B21" s="520">
        <v>8</v>
      </c>
      <c r="C21" s="521"/>
      <c r="D21" s="521" t="s">
        <v>308</v>
      </c>
      <c r="E21" s="522"/>
      <c r="F21" s="523"/>
      <c r="G21" s="524"/>
      <c r="H21" s="524"/>
      <c r="I21" s="524"/>
      <c r="J21" s="524"/>
      <c r="K21" s="524"/>
      <c r="L21" s="525" t="s">
        <v>309</v>
      </c>
      <c r="M21" s="523"/>
      <c r="N21" s="524"/>
      <c r="O21" s="524"/>
      <c r="P21" s="524"/>
      <c r="Q21" s="524"/>
      <c r="R21" s="524"/>
      <c r="S21" s="525" t="s">
        <v>309</v>
      </c>
    </row>
    <row r="22" spans="2:23">
      <c r="B22" s="520">
        <v>9</v>
      </c>
      <c r="C22" s="521"/>
      <c r="D22" s="521" t="s">
        <v>308</v>
      </c>
      <c r="E22" s="522"/>
      <c r="F22" s="523"/>
      <c r="G22" s="524"/>
      <c r="H22" s="524"/>
      <c r="I22" s="524"/>
      <c r="J22" s="524"/>
      <c r="K22" s="524"/>
      <c r="L22" s="525" t="s">
        <v>309</v>
      </c>
      <c r="M22" s="523"/>
      <c r="N22" s="524"/>
      <c r="O22" s="524"/>
      <c r="P22" s="524"/>
      <c r="Q22" s="524"/>
      <c r="R22" s="524"/>
      <c r="S22" s="525" t="s">
        <v>309</v>
      </c>
    </row>
    <row r="23" spans="2:23">
      <c r="B23" s="520">
        <v>10</v>
      </c>
      <c r="C23" s="521"/>
      <c r="D23" s="521" t="s">
        <v>308</v>
      </c>
      <c r="E23" s="522"/>
      <c r="F23" s="523"/>
      <c r="G23" s="524"/>
      <c r="H23" s="524"/>
      <c r="I23" s="524"/>
      <c r="J23" s="524"/>
      <c r="K23" s="524"/>
      <c r="L23" s="525" t="s">
        <v>309</v>
      </c>
      <c r="M23" s="523"/>
      <c r="N23" s="524"/>
      <c r="O23" s="524"/>
      <c r="P23" s="524"/>
      <c r="Q23" s="524"/>
      <c r="R23" s="524"/>
      <c r="S23" s="525" t="s">
        <v>309</v>
      </c>
    </row>
    <row r="24" spans="2:23">
      <c r="B24" s="520">
        <v>11</v>
      </c>
      <c r="C24" s="521"/>
      <c r="D24" s="521" t="s">
        <v>308</v>
      </c>
      <c r="E24" s="522"/>
      <c r="F24" s="523"/>
      <c r="G24" s="524"/>
      <c r="H24" s="524"/>
      <c r="I24" s="524"/>
      <c r="J24" s="524"/>
      <c r="K24" s="524"/>
      <c r="L24" s="525" t="s">
        <v>309</v>
      </c>
      <c r="M24" s="523"/>
      <c r="N24" s="524"/>
      <c r="O24" s="524"/>
      <c r="P24" s="524"/>
      <c r="Q24" s="524"/>
      <c r="R24" s="524"/>
      <c r="S24" s="525" t="s">
        <v>309</v>
      </c>
    </row>
    <row r="25" spans="2:23">
      <c r="B25" s="520">
        <v>12</v>
      </c>
      <c r="C25" s="521"/>
      <c r="D25" s="521" t="s">
        <v>308</v>
      </c>
      <c r="E25" s="522"/>
      <c r="F25" s="523"/>
      <c r="G25" s="524"/>
      <c r="H25" s="524"/>
      <c r="I25" s="524"/>
      <c r="J25" s="524"/>
      <c r="K25" s="524"/>
      <c r="L25" s="525" t="s">
        <v>309</v>
      </c>
      <c r="M25" s="523"/>
      <c r="N25" s="524"/>
      <c r="O25" s="524"/>
      <c r="P25" s="524"/>
      <c r="Q25" s="524"/>
      <c r="R25" s="524"/>
      <c r="S25" s="525" t="s">
        <v>309</v>
      </c>
      <c r="U25" s="515" t="s">
        <v>310</v>
      </c>
      <c r="V25" s="515"/>
      <c r="W25" s="515"/>
    </row>
    <row r="26" spans="2:23">
      <c r="B26" s="520">
        <v>1</v>
      </c>
      <c r="C26" s="521"/>
      <c r="D26" s="521" t="s">
        <v>308</v>
      </c>
      <c r="E26" s="522"/>
      <c r="F26" s="523"/>
      <c r="G26" s="524"/>
      <c r="H26" s="524"/>
      <c r="I26" s="524"/>
      <c r="J26" s="524"/>
      <c r="K26" s="524"/>
      <c r="L26" s="525" t="s">
        <v>309</v>
      </c>
      <c r="M26" s="523"/>
      <c r="N26" s="524"/>
      <c r="O26" s="524"/>
      <c r="P26" s="524"/>
      <c r="Q26" s="524"/>
      <c r="R26" s="524"/>
      <c r="S26" s="525" t="s">
        <v>309</v>
      </c>
      <c r="U26" s="526"/>
      <c r="V26" s="526"/>
      <c r="W26" s="526"/>
    </row>
    <row r="27" spans="2:23">
      <c r="B27" s="520">
        <v>2</v>
      </c>
      <c r="C27" s="521"/>
      <c r="D27" s="521" t="s">
        <v>308</v>
      </c>
      <c r="E27" s="522"/>
      <c r="F27" s="523"/>
      <c r="G27" s="524"/>
      <c r="H27" s="524"/>
      <c r="I27" s="524"/>
      <c r="J27" s="524"/>
      <c r="K27" s="524"/>
      <c r="L27" s="525" t="s">
        <v>309</v>
      </c>
      <c r="M27" s="523"/>
      <c r="N27" s="524"/>
      <c r="O27" s="524"/>
      <c r="P27" s="524"/>
      <c r="Q27" s="524"/>
      <c r="R27" s="524"/>
      <c r="S27" s="525" t="s">
        <v>309</v>
      </c>
    </row>
    <row r="28" spans="2:23">
      <c r="B28" s="515" t="s">
        <v>311</v>
      </c>
      <c r="C28" s="515"/>
      <c r="D28" s="515"/>
      <c r="E28" s="515"/>
      <c r="F28" s="520" t="str">
        <f>IF(SUM(F17:K27)=0,"",SUM(F17:K27))</f>
        <v/>
      </c>
      <c r="G28" s="521"/>
      <c r="H28" s="521"/>
      <c r="I28" s="521"/>
      <c r="J28" s="521"/>
      <c r="K28" s="521"/>
      <c r="L28" s="525" t="s">
        <v>309</v>
      </c>
      <c r="M28" s="520" t="str">
        <f>IF(SUM(M17:R27)=0,"",SUM(M17:R27))</f>
        <v/>
      </c>
      <c r="N28" s="521"/>
      <c r="O28" s="521"/>
      <c r="P28" s="521"/>
      <c r="Q28" s="521"/>
      <c r="R28" s="521"/>
      <c r="S28" s="525" t="s">
        <v>309</v>
      </c>
      <c r="U28" s="515" t="s">
        <v>312</v>
      </c>
      <c r="V28" s="515"/>
      <c r="W28" s="515"/>
    </row>
    <row r="29" spans="2:23" ht="39.950000000000003" customHeight="1">
      <c r="B29" s="519" t="s">
        <v>313</v>
      </c>
      <c r="C29" s="515"/>
      <c r="D29" s="515"/>
      <c r="E29" s="515"/>
      <c r="F29" s="527" t="str">
        <f>IF(F28="","",F28/U26)</f>
        <v/>
      </c>
      <c r="G29" s="528"/>
      <c r="H29" s="528"/>
      <c r="I29" s="528"/>
      <c r="J29" s="528"/>
      <c r="K29" s="528"/>
      <c r="L29" s="525" t="s">
        <v>309</v>
      </c>
      <c r="M29" s="527" t="str">
        <f>IF(M28="","",M28/U26)</f>
        <v/>
      </c>
      <c r="N29" s="528"/>
      <c r="O29" s="528"/>
      <c r="P29" s="528"/>
      <c r="Q29" s="528"/>
      <c r="R29" s="528"/>
      <c r="S29" s="525" t="s">
        <v>309</v>
      </c>
      <c r="U29" s="308" t="str">
        <f>IF(F29="","",ROUNDDOWN(M29/F29,3))</f>
        <v/>
      </c>
      <c r="V29" s="309"/>
      <c r="W29" s="310"/>
    </row>
    <row r="31" spans="2:23">
      <c r="B31" s="505" t="s">
        <v>314</v>
      </c>
    </row>
    <row r="32" spans="2:23" ht="60" customHeight="1">
      <c r="B32" s="515"/>
      <c r="C32" s="515"/>
      <c r="D32" s="515"/>
      <c r="E32" s="515"/>
      <c r="F32" s="516" t="s">
        <v>306</v>
      </c>
      <c r="G32" s="517"/>
      <c r="H32" s="517"/>
      <c r="I32" s="517"/>
      <c r="J32" s="517"/>
      <c r="K32" s="517"/>
      <c r="L32" s="518"/>
      <c r="M32" s="519" t="s">
        <v>328</v>
      </c>
      <c r="N32" s="519"/>
      <c r="O32" s="519"/>
      <c r="P32" s="519"/>
      <c r="Q32" s="519"/>
      <c r="R32" s="519"/>
      <c r="S32" s="519"/>
    </row>
    <row r="33" spans="2:23">
      <c r="B33" s="523"/>
      <c r="C33" s="524"/>
      <c r="D33" s="524"/>
      <c r="E33" s="529" t="s">
        <v>308</v>
      </c>
      <c r="F33" s="523"/>
      <c r="G33" s="524"/>
      <c r="H33" s="524"/>
      <c r="I33" s="524"/>
      <c r="J33" s="524"/>
      <c r="K33" s="524"/>
      <c r="L33" s="525" t="s">
        <v>309</v>
      </c>
      <c r="M33" s="523"/>
      <c r="N33" s="524"/>
      <c r="O33" s="524"/>
      <c r="P33" s="524"/>
      <c r="Q33" s="524"/>
      <c r="R33" s="524"/>
      <c r="S33" s="525" t="s">
        <v>309</v>
      </c>
    </row>
    <row r="34" spans="2:23">
      <c r="B34" s="523"/>
      <c r="C34" s="524"/>
      <c r="D34" s="524"/>
      <c r="E34" s="529" t="s">
        <v>308</v>
      </c>
      <c r="F34" s="523"/>
      <c r="G34" s="524"/>
      <c r="H34" s="524"/>
      <c r="I34" s="524"/>
      <c r="J34" s="524"/>
      <c r="K34" s="524"/>
      <c r="L34" s="525" t="s">
        <v>309</v>
      </c>
      <c r="M34" s="523"/>
      <c r="N34" s="524"/>
      <c r="O34" s="524"/>
      <c r="P34" s="524"/>
      <c r="Q34" s="524"/>
      <c r="R34" s="524"/>
      <c r="S34" s="525" t="s">
        <v>309</v>
      </c>
    </row>
    <row r="35" spans="2:23">
      <c r="B35" s="523"/>
      <c r="C35" s="524"/>
      <c r="D35" s="524"/>
      <c r="E35" s="529" t="s">
        <v>315</v>
      </c>
      <c r="F35" s="523"/>
      <c r="G35" s="524"/>
      <c r="H35" s="524"/>
      <c r="I35" s="524"/>
      <c r="J35" s="524"/>
      <c r="K35" s="524"/>
      <c r="L35" s="525" t="s">
        <v>309</v>
      </c>
      <c r="M35" s="523"/>
      <c r="N35" s="524"/>
      <c r="O35" s="524"/>
      <c r="P35" s="524"/>
      <c r="Q35" s="524"/>
      <c r="R35" s="524"/>
      <c r="S35" s="525" t="s">
        <v>309</v>
      </c>
    </row>
    <row r="36" spans="2:23">
      <c r="B36" s="515" t="s">
        <v>311</v>
      </c>
      <c r="C36" s="515"/>
      <c r="D36" s="515"/>
      <c r="E36" s="515"/>
      <c r="F36" s="520" t="str">
        <f>IF(SUM(F33:K35)=0,"",SUM(F33:K35))</f>
        <v/>
      </c>
      <c r="G36" s="521"/>
      <c r="H36" s="521"/>
      <c r="I36" s="521"/>
      <c r="J36" s="521"/>
      <c r="K36" s="521"/>
      <c r="L36" s="525" t="s">
        <v>309</v>
      </c>
      <c r="M36" s="520" t="str">
        <f>IF(SUM(M33:R35)=0,"",SUM(M33:R35))</f>
        <v/>
      </c>
      <c r="N36" s="521"/>
      <c r="O36" s="521"/>
      <c r="P36" s="521"/>
      <c r="Q36" s="521"/>
      <c r="R36" s="521"/>
      <c r="S36" s="525" t="s">
        <v>309</v>
      </c>
      <c r="U36" s="515" t="s">
        <v>312</v>
      </c>
      <c r="V36" s="515"/>
      <c r="W36" s="515"/>
    </row>
    <row r="37" spans="2:23" ht="39.950000000000003" customHeight="1">
      <c r="B37" s="519" t="s">
        <v>313</v>
      </c>
      <c r="C37" s="515"/>
      <c r="D37" s="515"/>
      <c r="E37" s="515"/>
      <c r="F37" s="527" t="str">
        <f>IF(F36="","",F36/3)</f>
        <v/>
      </c>
      <c r="G37" s="528"/>
      <c r="H37" s="528"/>
      <c r="I37" s="528"/>
      <c r="J37" s="528"/>
      <c r="K37" s="528"/>
      <c r="L37" s="525" t="s">
        <v>309</v>
      </c>
      <c r="M37" s="527" t="str">
        <f>IF(M36="","",M36/3)</f>
        <v/>
      </c>
      <c r="N37" s="528"/>
      <c r="O37" s="528"/>
      <c r="P37" s="528"/>
      <c r="Q37" s="528"/>
      <c r="R37" s="528"/>
      <c r="S37" s="525" t="s">
        <v>309</v>
      </c>
      <c r="U37" s="308" t="str">
        <f>IF(F37="","",ROUNDDOWN(M37/F37,3))</f>
        <v/>
      </c>
      <c r="V37" s="309"/>
      <c r="W37" s="310"/>
    </row>
    <row r="38" spans="2:23" ht="5.0999999999999996" customHeight="1">
      <c r="B38" s="530"/>
      <c r="C38" s="531"/>
      <c r="D38" s="531"/>
      <c r="E38" s="531"/>
      <c r="F38" s="532"/>
      <c r="G38" s="532"/>
      <c r="H38" s="532"/>
      <c r="I38" s="532"/>
      <c r="J38" s="532"/>
      <c r="K38" s="532"/>
      <c r="L38" s="531"/>
      <c r="M38" s="532"/>
      <c r="N38" s="532"/>
      <c r="O38" s="532"/>
      <c r="P38" s="532"/>
      <c r="Q38" s="532"/>
      <c r="R38" s="532"/>
      <c r="S38" s="531"/>
      <c r="U38" s="256"/>
      <c r="V38" s="256"/>
      <c r="W38" s="256"/>
    </row>
    <row r="39" spans="2:23">
      <c r="B39" s="505" t="s">
        <v>316</v>
      </c>
    </row>
    <row r="40" spans="2:23">
      <c r="B40" s="311" t="s">
        <v>329</v>
      </c>
      <c r="C40" s="311"/>
      <c r="D40" s="311"/>
      <c r="E40" s="311"/>
      <c r="F40" s="311"/>
      <c r="G40" s="311"/>
      <c r="H40" s="311"/>
      <c r="I40" s="311"/>
      <c r="J40" s="311"/>
      <c r="K40" s="311"/>
      <c r="L40" s="311"/>
      <c r="M40" s="311"/>
      <c r="N40" s="311"/>
      <c r="O40" s="311"/>
      <c r="P40" s="311"/>
      <c r="Q40" s="311"/>
      <c r="R40" s="311"/>
      <c r="S40" s="311"/>
      <c r="T40" s="311"/>
      <c r="U40" s="311"/>
      <c r="V40" s="311"/>
      <c r="W40" s="311"/>
    </row>
    <row r="41" spans="2:23">
      <c r="B41" s="311" t="s">
        <v>330</v>
      </c>
      <c r="C41" s="311"/>
      <c r="D41" s="311"/>
      <c r="E41" s="311"/>
      <c r="F41" s="311"/>
      <c r="G41" s="311"/>
      <c r="H41" s="311"/>
      <c r="I41" s="311"/>
      <c r="J41" s="311"/>
      <c r="K41" s="311"/>
      <c r="L41" s="311"/>
      <c r="M41" s="311"/>
      <c r="N41" s="311"/>
      <c r="O41" s="311"/>
      <c r="P41" s="311"/>
      <c r="Q41" s="311"/>
      <c r="R41" s="311"/>
      <c r="S41" s="311"/>
      <c r="T41" s="311"/>
      <c r="U41" s="311"/>
      <c r="V41" s="311"/>
      <c r="W41" s="311"/>
    </row>
    <row r="42" spans="2:23">
      <c r="B42" s="311" t="s">
        <v>319</v>
      </c>
      <c r="C42" s="311"/>
      <c r="D42" s="311"/>
      <c r="E42" s="311"/>
      <c r="F42" s="311"/>
      <c r="G42" s="311"/>
      <c r="H42" s="311"/>
      <c r="I42" s="311"/>
      <c r="J42" s="311"/>
      <c r="K42" s="311"/>
      <c r="L42" s="311"/>
      <c r="M42" s="311"/>
      <c r="N42" s="311"/>
      <c r="O42" s="311"/>
      <c r="P42" s="311"/>
      <c r="Q42" s="311"/>
      <c r="R42" s="311"/>
      <c r="S42" s="311"/>
      <c r="T42" s="311"/>
      <c r="U42" s="311"/>
      <c r="V42" s="311"/>
      <c r="W42" s="311"/>
    </row>
    <row r="43" spans="2:23">
      <c r="B43" s="311" t="s">
        <v>320</v>
      </c>
      <c r="C43" s="311"/>
      <c r="D43" s="311"/>
      <c r="E43" s="311"/>
      <c r="F43" s="311"/>
      <c r="G43" s="311"/>
      <c r="H43" s="311"/>
      <c r="I43" s="311"/>
      <c r="J43" s="311"/>
      <c r="K43" s="311"/>
      <c r="L43" s="311"/>
      <c r="M43" s="311"/>
      <c r="N43" s="311"/>
      <c r="O43" s="311"/>
      <c r="P43" s="311"/>
      <c r="Q43" s="311"/>
      <c r="R43" s="311"/>
      <c r="S43" s="311"/>
      <c r="T43" s="311"/>
      <c r="U43" s="311"/>
      <c r="V43" s="311"/>
      <c r="W43" s="311"/>
    </row>
    <row r="44" spans="2:23">
      <c r="B44" s="311" t="s">
        <v>321</v>
      </c>
      <c r="C44" s="311"/>
      <c r="D44" s="311"/>
      <c r="E44" s="311"/>
      <c r="F44" s="311"/>
      <c r="G44" s="311"/>
      <c r="H44" s="311"/>
      <c r="I44" s="311"/>
      <c r="J44" s="311"/>
      <c r="K44" s="311"/>
      <c r="L44" s="311"/>
      <c r="M44" s="311"/>
      <c r="N44" s="311"/>
      <c r="O44" s="311"/>
      <c r="P44" s="311"/>
      <c r="Q44" s="311"/>
      <c r="R44" s="311"/>
      <c r="S44" s="311"/>
      <c r="T44" s="311"/>
      <c r="U44" s="311"/>
      <c r="V44" s="311"/>
      <c r="W44" s="311"/>
    </row>
    <row r="45" spans="2:23">
      <c r="B45" s="311" t="s">
        <v>322</v>
      </c>
      <c r="C45" s="311"/>
      <c r="D45" s="311"/>
      <c r="E45" s="311"/>
      <c r="F45" s="311"/>
      <c r="G45" s="311"/>
      <c r="H45" s="311"/>
      <c r="I45" s="311"/>
      <c r="J45" s="311"/>
      <c r="K45" s="311"/>
      <c r="L45" s="311"/>
      <c r="M45" s="311"/>
      <c r="N45" s="311"/>
      <c r="O45" s="311"/>
      <c r="P45" s="311"/>
      <c r="Q45" s="311"/>
      <c r="R45" s="311"/>
      <c r="S45" s="311"/>
      <c r="T45" s="311"/>
      <c r="U45" s="311"/>
      <c r="V45" s="311"/>
      <c r="W45" s="311"/>
    </row>
    <row r="46" spans="2:23">
      <c r="B46" s="311" t="s">
        <v>323</v>
      </c>
      <c r="C46" s="311"/>
      <c r="D46" s="311"/>
      <c r="E46" s="311"/>
      <c r="F46" s="311"/>
      <c r="G46" s="311"/>
      <c r="H46" s="311"/>
      <c r="I46" s="311"/>
      <c r="J46" s="311"/>
      <c r="K46" s="311"/>
      <c r="L46" s="311"/>
      <c r="M46" s="311"/>
      <c r="N46" s="311"/>
      <c r="O46" s="311"/>
      <c r="P46" s="311"/>
      <c r="Q46" s="311"/>
      <c r="R46" s="311"/>
      <c r="S46" s="311"/>
      <c r="T46" s="311"/>
      <c r="U46" s="311"/>
      <c r="V46" s="311"/>
      <c r="W46" s="311"/>
    </row>
    <row r="47" spans="2:23">
      <c r="B47" s="311" t="s">
        <v>324</v>
      </c>
      <c r="C47" s="311"/>
      <c r="D47" s="311"/>
      <c r="E47" s="311"/>
      <c r="F47" s="311"/>
      <c r="G47" s="311"/>
      <c r="H47" s="311"/>
      <c r="I47" s="311"/>
      <c r="J47" s="311"/>
      <c r="K47" s="311"/>
      <c r="L47" s="311"/>
      <c r="M47" s="311"/>
      <c r="N47" s="311"/>
      <c r="O47" s="311"/>
      <c r="P47" s="311"/>
      <c r="Q47" s="311"/>
      <c r="R47" s="311"/>
      <c r="S47" s="311"/>
      <c r="T47" s="311"/>
      <c r="U47" s="311"/>
      <c r="V47" s="311"/>
      <c r="W47" s="311"/>
    </row>
    <row r="48" spans="2:23">
      <c r="B48" s="311"/>
      <c r="C48" s="311"/>
      <c r="D48" s="311"/>
      <c r="E48" s="311"/>
      <c r="F48" s="311"/>
      <c r="G48" s="311"/>
      <c r="H48" s="311"/>
      <c r="I48" s="311"/>
      <c r="J48" s="311"/>
      <c r="K48" s="311"/>
      <c r="L48" s="311"/>
      <c r="M48" s="311"/>
      <c r="N48" s="311"/>
      <c r="O48" s="311"/>
      <c r="P48" s="311"/>
      <c r="Q48" s="311"/>
      <c r="R48" s="311"/>
      <c r="S48" s="311"/>
      <c r="T48" s="311"/>
      <c r="U48" s="311"/>
      <c r="V48" s="311"/>
      <c r="W48" s="311"/>
    </row>
    <row r="49" spans="2:23">
      <c r="B49" s="311"/>
      <c r="C49" s="311"/>
      <c r="D49" s="311"/>
      <c r="E49" s="311"/>
      <c r="F49" s="311"/>
      <c r="G49" s="311"/>
      <c r="H49" s="311"/>
      <c r="I49" s="311"/>
      <c r="J49" s="311"/>
      <c r="K49" s="311"/>
      <c r="L49" s="311"/>
      <c r="M49" s="311"/>
      <c r="N49" s="311"/>
      <c r="O49" s="311"/>
      <c r="P49" s="311"/>
      <c r="Q49" s="311"/>
      <c r="R49" s="311"/>
      <c r="S49" s="311"/>
      <c r="T49" s="311"/>
      <c r="U49" s="311"/>
      <c r="V49" s="311"/>
      <c r="W49" s="311"/>
    </row>
    <row r="50" spans="2:23">
      <c r="B50" s="311"/>
      <c r="C50" s="311"/>
      <c r="D50" s="311"/>
      <c r="E50" s="311"/>
      <c r="F50" s="311"/>
      <c r="G50" s="311"/>
      <c r="H50" s="311"/>
      <c r="I50" s="311"/>
      <c r="J50" s="311"/>
      <c r="K50" s="311"/>
      <c r="L50" s="311"/>
      <c r="M50" s="311"/>
      <c r="N50" s="311"/>
      <c r="O50" s="311"/>
      <c r="P50" s="311"/>
      <c r="Q50" s="311"/>
      <c r="R50" s="311"/>
      <c r="S50" s="311"/>
      <c r="T50" s="311"/>
      <c r="U50" s="311"/>
      <c r="V50" s="311"/>
      <c r="W50" s="311"/>
    </row>
    <row r="51" spans="2:23">
      <c r="B51" s="311"/>
      <c r="C51" s="311"/>
      <c r="D51" s="311"/>
      <c r="E51" s="311"/>
      <c r="F51" s="311"/>
      <c r="G51" s="311"/>
      <c r="H51" s="311"/>
      <c r="I51" s="311"/>
      <c r="J51" s="311"/>
      <c r="K51" s="311"/>
      <c r="L51" s="311"/>
      <c r="M51" s="311"/>
      <c r="N51" s="311"/>
      <c r="O51" s="311"/>
      <c r="P51" s="311"/>
      <c r="Q51" s="311"/>
      <c r="R51" s="311"/>
      <c r="S51" s="311"/>
      <c r="T51" s="311"/>
      <c r="U51" s="311"/>
      <c r="V51" s="311"/>
      <c r="W51" s="311"/>
    </row>
    <row r="52" spans="2:23">
      <c r="B52" s="311"/>
      <c r="C52" s="311"/>
      <c r="D52" s="311"/>
      <c r="E52" s="311"/>
      <c r="F52" s="311"/>
      <c r="G52" s="311"/>
      <c r="H52" s="311"/>
      <c r="I52" s="311"/>
      <c r="J52" s="311"/>
      <c r="K52" s="311"/>
      <c r="L52" s="311"/>
      <c r="M52" s="311"/>
      <c r="N52" s="311"/>
      <c r="O52" s="311"/>
      <c r="P52" s="311"/>
      <c r="Q52" s="311"/>
      <c r="R52" s="311"/>
      <c r="S52" s="311"/>
      <c r="T52" s="311"/>
      <c r="U52" s="311"/>
      <c r="V52" s="311"/>
      <c r="W52" s="311"/>
    </row>
    <row r="53" spans="2:23">
      <c r="B53" s="311"/>
      <c r="C53" s="311"/>
      <c r="D53" s="311"/>
      <c r="E53" s="311"/>
      <c r="F53" s="311"/>
      <c r="G53" s="311"/>
      <c r="H53" s="311"/>
      <c r="I53" s="311"/>
      <c r="J53" s="311"/>
      <c r="K53" s="311"/>
      <c r="L53" s="311"/>
      <c r="M53" s="311"/>
      <c r="N53" s="311"/>
      <c r="O53" s="311"/>
      <c r="P53" s="311"/>
      <c r="Q53" s="311"/>
      <c r="R53" s="311"/>
      <c r="S53" s="311"/>
      <c r="T53" s="311"/>
      <c r="U53" s="311"/>
      <c r="V53" s="311"/>
      <c r="W53" s="311"/>
    </row>
    <row r="54" spans="2:23">
      <c r="B54" s="311"/>
      <c r="C54" s="311"/>
      <c r="D54" s="311"/>
      <c r="E54" s="311"/>
      <c r="F54" s="311"/>
      <c r="G54" s="311"/>
      <c r="H54" s="311"/>
      <c r="I54" s="311"/>
      <c r="J54" s="311"/>
      <c r="K54" s="311"/>
      <c r="L54" s="311"/>
      <c r="M54" s="311"/>
      <c r="N54" s="311"/>
      <c r="O54" s="311"/>
      <c r="P54" s="311"/>
      <c r="Q54" s="311"/>
      <c r="R54" s="311"/>
      <c r="S54" s="311"/>
      <c r="T54" s="311"/>
      <c r="U54" s="311"/>
      <c r="V54" s="311"/>
      <c r="W54" s="311"/>
    </row>
    <row r="55" spans="2:23">
      <c r="B55" s="311"/>
      <c r="C55" s="311"/>
      <c r="D55" s="311"/>
      <c r="E55" s="311"/>
      <c r="F55" s="311"/>
      <c r="G55" s="311"/>
      <c r="H55" s="311"/>
      <c r="I55" s="311"/>
      <c r="J55" s="311"/>
      <c r="K55" s="311"/>
      <c r="L55" s="311"/>
      <c r="M55" s="311"/>
      <c r="N55" s="311"/>
      <c r="O55" s="311"/>
      <c r="P55" s="311"/>
      <c r="Q55" s="311"/>
      <c r="R55" s="311"/>
      <c r="S55" s="311"/>
      <c r="T55" s="311"/>
      <c r="U55" s="311"/>
      <c r="V55" s="311"/>
      <c r="W55" s="311"/>
    </row>
    <row r="56" spans="2:23">
      <c r="B56" s="311"/>
      <c r="C56" s="311"/>
      <c r="D56" s="311"/>
      <c r="E56" s="311"/>
      <c r="F56" s="311"/>
      <c r="G56" s="311"/>
      <c r="H56" s="311"/>
      <c r="I56" s="311"/>
      <c r="J56" s="311"/>
      <c r="K56" s="311"/>
      <c r="L56" s="311"/>
      <c r="M56" s="311"/>
      <c r="N56" s="311"/>
      <c r="O56" s="311"/>
      <c r="P56" s="311"/>
      <c r="Q56" s="311"/>
      <c r="R56" s="311"/>
      <c r="S56" s="311"/>
      <c r="T56" s="311"/>
      <c r="U56" s="311"/>
      <c r="V56" s="311"/>
      <c r="W56" s="311"/>
    </row>
    <row r="57" spans="2:23">
      <c r="B57" s="311"/>
      <c r="C57" s="311"/>
      <c r="D57" s="311"/>
      <c r="E57" s="311"/>
      <c r="F57" s="311"/>
      <c r="G57" s="311"/>
      <c r="H57" s="311"/>
      <c r="I57" s="311"/>
      <c r="J57" s="311"/>
      <c r="K57" s="311"/>
      <c r="L57" s="311"/>
      <c r="M57" s="311"/>
      <c r="N57" s="311"/>
      <c r="O57" s="311"/>
      <c r="P57" s="311"/>
      <c r="Q57" s="311"/>
      <c r="R57" s="311"/>
      <c r="S57" s="311"/>
      <c r="T57" s="311"/>
      <c r="U57" s="311"/>
      <c r="V57" s="311"/>
      <c r="W57" s="311"/>
    </row>
  </sheetData>
  <mergeCells count="96">
    <mergeCell ref="B3:W3"/>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52:W52"/>
    <mergeCell ref="B41:W41"/>
    <mergeCell ref="B42:W42"/>
    <mergeCell ref="B43:W43"/>
    <mergeCell ref="B44:W44"/>
    <mergeCell ref="B45:W45"/>
    <mergeCell ref="B46:W46"/>
    <mergeCell ref="B47:W47"/>
    <mergeCell ref="B48:W48"/>
    <mergeCell ref="B49:W49"/>
    <mergeCell ref="B50:W50"/>
    <mergeCell ref="B51:W51"/>
    <mergeCell ref="B53:W53"/>
    <mergeCell ref="B54:W54"/>
    <mergeCell ref="B55:W55"/>
    <mergeCell ref="B56:W56"/>
    <mergeCell ref="B57:W57"/>
  </mergeCells>
  <phoneticPr fontId="3"/>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5"/>
  <sheetViews>
    <sheetView showGridLines="0" view="pageBreakPreview" zoomScale="91" zoomScaleNormal="80" zoomScaleSheetLayoutView="91" workbookViewId="0">
      <selection activeCell="A2" sqref="A2:Q2"/>
    </sheetView>
  </sheetViews>
  <sheetFormatPr defaultRowHeight="13.5"/>
  <cols>
    <col min="1" max="1" width="1.875" style="148" customWidth="1"/>
    <col min="2" max="3" width="11.125" style="148" customWidth="1"/>
    <col min="4" max="15" width="7.75" style="148" customWidth="1"/>
    <col min="16" max="16" width="8.375" style="148" customWidth="1"/>
    <col min="17" max="17" width="1.875" style="148" customWidth="1"/>
    <col min="18" max="18" width="9.125" style="148" customWidth="1"/>
    <col min="19" max="19" width="8.875" style="148" customWidth="1"/>
    <col min="20" max="21" width="9" style="148"/>
    <col min="22" max="22" width="9" style="148" customWidth="1"/>
    <col min="23" max="16384" width="9" style="148"/>
  </cols>
  <sheetData>
    <row r="1" spans="1:22" ht="24" customHeight="1">
      <c r="A1" s="57" t="s">
        <v>113</v>
      </c>
      <c r="B1" s="58"/>
      <c r="C1" s="58"/>
      <c r="D1" s="58"/>
      <c r="E1" s="58"/>
      <c r="F1" s="58"/>
      <c r="G1" s="58"/>
      <c r="H1" s="58"/>
      <c r="I1" s="58"/>
      <c r="J1" s="58"/>
      <c r="K1" s="58"/>
      <c r="L1" s="58"/>
      <c r="M1" s="58"/>
      <c r="N1" s="58"/>
      <c r="O1" s="58"/>
      <c r="P1" s="58"/>
      <c r="Q1" s="58"/>
      <c r="R1" s="59" t="s">
        <v>65</v>
      </c>
      <c r="S1" s="59" t="s">
        <v>66</v>
      </c>
      <c r="T1" s="59" t="s">
        <v>67</v>
      </c>
      <c r="U1" s="59" t="s">
        <v>68</v>
      </c>
      <c r="V1" s="59" t="s">
        <v>69</v>
      </c>
    </row>
    <row r="2" spans="1:22" ht="25.5" customHeight="1">
      <c r="A2" s="314" t="s">
        <v>70</v>
      </c>
      <c r="B2" s="314"/>
      <c r="C2" s="314"/>
      <c r="D2" s="314"/>
      <c r="E2" s="314"/>
      <c r="F2" s="314"/>
      <c r="G2" s="314"/>
      <c r="H2" s="314"/>
      <c r="I2" s="314"/>
      <c r="J2" s="314"/>
      <c r="K2" s="314"/>
      <c r="L2" s="314"/>
      <c r="M2" s="314"/>
      <c r="N2" s="314"/>
      <c r="O2" s="314"/>
      <c r="P2" s="314"/>
      <c r="Q2" s="314"/>
      <c r="R2" s="59" t="s">
        <v>89</v>
      </c>
      <c r="S2" s="59" t="s">
        <v>71</v>
      </c>
      <c r="T2" s="59" t="s">
        <v>72</v>
      </c>
      <c r="U2" s="59" t="s">
        <v>73</v>
      </c>
      <c r="V2" s="59" t="s">
        <v>74</v>
      </c>
    </row>
    <row r="3" spans="1:22" ht="25.5" customHeight="1">
      <c r="A3" s="315" t="s">
        <v>60</v>
      </c>
      <c r="B3" s="315"/>
      <c r="C3" s="315"/>
      <c r="D3" s="315"/>
      <c r="E3" s="315"/>
      <c r="F3" s="315"/>
      <c r="G3" s="315"/>
      <c r="H3" s="315"/>
      <c r="I3" s="315"/>
      <c r="J3" s="315"/>
      <c r="K3" s="315"/>
      <c r="L3" s="315"/>
      <c r="M3" s="315"/>
      <c r="N3" s="315"/>
      <c r="O3" s="315"/>
      <c r="P3" s="315"/>
      <c r="Q3" s="315"/>
      <c r="R3" s="59" t="s">
        <v>90</v>
      </c>
      <c r="S3" s="59" t="s">
        <v>75</v>
      </c>
      <c r="T3" s="59" t="s">
        <v>72</v>
      </c>
      <c r="U3" s="59" t="s">
        <v>76</v>
      </c>
      <c r="V3" s="59" t="s">
        <v>77</v>
      </c>
    </row>
    <row r="4" spans="1:22" s="63" customFormat="1" ht="25.5" customHeight="1">
      <c r="A4" s="60"/>
      <c r="B4" s="61"/>
      <c r="C4" s="61"/>
      <c r="D4" s="61"/>
      <c r="E4" s="61"/>
      <c r="F4" s="61"/>
      <c r="G4" s="61"/>
      <c r="H4" s="61"/>
      <c r="I4" s="61"/>
      <c r="J4" s="61"/>
      <c r="K4" s="61"/>
      <c r="L4" s="61"/>
      <c r="M4" s="61"/>
      <c r="N4" s="61"/>
      <c r="O4" s="61"/>
      <c r="P4" s="61"/>
      <c r="Q4" s="62"/>
      <c r="R4" s="59" t="s">
        <v>91</v>
      </c>
      <c r="S4" s="59" t="s">
        <v>78</v>
      </c>
      <c r="T4" s="59" t="s">
        <v>72</v>
      </c>
      <c r="U4" s="59" t="s">
        <v>79</v>
      </c>
      <c r="V4" s="59" t="s">
        <v>74</v>
      </c>
    </row>
    <row r="5" spans="1:22" s="66" customFormat="1" ht="25.5" customHeight="1">
      <c r="A5" s="60"/>
      <c r="B5" s="64" t="s">
        <v>48</v>
      </c>
      <c r="C5" s="65"/>
      <c r="D5" s="65"/>
      <c r="E5" s="65"/>
      <c r="F5" s="65"/>
      <c r="G5" s="65"/>
      <c r="H5" s="65"/>
      <c r="I5" s="65"/>
      <c r="J5" s="65"/>
      <c r="K5" s="65"/>
      <c r="L5" s="65"/>
      <c r="M5" s="65"/>
      <c r="N5" s="65"/>
      <c r="O5" s="65"/>
      <c r="P5" s="65"/>
      <c r="Q5" s="65"/>
      <c r="R5" s="59" t="s">
        <v>92</v>
      </c>
      <c r="S5" s="59" t="s">
        <v>80</v>
      </c>
      <c r="T5" s="59" t="s">
        <v>72</v>
      </c>
      <c r="U5" s="59" t="s">
        <v>79</v>
      </c>
      <c r="V5" s="59" t="s">
        <v>74</v>
      </c>
    </row>
    <row r="6" spans="1:22" s="66" customFormat="1" ht="25.5" customHeight="1">
      <c r="A6" s="60"/>
      <c r="B6" s="67"/>
      <c r="C6" s="65"/>
      <c r="D6" s="65"/>
      <c r="E6" s="65"/>
      <c r="F6" s="65"/>
      <c r="G6" s="65"/>
      <c r="H6" s="65"/>
      <c r="I6" s="65"/>
      <c r="J6" s="65"/>
      <c r="K6" s="65"/>
      <c r="L6" s="65"/>
      <c r="M6" s="65"/>
      <c r="N6" s="65"/>
      <c r="O6" s="65"/>
      <c r="P6" s="65"/>
      <c r="Q6" s="65"/>
      <c r="R6" s="59" t="s">
        <v>110</v>
      </c>
      <c r="S6" s="59" t="s">
        <v>111</v>
      </c>
      <c r="T6" s="59" t="s">
        <v>82</v>
      </c>
      <c r="U6" s="59" t="s">
        <v>83</v>
      </c>
      <c r="V6" s="59" t="s">
        <v>292</v>
      </c>
    </row>
    <row r="7" spans="1:22" s="69" customFormat="1" ht="45.75" customHeight="1">
      <c r="A7" s="68"/>
      <c r="B7" s="316" t="s">
        <v>84</v>
      </c>
      <c r="C7" s="316"/>
      <c r="D7" s="316"/>
      <c r="E7" s="316"/>
      <c r="F7" s="316"/>
      <c r="G7" s="316"/>
      <c r="H7" s="316"/>
      <c r="I7" s="316"/>
      <c r="J7" s="316"/>
      <c r="K7" s="316"/>
      <c r="L7" s="316"/>
      <c r="M7" s="316"/>
      <c r="N7" s="316"/>
      <c r="O7" s="316"/>
      <c r="P7" s="316"/>
      <c r="Q7" s="317"/>
      <c r="R7" s="59" t="s">
        <v>96</v>
      </c>
      <c r="S7" s="59" t="s">
        <v>81</v>
      </c>
      <c r="T7" s="59" t="s">
        <v>82</v>
      </c>
      <c r="U7" s="59" t="s">
        <v>83</v>
      </c>
      <c r="V7" s="59" t="s">
        <v>292</v>
      </c>
    </row>
    <row r="8" spans="1:22" s="63" customFormat="1" ht="29.25" customHeight="1">
      <c r="A8" s="70"/>
      <c r="B8" s="316" t="s">
        <v>112</v>
      </c>
      <c r="C8" s="317"/>
      <c r="D8" s="317"/>
      <c r="E8" s="317"/>
      <c r="F8" s="317"/>
      <c r="G8" s="317"/>
      <c r="H8" s="317"/>
      <c r="I8" s="317"/>
      <c r="J8" s="317"/>
      <c r="K8" s="317"/>
      <c r="L8" s="317"/>
      <c r="M8" s="317"/>
      <c r="N8" s="317"/>
      <c r="O8" s="317"/>
      <c r="P8" s="317"/>
      <c r="Q8" s="317"/>
      <c r="R8" s="59" t="s">
        <v>93</v>
      </c>
      <c r="S8" s="59" t="s">
        <v>94</v>
      </c>
      <c r="T8" s="59" t="s">
        <v>82</v>
      </c>
      <c r="U8" s="59" t="s">
        <v>95</v>
      </c>
      <c r="V8" s="59" t="s">
        <v>293</v>
      </c>
    </row>
    <row r="9" spans="1:22" s="69" customFormat="1" ht="29.25" customHeight="1">
      <c r="A9" s="68"/>
      <c r="B9" s="316" t="s">
        <v>106</v>
      </c>
      <c r="C9" s="316"/>
      <c r="D9" s="316"/>
      <c r="E9" s="316"/>
      <c r="F9" s="316"/>
      <c r="G9" s="316"/>
      <c r="H9" s="316"/>
      <c r="I9" s="316"/>
      <c r="J9" s="316"/>
      <c r="K9" s="316"/>
      <c r="L9" s="316"/>
      <c r="M9" s="316"/>
      <c r="N9" s="316"/>
      <c r="O9" s="316"/>
      <c r="P9" s="316"/>
      <c r="Q9" s="317"/>
    </row>
    <row r="10" spans="1:22" s="66" customFormat="1" ht="29.25" customHeight="1">
      <c r="A10" s="60"/>
      <c r="B10" s="312" t="s">
        <v>61</v>
      </c>
      <c r="C10" s="312"/>
      <c r="D10" s="312"/>
      <c r="E10" s="312"/>
      <c r="F10" s="312"/>
      <c r="G10" s="312"/>
      <c r="H10" s="312"/>
      <c r="I10" s="312"/>
      <c r="J10" s="312"/>
      <c r="K10" s="312"/>
      <c r="L10" s="312"/>
      <c r="M10" s="312"/>
      <c r="N10" s="312"/>
      <c r="O10" s="312"/>
      <c r="P10" s="312"/>
      <c r="Q10" s="312"/>
    </row>
    <row r="11" spans="1:22" s="63" customFormat="1" ht="29.25" customHeight="1">
      <c r="A11" s="70"/>
      <c r="B11" s="312" t="s">
        <v>114</v>
      </c>
      <c r="C11" s="312"/>
      <c r="D11" s="312"/>
      <c r="E11" s="312"/>
      <c r="F11" s="312"/>
      <c r="G11" s="312"/>
      <c r="H11" s="312"/>
      <c r="I11" s="312"/>
      <c r="J11" s="312"/>
      <c r="K11" s="312"/>
      <c r="L11" s="312"/>
      <c r="M11" s="312"/>
      <c r="N11" s="312"/>
      <c r="O11" s="312"/>
      <c r="P11" s="312"/>
      <c r="Q11" s="313"/>
    </row>
    <row r="12" spans="1:22" s="63" customFormat="1" ht="29.25" customHeight="1">
      <c r="A12" s="70"/>
      <c r="B12" s="316" t="s">
        <v>291</v>
      </c>
      <c r="C12" s="317"/>
      <c r="D12" s="317"/>
      <c r="E12" s="317"/>
      <c r="F12" s="317"/>
      <c r="G12" s="317"/>
      <c r="H12" s="317"/>
      <c r="I12" s="317"/>
      <c r="J12" s="317"/>
      <c r="K12" s="317"/>
      <c r="L12" s="317"/>
      <c r="M12" s="317"/>
      <c r="N12" s="317"/>
      <c r="O12" s="317"/>
      <c r="P12" s="317"/>
      <c r="Q12" s="317"/>
    </row>
    <row r="13" spans="1:22" s="63" customFormat="1" ht="18" customHeight="1" thickBot="1">
      <c r="A13" s="70"/>
      <c r="B13" s="71"/>
      <c r="C13" s="71"/>
      <c r="D13" s="71"/>
      <c r="E13" s="71"/>
      <c r="F13" s="71"/>
      <c r="G13" s="71"/>
      <c r="H13" s="71"/>
      <c r="I13" s="71"/>
      <c r="J13" s="71"/>
      <c r="K13" s="71"/>
      <c r="L13" s="71"/>
      <c r="M13" s="71"/>
      <c r="N13" s="71"/>
      <c r="O13" s="71"/>
      <c r="P13" s="71"/>
      <c r="Q13" s="72"/>
    </row>
    <row r="14" spans="1:22" s="63" customFormat="1" ht="30" customHeight="1">
      <c r="A14" s="70"/>
      <c r="B14" s="323" t="s">
        <v>85</v>
      </c>
      <c r="C14" s="324"/>
      <c r="D14" s="325"/>
      <c r="E14" s="325"/>
      <c r="F14" s="325"/>
      <c r="G14" s="325"/>
      <c r="H14" s="325"/>
      <c r="I14" s="325"/>
      <c r="J14" s="325"/>
      <c r="K14" s="325"/>
      <c r="L14" s="325"/>
      <c r="M14" s="325"/>
      <c r="N14" s="325"/>
      <c r="O14" s="326"/>
      <c r="P14" s="71"/>
      <c r="Q14" s="72"/>
    </row>
    <row r="15" spans="1:22" s="69" customFormat="1" ht="30" customHeight="1" thickBot="1">
      <c r="A15" s="73"/>
      <c r="B15" s="327" t="s">
        <v>66</v>
      </c>
      <c r="C15" s="328"/>
      <c r="D15" s="329" t="str">
        <f>IFERROR(VLOOKUP(D14,$R$2:$V$8,2,FALSE),"")</f>
        <v/>
      </c>
      <c r="E15" s="329"/>
      <c r="F15" s="329"/>
      <c r="G15" s="329"/>
      <c r="H15" s="329"/>
      <c r="I15" s="329"/>
      <c r="J15" s="329"/>
      <c r="K15" s="329"/>
      <c r="L15" s="329"/>
      <c r="M15" s="329"/>
      <c r="N15" s="329"/>
      <c r="O15" s="330"/>
      <c r="P15" s="68"/>
      <c r="Q15" s="68"/>
    </row>
    <row r="16" spans="1:22" ht="22.5" customHeight="1" thickBot="1">
      <c r="A16" s="58"/>
      <c r="B16" s="58"/>
      <c r="C16" s="58"/>
      <c r="D16" s="58"/>
      <c r="E16" s="58"/>
      <c r="F16" s="58"/>
      <c r="G16" s="58"/>
      <c r="H16" s="58"/>
      <c r="I16" s="58"/>
      <c r="J16" s="58"/>
      <c r="K16" s="58"/>
      <c r="L16" s="58"/>
      <c r="M16" s="58"/>
      <c r="N16" s="58"/>
      <c r="O16" s="58"/>
      <c r="P16" s="58"/>
      <c r="Q16" s="58"/>
    </row>
    <row r="17" spans="2:17" ht="30" customHeight="1" thickBot="1">
      <c r="B17" s="74"/>
      <c r="C17" s="75"/>
      <c r="D17" s="50" t="s">
        <v>49</v>
      </c>
      <c r="E17" s="51" t="s">
        <v>50</v>
      </c>
      <c r="F17" s="52" t="s">
        <v>51</v>
      </c>
      <c r="G17" s="50" t="s">
        <v>52</v>
      </c>
      <c r="H17" s="51" t="s">
        <v>53</v>
      </c>
      <c r="I17" s="52" t="s">
        <v>54</v>
      </c>
      <c r="J17" s="50" t="s">
        <v>86</v>
      </c>
      <c r="K17" s="51" t="s">
        <v>87</v>
      </c>
      <c r="L17" s="52" t="s">
        <v>88</v>
      </c>
      <c r="M17" s="50" t="s">
        <v>55</v>
      </c>
      <c r="N17" s="51" t="s">
        <v>56</v>
      </c>
      <c r="O17" s="52" t="s">
        <v>57</v>
      </c>
      <c r="P17" s="58"/>
      <c r="Q17" s="58"/>
    </row>
    <row r="18" spans="2:17" ht="54" customHeight="1">
      <c r="B18" s="318" t="str">
        <f>IFERROR(VLOOKUP(D14,$R$2:$V$8,3,FALSE),"")</f>
        <v/>
      </c>
      <c r="C18" s="76" t="s">
        <v>62</v>
      </c>
      <c r="D18" s="77"/>
      <c r="E18" s="78"/>
      <c r="F18" s="79"/>
      <c r="G18" s="77"/>
      <c r="H18" s="78"/>
      <c r="I18" s="79"/>
      <c r="J18" s="77"/>
      <c r="K18" s="78"/>
      <c r="L18" s="79"/>
      <c r="M18" s="77"/>
      <c r="N18" s="78"/>
      <c r="O18" s="80"/>
      <c r="P18" s="81"/>
      <c r="Q18" s="58"/>
    </row>
    <row r="19" spans="2:17" ht="54" customHeight="1" thickBot="1">
      <c r="B19" s="319"/>
      <c r="C19" s="82" t="s">
        <v>63</v>
      </c>
      <c r="D19" s="146"/>
      <c r="E19" s="43"/>
      <c r="F19" s="47"/>
      <c r="G19" s="146"/>
      <c r="H19" s="43"/>
      <c r="I19" s="47"/>
      <c r="J19" s="146"/>
      <c r="K19" s="43"/>
      <c r="L19" s="47"/>
      <c r="M19" s="146"/>
      <c r="N19" s="43"/>
      <c r="O19" s="83"/>
      <c r="P19" s="81"/>
      <c r="Q19" s="58"/>
    </row>
    <row r="20" spans="2:17" ht="54" customHeight="1" thickTop="1" thickBot="1">
      <c r="B20" s="320"/>
      <c r="C20" s="84" t="s">
        <v>64</v>
      </c>
      <c r="D20" s="44"/>
      <c r="E20" s="45"/>
      <c r="F20" s="85"/>
      <c r="G20" s="44"/>
      <c r="H20" s="45"/>
      <c r="I20" s="85"/>
      <c r="J20" s="44"/>
      <c r="K20" s="45"/>
      <c r="L20" s="85"/>
      <c r="M20" s="44"/>
      <c r="N20" s="45"/>
      <c r="O20" s="86"/>
      <c r="P20" s="87" t="str">
        <f>IFERROR(AVERAGE(D20:N20),"")</f>
        <v/>
      </c>
      <c r="Q20" s="58"/>
    </row>
    <row r="21" spans="2:17" ht="54" customHeight="1">
      <c r="B21" s="318" t="str">
        <f>IFERROR(VLOOKUP(D14,$R$2:$V$8,4,FALSE),"")</f>
        <v/>
      </c>
      <c r="C21" s="88" t="s">
        <v>62</v>
      </c>
      <c r="D21" s="77"/>
      <c r="E21" s="78"/>
      <c r="F21" s="79"/>
      <c r="G21" s="77"/>
      <c r="H21" s="78"/>
      <c r="I21" s="79"/>
      <c r="J21" s="77"/>
      <c r="K21" s="78"/>
      <c r="L21" s="79"/>
      <c r="M21" s="77"/>
      <c r="N21" s="78"/>
      <c r="O21" s="80"/>
      <c r="P21" s="81"/>
      <c r="Q21" s="58"/>
    </row>
    <row r="22" spans="2:17" ht="54" customHeight="1" thickBot="1">
      <c r="B22" s="319"/>
      <c r="C22" s="89" t="s">
        <v>63</v>
      </c>
      <c r="D22" s="146"/>
      <c r="E22" s="43"/>
      <c r="F22" s="47"/>
      <c r="G22" s="146"/>
      <c r="H22" s="43"/>
      <c r="I22" s="47"/>
      <c r="J22" s="146"/>
      <c r="K22" s="43"/>
      <c r="L22" s="47"/>
      <c r="M22" s="146"/>
      <c r="N22" s="43"/>
      <c r="O22" s="83"/>
      <c r="P22" s="81"/>
      <c r="Q22" s="58"/>
    </row>
    <row r="23" spans="2:17" ht="54" customHeight="1" thickTop="1" thickBot="1">
      <c r="B23" s="320"/>
      <c r="C23" s="90" t="s">
        <v>64</v>
      </c>
      <c r="D23" s="44"/>
      <c r="E23" s="45"/>
      <c r="F23" s="85"/>
      <c r="G23" s="44"/>
      <c r="H23" s="45"/>
      <c r="I23" s="85"/>
      <c r="J23" s="44"/>
      <c r="K23" s="45"/>
      <c r="L23" s="85"/>
      <c r="M23" s="44"/>
      <c r="N23" s="45"/>
      <c r="O23" s="91"/>
      <c r="P23" s="87" t="str">
        <f>IFERROR(AVERAGE(D23:N23),"")</f>
        <v/>
      </c>
      <c r="Q23" s="58"/>
    </row>
    <row r="24" spans="2:17" ht="33" customHeight="1" thickTop="1" thickBot="1">
      <c r="B24" s="58"/>
      <c r="C24" s="58"/>
      <c r="D24" s="38"/>
      <c r="E24" s="38"/>
      <c r="F24" s="38"/>
      <c r="G24" s="38"/>
      <c r="H24" s="92"/>
      <c r="I24" s="38"/>
      <c r="J24" s="38"/>
      <c r="K24" s="38"/>
      <c r="L24" s="38"/>
      <c r="M24" s="38"/>
      <c r="N24" s="38"/>
      <c r="O24" s="38"/>
      <c r="P24" s="46" t="s">
        <v>58</v>
      </c>
      <c r="Q24" s="39"/>
    </row>
    <row r="25" spans="2:17" s="59" customFormat="1" ht="45" customHeight="1" thickBot="1">
      <c r="B25" s="321" t="str">
        <f>IFERROR(VLOOKUP(D14,$R$2:$V$8,5,FALSE),"")</f>
        <v/>
      </c>
      <c r="C25" s="322"/>
      <c r="D25" s="93" t="str">
        <f>IFERROR(D23/D20,"")</f>
        <v/>
      </c>
      <c r="E25" s="94" t="str">
        <f t="shared" ref="E25:N25" si="0">IFERROR(E23/E20,"")</f>
        <v/>
      </c>
      <c r="F25" s="95" t="str">
        <f t="shared" si="0"/>
        <v/>
      </c>
      <c r="G25" s="93" t="str">
        <f t="shared" si="0"/>
        <v/>
      </c>
      <c r="H25" s="94" t="str">
        <f t="shared" si="0"/>
        <v/>
      </c>
      <c r="I25" s="96" t="str">
        <f t="shared" si="0"/>
        <v/>
      </c>
      <c r="J25" s="93" t="str">
        <f t="shared" si="0"/>
        <v/>
      </c>
      <c r="K25" s="94" t="str">
        <f t="shared" si="0"/>
        <v/>
      </c>
      <c r="L25" s="96" t="str">
        <f t="shared" si="0"/>
        <v/>
      </c>
      <c r="M25" s="97" t="str">
        <f t="shared" si="0"/>
        <v/>
      </c>
      <c r="N25" s="96" t="str">
        <f t="shared" si="0"/>
        <v/>
      </c>
      <c r="O25" s="98"/>
      <c r="P25" s="534" t="str">
        <f>IFERROR(TRUNC(P23/P20,3),"")</f>
        <v/>
      </c>
      <c r="Q25" s="99"/>
    </row>
  </sheetData>
  <mergeCells count="15">
    <mergeCell ref="B21:B23"/>
    <mergeCell ref="B25:C25"/>
    <mergeCell ref="B12:Q12"/>
    <mergeCell ref="B14:C14"/>
    <mergeCell ref="D14:O14"/>
    <mergeCell ref="B15:C15"/>
    <mergeCell ref="D15:O15"/>
    <mergeCell ref="B18:B20"/>
    <mergeCell ref="B11:Q11"/>
    <mergeCell ref="A2:Q2"/>
    <mergeCell ref="A3:Q3"/>
    <mergeCell ref="B7:Q7"/>
    <mergeCell ref="B9:Q9"/>
    <mergeCell ref="B10:Q10"/>
    <mergeCell ref="B8:Q8"/>
  </mergeCells>
  <phoneticPr fontId="3"/>
  <conditionalFormatting sqref="P20 P23">
    <cfRule type="expression" dxfId="10" priority="1" stopIfTrue="1">
      <formula>$D20=""</formula>
    </cfRule>
  </conditionalFormatting>
  <conditionalFormatting sqref="P25">
    <cfRule type="expression" dxfId="9" priority="2" stopIfTrue="1">
      <formula>ISERROR(L25)</formula>
    </cfRule>
  </conditionalFormatting>
  <conditionalFormatting sqref="D25:N25">
    <cfRule type="expression" dxfId="8" priority="3" stopIfTrue="1">
      <formula>ISERROR(D25)</formula>
    </cfRule>
  </conditionalFormatting>
  <dataValidations count="2">
    <dataValidation imeMode="halfAlpha" allowBlank="1" showInputMessage="1" showErrorMessage="1" sqref="D18:N23"/>
    <dataValidation type="list" allowBlank="1" showInputMessage="1" showErrorMessage="1" sqref="D14:O14">
      <formula1>$R$2:$R$8</formula1>
    </dataValidation>
  </dataValidations>
  <printOptions horizontalCentered="1"/>
  <pageMargins left="0.59055118110236227" right="0.39370078740157483" top="0.70866141732283472" bottom="0.47244094488188981" header="0.51181102362204722" footer="0.51181102362204722"/>
  <pageSetup paperSize="9" scale="7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6"/>
  <sheetViews>
    <sheetView showGridLines="0" view="pageBreakPreview" zoomScale="91" zoomScaleNormal="80" zoomScaleSheetLayoutView="91" workbookViewId="0">
      <selection activeCell="A2" sqref="A2:Q2"/>
    </sheetView>
  </sheetViews>
  <sheetFormatPr defaultRowHeight="13.5"/>
  <cols>
    <col min="1" max="1" width="1.875" style="148" customWidth="1"/>
    <col min="2" max="3" width="11.125" style="148" customWidth="1"/>
    <col min="4" max="15" width="7.75" style="148" customWidth="1"/>
    <col min="16" max="16" width="8.375" style="148" customWidth="1"/>
    <col min="17" max="17" width="1.875" style="148" customWidth="1"/>
    <col min="18" max="18" width="9.125" style="148" customWidth="1"/>
    <col min="19" max="19" width="8.875" style="148" customWidth="1"/>
    <col min="20" max="21" width="9" style="148"/>
    <col min="22" max="22" width="9" style="148" customWidth="1"/>
    <col min="23" max="16384" width="9" style="148"/>
  </cols>
  <sheetData>
    <row r="1" spans="1:22" ht="24" customHeight="1">
      <c r="A1" s="57" t="s">
        <v>116</v>
      </c>
      <c r="B1" s="58"/>
      <c r="C1" s="58"/>
      <c r="D1" s="58"/>
      <c r="E1" s="58"/>
      <c r="F1" s="58"/>
      <c r="G1" s="58"/>
      <c r="H1" s="58"/>
      <c r="I1" s="58"/>
      <c r="J1" s="58"/>
      <c r="K1" s="58"/>
      <c r="L1" s="58"/>
      <c r="M1" s="58"/>
      <c r="N1" s="58"/>
      <c r="O1" s="58"/>
      <c r="P1" s="58"/>
      <c r="Q1" s="58"/>
      <c r="R1" s="59" t="s">
        <v>65</v>
      </c>
      <c r="S1" s="59" t="s">
        <v>66</v>
      </c>
      <c r="T1" s="59" t="s">
        <v>67</v>
      </c>
      <c r="U1" s="59" t="s">
        <v>68</v>
      </c>
      <c r="V1" s="59" t="s">
        <v>69</v>
      </c>
    </row>
    <row r="2" spans="1:22" ht="25.5" customHeight="1">
      <c r="A2" s="314" t="s">
        <v>70</v>
      </c>
      <c r="B2" s="314"/>
      <c r="C2" s="314"/>
      <c r="D2" s="314"/>
      <c r="E2" s="314"/>
      <c r="F2" s="314"/>
      <c r="G2" s="314"/>
      <c r="H2" s="314"/>
      <c r="I2" s="314"/>
      <c r="J2" s="314"/>
      <c r="K2" s="314"/>
      <c r="L2" s="314"/>
      <c r="M2" s="314"/>
      <c r="N2" s="314"/>
      <c r="O2" s="314"/>
      <c r="P2" s="314"/>
      <c r="Q2" s="314"/>
      <c r="R2" s="59" t="s">
        <v>89</v>
      </c>
      <c r="S2" s="59" t="s">
        <v>71</v>
      </c>
      <c r="T2" s="59" t="s">
        <v>72</v>
      </c>
      <c r="U2" s="59" t="s">
        <v>73</v>
      </c>
      <c r="V2" s="59" t="s">
        <v>74</v>
      </c>
    </row>
    <row r="3" spans="1:22" ht="25.5" customHeight="1">
      <c r="A3" s="315" t="s">
        <v>105</v>
      </c>
      <c r="B3" s="315"/>
      <c r="C3" s="315"/>
      <c r="D3" s="315"/>
      <c r="E3" s="315"/>
      <c r="F3" s="315"/>
      <c r="G3" s="315"/>
      <c r="H3" s="315"/>
      <c r="I3" s="315"/>
      <c r="J3" s="315"/>
      <c r="K3" s="315"/>
      <c r="L3" s="315"/>
      <c r="M3" s="315"/>
      <c r="N3" s="315"/>
      <c r="O3" s="315"/>
      <c r="P3" s="315"/>
      <c r="Q3" s="315"/>
      <c r="R3" s="59" t="s">
        <v>90</v>
      </c>
      <c r="S3" s="59" t="s">
        <v>75</v>
      </c>
      <c r="T3" s="59" t="s">
        <v>72</v>
      </c>
      <c r="U3" s="59" t="s">
        <v>76</v>
      </c>
      <c r="V3" s="59" t="s">
        <v>77</v>
      </c>
    </row>
    <row r="4" spans="1:22" s="63" customFormat="1" ht="25.5" customHeight="1">
      <c r="A4" s="60"/>
      <c r="B4" s="61"/>
      <c r="C4" s="61"/>
      <c r="D4" s="61"/>
      <c r="E4" s="61"/>
      <c r="F4" s="61"/>
      <c r="G4" s="61"/>
      <c r="H4" s="61"/>
      <c r="I4" s="61"/>
      <c r="J4" s="61"/>
      <c r="K4" s="61"/>
      <c r="L4" s="61"/>
      <c r="M4" s="61"/>
      <c r="N4" s="61"/>
      <c r="O4" s="61"/>
      <c r="P4" s="61"/>
      <c r="Q4" s="62"/>
      <c r="R4" s="59" t="s">
        <v>91</v>
      </c>
      <c r="S4" s="59" t="s">
        <v>78</v>
      </c>
      <c r="T4" s="59" t="s">
        <v>72</v>
      </c>
      <c r="U4" s="59" t="s">
        <v>79</v>
      </c>
      <c r="V4" s="59" t="s">
        <v>74</v>
      </c>
    </row>
    <row r="5" spans="1:22" s="66" customFormat="1" ht="25.5" customHeight="1">
      <c r="A5" s="60"/>
      <c r="B5" s="64" t="s">
        <v>48</v>
      </c>
      <c r="C5" s="65"/>
      <c r="D5" s="65"/>
      <c r="E5" s="65"/>
      <c r="F5" s="65"/>
      <c r="G5" s="65"/>
      <c r="H5" s="65"/>
      <c r="I5" s="65"/>
      <c r="J5" s="65"/>
      <c r="K5" s="65"/>
      <c r="L5" s="65"/>
      <c r="M5" s="65"/>
      <c r="N5" s="65"/>
      <c r="O5" s="65"/>
      <c r="P5" s="65"/>
      <c r="Q5" s="65"/>
      <c r="R5" s="59" t="s">
        <v>92</v>
      </c>
      <c r="S5" s="59" t="s">
        <v>80</v>
      </c>
      <c r="T5" s="59" t="s">
        <v>72</v>
      </c>
      <c r="U5" s="59" t="s">
        <v>79</v>
      </c>
      <c r="V5" s="59" t="s">
        <v>74</v>
      </c>
    </row>
    <row r="6" spans="1:22" s="66" customFormat="1" ht="25.5" customHeight="1">
      <c r="A6" s="60"/>
      <c r="B6" s="67"/>
      <c r="C6" s="65"/>
      <c r="D6" s="65"/>
      <c r="E6" s="65"/>
      <c r="F6" s="65"/>
      <c r="G6" s="65"/>
      <c r="H6" s="65"/>
      <c r="I6" s="65"/>
      <c r="J6" s="65"/>
      <c r="K6" s="65"/>
      <c r="L6" s="65"/>
      <c r="M6" s="65"/>
      <c r="N6" s="65"/>
      <c r="O6" s="65"/>
      <c r="P6" s="65"/>
      <c r="Q6" s="65"/>
      <c r="R6" s="59" t="s">
        <v>110</v>
      </c>
      <c r="S6" s="59" t="s">
        <v>111</v>
      </c>
      <c r="T6" s="59" t="s">
        <v>82</v>
      </c>
      <c r="U6" s="59" t="s">
        <v>83</v>
      </c>
      <c r="V6" s="59" t="s">
        <v>292</v>
      </c>
    </row>
    <row r="7" spans="1:22" s="49" customFormat="1" ht="28.5" customHeight="1">
      <c r="A7" s="48"/>
      <c r="B7" s="331" t="s">
        <v>107</v>
      </c>
      <c r="C7" s="331"/>
      <c r="D7" s="331"/>
      <c r="E7" s="331"/>
      <c r="F7" s="331"/>
      <c r="G7" s="331"/>
      <c r="H7" s="331"/>
      <c r="I7" s="331"/>
      <c r="J7" s="331"/>
      <c r="K7" s="331"/>
      <c r="L7" s="331"/>
      <c r="M7" s="331"/>
      <c r="N7" s="331"/>
      <c r="O7" s="331"/>
      <c r="P7" s="331"/>
      <c r="Q7" s="331"/>
      <c r="R7" s="59" t="s">
        <v>96</v>
      </c>
      <c r="S7" s="59" t="s">
        <v>81</v>
      </c>
      <c r="T7" s="59" t="s">
        <v>82</v>
      </c>
      <c r="U7" s="59" t="s">
        <v>83</v>
      </c>
      <c r="V7" s="59" t="s">
        <v>292</v>
      </c>
    </row>
    <row r="8" spans="1:22" s="69" customFormat="1" ht="45.75" customHeight="1">
      <c r="A8" s="68"/>
      <c r="B8" s="316" t="s">
        <v>84</v>
      </c>
      <c r="C8" s="316"/>
      <c r="D8" s="316"/>
      <c r="E8" s="316"/>
      <c r="F8" s="316"/>
      <c r="G8" s="316"/>
      <c r="H8" s="316"/>
      <c r="I8" s="316"/>
      <c r="J8" s="316"/>
      <c r="K8" s="316"/>
      <c r="L8" s="316"/>
      <c r="M8" s="316"/>
      <c r="N8" s="316"/>
      <c r="O8" s="316"/>
      <c r="P8" s="316"/>
      <c r="Q8" s="317"/>
      <c r="R8" s="59" t="s">
        <v>93</v>
      </c>
      <c r="S8" s="59" t="s">
        <v>94</v>
      </c>
      <c r="T8" s="59" t="s">
        <v>82</v>
      </c>
      <c r="U8" s="59" t="s">
        <v>95</v>
      </c>
      <c r="V8" s="59" t="s">
        <v>293</v>
      </c>
    </row>
    <row r="9" spans="1:22" s="63" customFormat="1" ht="29.25" customHeight="1">
      <c r="A9" s="70"/>
      <c r="B9" s="316" t="s">
        <v>112</v>
      </c>
      <c r="C9" s="317"/>
      <c r="D9" s="317"/>
      <c r="E9" s="317"/>
      <c r="F9" s="317"/>
      <c r="G9" s="317"/>
      <c r="H9" s="317"/>
      <c r="I9" s="317"/>
      <c r="J9" s="317"/>
      <c r="K9" s="317"/>
      <c r="L9" s="317"/>
      <c r="M9" s="317"/>
      <c r="N9" s="317"/>
      <c r="O9" s="317"/>
      <c r="P9" s="317"/>
      <c r="Q9" s="317"/>
    </row>
    <row r="10" spans="1:22" s="69" customFormat="1" ht="29.25" customHeight="1">
      <c r="A10" s="68"/>
      <c r="B10" s="316" t="s">
        <v>106</v>
      </c>
      <c r="C10" s="316"/>
      <c r="D10" s="316"/>
      <c r="E10" s="316"/>
      <c r="F10" s="316"/>
      <c r="G10" s="316"/>
      <c r="H10" s="316"/>
      <c r="I10" s="316"/>
      <c r="J10" s="316"/>
      <c r="K10" s="316"/>
      <c r="L10" s="316"/>
      <c r="M10" s="316"/>
      <c r="N10" s="316"/>
      <c r="O10" s="316"/>
      <c r="P10" s="316"/>
      <c r="Q10" s="317"/>
    </row>
    <row r="11" spans="1:22" s="49" customFormat="1" ht="28.5" customHeight="1">
      <c r="A11" s="48"/>
      <c r="B11" s="331" t="s">
        <v>108</v>
      </c>
      <c r="C11" s="331"/>
      <c r="D11" s="331"/>
      <c r="E11" s="331"/>
      <c r="F11" s="331"/>
      <c r="G11" s="331"/>
      <c r="H11" s="331"/>
      <c r="I11" s="331"/>
      <c r="J11" s="331"/>
      <c r="K11" s="331"/>
      <c r="L11" s="331"/>
      <c r="M11" s="331"/>
      <c r="N11" s="331"/>
      <c r="O11" s="331"/>
      <c r="P11" s="331"/>
      <c r="Q11" s="331"/>
    </row>
    <row r="12" spans="1:22" s="63" customFormat="1" ht="29.25" customHeight="1">
      <c r="A12" s="70"/>
      <c r="B12" s="312" t="s">
        <v>115</v>
      </c>
      <c r="C12" s="312"/>
      <c r="D12" s="312"/>
      <c r="E12" s="312"/>
      <c r="F12" s="312"/>
      <c r="G12" s="312"/>
      <c r="H12" s="312"/>
      <c r="I12" s="312"/>
      <c r="J12" s="312"/>
      <c r="K12" s="312"/>
      <c r="L12" s="312"/>
      <c r="M12" s="312"/>
      <c r="N12" s="312"/>
      <c r="O12" s="312"/>
      <c r="P12" s="312"/>
      <c r="Q12" s="313"/>
    </row>
    <row r="13" spans="1:22" s="63" customFormat="1" ht="29.25" customHeight="1">
      <c r="A13" s="70"/>
      <c r="B13" s="316" t="s">
        <v>291</v>
      </c>
      <c r="C13" s="317"/>
      <c r="D13" s="317"/>
      <c r="E13" s="317"/>
      <c r="F13" s="317"/>
      <c r="G13" s="317"/>
      <c r="H13" s="317"/>
      <c r="I13" s="317"/>
      <c r="J13" s="317"/>
      <c r="K13" s="317"/>
      <c r="L13" s="317"/>
      <c r="M13" s="317"/>
      <c r="N13" s="317"/>
      <c r="O13" s="317"/>
      <c r="P13" s="317"/>
      <c r="Q13" s="317"/>
    </row>
    <row r="14" spans="1:22" s="63" customFormat="1" ht="18" customHeight="1" thickBot="1">
      <c r="A14" s="70"/>
      <c r="B14" s="71"/>
      <c r="C14" s="71"/>
      <c r="D14" s="71"/>
      <c r="E14" s="71"/>
      <c r="F14" s="71"/>
      <c r="G14" s="71"/>
      <c r="H14" s="71"/>
      <c r="I14" s="71"/>
      <c r="J14" s="71"/>
      <c r="K14" s="71"/>
      <c r="L14" s="71"/>
      <c r="M14" s="71"/>
      <c r="N14" s="71"/>
      <c r="O14" s="71"/>
      <c r="P14" s="71"/>
      <c r="Q14" s="72"/>
    </row>
    <row r="15" spans="1:22" s="63" customFormat="1" ht="30" customHeight="1">
      <c r="A15" s="70"/>
      <c r="B15" s="323" t="s">
        <v>85</v>
      </c>
      <c r="C15" s="324"/>
      <c r="D15" s="325"/>
      <c r="E15" s="325"/>
      <c r="F15" s="325"/>
      <c r="G15" s="325"/>
      <c r="H15" s="325"/>
      <c r="I15" s="325"/>
      <c r="J15" s="325"/>
      <c r="K15" s="325"/>
      <c r="L15" s="325"/>
      <c r="M15" s="325"/>
      <c r="N15" s="325"/>
      <c r="O15" s="326"/>
      <c r="P15" s="71"/>
      <c r="Q15" s="72"/>
    </row>
    <row r="16" spans="1:22" s="69" customFormat="1" ht="30" customHeight="1" thickBot="1">
      <c r="A16" s="73"/>
      <c r="B16" s="327" t="s">
        <v>66</v>
      </c>
      <c r="C16" s="328"/>
      <c r="D16" s="329" t="str">
        <f>IFERROR(VLOOKUP(D15,$R$2:$V$8,2,FALSE),"")</f>
        <v/>
      </c>
      <c r="E16" s="329"/>
      <c r="F16" s="329"/>
      <c r="G16" s="329"/>
      <c r="H16" s="329"/>
      <c r="I16" s="329"/>
      <c r="J16" s="329"/>
      <c r="K16" s="329"/>
      <c r="L16" s="329"/>
      <c r="M16" s="329"/>
      <c r="N16" s="329"/>
      <c r="O16" s="330"/>
      <c r="P16" s="68"/>
      <c r="Q16" s="68"/>
    </row>
    <row r="17" spans="1:17" ht="22.5" customHeight="1" thickBot="1">
      <c r="A17" s="58"/>
      <c r="B17" s="58"/>
      <c r="C17" s="58"/>
      <c r="D17" s="58"/>
      <c r="E17" s="58"/>
      <c r="F17" s="58"/>
      <c r="G17" s="58"/>
      <c r="H17" s="58"/>
      <c r="I17" s="58"/>
      <c r="J17" s="58"/>
      <c r="K17" s="58"/>
      <c r="L17" s="58"/>
      <c r="M17" s="58"/>
      <c r="N17" s="58"/>
      <c r="O17" s="58"/>
      <c r="P17" s="58"/>
      <c r="Q17" s="58"/>
    </row>
    <row r="18" spans="1:17" ht="30" customHeight="1" thickBot="1">
      <c r="B18" s="74"/>
      <c r="C18" s="75"/>
      <c r="D18" s="53" t="s">
        <v>59</v>
      </c>
      <c r="E18" s="54" t="s">
        <v>59</v>
      </c>
      <c r="F18" s="55" t="s">
        <v>59</v>
      </c>
      <c r="G18" s="56"/>
      <c r="H18" s="41"/>
      <c r="I18" s="108"/>
      <c r="J18" s="108"/>
      <c r="K18" s="108"/>
      <c r="L18" s="108"/>
      <c r="M18" s="108"/>
      <c r="N18" s="108"/>
      <c r="O18" s="108"/>
      <c r="P18" s="109"/>
      <c r="Q18" s="58"/>
    </row>
    <row r="19" spans="1:17" ht="54" customHeight="1">
      <c r="B19" s="318" t="str">
        <f>IFERROR(VLOOKUP(D15,$R$2:$V$8,3,FALSE),"")</f>
        <v/>
      </c>
      <c r="C19" s="76" t="s">
        <v>62</v>
      </c>
      <c r="D19" s="77"/>
      <c r="E19" s="78"/>
      <c r="F19" s="79"/>
      <c r="G19" s="42"/>
      <c r="H19" s="42"/>
      <c r="I19" s="38"/>
      <c r="J19" s="38"/>
      <c r="K19" s="38"/>
      <c r="L19" s="38"/>
      <c r="M19" s="38"/>
      <c r="N19" s="38"/>
      <c r="O19" s="38"/>
      <c r="P19" s="110"/>
      <c r="Q19" s="58"/>
    </row>
    <row r="20" spans="1:17" ht="54" customHeight="1" thickBot="1">
      <c r="B20" s="319"/>
      <c r="C20" s="82" t="s">
        <v>63</v>
      </c>
      <c r="D20" s="146"/>
      <c r="E20" s="43"/>
      <c r="F20" s="47"/>
      <c r="G20" s="42"/>
      <c r="H20" s="42"/>
      <c r="I20" s="38"/>
      <c r="J20" s="38"/>
      <c r="K20" s="38"/>
      <c r="L20" s="38"/>
      <c r="M20" s="38"/>
      <c r="N20" s="38"/>
      <c r="O20" s="38"/>
      <c r="P20" s="110"/>
      <c r="Q20" s="58"/>
    </row>
    <row r="21" spans="1:17" ht="54" customHeight="1" thickTop="1" thickBot="1">
      <c r="B21" s="320"/>
      <c r="C21" s="84" t="s">
        <v>64</v>
      </c>
      <c r="D21" s="44"/>
      <c r="E21" s="45"/>
      <c r="F21" s="85"/>
      <c r="G21" s="105" t="str">
        <f>IFERROR(AVERAGE(D21:F21),"")</f>
        <v/>
      </c>
      <c r="H21" s="42"/>
      <c r="I21" s="38"/>
      <c r="J21" s="38"/>
      <c r="K21" s="38"/>
      <c r="L21" s="38"/>
      <c r="M21" s="38"/>
      <c r="N21" s="38"/>
      <c r="O21" s="38"/>
      <c r="P21" s="111"/>
      <c r="Q21" s="58"/>
    </row>
    <row r="22" spans="1:17" ht="54" customHeight="1">
      <c r="B22" s="318" t="str">
        <f>IFERROR(VLOOKUP(D15,$R$2:$V$8,4,FALSE),"")</f>
        <v/>
      </c>
      <c r="C22" s="88" t="s">
        <v>62</v>
      </c>
      <c r="D22" s="77"/>
      <c r="E22" s="78"/>
      <c r="F22" s="79"/>
      <c r="G22" s="42"/>
      <c r="H22" s="42"/>
      <c r="I22" s="38"/>
      <c r="J22" s="38"/>
      <c r="K22" s="38"/>
      <c r="L22" s="38"/>
      <c r="M22" s="38"/>
      <c r="N22" s="38"/>
      <c r="O22" s="38"/>
      <c r="P22" s="110"/>
      <c r="Q22" s="58"/>
    </row>
    <row r="23" spans="1:17" ht="54" customHeight="1" thickBot="1">
      <c r="B23" s="319"/>
      <c r="C23" s="89" t="s">
        <v>63</v>
      </c>
      <c r="D23" s="146"/>
      <c r="E23" s="43"/>
      <c r="F23" s="47"/>
      <c r="G23" s="42"/>
      <c r="H23" s="42"/>
      <c r="I23" s="38"/>
      <c r="J23" s="38"/>
      <c r="K23" s="38"/>
      <c r="L23" s="38"/>
      <c r="M23" s="38"/>
      <c r="N23" s="38"/>
      <c r="O23" s="38"/>
      <c r="P23" s="110"/>
      <c r="Q23" s="58"/>
    </row>
    <row r="24" spans="1:17" ht="54" customHeight="1" thickTop="1" thickBot="1">
      <c r="B24" s="320"/>
      <c r="C24" s="90" t="s">
        <v>64</v>
      </c>
      <c r="D24" s="44"/>
      <c r="E24" s="45"/>
      <c r="F24" s="85"/>
      <c r="G24" s="105" t="str">
        <f>IFERROR(AVERAGE(D24:F24),"")</f>
        <v/>
      </c>
      <c r="H24" s="42"/>
      <c r="I24" s="38"/>
      <c r="J24" s="38"/>
      <c r="K24" s="38"/>
      <c r="L24" s="38"/>
      <c r="M24" s="38"/>
      <c r="N24" s="38"/>
      <c r="O24" s="38"/>
      <c r="P24" s="111"/>
      <c r="Q24" s="58"/>
    </row>
    <row r="25" spans="1:17" ht="33" customHeight="1" thickTop="1" thickBot="1">
      <c r="B25" s="58"/>
      <c r="C25" s="58"/>
      <c r="D25" s="42"/>
      <c r="E25" s="42"/>
      <c r="F25" s="42"/>
      <c r="G25" s="42"/>
      <c r="H25" s="46" t="s">
        <v>58</v>
      </c>
      <c r="I25" s="38"/>
      <c r="J25" s="38"/>
      <c r="K25" s="38"/>
      <c r="L25" s="38"/>
      <c r="M25" s="38"/>
      <c r="N25" s="38"/>
      <c r="O25" s="38"/>
      <c r="P25" s="92"/>
      <c r="Q25" s="39"/>
    </row>
    <row r="26" spans="1:17" s="59" customFormat="1" ht="45" customHeight="1" thickBot="1">
      <c r="B26" s="321" t="str">
        <f>IFERROR(VLOOKUP(D15,$R$2:$V$8,5,FALSE),"")</f>
        <v/>
      </c>
      <c r="C26" s="322"/>
      <c r="D26" s="106" t="str">
        <f>IFERROR(D24/D21,"")</f>
        <v/>
      </c>
      <c r="E26" s="106" t="str">
        <f t="shared" ref="E26:F26" si="0">IFERROR(E24/E21,"")</f>
        <v/>
      </c>
      <c r="F26" s="107" t="str">
        <f t="shared" si="0"/>
        <v/>
      </c>
      <c r="G26" s="42"/>
      <c r="H26" s="534" t="str">
        <f>IFERROR(TRUNC(G24/G21,3),"")</f>
        <v/>
      </c>
      <c r="I26" s="112"/>
      <c r="J26" s="112"/>
      <c r="K26" s="112"/>
      <c r="L26" s="112"/>
      <c r="M26" s="112"/>
      <c r="N26" s="112"/>
      <c r="O26" s="38"/>
      <c r="P26" s="113"/>
      <c r="Q26" s="99"/>
    </row>
  </sheetData>
  <mergeCells count="16">
    <mergeCell ref="B22:B24"/>
    <mergeCell ref="B26:C26"/>
    <mergeCell ref="B13:Q13"/>
    <mergeCell ref="B15:C15"/>
    <mergeCell ref="D15:O15"/>
    <mergeCell ref="B16:C16"/>
    <mergeCell ref="D16:O16"/>
    <mergeCell ref="B19:B21"/>
    <mergeCell ref="B12:Q12"/>
    <mergeCell ref="B7:Q7"/>
    <mergeCell ref="B11:Q11"/>
    <mergeCell ref="A2:Q2"/>
    <mergeCell ref="A3:Q3"/>
    <mergeCell ref="B8:Q8"/>
    <mergeCell ref="B10:Q10"/>
    <mergeCell ref="B9:Q9"/>
  </mergeCells>
  <phoneticPr fontId="3"/>
  <conditionalFormatting sqref="P21 P24">
    <cfRule type="expression" dxfId="7" priority="4" stopIfTrue="1">
      <formula>$D21=""</formula>
    </cfRule>
  </conditionalFormatting>
  <conditionalFormatting sqref="P26">
    <cfRule type="expression" dxfId="6" priority="5" stopIfTrue="1">
      <formula>ISERROR(L26)</formula>
    </cfRule>
  </conditionalFormatting>
  <conditionalFormatting sqref="I26:N26">
    <cfRule type="expression" dxfId="5" priority="6" stopIfTrue="1">
      <formula>ISERROR(I26)</formula>
    </cfRule>
  </conditionalFormatting>
  <conditionalFormatting sqref="G21 G24">
    <cfRule type="expression" dxfId="4" priority="1" stopIfTrue="1">
      <formula>$D21=""</formula>
    </cfRule>
  </conditionalFormatting>
  <conditionalFormatting sqref="H26">
    <cfRule type="expression" dxfId="3" priority="2" stopIfTrue="1">
      <formula>ISERROR(D26)</formula>
    </cfRule>
  </conditionalFormatting>
  <conditionalFormatting sqref="D26:F26">
    <cfRule type="expression" dxfId="2" priority="3" stopIfTrue="1">
      <formula>ISERROR(D26)</formula>
    </cfRule>
  </conditionalFormatting>
  <dataValidations count="3">
    <dataValidation imeMode="halfAlpha" allowBlank="1" showInputMessage="1" showErrorMessage="1" sqref="I19:N24"/>
    <dataValidation imeMode="fullAlpha" allowBlank="1" showInputMessage="1" showErrorMessage="1" sqref="D19:F24"/>
    <dataValidation type="list" allowBlank="1" showInputMessage="1" showErrorMessage="1" sqref="D15:O15">
      <formula1>$R$2:$R$8</formula1>
    </dataValidation>
  </dataValidations>
  <printOptions horizontalCentered="1"/>
  <pageMargins left="0.59055118110236227" right="0.39370078740157483" top="0.70866141732283472" bottom="0.47244094488188981" header="0.51181102362204722" footer="0.51181102362204722"/>
  <pageSetup paperSize="9" scale="74"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showGridLines="0" view="pageBreakPreview" zoomScale="90" zoomScaleNormal="91" zoomScaleSheetLayoutView="90" workbookViewId="0">
      <selection activeCell="A4" sqref="A4:AD4"/>
    </sheetView>
  </sheetViews>
  <sheetFormatPr defaultRowHeight="13.5"/>
  <cols>
    <col min="1" max="1" width="1.625" style="118" customWidth="1"/>
    <col min="2" max="2" width="3.125" style="118" customWidth="1"/>
    <col min="3" max="19" width="4.125" style="118" customWidth="1"/>
    <col min="20" max="20" width="11.625" style="118" customWidth="1"/>
    <col min="21" max="23" width="4.125" style="118" customWidth="1"/>
    <col min="24" max="27" width="3.875" style="118" customWidth="1"/>
    <col min="28" max="29" width="4.125" style="118" customWidth="1"/>
    <col min="30" max="30" width="1.625" style="118" customWidth="1"/>
    <col min="31" max="16384" width="9" style="118"/>
  </cols>
  <sheetData>
    <row r="1" spans="1:30" ht="15" customHeight="1">
      <c r="A1" s="118" t="s">
        <v>171</v>
      </c>
    </row>
    <row r="2" spans="1:30" ht="15" customHeight="1">
      <c r="W2" s="339"/>
      <c r="X2" s="339"/>
      <c r="Y2" s="118" t="s">
        <v>119</v>
      </c>
      <c r="Z2" s="119"/>
      <c r="AA2" s="118" t="s">
        <v>120</v>
      </c>
      <c r="AB2" s="119"/>
      <c r="AC2" s="118" t="s">
        <v>121</v>
      </c>
    </row>
    <row r="3" spans="1:30" ht="15" customHeight="1"/>
    <row r="4" spans="1:30" ht="54.95" customHeight="1">
      <c r="A4" s="340" t="s">
        <v>122</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row>
    <row r="5" spans="1:30" ht="15" customHeight="1"/>
    <row r="6" spans="1:30" ht="39.950000000000003" customHeight="1">
      <c r="A6" s="120"/>
      <c r="B6" s="341" t="s">
        <v>123</v>
      </c>
      <c r="C6" s="341"/>
      <c r="D6" s="341"/>
      <c r="E6" s="341"/>
      <c r="F6" s="341"/>
      <c r="G6" s="342"/>
      <c r="H6" s="343"/>
      <c r="I6" s="344"/>
      <c r="J6" s="344"/>
      <c r="K6" s="344"/>
      <c r="L6" s="344"/>
      <c r="M6" s="344"/>
      <c r="N6" s="344"/>
      <c r="O6" s="344"/>
      <c r="P6" s="344"/>
      <c r="Q6" s="344"/>
      <c r="R6" s="344"/>
      <c r="S6" s="344"/>
      <c r="T6" s="344"/>
      <c r="U6" s="344"/>
      <c r="V6" s="344"/>
      <c r="W6" s="344"/>
      <c r="X6" s="344"/>
      <c r="Y6" s="344"/>
      <c r="Z6" s="344"/>
      <c r="AA6" s="344"/>
      <c r="AB6" s="344"/>
      <c r="AC6" s="344"/>
      <c r="AD6" s="345"/>
    </row>
    <row r="7" spans="1:30" ht="39.950000000000003" customHeight="1">
      <c r="A7" s="121"/>
      <c r="B7" s="341" t="s">
        <v>124</v>
      </c>
      <c r="C7" s="341"/>
      <c r="D7" s="341"/>
      <c r="E7" s="341"/>
      <c r="F7" s="341"/>
      <c r="G7" s="342"/>
      <c r="H7" s="122"/>
      <c r="I7" s="122"/>
      <c r="J7" s="123">
        <v>1</v>
      </c>
      <c r="K7" s="344" t="s">
        <v>125</v>
      </c>
      <c r="L7" s="344"/>
      <c r="M7" s="123">
        <v>2</v>
      </c>
      <c r="N7" s="344" t="s">
        <v>126</v>
      </c>
      <c r="O7" s="344"/>
      <c r="P7" s="123"/>
      <c r="Q7" s="122"/>
      <c r="R7" s="122"/>
      <c r="S7" s="122"/>
      <c r="T7" s="122"/>
      <c r="U7" s="122"/>
      <c r="V7" s="122"/>
      <c r="W7" s="122"/>
      <c r="X7" s="122"/>
      <c r="Y7" s="122"/>
      <c r="Z7" s="122"/>
      <c r="AA7" s="122"/>
      <c r="AB7" s="122"/>
      <c r="AC7" s="122"/>
      <c r="AD7" s="124"/>
    </row>
    <row r="8" spans="1:30" ht="39.950000000000003" customHeight="1">
      <c r="A8" s="121"/>
      <c r="B8" s="341" t="s">
        <v>127</v>
      </c>
      <c r="C8" s="341"/>
      <c r="D8" s="341"/>
      <c r="E8" s="341"/>
      <c r="F8" s="341"/>
      <c r="G8" s="342"/>
      <c r="H8" s="125"/>
      <c r="I8" s="126"/>
      <c r="J8" s="123">
        <v>1</v>
      </c>
      <c r="K8" s="346" t="s">
        <v>129</v>
      </c>
      <c r="L8" s="346"/>
      <c r="M8" s="346"/>
      <c r="N8" s="346"/>
      <c r="O8" s="346"/>
      <c r="P8" s="123" t="s">
        <v>170</v>
      </c>
      <c r="Q8" s="344" t="s">
        <v>130</v>
      </c>
      <c r="R8" s="344"/>
      <c r="S8" s="344"/>
      <c r="T8" s="344"/>
      <c r="U8" s="344"/>
      <c r="V8" s="344"/>
      <c r="W8" s="344"/>
      <c r="X8" s="344"/>
      <c r="Y8" s="344"/>
      <c r="Z8" s="344"/>
      <c r="AA8" s="344"/>
      <c r="AB8" s="344"/>
      <c r="AC8" s="344"/>
      <c r="AD8" s="345"/>
    </row>
    <row r="9" spans="1:30" ht="39.950000000000003" customHeight="1">
      <c r="A9" s="127"/>
      <c r="B9" s="341" t="s">
        <v>131</v>
      </c>
      <c r="C9" s="341"/>
      <c r="D9" s="341"/>
      <c r="E9" s="341"/>
      <c r="F9" s="341"/>
      <c r="G9" s="342"/>
      <c r="H9" s="122"/>
      <c r="I9" s="122"/>
      <c r="J9" s="123" t="s">
        <v>128</v>
      </c>
      <c r="K9" s="344" t="s">
        <v>132</v>
      </c>
      <c r="L9" s="344"/>
      <c r="M9" s="344"/>
      <c r="N9" s="344"/>
      <c r="O9" s="344"/>
      <c r="P9" s="344"/>
      <c r="Q9" s="344"/>
      <c r="R9" s="344"/>
      <c r="S9" s="344"/>
      <c r="T9" s="344"/>
      <c r="U9" s="344"/>
      <c r="V9" s="344"/>
      <c r="W9" s="344"/>
      <c r="X9" s="344"/>
      <c r="Y9" s="344"/>
      <c r="Z9" s="344"/>
      <c r="AA9" s="344"/>
      <c r="AB9" s="344"/>
      <c r="AC9" s="344"/>
      <c r="AD9" s="345"/>
    </row>
    <row r="10" spans="1:30" ht="24.95" customHeight="1"/>
    <row r="11" spans="1:30" ht="24.95" customHeight="1">
      <c r="A11" s="120" t="s">
        <v>133</v>
      </c>
      <c r="B11" s="128" t="s">
        <v>134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9"/>
    </row>
    <row r="12" spans="1:30" ht="8.1" customHeight="1">
      <c r="A12" s="130"/>
      <c r="B12" s="120"/>
      <c r="C12" s="128"/>
      <c r="D12" s="128"/>
      <c r="E12" s="128"/>
      <c r="F12" s="128"/>
      <c r="G12" s="129"/>
      <c r="H12" s="128"/>
      <c r="I12" s="128"/>
      <c r="J12" s="128"/>
      <c r="K12" s="128"/>
      <c r="L12" s="128"/>
      <c r="M12" s="128"/>
      <c r="N12" s="128"/>
      <c r="O12" s="128"/>
      <c r="P12" s="128"/>
      <c r="Q12" s="128"/>
      <c r="R12" s="128"/>
      <c r="S12" s="128"/>
      <c r="T12" s="128"/>
      <c r="U12" s="128"/>
      <c r="V12" s="128"/>
      <c r="W12" s="128"/>
      <c r="X12" s="128"/>
      <c r="Y12" s="128"/>
      <c r="Z12" s="128"/>
      <c r="AA12" s="128"/>
      <c r="AB12" s="120"/>
      <c r="AC12" s="129"/>
      <c r="AD12" s="131"/>
    </row>
    <row r="13" spans="1:30" ht="45" customHeight="1">
      <c r="A13" s="130"/>
      <c r="B13" s="132" t="s">
        <v>135</v>
      </c>
      <c r="C13" s="133"/>
      <c r="D13" s="133"/>
      <c r="E13" s="133"/>
      <c r="F13" s="133"/>
      <c r="G13" s="134"/>
      <c r="H13" s="135"/>
      <c r="I13" s="136" t="s">
        <v>136</v>
      </c>
      <c r="J13" s="332" t="s">
        <v>137</v>
      </c>
      <c r="K13" s="333"/>
      <c r="L13" s="333"/>
      <c r="M13" s="333"/>
      <c r="N13" s="333"/>
      <c r="O13" s="333"/>
      <c r="P13" s="333"/>
      <c r="Q13" s="333"/>
      <c r="R13" s="333"/>
      <c r="S13" s="333"/>
      <c r="T13" s="334"/>
      <c r="U13" s="335"/>
      <c r="V13" s="336"/>
      <c r="W13" s="124" t="s">
        <v>138</v>
      </c>
      <c r="X13" s="135" t="s">
        <v>139</v>
      </c>
      <c r="Y13" s="135" t="s">
        <v>140</v>
      </c>
      <c r="Z13" s="135"/>
      <c r="AA13" s="135"/>
      <c r="AB13" s="337" t="s">
        <v>141</v>
      </c>
      <c r="AC13" s="338"/>
      <c r="AD13" s="131"/>
    </row>
    <row r="14" spans="1:30" ht="8.1" customHeight="1">
      <c r="A14" s="130"/>
      <c r="B14" s="127"/>
      <c r="C14" s="137"/>
      <c r="D14" s="137"/>
      <c r="E14" s="137"/>
      <c r="F14" s="137"/>
      <c r="G14" s="138"/>
      <c r="H14" s="137"/>
      <c r="I14" s="137"/>
      <c r="J14" s="139"/>
      <c r="K14" s="139"/>
      <c r="L14" s="139"/>
      <c r="M14" s="139"/>
      <c r="N14" s="139"/>
      <c r="O14" s="139"/>
      <c r="P14" s="139"/>
      <c r="Q14" s="139"/>
      <c r="R14" s="139"/>
      <c r="S14" s="139"/>
      <c r="T14" s="139"/>
      <c r="U14" s="137"/>
      <c r="V14" s="137"/>
      <c r="W14" s="137"/>
      <c r="X14" s="137"/>
      <c r="Y14" s="137"/>
      <c r="Z14" s="137"/>
      <c r="AA14" s="137"/>
      <c r="AB14" s="127"/>
      <c r="AC14" s="138"/>
      <c r="AD14" s="131"/>
    </row>
    <row r="15" spans="1:30" ht="8.1" customHeight="1">
      <c r="A15" s="130"/>
      <c r="B15" s="120"/>
      <c r="C15" s="128"/>
      <c r="D15" s="128"/>
      <c r="E15" s="128"/>
      <c r="F15" s="128"/>
      <c r="G15" s="129"/>
      <c r="H15" s="128"/>
      <c r="I15" s="128"/>
      <c r="J15" s="140"/>
      <c r="K15" s="140"/>
      <c r="L15" s="140"/>
      <c r="M15" s="140"/>
      <c r="N15" s="140"/>
      <c r="O15" s="140"/>
      <c r="P15" s="140"/>
      <c r="Q15" s="140"/>
      <c r="R15" s="140"/>
      <c r="S15" s="140"/>
      <c r="T15" s="140"/>
      <c r="U15" s="128"/>
      <c r="V15" s="128"/>
      <c r="W15" s="128"/>
      <c r="X15" s="128"/>
      <c r="Y15" s="128"/>
      <c r="Z15" s="128"/>
      <c r="AA15" s="128"/>
      <c r="AB15" s="120"/>
      <c r="AC15" s="129"/>
      <c r="AD15" s="131"/>
    </row>
    <row r="16" spans="1:30" ht="45" customHeight="1">
      <c r="A16" s="130"/>
      <c r="B16" s="347" t="s">
        <v>142</v>
      </c>
      <c r="C16" s="348"/>
      <c r="D16" s="348"/>
      <c r="E16" s="348"/>
      <c r="F16" s="348"/>
      <c r="G16" s="349"/>
      <c r="H16" s="135"/>
      <c r="I16" s="136" t="s">
        <v>143</v>
      </c>
      <c r="J16" s="332" t="s">
        <v>144</v>
      </c>
      <c r="K16" s="333"/>
      <c r="L16" s="333"/>
      <c r="M16" s="333"/>
      <c r="N16" s="333"/>
      <c r="O16" s="333"/>
      <c r="P16" s="333"/>
      <c r="Q16" s="333"/>
      <c r="R16" s="333"/>
      <c r="S16" s="333"/>
      <c r="T16" s="334"/>
      <c r="U16" s="335"/>
      <c r="V16" s="336"/>
      <c r="W16" s="124" t="s">
        <v>138</v>
      </c>
      <c r="X16" s="135"/>
      <c r="Y16" s="135"/>
      <c r="Z16" s="135"/>
      <c r="AA16" s="135"/>
      <c r="AB16" s="130"/>
      <c r="AC16" s="131"/>
      <c r="AD16" s="131"/>
    </row>
    <row r="17" spans="1:30" ht="45" customHeight="1">
      <c r="A17" s="130"/>
      <c r="B17" s="347"/>
      <c r="C17" s="348"/>
      <c r="D17" s="348"/>
      <c r="E17" s="348"/>
      <c r="F17" s="348"/>
      <c r="G17" s="349"/>
      <c r="H17" s="135"/>
      <c r="I17" s="136" t="s">
        <v>145</v>
      </c>
      <c r="J17" s="332" t="s">
        <v>146</v>
      </c>
      <c r="K17" s="333"/>
      <c r="L17" s="333"/>
      <c r="M17" s="333"/>
      <c r="N17" s="333"/>
      <c r="O17" s="333"/>
      <c r="P17" s="333"/>
      <c r="Q17" s="333"/>
      <c r="R17" s="333"/>
      <c r="S17" s="333"/>
      <c r="T17" s="334"/>
      <c r="U17" s="350" t="str">
        <f>IFERROR(U16/U13*100,"")</f>
        <v/>
      </c>
      <c r="V17" s="351"/>
      <c r="W17" s="124" t="s">
        <v>147</v>
      </c>
      <c r="X17" s="135" t="s">
        <v>139</v>
      </c>
      <c r="Y17" s="135" t="s">
        <v>148</v>
      </c>
      <c r="Z17" s="135"/>
      <c r="AA17" s="135"/>
      <c r="AB17" s="337" t="s">
        <v>141</v>
      </c>
      <c r="AC17" s="338"/>
      <c r="AD17" s="131"/>
    </row>
    <row r="18" spans="1:30" ht="8.1" customHeight="1">
      <c r="A18" s="130"/>
      <c r="B18" s="127"/>
      <c r="C18" s="137"/>
      <c r="D18" s="137"/>
      <c r="E18" s="137"/>
      <c r="F18" s="137"/>
      <c r="G18" s="138"/>
      <c r="H18" s="137"/>
      <c r="I18" s="137"/>
      <c r="J18" s="139"/>
      <c r="K18" s="139"/>
      <c r="L18" s="139"/>
      <c r="M18" s="139"/>
      <c r="N18" s="139"/>
      <c r="O18" s="139"/>
      <c r="P18" s="139"/>
      <c r="Q18" s="139"/>
      <c r="R18" s="139"/>
      <c r="S18" s="139"/>
      <c r="T18" s="139"/>
      <c r="U18" s="137"/>
      <c r="V18" s="137"/>
      <c r="W18" s="137"/>
      <c r="X18" s="137"/>
      <c r="Y18" s="137"/>
      <c r="Z18" s="137"/>
      <c r="AA18" s="137"/>
      <c r="AB18" s="127"/>
      <c r="AC18" s="138"/>
      <c r="AD18" s="131"/>
    </row>
    <row r="19" spans="1:30" ht="8.1" customHeight="1">
      <c r="A19" s="130"/>
      <c r="B19" s="120"/>
      <c r="C19" s="128"/>
      <c r="D19" s="128"/>
      <c r="E19" s="128"/>
      <c r="F19" s="128"/>
      <c r="G19" s="129"/>
      <c r="H19" s="128"/>
      <c r="I19" s="128"/>
      <c r="J19" s="140"/>
      <c r="K19" s="140"/>
      <c r="L19" s="140"/>
      <c r="M19" s="140"/>
      <c r="N19" s="140"/>
      <c r="O19" s="140"/>
      <c r="P19" s="140"/>
      <c r="Q19" s="140"/>
      <c r="R19" s="140"/>
      <c r="S19" s="140"/>
      <c r="T19" s="140"/>
      <c r="U19" s="128"/>
      <c r="V19" s="128"/>
      <c r="W19" s="128"/>
      <c r="X19" s="128"/>
      <c r="Y19" s="128"/>
      <c r="Z19" s="128"/>
      <c r="AA19" s="128"/>
      <c r="AB19" s="120"/>
      <c r="AC19" s="129"/>
      <c r="AD19" s="131"/>
    </row>
    <row r="20" spans="1:30" ht="45" customHeight="1">
      <c r="A20" s="130"/>
      <c r="B20" s="352" t="s">
        <v>149</v>
      </c>
      <c r="C20" s="353"/>
      <c r="D20" s="353"/>
      <c r="E20" s="353"/>
      <c r="F20" s="353"/>
      <c r="G20" s="354"/>
      <c r="H20" s="135"/>
      <c r="I20" s="136" t="s">
        <v>150</v>
      </c>
      <c r="J20" s="332" t="s">
        <v>151</v>
      </c>
      <c r="K20" s="333"/>
      <c r="L20" s="333"/>
      <c r="M20" s="333"/>
      <c r="N20" s="333"/>
      <c r="O20" s="333"/>
      <c r="P20" s="333"/>
      <c r="Q20" s="333"/>
      <c r="R20" s="333"/>
      <c r="S20" s="333"/>
      <c r="T20" s="334"/>
      <c r="U20" s="335"/>
      <c r="V20" s="336"/>
      <c r="W20" s="124" t="s">
        <v>138</v>
      </c>
      <c r="X20" s="135"/>
      <c r="Y20" s="135"/>
      <c r="Z20" s="135"/>
      <c r="AA20" s="135"/>
      <c r="AB20" s="130"/>
      <c r="AC20" s="131"/>
      <c r="AD20" s="131"/>
    </row>
    <row r="21" spans="1:30" ht="45" customHeight="1">
      <c r="A21" s="130"/>
      <c r="B21" s="352"/>
      <c r="C21" s="353"/>
      <c r="D21" s="353"/>
      <c r="E21" s="353"/>
      <c r="F21" s="353"/>
      <c r="G21" s="354"/>
      <c r="H21" s="135"/>
      <c r="I21" s="136" t="s">
        <v>152</v>
      </c>
      <c r="J21" s="332" t="s">
        <v>153</v>
      </c>
      <c r="K21" s="333"/>
      <c r="L21" s="333"/>
      <c r="M21" s="333"/>
      <c r="N21" s="333"/>
      <c r="O21" s="333"/>
      <c r="P21" s="333"/>
      <c r="Q21" s="333"/>
      <c r="R21" s="333"/>
      <c r="S21" s="333"/>
      <c r="T21" s="334"/>
      <c r="U21" s="335" t="str">
        <f>IFERROR(U20/U13*100,"")</f>
        <v/>
      </c>
      <c r="V21" s="336"/>
      <c r="W21" s="124" t="s">
        <v>147</v>
      </c>
      <c r="X21" s="135" t="s">
        <v>139</v>
      </c>
      <c r="Y21" s="135" t="s">
        <v>154</v>
      </c>
      <c r="Z21" s="135"/>
      <c r="AA21" s="135"/>
      <c r="AB21" s="337" t="s">
        <v>141</v>
      </c>
      <c r="AC21" s="338"/>
      <c r="AD21" s="131"/>
    </row>
    <row r="22" spans="1:30" ht="8.1" customHeight="1">
      <c r="A22" s="130"/>
      <c r="B22" s="127"/>
      <c r="C22" s="137"/>
      <c r="D22" s="137"/>
      <c r="E22" s="137"/>
      <c r="F22" s="137"/>
      <c r="G22" s="138"/>
      <c r="H22" s="137"/>
      <c r="I22" s="137"/>
      <c r="J22" s="139"/>
      <c r="K22" s="139"/>
      <c r="L22" s="139"/>
      <c r="M22" s="139"/>
      <c r="N22" s="139"/>
      <c r="O22" s="139"/>
      <c r="P22" s="139"/>
      <c r="Q22" s="139"/>
      <c r="R22" s="139"/>
      <c r="S22" s="139"/>
      <c r="T22" s="139"/>
      <c r="U22" s="137"/>
      <c r="V22" s="137"/>
      <c r="W22" s="137"/>
      <c r="X22" s="137"/>
      <c r="Y22" s="137"/>
      <c r="Z22" s="137"/>
      <c r="AA22" s="137"/>
      <c r="AB22" s="127"/>
      <c r="AC22" s="138"/>
      <c r="AD22" s="131"/>
    </row>
    <row r="23" spans="1:30" ht="8.1" customHeight="1">
      <c r="A23" s="130"/>
      <c r="B23" s="120"/>
      <c r="C23" s="128"/>
      <c r="D23" s="128"/>
      <c r="E23" s="128"/>
      <c r="F23" s="128"/>
      <c r="G23" s="129"/>
      <c r="H23" s="128"/>
      <c r="I23" s="128"/>
      <c r="J23" s="140"/>
      <c r="K23" s="140"/>
      <c r="L23" s="140"/>
      <c r="M23" s="140"/>
      <c r="N23" s="140"/>
      <c r="O23" s="140"/>
      <c r="P23" s="140"/>
      <c r="Q23" s="140"/>
      <c r="R23" s="140"/>
      <c r="S23" s="140"/>
      <c r="T23" s="140"/>
      <c r="U23" s="128"/>
      <c r="V23" s="128"/>
      <c r="W23" s="128"/>
      <c r="X23" s="128"/>
      <c r="Y23" s="128"/>
      <c r="Z23" s="128"/>
      <c r="AA23" s="128"/>
      <c r="AB23" s="120"/>
      <c r="AC23" s="129"/>
      <c r="AD23" s="131"/>
    </row>
    <row r="24" spans="1:30" ht="45" customHeight="1">
      <c r="A24" s="130"/>
      <c r="B24" s="352" t="s">
        <v>155</v>
      </c>
      <c r="C24" s="353"/>
      <c r="D24" s="353"/>
      <c r="E24" s="353"/>
      <c r="F24" s="353"/>
      <c r="G24" s="354"/>
      <c r="H24" s="135"/>
      <c r="I24" s="141" t="s">
        <v>156</v>
      </c>
      <c r="J24" s="332" t="s">
        <v>157</v>
      </c>
      <c r="K24" s="356"/>
      <c r="L24" s="356"/>
      <c r="M24" s="356"/>
      <c r="N24" s="356"/>
      <c r="O24" s="356"/>
      <c r="P24" s="356"/>
      <c r="Q24" s="356"/>
      <c r="R24" s="356"/>
      <c r="S24" s="356"/>
      <c r="T24" s="357"/>
      <c r="U24" s="335"/>
      <c r="V24" s="336"/>
      <c r="W24" s="124" t="s">
        <v>138</v>
      </c>
      <c r="X24" s="135"/>
      <c r="Y24" s="135"/>
      <c r="Z24" s="135"/>
      <c r="AA24" s="135"/>
      <c r="AB24" s="130"/>
      <c r="AC24" s="131"/>
      <c r="AD24" s="131"/>
    </row>
    <row r="25" spans="1:30" ht="45" customHeight="1">
      <c r="A25" s="130"/>
      <c r="B25" s="352"/>
      <c r="C25" s="353"/>
      <c r="D25" s="353"/>
      <c r="E25" s="353"/>
      <c r="F25" s="353"/>
      <c r="G25" s="354"/>
      <c r="H25" s="135"/>
      <c r="I25" s="141" t="s">
        <v>158</v>
      </c>
      <c r="J25" s="332" t="s">
        <v>159</v>
      </c>
      <c r="K25" s="356"/>
      <c r="L25" s="356"/>
      <c r="M25" s="356"/>
      <c r="N25" s="356"/>
      <c r="O25" s="356"/>
      <c r="P25" s="356"/>
      <c r="Q25" s="356"/>
      <c r="R25" s="356"/>
      <c r="S25" s="356"/>
      <c r="T25" s="357"/>
      <c r="U25" s="335" t="str">
        <f>IFERROR(U24/U13*100,"")</f>
        <v/>
      </c>
      <c r="V25" s="336"/>
      <c r="W25" s="124" t="s">
        <v>147</v>
      </c>
      <c r="X25" s="135" t="s">
        <v>139</v>
      </c>
      <c r="Y25" s="135" t="s">
        <v>160</v>
      </c>
      <c r="Z25" s="135"/>
      <c r="AA25" s="135"/>
      <c r="AB25" s="337" t="s">
        <v>141</v>
      </c>
      <c r="AC25" s="338"/>
      <c r="AD25" s="131"/>
    </row>
    <row r="26" spans="1:30" ht="8.1" customHeight="1">
      <c r="A26" s="130"/>
      <c r="B26" s="127"/>
      <c r="C26" s="137"/>
      <c r="D26" s="137"/>
      <c r="E26" s="137"/>
      <c r="F26" s="137"/>
      <c r="G26" s="138"/>
      <c r="H26" s="137"/>
      <c r="I26" s="137"/>
      <c r="J26" s="139"/>
      <c r="K26" s="139"/>
      <c r="L26" s="139"/>
      <c r="M26" s="139"/>
      <c r="N26" s="139"/>
      <c r="O26" s="139"/>
      <c r="P26" s="139"/>
      <c r="Q26" s="139"/>
      <c r="R26" s="139"/>
      <c r="S26" s="139"/>
      <c r="T26" s="139"/>
      <c r="U26" s="137"/>
      <c r="V26" s="137"/>
      <c r="W26" s="137"/>
      <c r="X26" s="137"/>
      <c r="Y26" s="137"/>
      <c r="Z26" s="137"/>
      <c r="AA26" s="137"/>
      <c r="AB26" s="127"/>
      <c r="AC26" s="138"/>
      <c r="AD26" s="131"/>
    </row>
    <row r="27" spans="1:30" ht="8.1" customHeight="1">
      <c r="A27" s="130"/>
      <c r="B27" s="120"/>
      <c r="C27" s="128"/>
      <c r="D27" s="128"/>
      <c r="E27" s="128"/>
      <c r="F27" s="128"/>
      <c r="G27" s="129"/>
      <c r="H27" s="128"/>
      <c r="I27" s="128"/>
      <c r="J27" s="140"/>
      <c r="K27" s="140"/>
      <c r="L27" s="140"/>
      <c r="M27" s="140"/>
      <c r="N27" s="140"/>
      <c r="O27" s="140"/>
      <c r="P27" s="140"/>
      <c r="Q27" s="140"/>
      <c r="R27" s="140"/>
      <c r="S27" s="140"/>
      <c r="T27" s="140"/>
      <c r="U27" s="128"/>
      <c r="V27" s="128"/>
      <c r="W27" s="128"/>
      <c r="X27" s="128"/>
      <c r="Y27" s="128"/>
      <c r="Z27" s="128"/>
      <c r="AA27" s="128"/>
      <c r="AB27" s="120"/>
      <c r="AC27" s="129"/>
      <c r="AD27" s="131"/>
    </row>
    <row r="28" spans="1:30" ht="45" customHeight="1">
      <c r="A28" s="130"/>
      <c r="B28" s="347" t="s">
        <v>161</v>
      </c>
      <c r="C28" s="348"/>
      <c r="D28" s="348"/>
      <c r="E28" s="348"/>
      <c r="F28" s="348"/>
      <c r="G28" s="349"/>
      <c r="H28" s="135"/>
      <c r="I28" s="136" t="s">
        <v>162</v>
      </c>
      <c r="J28" s="332" t="s">
        <v>163</v>
      </c>
      <c r="K28" s="333"/>
      <c r="L28" s="333"/>
      <c r="M28" s="333"/>
      <c r="N28" s="333"/>
      <c r="O28" s="333"/>
      <c r="P28" s="333"/>
      <c r="Q28" s="333"/>
      <c r="R28" s="333"/>
      <c r="S28" s="333"/>
      <c r="T28" s="334"/>
      <c r="U28" s="335"/>
      <c r="V28" s="336"/>
      <c r="W28" s="355"/>
      <c r="X28" s="135" t="s">
        <v>139</v>
      </c>
      <c r="Y28" s="135" t="s">
        <v>164</v>
      </c>
      <c r="Z28" s="135"/>
      <c r="AA28" s="135"/>
      <c r="AB28" s="337" t="s">
        <v>141</v>
      </c>
      <c r="AC28" s="338"/>
      <c r="AD28" s="131"/>
    </row>
    <row r="29" spans="1:30" ht="8.1" customHeight="1">
      <c r="A29" s="130"/>
      <c r="B29" s="127"/>
      <c r="C29" s="137"/>
      <c r="D29" s="137"/>
      <c r="E29" s="137"/>
      <c r="F29" s="137"/>
      <c r="G29" s="138"/>
      <c r="H29" s="137"/>
      <c r="I29" s="137"/>
      <c r="J29" s="137"/>
      <c r="K29" s="137"/>
      <c r="L29" s="137"/>
      <c r="M29" s="137"/>
      <c r="N29" s="137"/>
      <c r="O29" s="137"/>
      <c r="P29" s="137"/>
      <c r="Q29" s="137"/>
      <c r="R29" s="137"/>
      <c r="S29" s="137"/>
      <c r="T29" s="137"/>
      <c r="U29" s="137"/>
      <c r="V29" s="137"/>
      <c r="W29" s="137"/>
      <c r="X29" s="137"/>
      <c r="Y29" s="137"/>
      <c r="Z29" s="137"/>
      <c r="AA29" s="137"/>
      <c r="AB29" s="127"/>
      <c r="AC29" s="138"/>
      <c r="AD29" s="131"/>
    </row>
    <row r="30" spans="1:30" ht="8.1" customHeight="1">
      <c r="A30" s="12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24.95" customHeight="1">
      <c r="B31" s="118" t="s">
        <v>165</v>
      </c>
    </row>
    <row r="32" spans="1:30" ht="24.95" customHeight="1">
      <c r="B32" s="118" t="s">
        <v>166</v>
      </c>
    </row>
    <row r="33" spans="2:2" ht="24.95" customHeight="1">
      <c r="B33" s="118" t="s">
        <v>167</v>
      </c>
    </row>
    <row r="34" spans="2:2" ht="24.95" customHeight="1">
      <c r="B34" s="118" t="s">
        <v>168</v>
      </c>
    </row>
    <row r="35" spans="2:2" ht="24.95" customHeight="1">
      <c r="B35" s="118" t="s">
        <v>169</v>
      </c>
    </row>
  </sheetData>
  <mergeCells count="37">
    <mergeCell ref="B28:G28"/>
    <mergeCell ref="J28:T28"/>
    <mergeCell ref="U28:W28"/>
    <mergeCell ref="AB28:AC28"/>
    <mergeCell ref="B24:G25"/>
    <mergeCell ref="J24:T24"/>
    <mergeCell ref="U24:V24"/>
    <mergeCell ref="J25:T25"/>
    <mergeCell ref="U25:V25"/>
    <mergeCell ref="AB25:AC25"/>
    <mergeCell ref="AB21:AC21"/>
    <mergeCell ref="B16:G17"/>
    <mergeCell ref="J16:T16"/>
    <mergeCell ref="U16:V16"/>
    <mergeCell ref="J17:T17"/>
    <mergeCell ref="U17:V17"/>
    <mergeCell ref="AB17:AC17"/>
    <mergeCell ref="B20:G21"/>
    <mergeCell ref="J20:T20"/>
    <mergeCell ref="U20:V20"/>
    <mergeCell ref="J21:T21"/>
    <mergeCell ref="U21:V21"/>
    <mergeCell ref="J13:T13"/>
    <mergeCell ref="U13:V13"/>
    <mergeCell ref="AB13:AC13"/>
    <mergeCell ref="W2:X2"/>
    <mergeCell ref="A4:AD4"/>
    <mergeCell ref="B6:G6"/>
    <mergeCell ref="H6:AD6"/>
    <mergeCell ref="B7:G7"/>
    <mergeCell ref="K7:L7"/>
    <mergeCell ref="N7:O7"/>
    <mergeCell ref="B8:G8"/>
    <mergeCell ref="K8:O8"/>
    <mergeCell ref="Q8:AD8"/>
    <mergeCell ref="B9:G9"/>
    <mergeCell ref="K9:AD9"/>
  </mergeCells>
  <phoneticPr fontId="3"/>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5"/>
  <sheetViews>
    <sheetView showGridLines="0" view="pageBreakPreview" zoomScale="80" zoomScaleNormal="100" zoomScaleSheetLayoutView="80" workbookViewId="0">
      <selection activeCell="A2" sqref="A2:AG2"/>
    </sheetView>
  </sheetViews>
  <sheetFormatPr defaultRowHeight="19.5"/>
  <cols>
    <col min="1" max="20" width="3.75" style="149" customWidth="1"/>
    <col min="21" max="21" width="3.75" style="150" customWidth="1"/>
    <col min="22" max="34" width="3.75" style="149" customWidth="1"/>
    <col min="35" max="35" width="41.75" style="149" bestFit="1" customWidth="1"/>
    <col min="36" max="36" width="13.25" style="149" customWidth="1"/>
    <col min="37" max="37" width="14.75" style="149" customWidth="1"/>
    <col min="38" max="16384" width="9" style="149"/>
  </cols>
  <sheetData>
    <row r="1" spans="1:36">
      <c r="A1" s="149" t="s">
        <v>285</v>
      </c>
    </row>
    <row r="2" spans="1:36" ht="21">
      <c r="A2" s="367" t="s">
        <v>180</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row>
    <row r="3" spans="1:36" ht="21.95" customHeight="1">
      <c r="AI3" s="149" t="s">
        <v>181</v>
      </c>
      <c r="AJ3" s="151" t="str">
        <f>IF(G12="","",VLOOKUP(G12,AI4:AJ8,2,FALSE))</f>
        <v/>
      </c>
    </row>
    <row r="4" spans="1:36" ht="26.25" customHeight="1">
      <c r="B4" s="368" t="s">
        <v>182</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70"/>
      <c r="AI4" s="149" t="s">
        <v>183</v>
      </c>
      <c r="AJ4" s="152">
        <v>1</v>
      </c>
    </row>
    <row r="5" spans="1:36" ht="26.25" customHeight="1">
      <c r="B5" s="371"/>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3"/>
      <c r="AI5" s="149" t="s">
        <v>184</v>
      </c>
      <c r="AJ5" s="152">
        <v>2</v>
      </c>
    </row>
    <row r="6" spans="1:36" ht="26.25" customHeight="1">
      <c r="B6" s="374"/>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3"/>
      <c r="AI6" s="149" t="s">
        <v>185</v>
      </c>
      <c r="AJ6" s="152">
        <v>3</v>
      </c>
    </row>
    <row r="7" spans="1:36" ht="26.25" customHeight="1">
      <c r="B7" s="375"/>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7"/>
      <c r="AI7" s="149" t="s">
        <v>186</v>
      </c>
      <c r="AJ7" s="152">
        <v>4</v>
      </c>
    </row>
    <row r="8" spans="1:36" ht="21.95" customHeight="1">
      <c r="AI8" s="149" t="s">
        <v>187</v>
      </c>
      <c r="AJ8" s="152">
        <v>5</v>
      </c>
    </row>
    <row r="9" spans="1:36" ht="21.95" customHeight="1">
      <c r="B9" s="153" t="s">
        <v>188</v>
      </c>
      <c r="U9" s="149"/>
      <c r="AI9" s="154" t="s">
        <v>189</v>
      </c>
      <c r="AJ9" s="155" t="str">
        <f>IF(AND(COUNTIF(V12,"*")=1,OR(AJ3=1,AJ3=2,)),VLOOKUP(V12,AI10:AJ12,2,FALSE),"")</f>
        <v/>
      </c>
    </row>
    <row r="10" spans="1:36" ht="21.95" customHeight="1">
      <c r="B10" s="378" t="s">
        <v>190</v>
      </c>
      <c r="C10" s="378"/>
      <c r="D10" s="378"/>
      <c r="E10" s="378"/>
      <c r="F10" s="378"/>
      <c r="G10" s="379"/>
      <c r="H10" s="380"/>
      <c r="I10" s="380"/>
      <c r="J10" s="381"/>
      <c r="K10" s="378" t="s">
        <v>191</v>
      </c>
      <c r="L10" s="378"/>
      <c r="M10" s="378"/>
      <c r="N10" s="378"/>
      <c r="O10" s="382"/>
      <c r="P10" s="382"/>
      <c r="Q10" s="382"/>
      <c r="R10" s="382"/>
      <c r="S10" s="382"/>
      <c r="T10" s="382"/>
      <c r="U10" s="382"/>
      <c r="V10" s="382"/>
      <c r="W10" s="382"/>
      <c r="X10" s="382"/>
      <c r="Y10" s="383"/>
      <c r="Z10" s="383"/>
      <c r="AA10" s="383"/>
      <c r="AB10" s="383"/>
      <c r="AI10" s="154" t="s">
        <v>192</v>
      </c>
      <c r="AJ10" s="152">
        <v>6</v>
      </c>
    </row>
    <row r="11" spans="1:36" ht="21.95" customHeight="1">
      <c r="B11" s="358" t="s">
        <v>193</v>
      </c>
      <c r="C11" s="359"/>
      <c r="D11" s="359"/>
      <c r="E11" s="359"/>
      <c r="F11" s="360"/>
      <c r="G11" s="361"/>
      <c r="H11" s="362"/>
      <c r="I11" s="362"/>
      <c r="J11" s="363"/>
      <c r="K11" s="358" t="s">
        <v>194</v>
      </c>
      <c r="L11" s="359"/>
      <c r="M11" s="359"/>
      <c r="N11" s="360"/>
      <c r="O11" s="361"/>
      <c r="P11" s="362"/>
      <c r="Q11" s="362"/>
      <c r="R11" s="362"/>
      <c r="S11" s="362"/>
      <c r="T11" s="363"/>
      <c r="U11" s="364" t="s">
        <v>283</v>
      </c>
      <c r="V11" s="365"/>
      <c r="W11" s="365"/>
      <c r="X11" s="366"/>
      <c r="Y11" s="361"/>
      <c r="Z11" s="362"/>
      <c r="AA11" s="362"/>
      <c r="AB11" s="362"/>
      <c r="AC11" s="362"/>
      <c r="AD11" s="362"/>
      <c r="AE11" s="362"/>
      <c r="AF11" s="363"/>
      <c r="AI11" s="154" t="s">
        <v>195</v>
      </c>
      <c r="AJ11" s="152">
        <v>7</v>
      </c>
    </row>
    <row r="12" spans="1:36" ht="21.95" customHeight="1">
      <c r="B12" s="378" t="s">
        <v>196</v>
      </c>
      <c r="C12" s="378"/>
      <c r="D12" s="378"/>
      <c r="E12" s="378"/>
      <c r="F12" s="378"/>
      <c r="G12" s="397"/>
      <c r="H12" s="398"/>
      <c r="I12" s="398"/>
      <c r="J12" s="398"/>
      <c r="K12" s="398"/>
      <c r="L12" s="398"/>
      <c r="M12" s="398"/>
      <c r="N12" s="398"/>
      <c r="O12" s="398"/>
      <c r="P12" s="398"/>
      <c r="Q12" s="399"/>
      <c r="R12" s="364" t="s">
        <v>197</v>
      </c>
      <c r="S12" s="365"/>
      <c r="T12" s="365"/>
      <c r="U12" s="366"/>
      <c r="V12" s="397"/>
      <c r="W12" s="398"/>
      <c r="X12" s="398"/>
      <c r="Y12" s="398"/>
      <c r="Z12" s="398"/>
      <c r="AA12" s="398"/>
      <c r="AB12" s="399"/>
      <c r="AI12" s="154" t="s">
        <v>198</v>
      </c>
      <c r="AJ12" s="152">
        <v>8</v>
      </c>
    </row>
    <row r="13" spans="1:36" ht="17.25" customHeight="1">
      <c r="B13" s="400" t="s">
        <v>199</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150"/>
      <c r="AJ13" s="152"/>
    </row>
    <row r="14" spans="1:36" ht="17.25" customHeight="1">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150"/>
      <c r="AI14" s="154"/>
    </row>
    <row r="15" spans="1:36" ht="18" customHeight="1">
      <c r="U15" s="149"/>
      <c r="AI15" s="154"/>
    </row>
    <row r="16" spans="1:36" ht="21.95" customHeight="1">
      <c r="B16" s="153" t="s">
        <v>200</v>
      </c>
      <c r="U16" s="149"/>
      <c r="AI16" s="154" t="s">
        <v>201</v>
      </c>
    </row>
    <row r="17" spans="2:37" ht="21.95" customHeight="1">
      <c r="B17" s="401" t="s">
        <v>202</v>
      </c>
      <c r="C17" s="402"/>
      <c r="D17" s="402"/>
      <c r="E17" s="402"/>
      <c r="F17" s="402"/>
      <c r="G17" s="402"/>
      <c r="H17" s="402"/>
      <c r="I17" s="402"/>
      <c r="J17" s="402"/>
      <c r="K17" s="403"/>
      <c r="L17" s="358" t="s">
        <v>203</v>
      </c>
      <c r="M17" s="359"/>
      <c r="N17" s="362"/>
      <c r="O17" s="362"/>
      <c r="P17" s="156" t="s">
        <v>204</v>
      </c>
      <c r="Q17" s="362"/>
      <c r="R17" s="362"/>
      <c r="S17" s="157" t="s">
        <v>205</v>
      </c>
      <c r="T17" s="158"/>
      <c r="U17" s="158"/>
      <c r="AD17" s="158"/>
      <c r="AE17" s="158"/>
      <c r="AI17" s="159" t="str">
        <f>L17&amp;N17&amp;P17&amp;Q17&amp;S17&amp;"１日"</f>
        <v>令和年月１日</v>
      </c>
      <c r="AJ17" s="160"/>
      <c r="AK17" s="160"/>
    </row>
    <row r="18" spans="2:37" ht="21.95" customHeight="1">
      <c r="B18" s="384" t="s">
        <v>206</v>
      </c>
      <c r="C18" s="385"/>
      <c r="D18" s="385"/>
      <c r="E18" s="385"/>
      <c r="F18" s="385"/>
      <c r="G18" s="385"/>
      <c r="H18" s="385"/>
      <c r="I18" s="385"/>
      <c r="J18" s="385"/>
      <c r="K18" s="385"/>
      <c r="L18" s="385"/>
      <c r="M18" s="385"/>
      <c r="N18" s="385"/>
      <c r="O18" s="386"/>
      <c r="P18" s="387"/>
      <c r="Q18" s="388"/>
      <c r="R18" s="388"/>
      <c r="S18" s="161" t="s">
        <v>207</v>
      </c>
      <c r="AI18" s="154" t="s">
        <v>208</v>
      </c>
      <c r="AJ18" s="162" t="s">
        <v>209</v>
      </c>
    </row>
    <row r="19" spans="2:37" ht="21.95" customHeight="1">
      <c r="B19" s="389" t="s">
        <v>210</v>
      </c>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90"/>
      <c r="AA19" s="391"/>
      <c r="AB19" s="391"/>
      <c r="AC19" s="249" t="s">
        <v>207</v>
      </c>
      <c r="AI19" s="163" t="e">
        <f>(Z19-P18)/Z19</f>
        <v>#DIV/0!</v>
      </c>
      <c r="AJ19" s="164" t="e">
        <f>AI19</f>
        <v>#DIV/0!</v>
      </c>
    </row>
    <row r="20" spans="2:37" ht="21.95" customHeight="1">
      <c r="B20" s="392" t="s">
        <v>211</v>
      </c>
      <c r="C20" s="393"/>
      <c r="D20" s="393"/>
      <c r="E20" s="393"/>
      <c r="F20" s="393"/>
      <c r="G20" s="393"/>
      <c r="H20" s="394" t="str">
        <f>IF(P18="","",IF(AND(H21="否",ROUND(AI19,4)&gt;=0.05),"可","否"))</f>
        <v/>
      </c>
      <c r="I20" s="395"/>
      <c r="J20" s="396"/>
      <c r="N20" s="165"/>
      <c r="O20" s="165"/>
      <c r="P20" s="165"/>
      <c r="Q20" s="165"/>
      <c r="R20" s="165"/>
      <c r="S20" s="165"/>
      <c r="T20" s="165"/>
      <c r="U20" s="165"/>
      <c r="V20" s="165"/>
      <c r="W20" s="165"/>
      <c r="X20" s="165"/>
      <c r="Y20" s="165"/>
      <c r="Z20" s="165"/>
      <c r="AA20" s="165"/>
      <c r="AB20" s="165"/>
      <c r="AC20" s="165"/>
      <c r="AD20" s="165"/>
      <c r="AE20" s="165"/>
      <c r="AF20" s="165"/>
      <c r="AI20" s="166" t="s">
        <v>212</v>
      </c>
      <c r="AJ20" s="167" t="s">
        <v>213</v>
      </c>
    </row>
    <row r="21" spans="2:37" ht="21.95" customHeight="1">
      <c r="B21" s="401" t="s">
        <v>214</v>
      </c>
      <c r="C21" s="402"/>
      <c r="D21" s="402"/>
      <c r="E21" s="402"/>
      <c r="F21" s="402"/>
      <c r="G21" s="402"/>
      <c r="H21" s="404" t="str">
        <f>IF(N17="","",IF(AND(AI21="可",AJ21="可"),"可","否"))</f>
        <v/>
      </c>
      <c r="I21" s="405"/>
      <c r="J21" s="406"/>
      <c r="N21" s="165"/>
      <c r="O21" s="165"/>
      <c r="P21" s="165"/>
      <c r="Q21" s="165"/>
      <c r="R21" s="165"/>
      <c r="S21" s="165"/>
      <c r="T21" s="165"/>
      <c r="U21" s="165"/>
      <c r="V21" s="165"/>
      <c r="W21" s="165"/>
      <c r="X21" s="165"/>
      <c r="Y21" s="165"/>
      <c r="Z21" s="165"/>
      <c r="AE21" s="165"/>
      <c r="AF21" s="165"/>
      <c r="AI21" s="166" t="str">
        <f>IF(P18="","",IF(OR(AND(AJ9=7,P18&lt;=750),(AND(AJ9=8,P18&lt;=900))),"可","否"))</f>
        <v/>
      </c>
      <c r="AJ21" s="168" t="str">
        <f>IF(AND(N17=3,OR(Q17=2,Q17=3)),"否","可")</f>
        <v>可</v>
      </c>
      <c r="AK21" s="158"/>
    </row>
    <row r="22" spans="2:37" ht="20.25" customHeight="1">
      <c r="B22" s="407" t="s">
        <v>284</v>
      </c>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row>
    <row r="23" spans="2:37" ht="20.25" customHeight="1">
      <c r="B23" s="407"/>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row>
    <row r="24" spans="2:37" ht="20.25" customHeight="1">
      <c r="B24" s="407"/>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row>
    <row r="25" spans="2:37" ht="20.25" customHeight="1">
      <c r="B25" s="407"/>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row>
    <row r="26" spans="2:37" ht="20.25" customHeight="1">
      <c r="B26" s="407"/>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row>
    <row r="27" spans="2:37" ht="20.25" customHeight="1">
      <c r="B27" s="407"/>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row>
    <row r="28" spans="2:37" ht="20.25" customHeight="1">
      <c r="B28" s="407"/>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row>
    <row r="29" spans="2:37" ht="20.25" customHeight="1">
      <c r="B29" s="407"/>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row>
    <row r="30" spans="2:37" ht="20.25" customHeight="1">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row>
    <row r="31" spans="2:37" ht="18" customHeight="1">
      <c r="N31" s="150"/>
      <c r="O31" s="150"/>
      <c r="P31" s="150"/>
      <c r="Q31" s="150"/>
      <c r="R31" s="150"/>
      <c r="S31" s="150"/>
      <c r="U31" s="149"/>
    </row>
    <row r="32" spans="2:37" ht="21.95" customHeight="1">
      <c r="B32" s="409" t="s">
        <v>215</v>
      </c>
      <c r="C32" s="410"/>
      <c r="D32" s="410"/>
      <c r="E32" s="410"/>
      <c r="F32" s="410"/>
      <c r="G32" s="410"/>
      <c r="H32" s="410"/>
      <c r="I32" s="411"/>
      <c r="K32" s="169" t="s">
        <v>216</v>
      </c>
      <c r="N32" s="150"/>
      <c r="O32" s="150"/>
      <c r="P32" s="150"/>
      <c r="Q32" s="150"/>
      <c r="R32" s="150"/>
      <c r="S32" s="150"/>
      <c r="U32" s="149"/>
    </row>
    <row r="33" spans="2:37" ht="21.95" customHeight="1">
      <c r="B33" s="153" t="s">
        <v>217</v>
      </c>
    </row>
    <row r="34" spans="2:37" ht="21.95" customHeight="1">
      <c r="B34" s="378"/>
      <c r="C34" s="378"/>
      <c r="D34" s="378"/>
      <c r="E34" s="378"/>
      <c r="F34" s="378"/>
      <c r="G34" s="378"/>
      <c r="H34" s="378"/>
      <c r="I34" s="378"/>
      <c r="J34" s="378"/>
      <c r="K34" s="378"/>
      <c r="L34" s="378" t="s">
        <v>218</v>
      </c>
      <c r="M34" s="378"/>
      <c r="N34" s="378"/>
      <c r="O34" s="378"/>
      <c r="P34" s="378"/>
      <c r="Q34" s="412" t="s">
        <v>219</v>
      </c>
      <c r="R34" s="412"/>
      <c r="S34" s="412"/>
      <c r="T34" s="412"/>
      <c r="U34" s="378" t="s">
        <v>220</v>
      </c>
      <c r="V34" s="378"/>
      <c r="W34" s="378"/>
      <c r="X34" s="378"/>
      <c r="Y34" s="413"/>
      <c r="Z34" s="414"/>
      <c r="AA34" s="415" t="s">
        <v>221</v>
      </c>
      <c r="AB34" s="378"/>
      <c r="AC34" s="378"/>
      <c r="AD34" s="378"/>
      <c r="AH34" s="158"/>
      <c r="AI34" s="158"/>
      <c r="AJ34" s="158"/>
      <c r="AK34" s="158"/>
    </row>
    <row r="35" spans="2:37" ht="21.95" customHeight="1">
      <c r="B35" s="378"/>
      <c r="C35" s="378"/>
      <c r="D35" s="378"/>
      <c r="E35" s="378"/>
      <c r="F35" s="378"/>
      <c r="G35" s="378"/>
      <c r="H35" s="378"/>
      <c r="I35" s="378"/>
      <c r="J35" s="378"/>
      <c r="K35" s="378"/>
      <c r="L35" s="378"/>
      <c r="M35" s="378"/>
      <c r="N35" s="378"/>
      <c r="O35" s="378"/>
      <c r="P35" s="378"/>
      <c r="Q35" s="412"/>
      <c r="R35" s="412"/>
      <c r="S35" s="412"/>
      <c r="T35" s="412"/>
      <c r="U35" s="378"/>
      <c r="V35" s="378"/>
      <c r="W35" s="378"/>
      <c r="X35" s="378"/>
      <c r="Y35" s="413"/>
      <c r="Z35" s="414"/>
      <c r="AA35" s="378"/>
      <c r="AB35" s="378"/>
      <c r="AC35" s="378"/>
      <c r="AD35" s="378"/>
      <c r="AH35" s="158"/>
      <c r="AI35" s="158"/>
      <c r="AJ35" s="158"/>
      <c r="AK35" s="158"/>
    </row>
    <row r="36" spans="2:37" ht="21.95" customHeight="1">
      <c r="B36" s="401" t="s">
        <v>202</v>
      </c>
      <c r="C36" s="402"/>
      <c r="D36" s="402"/>
      <c r="E36" s="402"/>
      <c r="F36" s="402"/>
      <c r="G36" s="402"/>
      <c r="H36" s="402"/>
      <c r="I36" s="402"/>
      <c r="J36" s="402"/>
      <c r="K36" s="403"/>
      <c r="L36" s="416" t="str">
        <f>IF(N17="","",EOMONTH(AI17,0))</f>
        <v/>
      </c>
      <c r="M36" s="416"/>
      <c r="N36" s="416"/>
      <c r="O36" s="416"/>
      <c r="P36" s="416"/>
      <c r="Q36" s="424" t="str">
        <f>IF($P$18=0,"",$P$18)</f>
        <v/>
      </c>
      <c r="R36" s="425"/>
      <c r="S36" s="425"/>
      <c r="T36" s="425"/>
      <c r="U36" s="419" t="str">
        <f>IF(Q36="","",ROUND(($Z$19-Q36)/$Z$19,4))</f>
        <v/>
      </c>
      <c r="V36" s="420"/>
      <c r="W36" s="420"/>
      <c r="X36" s="420"/>
      <c r="Y36" s="413"/>
      <c r="Z36" s="414"/>
      <c r="AA36" s="421"/>
      <c r="AB36" s="422"/>
      <c r="AC36" s="422"/>
      <c r="AD36" s="423"/>
      <c r="AH36" s="158"/>
      <c r="AI36" s="158"/>
      <c r="AJ36" s="158"/>
      <c r="AK36" s="158"/>
    </row>
    <row r="37" spans="2:37" ht="21.95" customHeight="1">
      <c r="B37" s="401" t="s">
        <v>222</v>
      </c>
      <c r="C37" s="402"/>
      <c r="D37" s="402"/>
      <c r="E37" s="402"/>
      <c r="F37" s="402"/>
      <c r="G37" s="402"/>
      <c r="H37" s="402"/>
      <c r="I37" s="402"/>
      <c r="J37" s="402"/>
      <c r="K37" s="403"/>
      <c r="L37" s="416" t="str">
        <f t="shared" ref="L37:L43" si="0">IF($N$17="","",EOMONTH(L36,1))</f>
        <v/>
      </c>
      <c r="M37" s="416"/>
      <c r="N37" s="416"/>
      <c r="O37" s="416"/>
      <c r="P37" s="416"/>
      <c r="Q37" s="417"/>
      <c r="R37" s="418"/>
      <c r="S37" s="418"/>
      <c r="T37" s="418"/>
      <c r="U37" s="419" t="str">
        <f t="shared" ref="U37:U41" si="1">IF(Q37="","",ROUND(($Z$19-Q37)/$Z$19,4))</f>
        <v/>
      </c>
      <c r="V37" s="420"/>
      <c r="W37" s="420"/>
      <c r="X37" s="420"/>
      <c r="Y37" s="413"/>
      <c r="Z37" s="414"/>
      <c r="AA37" s="421"/>
      <c r="AB37" s="422"/>
      <c r="AC37" s="422"/>
      <c r="AD37" s="423"/>
      <c r="AH37" s="158"/>
      <c r="AI37" s="158"/>
      <c r="AJ37" s="158"/>
      <c r="AK37" s="158"/>
    </row>
    <row r="38" spans="2:37" ht="21.95" customHeight="1">
      <c r="B38" s="401" t="s">
        <v>223</v>
      </c>
      <c r="C38" s="402"/>
      <c r="D38" s="402"/>
      <c r="E38" s="402"/>
      <c r="F38" s="402"/>
      <c r="G38" s="402"/>
      <c r="H38" s="402"/>
      <c r="I38" s="402"/>
      <c r="J38" s="402"/>
      <c r="K38" s="403"/>
      <c r="L38" s="416" t="str">
        <f t="shared" si="0"/>
        <v/>
      </c>
      <c r="M38" s="416"/>
      <c r="N38" s="416"/>
      <c r="O38" s="416"/>
      <c r="P38" s="416"/>
      <c r="Q38" s="417"/>
      <c r="R38" s="418"/>
      <c r="S38" s="418"/>
      <c r="T38" s="418"/>
      <c r="U38" s="419" t="str">
        <f t="shared" si="1"/>
        <v/>
      </c>
      <c r="V38" s="420"/>
      <c r="W38" s="420"/>
      <c r="X38" s="420"/>
      <c r="Y38" s="413"/>
      <c r="Z38" s="414"/>
      <c r="AA38" s="426" t="str">
        <f>IF(U36="","",IF(AND($H$20="可",U36&gt;=0.05),"可","否"))</f>
        <v/>
      </c>
      <c r="AB38" s="426"/>
      <c r="AC38" s="426"/>
      <c r="AD38" s="426"/>
      <c r="AH38" s="158"/>
      <c r="AI38" s="158"/>
      <c r="AJ38" s="158"/>
      <c r="AK38" s="158"/>
    </row>
    <row r="39" spans="2:37" ht="21.95" customHeight="1">
      <c r="B39" s="401" t="s">
        <v>224</v>
      </c>
      <c r="C39" s="402"/>
      <c r="D39" s="402"/>
      <c r="E39" s="402"/>
      <c r="F39" s="402"/>
      <c r="G39" s="402"/>
      <c r="H39" s="402"/>
      <c r="I39" s="402"/>
      <c r="J39" s="402"/>
      <c r="K39" s="403"/>
      <c r="L39" s="416" t="str">
        <f t="shared" si="0"/>
        <v/>
      </c>
      <c r="M39" s="416"/>
      <c r="N39" s="416"/>
      <c r="O39" s="416"/>
      <c r="P39" s="416"/>
      <c r="Q39" s="417"/>
      <c r="R39" s="418"/>
      <c r="S39" s="418"/>
      <c r="T39" s="418"/>
      <c r="U39" s="419" t="str">
        <f t="shared" si="1"/>
        <v/>
      </c>
      <c r="V39" s="420"/>
      <c r="W39" s="420"/>
      <c r="X39" s="420"/>
      <c r="Y39" s="413"/>
      <c r="Z39" s="414"/>
      <c r="AA39" s="426" t="str">
        <f t="shared" ref="AA39:AA43" si="2">IF(U37="","",IF(AND($H$20="可",U37&gt;=0.05),"可","否"))</f>
        <v/>
      </c>
      <c r="AB39" s="426"/>
      <c r="AC39" s="426"/>
      <c r="AD39" s="426"/>
      <c r="AH39" s="158"/>
      <c r="AI39" s="158"/>
      <c r="AJ39" s="158"/>
      <c r="AK39" s="158"/>
    </row>
    <row r="40" spans="2:37" ht="21.95" customHeight="1">
      <c r="B40" s="401" t="s">
        <v>225</v>
      </c>
      <c r="C40" s="402"/>
      <c r="D40" s="402"/>
      <c r="E40" s="402"/>
      <c r="F40" s="402"/>
      <c r="G40" s="402"/>
      <c r="H40" s="402"/>
      <c r="I40" s="402"/>
      <c r="J40" s="402"/>
      <c r="K40" s="403"/>
      <c r="L40" s="416" t="str">
        <f t="shared" si="0"/>
        <v/>
      </c>
      <c r="M40" s="416"/>
      <c r="N40" s="416"/>
      <c r="O40" s="416"/>
      <c r="P40" s="416"/>
      <c r="Q40" s="417"/>
      <c r="R40" s="418"/>
      <c r="S40" s="418"/>
      <c r="T40" s="418"/>
      <c r="U40" s="419" t="str">
        <f t="shared" si="1"/>
        <v/>
      </c>
      <c r="V40" s="420"/>
      <c r="W40" s="420"/>
      <c r="X40" s="420"/>
      <c r="Y40" s="428" t="s">
        <v>226</v>
      </c>
      <c r="Z40" s="414"/>
      <c r="AA40" s="426" t="str">
        <f t="shared" si="2"/>
        <v/>
      </c>
      <c r="AB40" s="426"/>
      <c r="AC40" s="426"/>
      <c r="AD40" s="426"/>
      <c r="AH40" s="158"/>
      <c r="AI40" s="158"/>
      <c r="AJ40" s="158"/>
      <c r="AK40" s="158"/>
    </row>
    <row r="41" spans="2:37" ht="21.95" customHeight="1">
      <c r="B41" s="401" t="s">
        <v>227</v>
      </c>
      <c r="C41" s="402"/>
      <c r="D41" s="402"/>
      <c r="E41" s="402"/>
      <c r="F41" s="402"/>
      <c r="G41" s="402"/>
      <c r="H41" s="402"/>
      <c r="I41" s="402"/>
      <c r="J41" s="402"/>
      <c r="K41" s="403"/>
      <c r="L41" s="416" t="str">
        <f t="shared" si="0"/>
        <v/>
      </c>
      <c r="M41" s="416"/>
      <c r="N41" s="416"/>
      <c r="O41" s="416"/>
      <c r="P41" s="416"/>
      <c r="Q41" s="417"/>
      <c r="R41" s="418"/>
      <c r="S41" s="418"/>
      <c r="T41" s="418"/>
      <c r="U41" s="419" t="str">
        <f t="shared" si="1"/>
        <v/>
      </c>
      <c r="V41" s="420"/>
      <c r="W41" s="420"/>
      <c r="X41" s="420"/>
      <c r="Y41" s="413"/>
      <c r="Z41" s="414"/>
      <c r="AA41" s="427" t="str">
        <f>IF(U39="","",IF(AND($H$20="可",U39&gt;=0.05),"可","否"))</f>
        <v/>
      </c>
      <c r="AB41" s="427"/>
      <c r="AC41" s="427"/>
      <c r="AD41" s="427"/>
      <c r="AH41" s="158"/>
      <c r="AI41" s="158"/>
      <c r="AJ41" s="158"/>
      <c r="AK41" s="158"/>
    </row>
    <row r="42" spans="2:37" ht="21.95" customHeight="1">
      <c r="B42" s="401"/>
      <c r="C42" s="402"/>
      <c r="D42" s="402"/>
      <c r="E42" s="402"/>
      <c r="F42" s="402"/>
      <c r="G42" s="402"/>
      <c r="H42" s="402"/>
      <c r="I42" s="402"/>
      <c r="J42" s="402"/>
      <c r="K42" s="403"/>
      <c r="L42" s="416" t="str">
        <f t="shared" si="0"/>
        <v/>
      </c>
      <c r="M42" s="416"/>
      <c r="N42" s="416"/>
      <c r="O42" s="416"/>
      <c r="P42" s="416"/>
      <c r="Q42" s="421"/>
      <c r="R42" s="422"/>
      <c r="S42" s="422"/>
      <c r="T42" s="423"/>
      <c r="U42" s="421"/>
      <c r="V42" s="422"/>
      <c r="W42" s="422"/>
      <c r="X42" s="423"/>
      <c r="Y42" s="413"/>
      <c r="Z42" s="414"/>
      <c r="AA42" s="426" t="str">
        <f t="shared" si="2"/>
        <v/>
      </c>
      <c r="AB42" s="426"/>
      <c r="AC42" s="426"/>
      <c r="AD42" s="426"/>
      <c r="AH42" s="158"/>
      <c r="AI42" s="158"/>
      <c r="AJ42" s="158"/>
      <c r="AK42" s="158"/>
    </row>
    <row r="43" spans="2:37" ht="21.95" customHeight="1">
      <c r="B43" s="401" t="s">
        <v>228</v>
      </c>
      <c r="C43" s="402"/>
      <c r="D43" s="402"/>
      <c r="E43" s="402"/>
      <c r="F43" s="402"/>
      <c r="G43" s="402"/>
      <c r="H43" s="402"/>
      <c r="I43" s="402"/>
      <c r="J43" s="402"/>
      <c r="K43" s="403"/>
      <c r="L43" s="416" t="str">
        <f t="shared" si="0"/>
        <v/>
      </c>
      <c r="M43" s="416"/>
      <c r="N43" s="416"/>
      <c r="O43" s="416"/>
      <c r="P43" s="416"/>
      <c r="Q43" s="438"/>
      <c r="R43" s="438"/>
      <c r="S43" s="438"/>
      <c r="T43" s="438"/>
      <c r="U43" s="438"/>
      <c r="V43" s="438"/>
      <c r="W43" s="438"/>
      <c r="X43" s="438"/>
      <c r="Y43" s="413"/>
      <c r="Z43" s="414"/>
      <c r="AA43" s="426" t="str">
        <f t="shared" si="2"/>
        <v/>
      </c>
      <c r="AB43" s="426"/>
      <c r="AC43" s="426"/>
      <c r="AD43" s="426"/>
      <c r="AH43" s="158"/>
      <c r="AI43" s="158"/>
      <c r="AJ43" s="158"/>
      <c r="AK43" s="158"/>
    </row>
    <row r="44" spans="2:37" ht="19.5" customHeight="1">
      <c r="B44" s="407" t="s">
        <v>229</v>
      </c>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row>
    <row r="45" spans="2:37" ht="19.5" customHeight="1">
      <c r="B45" s="407"/>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row>
    <row r="46" spans="2:37" ht="19.5" customHeight="1">
      <c r="B46" s="407"/>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row>
    <row r="47" spans="2:37" ht="19.5" customHeight="1">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row>
    <row r="48" spans="2:37" ht="20.25" customHeight="1">
      <c r="U48" s="149"/>
    </row>
    <row r="49" spans="2:32" ht="21.95" customHeight="1">
      <c r="B49" s="409" t="s">
        <v>230</v>
      </c>
      <c r="C49" s="410"/>
      <c r="D49" s="410"/>
      <c r="E49" s="410"/>
      <c r="F49" s="410"/>
      <c r="G49" s="410"/>
      <c r="H49" s="410"/>
      <c r="I49" s="410"/>
      <c r="J49" s="410"/>
      <c r="K49" s="410"/>
      <c r="L49" s="410"/>
      <c r="M49" s="410"/>
      <c r="N49" s="410"/>
      <c r="O49" s="410"/>
      <c r="P49" s="410"/>
      <c r="Q49" s="410"/>
      <c r="R49" s="410"/>
      <c r="S49" s="410"/>
      <c r="T49" s="410"/>
      <c r="U49" s="410"/>
      <c r="V49" s="410"/>
      <c r="W49" s="411"/>
      <c r="Y49" s="169" t="s">
        <v>231</v>
      </c>
    </row>
    <row r="50" spans="2:32" ht="21.95" customHeight="1">
      <c r="B50" s="153" t="s">
        <v>232</v>
      </c>
    </row>
    <row r="51" spans="2:32" ht="21.95" customHeight="1">
      <c r="B51" s="429" t="s">
        <v>233</v>
      </c>
      <c r="C51" s="429"/>
      <c r="D51" s="429"/>
      <c r="E51" s="429"/>
      <c r="F51" s="429"/>
      <c r="G51" s="429"/>
      <c r="H51" s="429"/>
      <c r="I51" s="429"/>
      <c r="J51" s="429"/>
      <c r="K51" s="431" t="s">
        <v>234</v>
      </c>
      <c r="L51" s="432"/>
      <c r="M51" s="432"/>
      <c r="N51" s="432"/>
      <c r="O51" s="432"/>
      <c r="P51" s="432"/>
      <c r="Q51" s="432"/>
      <c r="R51" s="432"/>
      <c r="S51" s="432"/>
      <c r="T51" s="432"/>
      <c r="U51" s="432"/>
      <c r="V51" s="432"/>
      <c r="W51" s="432"/>
      <c r="X51" s="432"/>
      <c r="Y51" s="432"/>
      <c r="Z51" s="432"/>
      <c r="AA51" s="432"/>
      <c r="AB51" s="432"/>
      <c r="AC51" s="432"/>
      <c r="AD51" s="432"/>
      <c r="AE51" s="432"/>
      <c r="AF51" s="433"/>
    </row>
    <row r="52" spans="2:32" ht="21.95" customHeight="1">
      <c r="B52" s="430"/>
      <c r="C52" s="430"/>
      <c r="D52" s="430"/>
      <c r="E52" s="430"/>
      <c r="F52" s="430"/>
      <c r="G52" s="430"/>
      <c r="H52" s="430"/>
      <c r="I52" s="430"/>
      <c r="J52" s="430"/>
      <c r="K52" s="434"/>
      <c r="L52" s="435"/>
      <c r="M52" s="435"/>
      <c r="N52" s="435"/>
      <c r="O52" s="435"/>
      <c r="P52" s="435"/>
      <c r="Q52" s="435"/>
      <c r="R52" s="435"/>
      <c r="S52" s="435"/>
      <c r="T52" s="435"/>
      <c r="U52" s="435"/>
      <c r="V52" s="435"/>
      <c r="W52" s="435"/>
      <c r="X52" s="435"/>
      <c r="Y52" s="435"/>
      <c r="Z52" s="435"/>
      <c r="AA52" s="435"/>
      <c r="AB52" s="435"/>
      <c r="AC52" s="435"/>
      <c r="AD52" s="435"/>
      <c r="AE52" s="435"/>
      <c r="AF52" s="436"/>
    </row>
    <row r="53" spans="2:32" ht="36" customHeight="1">
      <c r="B53" s="437" t="s">
        <v>235</v>
      </c>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row>
    <row r="54" spans="2:32" ht="21.95" customHeight="1"/>
    <row r="55" spans="2:32" ht="21.95" customHeight="1">
      <c r="B55" s="409" t="s">
        <v>236</v>
      </c>
      <c r="C55" s="410"/>
      <c r="D55" s="410"/>
      <c r="E55" s="410"/>
      <c r="F55" s="410"/>
      <c r="G55" s="410"/>
      <c r="H55" s="410"/>
      <c r="I55" s="411"/>
      <c r="K55" s="169" t="s">
        <v>237</v>
      </c>
    </row>
    <row r="56" spans="2:32" ht="21.95" customHeight="1">
      <c r="B56" s="153" t="s">
        <v>238</v>
      </c>
    </row>
    <row r="57" spans="2:32" ht="21.95" customHeight="1">
      <c r="B57" s="378"/>
      <c r="C57" s="378"/>
      <c r="D57" s="378"/>
      <c r="E57" s="378"/>
      <c r="F57" s="378"/>
      <c r="G57" s="378"/>
      <c r="H57" s="378"/>
      <c r="I57" s="378"/>
      <c r="J57" s="378"/>
      <c r="K57" s="378"/>
      <c r="L57" s="378" t="s">
        <v>218</v>
      </c>
      <c r="M57" s="378"/>
      <c r="N57" s="378"/>
      <c r="O57" s="378"/>
      <c r="P57" s="378"/>
      <c r="Q57" s="412" t="s">
        <v>219</v>
      </c>
      <c r="R57" s="412"/>
      <c r="S57" s="412"/>
      <c r="T57" s="412"/>
      <c r="U57" s="413"/>
      <c r="V57" s="414"/>
      <c r="W57" s="415" t="s">
        <v>239</v>
      </c>
      <c r="X57" s="378"/>
      <c r="Y57" s="378"/>
      <c r="Z57" s="378"/>
    </row>
    <row r="58" spans="2:32" ht="21.95" customHeight="1">
      <c r="B58" s="378"/>
      <c r="C58" s="378"/>
      <c r="D58" s="378"/>
      <c r="E58" s="378"/>
      <c r="F58" s="378"/>
      <c r="G58" s="378"/>
      <c r="H58" s="378"/>
      <c r="I58" s="378"/>
      <c r="J58" s="378"/>
      <c r="K58" s="378"/>
      <c r="L58" s="378"/>
      <c r="M58" s="378"/>
      <c r="N58" s="378"/>
      <c r="O58" s="378"/>
      <c r="P58" s="378"/>
      <c r="Q58" s="412"/>
      <c r="R58" s="412"/>
      <c r="S58" s="412"/>
      <c r="T58" s="412"/>
      <c r="U58" s="413"/>
      <c r="V58" s="414"/>
      <c r="W58" s="378"/>
      <c r="X58" s="378"/>
      <c r="Y58" s="378"/>
      <c r="Z58" s="378"/>
    </row>
    <row r="59" spans="2:32" ht="21.95" customHeight="1">
      <c r="B59" s="401" t="s">
        <v>202</v>
      </c>
      <c r="C59" s="402"/>
      <c r="D59" s="402"/>
      <c r="E59" s="402"/>
      <c r="F59" s="402"/>
      <c r="G59" s="402"/>
      <c r="H59" s="402"/>
      <c r="I59" s="402"/>
      <c r="J59" s="402"/>
      <c r="K59" s="403"/>
      <c r="L59" s="416" t="str">
        <f>IF(N17="","",EOMONTH(AI17,0))</f>
        <v/>
      </c>
      <c r="M59" s="416"/>
      <c r="N59" s="416"/>
      <c r="O59" s="416"/>
      <c r="P59" s="416"/>
      <c r="Q59" s="424" t="str">
        <f>IF($P$18=0,"",$P$18)</f>
        <v/>
      </c>
      <c r="R59" s="425"/>
      <c r="S59" s="425"/>
      <c r="T59" s="425"/>
      <c r="U59" s="413"/>
      <c r="V59" s="414"/>
      <c r="W59" s="421"/>
      <c r="X59" s="422"/>
      <c r="Y59" s="422"/>
      <c r="Z59" s="423"/>
    </row>
    <row r="60" spans="2:32" ht="21.95" customHeight="1">
      <c r="B60" s="401" t="s">
        <v>240</v>
      </c>
      <c r="C60" s="402"/>
      <c r="D60" s="402"/>
      <c r="E60" s="402"/>
      <c r="F60" s="402"/>
      <c r="G60" s="402"/>
      <c r="H60" s="402"/>
      <c r="I60" s="402"/>
      <c r="J60" s="402"/>
      <c r="K60" s="403"/>
      <c r="L60" s="416" t="str">
        <f t="shared" ref="L60:L77" si="3">IF($N$17="","",EOMONTH(L59,1))</f>
        <v/>
      </c>
      <c r="M60" s="416"/>
      <c r="N60" s="416"/>
      <c r="O60" s="416"/>
      <c r="P60" s="416"/>
      <c r="Q60" s="417"/>
      <c r="R60" s="418"/>
      <c r="S60" s="418"/>
      <c r="T60" s="418"/>
      <c r="U60" s="413"/>
      <c r="V60" s="414"/>
      <c r="W60" s="421"/>
      <c r="X60" s="422"/>
      <c r="Y60" s="422"/>
      <c r="Z60" s="423"/>
    </row>
    <row r="61" spans="2:32" ht="21.95" customHeight="1">
      <c r="B61" s="401" t="s">
        <v>241</v>
      </c>
      <c r="C61" s="402"/>
      <c r="D61" s="402"/>
      <c r="E61" s="402"/>
      <c r="F61" s="402"/>
      <c r="G61" s="402"/>
      <c r="H61" s="402"/>
      <c r="I61" s="402"/>
      <c r="J61" s="402"/>
      <c r="K61" s="403"/>
      <c r="L61" s="416" t="str">
        <f t="shared" si="3"/>
        <v/>
      </c>
      <c r="M61" s="416"/>
      <c r="N61" s="416"/>
      <c r="O61" s="416"/>
      <c r="P61" s="416"/>
      <c r="Q61" s="417"/>
      <c r="R61" s="418"/>
      <c r="S61" s="418"/>
      <c r="T61" s="418"/>
      <c r="U61" s="413"/>
      <c r="V61" s="414"/>
      <c r="W61" s="426" t="str">
        <f>IF(Q59="","",IF(OR(AND($AJ$9=7,Q59&lt;=750,$H$21="可"),(AND($AJ$9=8,Q59&lt;=900,$H$21="可"))),"可","否"))</f>
        <v/>
      </c>
      <c r="X61" s="426"/>
      <c r="Y61" s="426"/>
      <c r="Z61" s="426"/>
    </row>
    <row r="62" spans="2:32" ht="21.95" customHeight="1">
      <c r="B62" s="401"/>
      <c r="C62" s="402"/>
      <c r="D62" s="402"/>
      <c r="E62" s="402"/>
      <c r="F62" s="402"/>
      <c r="G62" s="402"/>
      <c r="H62" s="402"/>
      <c r="I62" s="402"/>
      <c r="J62" s="402"/>
      <c r="K62" s="403"/>
      <c r="L62" s="416" t="str">
        <f t="shared" si="3"/>
        <v/>
      </c>
      <c r="M62" s="416"/>
      <c r="N62" s="416"/>
      <c r="O62" s="416"/>
      <c r="P62" s="416"/>
      <c r="Q62" s="417"/>
      <c r="R62" s="418"/>
      <c r="S62" s="418"/>
      <c r="T62" s="418"/>
      <c r="U62" s="413"/>
      <c r="V62" s="414"/>
      <c r="W62" s="426" t="str">
        <f t="shared" ref="W62:W77" si="4">IF(Q60="","",IF(OR(AND($AJ$9=7,Q60&lt;=750,$H$21="可"),(AND($AJ$9=8,Q60&lt;=900,$H$21="可"))),"可","否"))</f>
        <v/>
      </c>
      <c r="X62" s="426"/>
      <c r="Y62" s="426"/>
      <c r="Z62" s="426"/>
    </row>
    <row r="63" spans="2:32" ht="21.95" customHeight="1">
      <c r="B63" s="401"/>
      <c r="C63" s="402"/>
      <c r="D63" s="402"/>
      <c r="E63" s="402"/>
      <c r="F63" s="402"/>
      <c r="G63" s="402"/>
      <c r="H63" s="402"/>
      <c r="I63" s="402"/>
      <c r="J63" s="402"/>
      <c r="K63" s="403"/>
      <c r="L63" s="416" t="str">
        <f t="shared" si="3"/>
        <v/>
      </c>
      <c r="M63" s="416"/>
      <c r="N63" s="416"/>
      <c r="O63" s="416"/>
      <c r="P63" s="416"/>
      <c r="Q63" s="417"/>
      <c r="R63" s="418"/>
      <c r="S63" s="418"/>
      <c r="T63" s="418"/>
      <c r="U63" s="413"/>
      <c r="V63" s="414"/>
      <c r="W63" s="426" t="str">
        <f t="shared" si="4"/>
        <v/>
      </c>
      <c r="X63" s="426"/>
      <c r="Y63" s="426"/>
      <c r="Z63" s="426"/>
    </row>
    <row r="64" spans="2:32" ht="21.95" customHeight="1">
      <c r="B64" s="401"/>
      <c r="C64" s="402"/>
      <c r="D64" s="402"/>
      <c r="E64" s="402"/>
      <c r="F64" s="402"/>
      <c r="G64" s="402"/>
      <c r="H64" s="402"/>
      <c r="I64" s="402"/>
      <c r="J64" s="402"/>
      <c r="K64" s="403"/>
      <c r="L64" s="416" t="str">
        <f t="shared" si="3"/>
        <v/>
      </c>
      <c r="M64" s="416"/>
      <c r="N64" s="416"/>
      <c r="O64" s="416"/>
      <c r="P64" s="416"/>
      <c r="Q64" s="417"/>
      <c r="R64" s="418"/>
      <c r="S64" s="418"/>
      <c r="T64" s="418"/>
      <c r="U64" s="413"/>
      <c r="V64" s="414"/>
      <c r="W64" s="426" t="str">
        <f t="shared" si="4"/>
        <v/>
      </c>
      <c r="X64" s="426"/>
      <c r="Y64" s="426"/>
      <c r="Z64" s="426"/>
    </row>
    <row r="65" spans="2:32" ht="21.95" customHeight="1">
      <c r="B65" s="401"/>
      <c r="C65" s="402"/>
      <c r="D65" s="402"/>
      <c r="E65" s="402"/>
      <c r="F65" s="402"/>
      <c r="G65" s="402"/>
      <c r="H65" s="402"/>
      <c r="I65" s="402"/>
      <c r="J65" s="402"/>
      <c r="K65" s="403"/>
      <c r="L65" s="416" t="str">
        <f t="shared" si="3"/>
        <v/>
      </c>
      <c r="M65" s="416"/>
      <c r="N65" s="416"/>
      <c r="O65" s="416"/>
      <c r="P65" s="416"/>
      <c r="Q65" s="417"/>
      <c r="R65" s="418"/>
      <c r="S65" s="418"/>
      <c r="T65" s="418"/>
      <c r="U65" s="413"/>
      <c r="V65" s="414"/>
      <c r="W65" s="426" t="str">
        <f t="shared" si="4"/>
        <v/>
      </c>
      <c r="X65" s="426"/>
      <c r="Y65" s="426"/>
      <c r="Z65" s="426"/>
    </row>
    <row r="66" spans="2:32" ht="21.95" customHeight="1">
      <c r="B66" s="401"/>
      <c r="C66" s="402"/>
      <c r="D66" s="402"/>
      <c r="E66" s="402"/>
      <c r="F66" s="402"/>
      <c r="G66" s="402"/>
      <c r="H66" s="402"/>
      <c r="I66" s="402"/>
      <c r="J66" s="402"/>
      <c r="K66" s="403"/>
      <c r="L66" s="416" t="str">
        <f t="shared" si="3"/>
        <v/>
      </c>
      <c r="M66" s="416"/>
      <c r="N66" s="416"/>
      <c r="O66" s="416"/>
      <c r="P66" s="416"/>
      <c r="Q66" s="417"/>
      <c r="R66" s="418"/>
      <c r="S66" s="418"/>
      <c r="T66" s="418"/>
      <c r="U66" s="428" t="s">
        <v>226</v>
      </c>
      <c r="V66" s="439"/>
      <c r="W66" s="426" t="str">
        <f t="shared" si="4"/>
        <v/>
      </c>
      <c r="X66" s="426"/>
      <c r="Y66" s="426"/>
      <c r="Z66" s="426"/>
    </row>
    <row r="67" spans="2:32" ht="21.95" customHeight="1">
      <c r="B67" s="401"/>
      <c r="C67" s="402"/>
      <c r="D67" s="402"/>
      <c r="E67" s="402"/>
      <c r="F67" s="402"/>
      <c r="G67" s="402"/>
      <c r="H67" s="402"/>
      <c r="I67" s="402"/>
      <c r="J67" s="402"/>
      <c r="K67" s="403"/>
      <c r="L67" s="416" t="str">
        <f t="shared" si="3"/>
        <v/>
      </c>
      <c r="M67" s="416"/>
      <c r="N67" s="416"/>
      <c r="O67" s="416"/>
      <c r="P67" s="416"/>
      <c r="Q67" s="417"/>
      <c r="R67" s="418"/>
      <c r="S67" s="418"/>
      <c r="T67" s="418"/>
      <c r="U67" s="428"/>
      <c r="V67" s="439"/>
      <c r="W67" s="426" t="str">
        <f t="shared" si="4"/>
        <v/>
      </c>
      <c r="X67" s="426"/>
      <c r="Y67" s="426"/>
      <c r="Z67" s="426"/>
    </row>
    <row r="68" spans="2:32" ht="21.95" customHeight="1">
      <c r="B68" s="401"/>
      <c r="C68" s="402"/>
      <c r="D68" s="402"/>
      <c r="E68" s="402"/>
      <c r="F68" s="402"/>
      <c r="G68" s="402"/>
      <c r="H68" s="402"/>
      <c r="I68" s="402"/>
      <c r="J68" s="402"/>
      <c r="K68" s="403"/>
      <c r="L68" s="416" t="str">
        <f t="shared" si="3"/>
        <v/>
      </c>
      <c r="M68" s="416"/>
      <c r="N68" s="416"/>
      <c r="O68" s="416"/>
      <c r="P68" s="416"/>
      <c r="Q68" s="417"/>
      <c r="R68" s="418"/>
      <c r="S68" s="418"/>
      <c r="T68" s="418"/>
      <c r="U68" s="428"/>
      <c r="V68" s="439"/>
      <c r="W68" s="426" t="str">
        <f t="shared" si="4"/>
        <v/>
      </c>
      <c r="X68" s="426"/>
      <c r="Y68" s="426"/>
      <c r="Z68" s="426"/>
    </row>
    <row r="69" spans="2:32" ht="21.95" customHeight="1">
      <c r="B69" s="401"/>
      <c r="C69" s="402"/>
      <c r="D69" s="402"/>
      <c r="E69" s="402"/>
      <c r="F69" s="402"/>
      <c r="G69" s="402"/>
      <c r="H69" s="402"/>
      <c r="I69" s="402"/>
      <c r="J69" s="402"/>
      <c r="K69" s="403"/>
      <c r="L69" s="416" t="str">
        <f t="shared" si="3"/>
        <v/>
      </c>
      <c r="M69" s="416"/>
      <c r="N69" s="416"/>
      <c r="O69" s="416"/>
      <c r="P69" s="416"/>
      <c r="Q69" s="417"/>
      <c r="R69" s="418"/>
      <c r="S69" s="418"/>
      <c r="T69" s="418"/>
      <c r="U69" s="428"/>
      <c r="V69" s="439"/>
      <c r="W69" s="426" t="str">
        <f t="shared" si="4"/>
        <v/>
      </c>
      <c r="X69" s="426"/>
      <c r="Y69" s="426"/>
      <c r="Z69" s="426"/>
    </row>
    <row r="70" spans="2:32" ht="21.95" customHeight="1">
      <c r="B70" s="401"/>
      <c r="C70" s="402"/>
      <c r="D70" s="402"/>
      <c r="E70" s="402"/>
      <c r="F70" s="402"/>
      <c r="G70" s="402"/>
      <c r="H70" s="402"/>
      <c r="I70" s="402"/>
      <c r="J70" s="402"/>
      <c r="K70" s="403"/>
      <c r="L70" s="416" t="str">
        <f t="shared" si="3"/>
        <v/>
      </c>
      <c r="M70" s="416"/>
      <c r="N70" s="416"/>
      <c r="O70" s="416"/>
      <c r="P70" s="416"/>
      <c r="Q70" s="417"/>
      <c r="R70" s="418"/>
      <c r="S70" s="418"/>
      <c r="T70" s="418"/>
      <c r="U70" s="413"/>
      <c r="V70" s="414"/>
      <c r="W70" s="426" t="str">
        <f t="shared" si="4"/>
        <v/>
      </c>
      <c r="X70" s="426"/>
      <c r="Y70" s="426"/>
      <c r="Z70" s="426"/>
    </row>
    <row r="71" spans="2:32" ht="21.95" customHeight="1">
      <c r="B71" s="401"/>
      <c r="C71" s="402"/>
      <c r="D71" s="402"/>
      <c r="E71" s="402"/>
      <c r="F71" s="402"/>
      <c r="G71" s="402"/>
      <c r="H71" s="402"/>
      <c r="I71" s="402"/>
      <c r="J71" s="402"/>
      <c r="K71" s="403"/>
      <c r="L71" s="416" t="str">
        <f t="shared" si="3"/>
        <v/>
      </c>
      <c r="M71" s="416"/>
      <c r="N71" s="416"/>
      <c r="O71" s="416"/>
      <c r="P71" s="416"/>
      <c r="Q71" s="417"/>
      <c r="R71" s="418"/>
      <c r="S71" s="418"/>
      <c r="T71" s="418"/>
      <c r="U71" s="413"/>
      <c r="V71" s="414"/>
      <c r="W71" s="426" t="str">
        <f t="shared" si="4"/>
        <v/>
      </c>
      <c r="X71" s="426"/>
      <c r="Y71" s="426"/>
      <c r="Z71" s="426"/>
    </row>
    <row r="72" spans="2:32" ht="21.95" customHeight="1">
      <c r="B72" s="401"/>
      <c r="C72" s="402"/>
      <c r="D72" s="402"/>
      <c r="E72" s="402"/>
      <c r="F72" s="402"/>
      <c r="G72" s="402"/>
      <c r="H72" s="402"/>
      <c r="I72" s="402"/>
      <c r="J72" s="402"/>
      <c r="K72" s="403"/>
      <c r="L72" s="416" t="str">
        <f t="shared" si="3"/>
        <v/>
      </c>
      <c r="M72" s="416"/>
      <c r="N72" s="416"/>
      <c r="O72" s="416"/>
      <c r="P72" s="416"/>
      <c r="Q72" s="417"/>
      <c r="R72" s="418"/>
      <c r="S72" s="418"/>
      <c r="T72" s="418"/>
      <c r="U72" s="413"/>
      <c r="V72" s="414"/>
      <c r="W72" s="426" t="str">
        <f t="shared" si="4"/>
        <v/>
      </c>
      <c r="X72" s="426"/>
      <c r="Y72" s="426"/>
      <c r="Z72" s="426"/>
    </row>
    <row r="73" spans="2:32" ht="21.95" customHeight="1">
      <c r="B73" s="401"/>
      <c r="C73" s="402"/>
      <c r="D73" s="402"/>
      <c r="E73" s="402"/>
      <c r="F73" s="402"/>
      <c r="G73" s="402"/>
      <c r="H73" s="402"/>
      <c r="I73" s="402"/>
      <c r="J73" s="402"/>
      <c r="K73" s="403"/>
      <c r="L73" s="416" t="str">
        <f t="shared" si="3"/>
        <v/>
      </c>
      <c r="M73" s="416"/>
      <c r="N73" s="416"/>
      <c r="O73" s="416"/>
      <c r="P73" s="416"/>
      <c r="Q73" s="440"/>
      <c r="R73" s="440"/>
      <c r="S73" s="440"/>
      <c r="T73" s="440"/>
      <c r="W73" s="426" t="str">
        <f t="shared" si="4"/>
        <v/>
      </c>
      <c r="X73" s="426"/>
      <c r="Y73" s="426"/>
      <c r="Z73" s="426"/>
    </row>
    <row r="74" spans="2:32" ht="21.95" customHeight="1">
      <c r="B74" s="401"/>
      <c r="C74" s="402"/>
      <c r="D74" s="402"/>
      <c r="E74" s="402"/>
      <c r="F74" s="402"/>
      <c r="G74" s="402"/>
      <c r="H74" s="402"/>
      <c r="I74" s="402"/>
      <c r="J74" s="402"/>
      <c r="K74" s="403"/>
      <c r="L74" s="416" t="str">
        <f t="shared" si="3"/>
        <v/>
      </c>
      <c r="M74" s="416"/>
      <c r="N74" s="416"/>
      <c r="O74" s="416"/>
      <c r="P74" s="416"/>
      <c r="Q74" s="440"/>
      <c r="R74" s="440"/>
      <c r="S74" s="440"/>
      <c r="T74" s="440"/>
      <c r="W74" s="426" t="str">
        <f t="shared" si="4"/>
        <v/>
      </c>
      <c r="X74" s="426"/>
      <c r="Y74" s="426"/>
      <c r="Z74" s="426"/>
    </row>
    <row r="75" spans="2:32" ht="21.95" customHeight="1">
      <c r="B75" s="401"/>
      <c r="C75" s="402"/>
      <c r="D75" s="402"/>
      <c r="E75" s="402"/>
      <c r="F75" s="402"/>
      <c r="G75" s="402"/>
      <c r="H75" s="402"/>
      <c r="I75" s="402"/>
      <c r="J75" s="402"/>
      <c r="K75" s="403"/>
      <c r="L75" s="416" t="str">
        <f t="shared" si="3"/>
        <v/>
      </c>
      <c r="M75" s="416"/>
      <c r="N75" s="416"/>
      <c r="O75" s="416"/>
      <c r="P75" s="416"/>
      <c r="Q75" s="440"/>
      <c r="R75" s="440"/>
      <c r="S75" s="440"/>
      <c r="T75" s="440"/>
      <c r="W75" s="426" t="str">
        <f t="shared" si="4"/>
        <v/>
      </c>
      <c r="X75" s="426"/>
      <c r="Y75" s="426"/>
      <c r="Z75" s="426"/>
    </row>
    <row r="76" spans="2:32" ht="21.95" customHeight="1">
      <c r="B76" s="401"/>
      <c r="C76" s="402"/>
      <c r="D76" s="402"/>
      <c r="E76" s="402"/>
      <c r="F76" s="402"/>
      <c r="G76" s="402"/>
      <c r="H76" s="402"/>
      <c r="I76" s="402"/>
      <c r="J76" s="402"/>
      <c r="K76" s="403"/>
      <c r="L76" s="416" t="str">
        <f t="shared" si="3"/>
        <v/>
      </c>
      <c r="M76" s="416"/>
      <c r="N76" s="416"/>
      <c r="O76" s="416"/>
      <c r="P76" s="416"/>
      <c r="Q76" s="440"/>
      <c r="R76" s="440"/>
      <c r="S76" s="440"/>
      <c r="T76" s="440"/>
      <c r="W76" s="426" t="str">
        <f t="shared" si="4"/>
        <v/>
      </c>
      <c r="X76" s="426"/>
      <c r="Y76" s="426"/>
      <c r="Z76" s="426"/>
    </row>
    <row r="77" spans="2:32" ht="21.95" customHeight="1">
      <c r="B77" s="401"/>
      <c r="C77" s="402"/>
      <c r="D77" s="402"/>
      <c r="E77" s="402"/>
      <c r="F77" s="402"/>
      <c r="G77" s="402"/>
      <c r="H77" s="402"/>
      <c r="I77" s="402"/>
      <c r="J77" s="402"/>
      <c r="K77" s="403"/>
      <c r="L77" s="416" t="str">
        <f t="shared" si="3"/>
        <v/>
      </c>
      <c r="M77" s="416"/>
      <c r="N77" s="416"/>
      <c r="O77" s="416"/>
      <c r="P77" s="416"/>
      <c r="Q77" s="440"/>
      <c r="R77" s="440"/>
      <c r="S77" s="440"/>
      <c r="T77" s="440"/>
      <c r="W77" s="426" t="str">
        <f t="shared" si="4"/>
        <v/>
      </c>
      <c r="X77" s="426"/>
      <c r="Y77" s="426"/>
      <c r="Z77" s="426"/>
    </row>
    <row r="78" spans="2:32" ht="21.95" customHeight="1">
      <c r="B78" s="407" t="s">
        <v>242</v>
      </c>
      <c r="C78" s="408"/>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row>
    <row r="79" spans="2:32" ht="21.95" customHeight="1">
      <c r="B79" s="407"/>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row>
    <row r="80" spans="2:32" ht="21.95" customHeight="1">
      <c r="B80" s="407"/>
      <c r="C80" s="408"/>
      <c r="D80" s="408"/>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row>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row r="154" ht="21.95" customHeight="1"/>
    <row r="155" ht="21.95" customHeight="1"/>
  </sheetData>
  <mergeCells count="182">
    <mergeCell ref="B78:AF80"/>
    <mergeCell ref="B76:K76"/>
    <mergeCell ref="L76:P76"/>
    <mergeCell ref="Q76:T76"/>
    <mergeCell ref="W76:Z76"/>
    <mergeCell ref="B77:K77"/>
    <mergeCell ref="L77:P77"/>
    <mergeCell ref="Q77:T77"/>
    <mergeCell ref="W77:Z77"/>
    <mergeCell ref="B74:K74"/>
    <mergeCell ref="L74:P74"/>
    <mergeCell ref="Q74:T74"/>
    <mergeCell ref="W74:Z74"/>
    <mergeCell ref="B75:K75"/>
    <mergeCell ref="L75:P75"/>
    <mergeCell ref="Q75:T75"/>
    <mergeCell ref="W75:Z75"/>
    <mergeCell ref="B72:K72"/>
    <mergeCell ref="L72:P72"/>
    <mergeCell ref="Q72:T72"/>
    <mergeCell ref="U72:V72"/>
    <mergeCell ref="W72:Z72"/>
    <mergeCell ref="B73:K73"/>
    <mergeCell ref="L73:P73"/>
    <mergeCell ref="Q73:T73"/>
    <mergeCell ref="W73:Z73"/>
    <mergeCell ref="B70:K70"/>
    <mergeCell ref="L70:P70"/>
    <mergeCell ref="Q70:T70"/>
    <mergeCell ref="U70:V70"/>
    <mergeCell ref="W70:Z70"/>
    <mergeCell ref="B71:K71"/>
    <mergeCell ref="L71:P71"/>
    <mergeCell ref="Q71:T71"/>
    <mergeCell ref="U71:V71"/>
    <mergeCell ref="W71:Z71"/>
    <mergeCell ref="L68:P68"/>
    <mergeCell ref="Q68:T68"/>
    <mergeCell ref="W68:Z68"/>
    <mergeCell ref="B69:K69"/>
    <mergeCell ref="L69:P69"/>
    <mergeCell ref="Q69:T69"/>
    <mergeCell ref="W69:Z69"/>
    <mergeCell ref="B66:K66"/>
    <mergeCell ref="L66:P66"/>
    <mergeCell ref="Q66:T66"/>
    <mergeCell ref="U66:V69"/>
    <mergeCell ref="W66:Z66"/>
    <mergeCell ref="B67:K67"/>
    <mergeCell ref="L67:P67"/>
    <mergeCell ref="Q67:T67"/>
    <mergeCell ref="W67:Z67"/>
    <mergeCell ref="B68:K68"/>
    <mergeCell ref="B64:K64"/>
    <mergeCell ref="L64:P64"/>
    <mergeCell ref="Q64:T64"/>
    <mergeCell ref="U64:V64"/>
    <mergeCell ref="W64:Z64"/>
    <mergeCell ref="B65:K65"/>
    <mergeCell ref="L65:P65"/>
    <mergeCell ref="Q65:T65"/>
    <mergeCell ref="U65:V65"/>
    <mergeCell ref="W65:Z65"/>
    <mergeCell ref="B62:K62"/>
    <mergeCell ref="L62:P62"/>
    <mergeCell ref="Q62:T62"/>
    <mergeCell ref="U62:V62"/>
    <mergeCell ref="W62:Z62"/>
    <mergeCell ref="B63:K63"/>
    <mergeCell ref="L63:P63"/>
    <mergeCell ref="Q63:T63"/>
    <mergeCell ref="U63:V63"/>
    <mergeCell ref="W63:Z63"/>
    <mergeCell ref="B60:K60"/>
    <mergeCell ref="L60:P60"/>
    <mergeCell ref="Q60:T60"/>
    <mergeCell ref="U60:V60"/>
    <mergeCell ref="W60:Z60"/>
    <mergeCell ref="B61:K61"/>
    <mergeCell ref="L61:P61"/>
    <mergeCell ref="Q61:T61"/>
    <mergeCell ref="U61:V61"/>
    <mergeCell ref="W61:Z61"/>
    <mergeCell ref="B57:K58"/>
    <mergeCell ref="L57:P58"/>
    <mergeCell ref="Q57:T58"/>
    <mergeCell ref="U57:V58"/>
    <mergeCell ref="W57:Z58"/>
    <mergeCell ref="B59:K59"/>
    <mergeCell ref="L59:P59"/>
    <mergeCell ref="Q59:T59"/>
    <mergeCell ref="U59:V59"/>
    <mergeCell ref="W59:Z59"/>
    <mergeCell ref="B49:W49"/>
    <mergeCell ref="B51:J52"/>
    <mergeCell ref="K51:AF51"/>
    <mergeCell ref="K52:AF52"/>
    <mergeCell ref="B53:AF53"/>
    <mergeCell ref="B55:I55"/>
    <mergeCell ref="B43:K43"/>
    <mergeCell ref="L43:P43"/>
    <mergeCell ref="Q43:T43"/>
    <mergeCell ref="U43:X43"/>
    <mergeCell ref="AA43:AD43"/>
    <mergeCell ref="B44:AF47"/>
    <mergeCell ref="AA41:AD41"/>
    <mergeCell ref="B42:K42"/>
    <mergeCell ref="L42:P42"/>
    <mergeCell ref="Q42:T42"/>
    <mergeCell ref="U42:X42"/>
    <mergeCell ref="AA42:AD42"/>
    <mergeCell ref="B40:K40"/>
    <mergeCell ref="L40:P40"/>
    <mergeCell ref="Q40:T40"/>
    <mergeCell ref="U40:X40"/>
    <mergeCell ref="Y40:Z43"/>
    <mergeCell ref="AA40:AD40"/>
    <mergeCell ref="B41:K41"/>
    <mergeCell ref="L41:P41"/>
    <mergeCell ref="Q41:T41"/>
    <mergeCell ref="U41:X41"/>
    <mergeCell ref="B39:K39"/>
    <mergeCell ref="L39:P39"/>
    <mergeCell ref="Q39:T39"/>
    <mergeCell ref="U39:X39"/>
    <mergeCell ref="Y39:Z39"/>
    <mergeCell ref="AA39:AD39"/>
    <mergeCell ref="B38:K38"/>
    <mergeCell ref="L38:P38"/>
    <mergeCell ref="Q38:T38"/>
    <mergeCell ref="U38:X38"/>
    <mergeCell ref="Y38:Z38"/>
    <mergeCell ref="AA38:AD38"/>
    <mergeCell ref="B37:K37"/>
    <mergeCell ref="L37:P37"/>
    <mergeCell ref="Q37:T37"/>
    <mergeCell ref="U37:X37"/>
    <mergeCell ref="Y37:Z37"/>
    <mergeCell ref="AA37:AD37"/>
    <mergeCell ref="B36:K36"/>
    <mergeCell ref="L36:P36"/>
    <mergeCell ref="Q36:T36"/>
    <mergeCell ref="U36:X36"/>
    <mergeCell ref="Y36:Z36"/>
    <mergeCell ref="AA36:AD36"/>
    <mergeCell ref="B21:G21"/>
    <mergeCell ref="H21:J21"/>
    <mergeCell ref="B22:AF30"/>
    <mergeCell ref="B32:I32"/>
    <mergeCell ref="B34:K35"/>
    <mergeCell ref="L34:P35"/>
    <mergeCell ref="Q34:T35"/>
    <mergeCell ref="U34:X35"/>
    <mergeCell ref="Y34:Z35"/>
    <mergeCell ref="AA34:AD35"/>
    <mergeCell ref="B18:O18"/>
    <mergeCell ref="P18:R18"/>
    <mergeCell ref="B19:Y19"/>
    <mergeCell ref="Z19:AB19"/>
    <mergeCell ref="B20:G20"/>
    <mergeCell ref="H20:J20"/>
    <mergeCell ref="B12:F12"/>
    <mergeCell ref="G12:Q12"/>
    <mergeCell ref="R12:U12"/>
    <mergeCell ref="V12:AB12"/>
    <mergeCell ref="B13:AF14"/>
    <mergeCell ref="B17:K17"/>
    <mergeCell ref="L17:M17"/>
    <mergeCell ref="N17:O17"/>
    <mergeCell ref="Q17:R17"/>
    <mergeCell ref="B11:F11"/>
    <mergeCell ref="G11:J11"/>
    <mergeCell ref="K11:N11"/>
    <mergeCell ref="O11:T11"/>
    <mergeCell ref="U11:X11"/>
    <mergeCell ref="Y11:AF11"/>
    <mergeCell ref="A2:AG2"/>
    <mergeCell ref="B4:AF7"/>
    <mergeCell ref="B10:F10"/>
    <mergeCell ref="G10:J10"/>
    <mergeCell ref="K10:N10"/>
    <mergeCell ref="O10:AB10"/>
  </mergeCells>
  <phoneticPr fontId="3"/>
  <conditionalFormatting sqref="V12:AB12">
    <cfRule type="expression" dxfId="1" priority="2">
      <formula>OR($AJ$3=3,$AJ$3=4,$AJ$3=5)</formula>
    </cfRule>
  </conditionalFormatting>
  <conditionalFormatting sqref="H21:J21">
    <cfRule type="expression" dxfId="0" priority="1">
      <formula>OR($AJ$9="",$AJ$9=6)</formula>
    </cfRule>
  </conditionalFormatting>
  <dataValidations count="3">
    <dataValidation type="list" allowBlank="1"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2:AB12">
      <formula1>$AI$10:$AI$12</formula1>
    </dataValidation>
    <dataValidation type="list" allowBlank="1" showInputMessage="1" showErrorMessage="1" sqref="G12:Q12">
      <formula1>$AI$4:$AI$8</formula1>
    </dataValidation>
  </dataValidations>
  <printOptions horizontalCentered="1"/>
  <pageMargins left="0.31496062992125984" right="0.11811023622047245" top="0.55118110236220474" bottom="0.19685039370078741" header="0.31496062992125984" footer="0.31496062992125984"/>
  <pageSetup paperSize="9" scale="79" fitToWidth="0" fitToHeight="0" orientation="portrait" r:id="rId1"/>
  <rowBreaks count="1" manualBreakCount="1">
    <brk id="48"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GridLines="0" showZeros="0" view="pageBreakPreview" zoomScale="90" zoomScaleNormal="90" zoomScaleSheetLayoutView="90" workbookViewId="0">
      <selection activeCell="A2" sqref="A2:T2"/>
    </sheetView>
  </sheetViews>
  <sheetFormatPr defaultRowHeight="13.5"/>
  <cols>
    <col min="1" max="1" width="3.75" style="174" customWidth="1"/>
    <col min="2" max="18" width="9" style="174"/>
    <col min="19" max="19" width="10.75" style="174" customWidth="1"/>
    <col min="20" max="20" width="3.75" style="178" customWidth="1"/>
    <col min="21" max="21" width="5" style="178" customWidth="1"/>
    <col min="22" max="16384" width="9" style="174"/>
  </cols>
  <sheetData>
    <row r="1" spans="1:21" ht="14.25">
      <c r="A1" s="170" t="s">
        <v>289</v>
      </c>
      <c r="B1" s="171"/>
      <c r="C1" s="171"/>
      <c r="D1" s="172"/>
      <c r="E1" s="171"/>
      <c r="F1" s="171"/>
      <c r="G1" s="171"/>
      <c r="H1" s="173"/>
      <c r="I1" s="173"/>
      <c r="J1" s="173"/>
      <c r="K1" s="173"/>
      <c r="L1" s="173"/>
      <c r="M1" s="173"/>
      <c r="N1" s="173"/>
      <c r="O1" s="173"/>
      <c r="P1" s="173"/>
      <c r="Q1" s="173"/>
      <c r="R1" s="173"/>
      <c r="S1" s="173"/>
      <c r="T1" s="173"/>
      <c r="U1" s="173"/>
    </row>
    <row r="2" spans="1:21" ht="27.75" customHeight="1">
      <c r="A2" s="453" t="s">
        <v>243</v>
      </c>
      <c r="B2" s="453"/>
      <c r="C2" s="453"/>
      <c r="D2" s="453"/>
      <c r="E2" s="453"/>
      <c r="F2" s="453"/>
      <c r="G2" s="453"/>
      <c r="H2" s="453"/>
      <c r="I2" s="453"/>
      <c r="J2" s="453"/>
      <c r="K2" s="453"/>
      <c r="L2" s="453"/>
      <c r="M2" s="453"/>
      <c r="N2" s="453"/>
      <c r="O2" s="453"/>
      <c r="P2" s="453"/>
      <c r="Q2" s="453"/>
      <c r="R2" s="453"/>
      <c r="S2" s="453"/>
      <c r="T2" s="453"/>
      <c r="U2" s="175"/>
    </row>
    <row r="3" spans="1:21" ht="5.25" customHeight="1">
      <c r="A3" s="170"/>
      <c r="B3" s="176"/>
      <c r="C3" s="176"/>
      <c r="D3" s="176"/>
      <c r="E3" s="176"/>
      <c r="F3" s="176"/>
      <c r="G3" s="176"/>
      <c r="H3" s="176"/>
      <c r="I3" s="176"/>
      <c r="J3" s="176"/>
      <c r="K3" s="176"/>
      <c r="L3" s="176"/>
      <c r="M3" s="176"/>
      <c r="N3" s="176"/>
      <c r="O3" s="176"/>
      <c r="P3" s="176"/>
      <c r="Q3" s="176"/>
      <c r="R3" s="176"/>
      <c r="S3" s="173"/>
      <c r="T3" s="176"/>
      <c r="U3" s="176"/>
    </row>
    <row r="4" spans="1:21" ht="99.75" customHeight="1">
      <c r="A4" s="170"/>
      <c r="B4" s="454" t="s">
        <v>287</v>
      </c>
      <c r="C4" s="454"/>
      <c r="D4" s="454"/>
      <c r="E4" s="454"/>
      <c r="F4" s="454"/>
      <c r="G4" s="454"/>
      <c r="H4" s="454"/>
      <c r="I4" s="454"/>
      <c r="J4" s="454"/>
      <c r="K4" s="454"/>
      <c r="L4" s="454"/>
      <c r="M4" s="454"/>
      <c r="N4" s="454"/>
      <c r="O4" s="454"/>
      <c r="P4" s="454"/>
      <c r="Q4" s="454"/>
      <c r="R4" s="454"/>
      <c r="S4" s="454"/>
      <c r="T4" s="177"/>
      <c r="U4" s="177"/>
    </row>
    <row r="5" spans="1:21" ht="14.25">
      <c r="A5" s="170"/>
      <c r="B5" s="178"/>
      <c r="C5" s="178"/>
      <c r="D5" s="178"/>
      <c r="E5" s="178"/>
      <c r="F5" s="178"/>
      <c r="G5" s="178"/>
      <c r="H5" s="178"/>
      <c r="I5" s="178"/>
      <c r="J5" s="178"/>
      <c r="K5" s="173"/>
      <c r="L5" s="179"/>
      <c r="M5" s="179"/>
      <c r="N5" s="179"/>
      <c r="O5" s="178"/>
      <c r="P5" s="178"/>
      <c r="Q5" s="180"/>
      <c r="R5" s="180"/>
      <c r="S5" s="180"/>
    </row>
    <row r="6" spans="1:21" ht="18.75" customHeight="1">
      <c r="A6" s="170"/>
      <c r="B6" s="181" t="s">
        <v>244</v>
      </c>
      <c r="C6" s="182"/>
      <c r="D6" s="182"/>
      <c r="E6" s="182"/>
      <c r="F6" s="182"/>
      <c r="G6" s="182"/>
      <c r="H6" s="182"/>
      <c r="I6" s="182"/>
      <c r="J6" s="182"/>
      <c r="K6" s="182"/>
      <c r="L6" s="182"/>
      <c r="M6" s="158"/>
      <c r="N6" s="158"/>
      <c r="O6" s="158"/>
      <c r="P6" s="158"/>
      <c r="Q6" s="158"/>
      <c r="R6" s="158"/>
      <c r="T6" s="183"/>
      <c r="U6" s="183"/>
    </row>
    <row r="7" spans="1:21">
      <c r="A7" s="184"/>
      <c r="B7" s="185"/>
      <c r="C7" s="186"/>
      <c r="D7" s="187"/>
      <c r="E7" s="188"/>
      <c r="F7" s="455" t="s">
        <v>245</v>
      </c>
      <c r="G7" s="189"/>
      <c r="H7" s="190"/>
      <c r="I7" s="190"/>
      <c r="J7" s="191" t="s">
        <v>203</v>
      </c>
      <c r="K7" s="192"/>
      <c r="L7" s="190" t="s">
        <v>204</v>
      </c>
      <c r="M7" s="190"/>
      <c r="N7" s="190"/>
      <c r="O7" s="193"/>
      <c r="P7" s="457">
        <f>K7+1</f>
        <v>1</v>
      </c>
      <c r="Q7" s="458"/>
      <c r="R7" s="459"/>
      <c r="S7" s="460" t="s">
        <v>246</v>
      </c>
      <c r="T7" s="183"/>
      <c r="U7" s="183"/>
    </row>
    <row r="8" spans="1:21">
      <c r="A8" s="184"/>
      <c r="B8" s="194"/>
      <c r="C8" s="195"/>
      <c r="D8" s="196"/>
      <c r="E8" s="197"/>
      <c r="F8" s="456"/>
      <c r="G8" s="198" t="s">
        <v>247</v>
      </c>
      <c r="H8" s="199" t="s">
        <v>248</v>
      </c>
      <c r="I8" s="198" t="s">
        <v>249</v>
      </c>
      <c r="J8" s="199" t="s">
        <v>250</v>
      </c>
      <c r="K8" s="199" t="s">
        <v>251</v>
      </c>
      <c r="L8" s="200" t="s">
        <v>252</v>
      </c>
      <c r="M8" s="198" t="s">
        <v>253</v>
      </c>
      <c r="N8" s="199" t="s">
        <v>254</v>
      </c>
      <c r="O8" s="199" t="s">
        <v>255</v>
      </c>
      <c r="P8" s="198" t="s">
        <v>256</v>
      </c>
      <c r="Q8" s="199" t="s">
        <v>257</v>
      </c>
      <c r="R8" s="199" t="s">
        <v>258</v>
      </c>
      <c r="S8" s="461"/>
      <c r="T8" s="183"/>
      <c r="U8" s="183"/>
    </row>
    <row r="9" spans="1:21" ht="38.25" customHeight="1">
      <c r="A9" s="184"/>
      <c r="B9" s="441" t="s">
        <v>259</v>
      </c>
      <c r="C9" s="444" t="s">
        <v>260</v>
      </c>
      <c r="D9" s="445"/>
      <c r="E9" s="446"/>
      <c r="F9" s="201">
        <v>0.5</v>
      </c>
      <c r="G9" s="202"/>
      <c r="H9" s="203"/>
      <c r="I9" s="203"/>
      <c r="J9" s="203"/>
      <c r="K9" s="203"/>
      <c r="L9" s="203"/>
      <c r="M9" s="203"/>
      <c r="N9" s="203"/>
      <c r="O9" s="203"/>
      <c r="P9" s="203"/>
      <c r="Q9" s="203"/>
      <c r="R9" s="203"/>
      <c r="S9" s="204"/>
      <c r="T9" s="179"/>
      <c r="U9" s="179"/>
    </row>
    <row r="10" spans="1:21" ht="31.5" customHeight="1">
      <c r="A10" s="184"/>
      <c r="B10" s="442"/>
      <c r="C10" s="447" t="s">
        <v>261</v>
      </c>
      <c r="D10" s="448"/>
      <c r="E10" s="449"/>
      <c r="F10" s="205">
        <v>0.75</v>
      </c>
      <c r="G10" s="206"/>
      <c r="H10" s="207"/>
      <c r="I10" s="207"/>
      <c r="J10" s="207"/>
      <c r="K10" s="207"/>
      <c r="L10" s="207"/>
      <c r="M10" s="207"/>
      <c r="N10" s="207"/>
      <c r="O10" s="207"/>
      <c r="P10" s="207"/>
      <c r="Q10" s="207"/>
      <c r="R10" s="207"/>
      <c r="S10" s="204"/>
      <c r="T10" s="179"/>
      <c r="U10" s="179"/>
    </row>
    <row r="11" spans="1:21" ht="31.5" customHeight="1">
      <c r="A11" s="184"/>
      <c r="B11" s="443"/>
      <c r="C11" s="450" t="s">
        <v>262</v>
      </c>
      <c r="D11" s="451"/>
      <c r="E11" s="452"/>
      <c r="F11" s="208">
        <v>1</v>
      </c>
      <c r="G11" s="209"/>
      <c r="H11" s="210"/>
      <c r="I11" s="210"/>
      <c r="J11" s="210"/>
      <c r="K11" s="210"/>
      <c r="L11" s="210"/>
      <c r="M11" s="210"/>
      <c r="N11" s="210"/>
      <c r="O11" s="210"/>
      <c r="P11" s="210"/>
      <c r="Q11" s="210"/>
      <c r="R11" s="210"/>
      <c r="S11" s="204"/>
      <c r="T11" s="179"/>
      <c r="U11" s="179"/>
    </row>
    <row r="12" spans="1:21" ht="31.5" customHeight="1">
      <c r="A12" s="184"/>
      <c r="B12" s="441" t="s">
        <v>263</v>
      </c>
      <c r="C12" s="462" t="s">
        <v>136</v>
      </c>
      <c r="D12" s="465" t="s">
        <v>264</v>
      </c>
      <c r="E12" s="466"/>
      <c r="F12" s="211">
        <v>0.5</v>
      </c>
      <c r="G12" s="212"/>
      <c r="H12" s="213"/>
      <c r="I12" s="212"/>
      <c r="J12" s="213"/>
      <c r="K12" s="213"/>
      <c r="L12" s="214"/>
      <c r="M12" s="212"/>
      <c r="N12" s="213"/>
      <c r="O12" s="215"/>
      <c r="P12" s="212"/>
      <c r="Q12" s="213"/>
      <c r="R12" s="213"/>
      <c r="S12" s="204"/>
      <c r="T12" s="179"/>
      <c r="U12" s="179"/>
    </row>
    <row r="13" spans="1:21" ht="31.5" customHeight="1">
      <c r="A13" s="184"/>
      <c r="B13" s="442"/>
      <c r="C13" s="463"/>
      <c r="D13" s="467" t="s">
        <v>261</v>
      </c>
      <c r="E13" s="468"/>
      <c r="F13" s="216">
        <v>0.75</v>
      </c>
      <c r="G13" s="217"/>
      <c r="H13" s="207"/>
      <c r="I13" s="217"/>
      <c r="J13" s="207"/>
      <c r="K13" s="207"/>
      <c r="L13" s="206"/>
      <c r="M13" s="217"/>
      <c r="N13" s="207"/>
      <c r="O13" s="207"/>
      <c r="P13" s="217"/>
      <c r="Q13" s="207"/>
      <c r="R13" s="207"/>
      <c r="S13" s="204"/>
      <c r="T13" s="179"/>
      <c r="U13" s="179"/>
    </row>
    <row r="14" spans="1:21" ht="31.5" customHeight="1">
      <c r="A14" s="184"/>
      <c r="B14" s="442"/>
      <c r="C14" s="464"/>
      <c r="D14" s="469" t="s">
        <v>262</v>
      </c>
      <c r="E14" s="470"/>
      <c r="F14" s="218">
        <v>1</v>
      </c>
      <c r="G14" s="219"/>
      <c r="H14" s="210"/>
      <c r="I14" s="219"/>
      <c r="J14" s="210"/>
      <c r="K14" s="210"/>
      <c r="L14" s="209"/>
      <c r="M14" s="219"/>
      <c r="N14" s="210"/>
      <c r="O14" s="210"/>
      <c r="P14" s="219"/>
      <c r="Q14" s="210"/>
      <c r="R14" s="210"/>
      <c r="S14" s="204"/>
      <c r="T14" s="179"/>
      <c r="U14" s="179"/>
    </row>
    <row r="15" spans="1:21" ht="33" customHeight="1">
      <c r="A15" s="184"/>
      <c r="B15" s="443"/>
      <c r="C15" s="220" t="s">
        <v>143</v>
      </c>
      <c r="D15" s="471" t="s">
        <v>265</v>
      </c>
      <c r="E15" s="472"/>
      <c r="F15" s="221">
        <v>1</v>
      </c>
      <c r="G15" s="212"/>
      <c r="H15" s="213"/>
      <c r="I15" s="212"/>
      <c r="J15" s="213"/>
      <c r="K15" s="213"/>
      <c r="L15" s="214"/>
      <c r="M15" s="212"/>
      <c r="N15" s="213"/>
      <c r="O15" s="213"/>
      <c r="P15" s="212"/>
      <c r="Q15" s="213"/>
      <c r="R15" s="213"/>
      <c r="S15" s="204"/>
      <c r="T15" s="179"/>
      <c r="U15" s="179"/>
    </row>
    <row r="16" spans="1:21" ht="3.75" customHeight="1">
      <c r="A16" s="184"/>
      <c r="B16" s="222"/>
      <c r="C16" s="223"/>
      <c r="D16" s="224"/>
      <c r="E16" s="224"/>
      <c r="F16" s="225"/>
      <c r="G16" s="226"/>
      <c r="H16" s="227"/>
      <c r="I16" s="227"/>
      <c r="J16" s="227"/>
      <c r="K16" s="227"/>
      <c r="L16" s="227"/>
      <c r="M16" s="227"/>
      <c r="N16" s="227"/>
      <c r="O16" s="227"/>
      <c r="P16" s="227"/>
      <c r="Q16" s="227"/>
      <c r="R16" s="227"/>
      <c r="S16" s="228"/>
      <c r="T16" s="179"/>
      <c r="U16" s="179"/>
    </row>
    <row r="17" spans="1:21" ht="18" customHeight="1">
      <c r="A17" s="184"/>
      <c r="B17" s="229"/>
      <c r="C17" s="473" t="s">
        <v>266</v>
      </c>
      <c r="D17" s="473"/>
      <c r="E17" s="473"/>
      <c r="F17" s="230"/>
      <c r="G17" s="231">
        <f>$F$9*G9+$F$10*G10+$F$11*G11+$F$12*G12+$F$13*G13+$F$14*G14+$F$15*G15</f>
        <v>0</v>
      </c>
      <c r="H17" s="231">
        <f t="shared" ref="H17:P17" si="0">$F$9*H9+$F$10*H10+$F$11*H11+$F$12*H12+$F$13*H13+$F$14*H14+$F$15*H15</f>
        <v>0</v>
      </c>
      <c r="I17" s="231">
        <f t="shared" si="0"/>
        <v>0</v>
      </c>
      <c r="J17" s="231">
        <f t="shared" si="0"/>
        <v>0</v>
      </c>
      <c r="K17" s="231">
        <f t="shared" si="0"/>
        <v>0</v>
      </c>
      <c r="L17" s="231">
        <f t="shared" si="0"/>
        <v>0</v>
      </c>
      <c r="M17" s="231">
        <f t="shared" si="0"/>
        <v>0</v>
      </c>
      <c r="N17" s="231">
        <f t="shared" si="0"/>
        <v>0</v>
      </c>
      <c r="O17" s="231">
        <f t="shared" si="0"/>
        <v>0</v>
      </c>
      <c r="P17" s="231">
        <f t="shared" si="0"/>
        <v>0</v>
      </c>
      <c r="Q17" s="231">
        <f>$F$9*Q9+$F$10*Q10+$F$11*Q11+$F$12*Q12+$F$13*Q13+$F$14*Q14+$F$15*Q15</f>
        <v>0</v>
      </c>
      <c r="R17" s="231">
        <f>$F$9*R9+$F$10*R10+$F$11*R11+$F$12*R12+$F$13*R13+$F$14*R14+$F$15*R15</f>
        <v>0</v>
      </c>
      <c r="S17" s="204"/>
      <c r="T17" s="179"/>
      <c r="U17" s="179"/>
    </row>
    <row r="18" spans="1:21" ht="18" customHeight="1">
      <c r="A18" s="184"/>
      <c r="B18" s="474" t="s">
        <v>267</v>
      </c>
      <c r="C18" s="475"/>
      <c r="D18" s="475"/>
      <c r="E18" s="476"/>
      <c r="F18" s="211">
        <v>0.8571428571428571</v>
      </c>
      <c r="G18" s="232"/>
      <c r="H18" s="232"/>
      <c r="I18" s="232"/>
      <c r="J18" s="232"/>
      <c r="K18" s="232"/>
      <c r="L18" s="232"/>
      <c r="M18" s="232"/>
      <c r="N18" s="232"/>
      <c r="O18" s="232"/>
      <c r="P18" s="232"/>
      <c r="Q18" s="232"/>
      <c r="R18" s="232"/>
      <c r="S18" s="233"/>
      <c r="T18" s="179"/>
      <c r="U18" s="179"/>
    </row>
    <row r="19" spans="1:21" ht="18" customHeight="1">
      <c r="A19" s="184"/>
      <c r="B19" s="229"/>
      <c r="C19" s="473" t="s">
        <v>268</v>
      </c>
      <c r="D19" s="473"/>
      <c r="E19" s="473"/>
      <c r="F19" s="230"/>
      <c r="G19" s="231">
        <f>IF(G18="",G17,ROUND(G17*6/7,2))</f>
        <v>0</v>
      </c>
      <c r="H19" s="231">
        <f t="shared" ref="H19:Q19" si="1">IF(H18="",H17,ROUND(H17*6/7,2))</f>
        <v>0</v>
      </c>
      <c r="I19" s="231">
        <f t="shared" si="1"/>
        <v>0</v>
      </c>
      <c r="J19" s="231">
        <f t="shared" si="1"/>
        <v>0</v>
      </c>
      <c r="K19" s="231">
        <f t="shared" si="1"/>
        <v>0</v>
      </c>
      <c r="L19" s="231">
        <f>IF(L18="",L17,ROUND(L17*6/7,2))</f>
        <v>0</v>
      </c>
      <c r="M19" s="231">
        <f t="shared" si="1"/>
        <v>0</v>
      </c>
      <c r="N19" s="231">
        <f t="shared" si="1"/>
        <v>0</v>
      </c>
      <c r="O19" s="231">
        <f t="shared" si="1"/>
        <v>0</v>
      </c>
      <c r="P19" s="231">
        <f t="shared" si="1"/>
        <v>0</v>
      </c>
      <c r="Q19" s="231">
        <f t="shared" si="1"/>
        <v>0</v>
      </c>
      <c r="R19" s="231">
        <f>IF(R18="",R17,ROUND(R17*6/7,2))</f>
        <v>0</v>
      </c>
      <c r="S19" s="234">
        <f>SUM(G19:Q19)</f>
        <v>0</v>
      </c>
      <c r="T19" s="235" t="s">
        <v>269</v>
      </c>
      <c r="U19" s="236"/>
    </row>
    <row r="20" spans="1:21" ht="45" customHeight="1" thickBot="1">
      <c r="A20" s="184"/>
      <c r="B20" s="477" t="s">
        <v>288</v>
      </c>
      <c r="C20" s="478"/>
      <c r="D20" s="478"/>
      <c r="E20" s="478"/>
      <c r="F20" s="478"/>
      <c r="G20" s="478"/>
      <c r="H20" s="478"/>
      <c r="I20" s="478"/>
      <c r="J20" s="478"/>
      <c r="K20" s="478"/>
      <c r="L20" s="478"/>
      <c r="M20" s="478"/>
      <c r="N20" s="478"/>
      <c r="O20" s="479"/>
      <c r="P20" s="486" t="s">
        <v>270</v>
      </c>
      <c r="Q20" s="486"/>
      <c r="R20" s="487"/>
      <c r="S20" s="237">
        <f>COUNTIF(G19:Q19,"&gt;0")</f>
        <v>0</v>
      </c>
      <c r="T20" s="236" t="s">
        <v>271</v>
      </c>
      <c r="U20" s="236"/>
    </row>
    <row r="21" spans="1:21" ht="45" customHeight="1" thickBot="1">
      <c r="A21" s="184"/>
      <c r="B21" s="480"/>
      <c r="C21" s="481"/>
      <c r="D21" s="481"/>
      <c r="E21" s="481"/>
      <c r="F21" s="481"/>
      <c r="G21" s="481"/>
      <c r="H21" s="481"/>
      <c r="I21" s="481"/>
      <c r="J21" s="481"/>
      <c r="K21" s="481"/>
      <c r="L21" s="481"/>
      <c r="M21" s="481"/>
      <c r="N21" s="481"/>
      <c r="O21" s="482"/>
      <c r="P21" s="488" t="s">
        <v>272</v>
      </c>
      <c r="Q21" s="488"/>
      <c r="R21" s="489"/>
      <c r="S21" s="238" t="str">
        <f>IF(S20&lt;1,"",S19/S20)</f>
        <v/>
      </c>
      <c r="T21" s="239" t="s">
        <v>273</v>
      </c>
      <c r="U21" s="239"/>
    </row>
    <row r="22" spans="1:21" ht="125.25" customHeight="1">
      <c r="A22" s="184"/>
      <c r="B22" s="483"/>
      <c r="C22" s="484"/>
      <c r="D22" s="484"/>
      <c r="E22" s="484"/>
      <c r="F22" s="484"/>
      <c r="G22" s="484"/>
      <c r="H22" s="484"/>
      <c r="I22" s="484"/>
      <c r="J22" s="484"/>
      <c r="K22" s="484"/>
      <c r="L22" s="484"/>
      <c r="M22" s="484"/>
      <c r="N22" s="484"/>
      <c r="O22" s="485"/>
      <c r="P22" s="490" t="s">
        <v>274</v>
      </c>
      <c r="Q22" s="491"/>
      <c r="R22" s="491"/>
      <c r="S22" s="492"/>
      <c r="T22" s="179"/>
      <c r="U22" s="179"/>
    </row>
    <row r="23" spans="1:21">
      <c r="A23" s="184"/>
      <c r="B23" s="240"/>
      <c r="C23" s="240"/>
      <c r="D23" s="240"/>
      <c r="E23" s="240"/>
      <c r="F23" s="240"/>
      <c r="G23" s="240"/>
      <c r="H23" s="240"/>
      <c r="I23" s="240"/>
      <c r="J23" s="240"/>
      <c r="K23" s="240"/>
      <c r="L23" s="240"/>
      <c r="M23" s="240"/>
      <c r="N23" s="240"/>
      <c r="O23" s="241"/>
      <c r="P23" s="178"/>
      <c r="Q23" s="178"/>
      <c r="R23" s="178"/>
      <c r="S23" s="178"/>
    </row>
    <row r="24" spans="1:21" ht="18.75" customHeight="1">
      <c r="A24" s="184"/>
      <c r="B24" s="242" t="s">
        <v>275</v>
      </c>
      <c r="C24" s="243"/>
      <c r="D24" s="243"/>
      <c r="E24" s="243"/>
      <c r="F24" s="243"/>
      <c r="G24" s="243"/>
      <c r="H24" s="243"/>
      <c r="I24" s="243"/>
      <c r="J24" s="243"/>
      <c r="K24" s="243"/>
      <c r="L24" s="243"/>
      <c r="M24" s="243"/>
      <c r="N24" s="243"/>
      <c r="O24" s="244"/>
      <c r="P24" s="178"/>
      <c r="Q24" s="178"/>
      <c r="R24" s="178"/>
      <c r="S24" s="178"/>
    </row>
    <row r="25" spans="1:21" ht="6" customHeight="1" thickBot="1">
      <c r="A25" s="184"/>
      <c r="B25" s="243"/>
      <c r="C25" s="243"/>
      <c r="D25" s="243"/>
      <c r="E25" s="243"/>
      <c r="F25" s="243"/>
      <c r="G25" s="243"/>
      <c r="H25" s="243"/>
      <c r="I25" s="243"/>
      <c r="J25" s="243"/>
      <c r="K25" s="243"/>
      <c r="L25" s="243"/>
      <c r="M25" s="243"/>
      <c r="N25" s="243"/>
      <c r="O25" s="178"/>
      <c r="P25" s="178"/>
      <c r="Q25" s="178"/>
      <c r="R25" s="178"/>
      <c r="S25" s="178"/>
    </row>
    <row r="26" spans="1:21" ht="13.5" customHeight="1">
      <c r="A26" s="184"/>
      <c r="B26" s="494" t="s">
        <v>276</v>
      </c>
      <c r="C26" s="495"/>
      <c r="D26" s="243"/>
      <c r="E26" s="243"/>
      <c r="F26" s="243"/>
      <c r="G26" s="496" t="s">
        <v>277</v>
      </c>
      <c r="H26" s="497"/>
      <c r="I26" s="243"/>
      <c r="J26" s="498" t="s">
        <v>278</v>
      </c>
      <c r="K26" s="499"/>
      <c r="M26" s="243"/>
      <c r="N26" s="243"/>
      <c r="O26" s="178"/>
      <c r="P26" s="178"/>
      <c r="Q26" s="178"/>
      <c r="R26" s="178"/>
      <c r="S26" s="178"/>
    </row>
    <row r="27" spans="1:21" ht="29.25" customHeight="1" thickBot="1">
      <c r="A27" s="184"/>
      <c r="B27" s="500"/>
      <c r="C27" s="501"/>
      <c r="D27" s="245" t="s">
        <v>279</v>
      </c>
      <c r="E27" s="246">
        <v>0.9</v>
      </c>
      <c r="F27" s="245" t="s">
        <v>279</v>
      </c>
      <c r="G27" s="500"/>
      <c r="H27" s="501"/>
      <c r="I27" s="245" t="s">
        <v>280</v>
      </c>
      <c r="J27" s="502">
        <f>B27*E27*G27</f>
        <v>0</v>
      </c>
      <c r="K27" s="503"/>
      <c r="L27" s="247" t="s">
        <v>281</v>
      </c>
      <c r="M27" s="243"/>
      <c r="N27" s="243"/>
      <c r="O27" s="178"/>
      <c r="P27" s="178"/>
      <c r="Q27" s="178"/>
      <c r="R27" s="178"/>
      <c r="S27" s="178"/>
    </row>
    <row r="28" spans="1:21" ht="70.5" customHeight="1">
      <c r="A28" s="184"/>
      <c r="B28" s="493" t="s">
        <v>282</v>
      </c>
      <c r="C28" s="493"/>
      <c r="D28" s="493"/>
      <c r="E28" s="493"/>
      <c r="F28" s="493"/>
      <c r="G28" s="493"/>
      <c r="H28" s="493"/>
      <c r="I28" s="493"/>
      <c r="J28" s="493"/>
      <c r="K28" s="493"/>
      <c r="L28" s="493"/>
      <c r="M28" s="493"/>
      <c r="N28" s="493"/>
      <c r="O28" s="493"/>
      <c r="P28" s="493"/>
      <c r="Q28" s="493"/>
      <c r="R28" s="493"/>
      <c r="S28" s="493"/>
    </row>
    <row r="29" spans="1:21">
      <c r="A29" s="184"/>
      <c r="B29" s="243"/>
      <c r="C29" s="243"/>
      <c r="D29" s="243"/>
      <c r="E29" s="243"/>
      <c r="F29" s="243"/>
      <c r="G29" s="243"/>
      <c r="H29" s="243"/>
      <c r="I29" s="243"/>
      <c r="J29" s="243"/>
      <c r="K29" s="243"/>
      <c r="L29" s="243"/>
      <c r="M29" s="243"/>
      <c r="N29" s="243"/>
      <c r="O29" s="178"/>
      <c r="P29" s="178"/>
      <c r="Q29" s="178"/>
      <c r="R29" s="178"/>
      <c r="S29" s="178"/>
    </row>
    <row r="30" spans="1:21">
      <c r="A30" s="184"/>
      <c r="B30" s="243"/>
      <c r="C30" s="243"/>
      <c r="D30" s="243"/>
      <c r="E30" s="243"/>
      <c r="F30" s="243"/>
      <c r="G30" s="243"/>
      <c r="H30" s="243"/>
      <c r="I30" s="243"/>
      <c r="J30" s="243"/>
      <c r="K30" s="243"/>
      <c r="L30" s="243"/>
      <c r="M30" s="243"/>
      <c r="N30" s="243"/>
      <c r="O30" s="178"/>
      <c r="P30" s="178"/>
      <c r="Q30" s="178"/>
      <c r="R30" s="178"/>
      <c r="S30" s="178"/>
    </row>
    <row r="31" spans="1:21">
      <c r="B31" s="248"/>
      <c r="C31" s="248"/>
      <c r="D31" s="248"/>
      <c r="E31" s="248"/>
      <c r="F31" s="248"/>
      <c r="G31" s="248"/>
      <c r="H31" s="248"/>
      <c r="I31" s="248"/>
      <c r="J31" s="248"/>
      <c r="K31" s="248"/>
      <c r="L31" s="248"/>
      <c r="M31" s="248"/>
      <c r="N31" s="248"/>
      <c r="O31" s="248"/>
      <c r="P31" s="248"/>
      <c r="Q31" s="248"/>
      <c r="R31" s="248"/>
      <c r="S31" s="248"/>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9"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加算別紙15</vt:lpstr>
      <vt:lpstr>加算別添15－1</vt:lpstr>
      <vt:lpstr>加算別添15－2</vt:lpstr>
      <vt:lpstr>加算別添15－3－1</vt:lpstr>
      <vt:lpstr>加算別添15－3－2</vt:lpstr>
      <vt:lpstr>加算別紙15－4</vt:lpstr>
      <vt:lpstr>加算別紙15－5</vt:lpstr>
      <vt:lpstr>（参考）加算別添15-5-1</vt:lpstr>
      <vt:lpstr>'（参考）加算別添15-5-1'!Print_Area</vt:lpstr>
      <vt:lpstr>加算別紙15!Print_Area</vt:lpstr>
      <vt:lpstr>'加算別紙15－4'!Print_Area</vt:lpstr>
      <vt:lpstr>'加算別紙15－5'!Print_Area</vt:lpstr>
      <vt:lpstr>'加算別添15－1'!Print_Area</vt:lpstr>
      <vt:lpstr>'加算別添15－2'!Print_Area</vt:lpstr>
      <vt:lpstr>'加算別添15－3－1'!Print_Area</vt:lpstr>
      <vt:lpstr>'加算別添15－3－2'!Print_Area</vt:lpstr>
      <vt:lpstr>加算別紙15!Print_Titles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諏訪 雄紀 11355</dc:creator>
  <cp:lastModifiedBy>伊藤 和也 12098</cp:lastModifiedBy>
  <cp:revision>0</cp:revision>
  <cp:lastPrinted>2021-04-13T23:29:45Z</cp:lastPrinted>
  <dcterms:created xsi:type="dcterms:W3CDTF">1601-01-01T00:00:00Z</dcterms:created>
  <dcterms:modified xsi:type="dcterms:W3CDTF">2022-03-30T00:06:19Z</dcterms:modified>
</cp:coreProperties>
</file>