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50" yWindow="-60" windowWidth="10695" windowHeight="8745" tabRatio="800"/>
  </bookViews>
  <sheets>
    <sheet name="加算別紙24" sheetId="25" r:id="rId1"/>
    <sheet name="加算別添24－1" sheetId="26" r:id="rId2"/>
    <sheet name="加算別紙24－2－1" sheetId="27" r:id="rId3"/>
    <sheet name="加算別紙24－2－2" sheetId="36" r:id="rId4"/>
    <sheet name="加算別添24－3－1" sheetId="34" r:id="rId5"/>
    <sheet name="加算別添24－3－2" sheetId="35" r:id="rId6"/>
  </sheets>
  <definedNames>
    <definedName name="_xlnm.Print_Area" localSheetId="0">加算別紙24!$A$1:$AB$127</definedName>
    <definedName name="_xlnm.Print_Area" localSheetId="2">'加算別紙24－2－1'!$A$1:$O$118</definedName>
    <definedName name="_xlnm.Print_Area" localSheetId="3">'加算別紙24－2－2'!$A$1:$O$116</definedName>
    <definedName name="_xlnm.Print_Area" localSheetId="1">'加算別添24－1'!$A$1:$AF$49</definedName>
    <definedName name="_xlnm.Print_Area" localSheetId="4">'加算別添24－3－1'!$A$1:$Q$26</definedName>
    <definedName name="_xlnm.Print_Area" localSheetId="5">'加算別添24－3－2'!$A$1:$Q$27</definedName>
    <definedName name="_xlnm.Print_Titles" localSheetId="0">加算別紙24!$1:$4</definedName>
  </definedNames>
  <calcPr calcId="145621"/>
</workbook>
</file>

<file path=xl/calcChain.xml><?xml version="1.0" encoding="utf-8"?>
<calcChain xmlns="http://schemas.openxmlformats.org/spreadsheetml/2006/main">
  <c r="J14" i="26" l="1"/>
  <c r="P25" i="26" l="1"/>
  <c r="I102" i="36" l="1"/>
  <c r="H102" i="36"/>
  <c r="G102" i="36"/>
  <c r="J101" i="36"/>
  <c r="J102" i="36" s="1"/>
  <c r="M102" i="36" s="1"/>
  <c r="J100" i="36"/>
  <c r="I99" i="36"/>
  <c r="H99" i="36"/>
  <c r="G99" i="36"/>
  <c r="J94" i="36"/>
  <c r="M94" i="36" s="1"/>
  <c r="I94" i="36"/>
  <c r="H94" i="36"/>
  <c r="G94" i="36"/>
  <c r="J93" i="36"/>
  <c r="J92" i="36"/>
  <c r="I91" i="36"/>
  <c r="H91" i="36"/>
  <c r="G91" i="36"/>
  <c r="J86" i="36"/>
  <c r="M86" i="36" s="1"/>
  <c r="I86" i="36"/>
  <c r="H86" i="36"/>
  <c r="G86" i="36"/>
  <c r="J85" i="36"/>
  <c r="J84" i="36"/>
  <c r="I83" i="36"/>
  <c r="H83" i="36"/>
  <c r="G83" i="36"/>
  <c r="I78" i="36"/>
  <c r="H78" i="36"/>
  <c r="G78" i="36"/>
  <c r="J77" i="36"/>
  <c r="J76" i="36"/>
  <c r="J75" i="36"/>
  <c r="J74" i="36"/>
  <c r="J78" i="36" s="1"/>
  <c r="M78" i="36" s="1"/>
  <c r="I73" i="36"/>
  <c r="H73" i="36"/>
  <c r="G73" i="36"/>
  <c r="I68" i="36"/>
  <c r="H68" i="36"/>
  <c r="G68" i="36"/>
  <c r="J67" i="36"/>
  <c r="J66" i="36"/>
  <c r="J65" i="36"/>
  <c r="J64" i="36"/>
  <c r="J68" i="36" s="1"/>
  <c r="M68" i="36" s="1"/>
  <c r="I63" i="36"/>
  <c r="H63" i="36"/>
  <c r="G63" i="36"/>
  <c r="K58" i="36"/>
  <c r="M58" i="36" s="1"/>
  <c r="I50" i="36"/>
  <c r="H50" i="36"/>
  <c r="G50" i="36"/>
  <c r="J49" i="36"/>
  <c r="J50" i="36" s="1"/>
  <c r="M50" i="36" s="1"/>
  <c r="J48" i="36"/>
  <c r="I47" i="36"/>
  <c r="H47" i="36"/>
  <c r="G47" i="36"/>
  <c r="I41" i="36"/>
  <c r="H41" i="36"/>
  <c r="G41" i="36"/>
  <c r="J40" i="36"/>
  <c r="J41" i="36" s="1"/>
  <c r="M41" i="36" s="1"/>
  <c r="J39" i="36"/>
  <c r="I38" i="36"/>
  <c r="H38" i="36"/>
  <c r="G38" i="36"/>
  <c r="I30" i="36"/>
  <c r="I29" i="36"/>
  <c r="H29" i="36"/>
  <c r="H30" i="36" s="1"/>
  <c r="G29" i="36"/>
  <c r="G30" i="36" s="1"/>
  <c r="J28" i="36"/>
  <c r="J27" i="36"/>
  <c r="J29" i="36" s="1"/>
  <c r="J30" i="36" s="1"/>
  <c r="G32" i="36" s="1"/>
  <c r="I32" i="36" s="1"/>
  <c r="M32" i="36" s="1"/>
  <c r="J26" i="36"/>
  <c r="I25" i="36"/>
  <c r="H25" i="36"/>
  <c r="G25" i="36"/>
  <c r="J18" i="36"/>
  <c r="I17" i="36"/>
  <c r="I19" i="36" s="1"/>
  <c r="H17" i="36"/>
  <c r="H19" i="36" s="1"/>
  <c r="G17" i="36"/>
  <c r="G19" i="36" s="1"/>
  <c r="F17" i="36"/>
  <c r="F19" i="36" s="1"/>
  <c r="E17" i="36"/>
  <c r="E19" i="36" s="1"/>
  <c r="D17" i="36"/>
  <c r="D19" i="36" s="1"/>
  <c r="J16" i="36"/>
  <c r="J15" i="36"/>
  <c r="J17" i="36" l="1"/>
  <c r="J19" i="36" s="1"/>
  <c r="M19" i="36" s="1"/>
  <c r="M104" i="36" s="1"/>
  <c r="F27" i="35" l="1"/>
  <c r="E27" i="35"/>
  <c r="D27" i="35"/>
  <c r="B27" i="35"/>
  <c r="G25" i="35"/>
  <c r="B23" i="35"/>
  <c r="G22" i="35"/>
  <c r="B20" i="35"/>
  <c r="D17" i="35"/>
  <c r="N26" i="34"/>
  <c r="M26" i="34"/>
  <c r="L26" i="34"/>
  <c r="K26" i="34"/>
  <c r="J26" i="34"/>
  <c r="I26" i="34"/>
  <c r="H26" i="34"/>
  <c r="G26" i="34"/>
  <c r="F26" i="34"/>
  <c r="E26" i="34"/>
  <c r="D26" i="34"/>
  <c r="B26" i="34"/>
  <c r="P24" i="34"/>
  <c r="P26" i="34" s="1"/>
  <c r="B22" i="34"/>
  <c r="P21" i="34"/>
  <c r="B19" i="34"/>
  <c r="D16" i="34"/>
  <c r="H27" i="35" l="1"/>
  <c r="J104" i="27"/>
  <c r="M104" i="27" s="1"/>
  <c r="I104" i="27"/>
  <c r="H104" i="27"/>
  <c r="G104" i="27"/>
  <c r="J103" i="27"/>
  <c r="J102" i="27"/>
  <c r="I101" i="27"/>
  <c r="H101" i="27"/>
  <c r="G101" i="27"/>
  <c r="I96" i="27"/>
  <c r="H96" i="27"/>
  <c r="G96" i="27"/>
  <c r="J95" i="27"/>
  <c r="J96" i="27" s="1"/>
  <c r="M96" i="27" s="1"/>
  <c r="J94" i="27"/>
  <c r="I93" i="27"/>
  <c r="H93" i="27"/>
  <c r="G93" i="27"/>
  <c r="I88" i="27"/>
  <c r="H88" i="27"/>
  <c r="G88" i="27"/>
  <c r="J87" i="27"/>
  <c r="J88" i="27" s="1"/>
  <c r="M88" i="27" s="1"/>
  <c r="J86" i="27"/>
  <c r="I85" i="27"/>
  <c r="H85" i="27"/>
  <c r="G85" i="27"/>
  <c r="I80" i="27"/>
  <c r="H80" i="27"/>
  <c r="G80" i="27"/>
  <c r="J79" i="27"/>
  <c r="J78" i="27"/>
  <c r="J77" i="27"/>
  <c r="J76" i="27"/>
  <c r="J80" i="27" s="1"/>
  <c r="M80" i="27" s="1"/>
  <c r="I75" i="27"/>
  <c r="H75" i="27"/>
  <c r="G75" i="27"/>
  <c r="I70" i="27"/>
  <c r="H70" i="27"/>
  <c r="G70" i="27"/>
  <c r="J69" i="27"/>
  <c r="J68" i="27"/>
  <c r="J67" i="27"/>
  <c r="J66" i="27"/>
  <c r="J70" i="27" s="1"/>
  <c r="M70" i="27" s="1"/>
  <c r="I65" i="27"/>
  <c r="H65" i="27"/>
  <c r="G65" i="27"/>
  <c r="M57" i="27"/>
  <c r="J49" i="27"/>
  <c r="M49" i="27" s="1"/>
  <c r="I49" i="27"/>
  <c r="H49" i="27"/>
  <c r="G49" i="27"/>
  <c r="J48" i="27"/>
  <c r="J47" i="27"/>
  <c r="I46" i="27"/>
  <c r="H46" i="27"/>
  <c r="G46" i="27"/>
  <c r="J40" i="27"/>
  <c r="M40" i="27" s="1"/>
  <c r="I40" i="27"/>
  <c r="H40" i="27"/>
  <c r="G40" i="27"/>
  <c r="J39" i="27"/>
  <c r="J38" i="27"/>
  <c r="I37" i="27"/>
  <c r="H37" i="27"/>
  <c r="G37" i="27"/>
  <c r="H29" i="27"/>
  <c r="G29" i="27"/>
  <c r="J28" i="27"/>
  <c r="J29" i="27" s="1"/>
  <c r="G31" i="27" s="1"/>
  <c r="I31" i="27" s="1"/>
  <c r="M31" i="27" s="1"/>
  <c r="I28" i="27"/>
  <c r="I29" i="27" s="1"/>
  <c r="H28" i="27"/>
  <c r="G28" i="27"/>
  <c r="J27" i="27"/>
  <c r="J26" i="27"/>
  <c r="J25" i="27"/>
  <c r="I24" i="27"/>
  <c r="H24" i="27"/>
  <c r="G24" i="27"/>
  <c r="J17" i="27"/>
  <c r="I16" i="27"/>
  <c r="I18" i="27" s="1"/>
  <c r="H16" i="27"/>
  <c r="H18" i="27" s="1"/>
  <c r="G16" i="27"/>
  <c r="G18" i="27" s="1"/>
  <c r="F16" i="27"/>
  <c r="F18" i="27" s="1"/>
  <c r="E16" i="27"/>
  <c r="J16" i="27" s="1"/>
  <c r="J18" i="27" s="1"/>
  <c r="M18" i="27" s="1"/>
  <c r="D16" i="27"/>
  <c r="D18" i="27" s="1"/>
  <c r="J15" i="27"/>
  <c r="J14" i="27"/>
  <c r="J33" i="26"/>
  <c r="P20" i="26"/>
  <c r="M106" i="27" l="1"/>
  <c r="E18" i="27"/>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<sst xmlns="http://schemas.openxmlformats.org/spreadsheetml/2006/main" count="593" uniqueCount="351">
  <si>
    <t>事業所名</t>
    <rPh sb="0" eb="3">
      <t>ジギョウショ</t>
    </rPh>
    <rPh sb="3" eb="4">
      <t>メイ</t>
    </rPh>
    <phoneticPr fontId="2"/>
  </si>
  <si>
    <t>人</t>
    <rPh sb="0" eb="1">
      <t>ニン</t>
    </rPh>
    <phoneticPr fontId="1"/>
  </si>
  <si>
    <t>認知症専門ケア加算</t>
    <rPh sb="0" eb="2">
      <t>ニンチ</t>
    </rPh>
    <rPh sb="2" eb="3">
      <t>ショウ</t>
    </rPh>
    <rPh sb="3" eb="5">
      <t>センモン</t>
    </rPh>
    <rPh sb="7" eb="9">
      <t>カサン</t>
    </rPh>
    <phoneticPr fontId="1"/>
  </si>
  <si>
    <t>割合</t>
    <rPh sb="0" eb="2">
      <t>ワリアイ</t>
    </rPh>
    <phoneticPr fontId="1"/>
  </si>
  <si>
    <t>【サービス提供体制強化加算（Ⅱ）】</t>
    <rPh sb="5" eb="7">
      <t>テイキョウ</t>
    </rPh>
    <rPh sb="7" eb="9">
      <t>タイセイ</t>
    </rPh>
    <rPh sb="9" eb="11">
      <t>キョウカ</t>
    </rPh>
    <rPh sb="11" eb="13">
      <t>カサン</t>
    </rPh>
    <phoneticPr fontId="1"/>
  </si>
  <si>
    <t>【サービス提供体制強化加算（Ⅲ）】</t>
    <rPh sb="5" eb="7">
      <t>テイキョウ</t>
    </rPh>
    <rPh sb="7" eb="9">
      <t>タイセイ</t>
    </rPh>
    <rPh sb="9" eb="11">
      <t>キョウカ</t>
    </rPh>
    <rPh sb="11" eb="13">
      <t>カサン</t>
    </rPh>
    <phoneticPr fontId="1"/>
  </si>
  <si>
    <t>【認知症専門ケア加算Ⅰ】</t>
    <rPh sb="1" eb="3">
      <t>ニンチ</t>
    </rPh>
    <rPh sb="3" eb="4">
      <t>ショウ</t>
    </rPh>
    <rPh sb="4" eb="6">
      <t>センモン</t>
    </rPh>
    <rPh sb="8" eb="10">
      <t>カサン</t>
    </rPh>
    <phoneticPr fontId="1"/>
  </si>
  <si>
    <t>【認知症専門ケア加算Ⅱ】</t>
    <rPh sb="1" eb="3">
      <t>ニンチ</t>
    </rPh>
    <rPh sb="3" eb="4">
      <t>ショウ</t>
    </rPh>
    <rPh sb="4" eb="6">
      <t>センモン</t>
    </rPh>
    <rPh sb="8" eb="10">
      <t>カサン</t>
    </rPh>
    <phoneticPr fontId="1"/>
  </si>
  <si>
    <t>○</t>
    <phoneticPr fontId="1"/>
  </si>
  <si>
    <t>利用者の総数</t>
    <rPh sb="0" eb="3">
      <t>リヨウシャ</t>
    </rPh>
    <rPh sb="4" eb="6">
      <t>ソウスウ</t>
    </rPh>
    <phoneticPr fontId="1"/>
  </si>
  <si>
    <t>対象者数</t>
    <rPh sb="0" eb="3">
      <t>タイショウシャ</t>
    </rPh>
    <rPh sb="3" eb="4">
      <t>スウ</t>
    </rPh>
    <phoneticPr fontId="1"/>
  </si>
  <si>
    <t>夜勤職員配置加算</t>
    <rPh sb="0" eb="2">
      <t>ヤキン</t>
    </rPh>
    <rPh sb="2" eb="4">
      <t>ショクイン</t>
    </rPh>
    <rPh sb="4" eb="6">
      <t>ハイチ</t>
    </rPh>
    <rPh sb="6" eb="8">
      <t>カサン</t>
    </rPh>
    <phoneticPr fontId="1"/>
  </si>
  <si>
    <t>サービス提供体制強化加算</t>
    <rPh sb="4" eb="6">
      <t>テイキョウ</t>
    </rPh>
    <rPh sb="6" eb="8">
      <t>タイセイ</t>
    </rPh>
    <rPh sb="8" eb="10">
      <t>キョウカ</t>
    </rPh>
    <rPh sb="10" eb="12">
      <t>カサン</t>
    </rPh>
    <phoneticPr fontId="1"/>
  </si>
  <si>
    <t>職　種</t>
    <rPh sb="0" eb="1">
      <t>ショク</t>
    </rPh>
    <rPh sb="2" eb="3">
      <t>タネ</t>
    </rPh>
    <phoneticPr fontId="1"/>
  </si>
  <si>
    <t>医　師</t>
    <rPh sb="0" eb="1">
      <t>イ</t>
    </rPh>
    <rPh sb="2" eb="3">
      <t>シ</t>
    </rPh>
    <phoneticPr fontId="1"/>
  </si>
  <si>
    <t>歯 科 医 師</t>
    <rPh sb="0" eb="1">
      <t>ハ</t>
    </rPh>
    <rPh sb="2" eb="3">
      <t>カ</t>
    </rPh>
    <rPh sb="4" eb="5">
      <t>イ</t>
    </rPh>
    <rPh sb="6" eb="7">
      <t>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</si>
  <si>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</si>
  <si>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</si>
  <si>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</si>
  <si>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t>
    <phoneticPr fontId="1"/>
  </si>
  <si>
    <t>①</t>
    <phoneticPr fontId="1"/>
  </si>
  <si>
    <t>②</t>
    <phoneticPr fontId="1"/>
  </si>
  <si>
    <t>研修修了者名</t>
    <rPh sb="0" eb="2">
      <t>ケンシュウ</t>
    </rPh>
    <rPh sb="2" eb="5">
      <t>シュウリョウシャ</t>
    </rPh>
    <rPh sb="5" eb="6">
      <t>メイ</t>
    </rPh>
    <phoneticPr fontId="1"/>
  </si>
  <si>
    <t>③</t>
    <phoneticPr fontId="1"/>
  </si>
  <si>
    <t>④</t>
    <phoneticPr fontId="1"/>
  </si>
  <si>
    <t>上記①、②、③を満たしている（①、②、③も記入すること）。</t>
    <rPh sb="0" eb="2">
      <t>ジョウキ</t>
    </rPh>
    <rPh sb="8" eb="9">
      <t>ミ</t>
    </rPh>
    <rPh sb="21" eb="23">
      <t>キニュウ</t>
    </rPh>
    <phoneticPr fontId="1"/>
  </si>
  <si>
    <t>⑤</t>
    <phoneticPr fontId="1"/>
  </si>
  <si>
    <t>⑥</t>
    <phoneticPr fontId="1"/>
  </si>
  <si>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
  </si>
  <si>
    <t>共同で栄養ケア計画を作成している者の職種及び氏名</t>
    <rPh sb="18" eb="20">
      <t>ショクシュ</t>
    </rPh>
    <rPh sb="20" eb="21">
      <t>オヨ</t>
    </rPh>
    <rPh sb="22" eb="24">
      <t>シメイ</t>
    </rPh>
    <phoneticPr fontId="1"/>
  </si>
  <si>
    <t>いいえ</t>
  </si>
  <si>
    <t>はい</t>
    <phoneticPr fontId="1"/>
  </si>
  <si>
    <t>・</t>
    <phoneticPr fontId="1"/>
  </si>
  <si>
    <t>↓該当する区分に「○」を付けてください。</t>
    <rPh sb="1" eb="3">
      <t>ガイトウ</t>
    </rPh>
    <rPh sb="5" eb="7">
      <t>クブン</t>
    </rPh>
    <rPh sb="12" eb="13">
      <t>ツ</t>
    </rPh>
    <phoneticPr fontId="1"/>
  </si>
  <si>
    <t>【添付書類】</t>
    <rPh sb="1" eb="3">
      <t>テンプ</t>
    </rPh>
    <rPh sb="3" eb="5">
      <t>ショルイ</t>
    </rPh>
    <phoneticPr fontId="1"/>
  </si>
  <si>
    <t>・</t>
    <phoneticPr fontId="1"/>
  </si>
  <si>
    <t>加算算定開始月の勤務表（夜勤時間帯が分かるもの）</t>
    <rPh sb="0" eb="2">
      <t>カサン</t>
    </rPh>
    <rPh sb="2" eb="7">
      <t>サンテイカイシツキ</t>
    </rPh>
    <rPh sb="8" eb="10">
      <t>キンム</t>
    </rPh>
    <rPh sb="10" eb="11">
      <t>ヒョウ</t>
    </rPh>
    <rPh sb="12" eb="14">
      <t>ヤキン</t>
    </rPh>
    <rPh sb="14" eb="17">
      <t>ジカンタイ</t>
    </rPh>
    <rPh sb="18" eb="19">
      <t>ワ</t>
    </rPh>
    <phoneticPr fontId="1"/>
  </si>
  <si>
    <t>・</t>
    <phoneticPr fontId="1"/>
  </si>
  <si>
    <t>当該職員の研修修了証の写し</t>
    <rPh sb="5" eb="7">
      <t>ケンシュウ</t>
    </rPh>
    <rPh sb="7" eb="9">
      <t>シュウリョウ</t>
    </rPh>
    <rPh sb="9" eb="10">
      <t>ショウ</t>
    </rPh>
    <phoneticPr fontId="1"/>
  </si>
  <si>
    <t>加算算定開始月の勤務表</t>
    <rPh sb="2" eb="7">
      <t>サンテイカイシツキ</t>
    </rPh>
    <phoneticPr fontId="1"/>
  </si>
  <si>
    <t>日常生活自立度のランクがⅢ、Ⅳ又はMに該当する利用者の数及び割合が分かるもの
（届出日の属する月の前3月における全利用者の被保険者番号、氏名、医師による判定日、各月の認知症高齢者の日常生活自立度等を記載してください。）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1"/>
  </si>
  <si>
    <t>（入所者数等の数が41人以上の場合）</t>
    <phoneticPr fontId="1"/>
  </si>
  <si>
    <t>（入所者数等の数が40人以下の場合）</t>
    <phoneticPr fontId="1"/>
  </si>
  <si>
    <t>夜勤を行う看護職員又は介護職員の数が2名を超えて配置、かつ入所者等の数が20又はその端数を増すごとに1以上配置している。</t>
    <rPh sb="29" eb="32">
      <t>ニュウショシャ</t>
    </rPh>
    <rPh sb="32" eb="33">
      <t>トウ</t>
    </rPh>
    <rPh sb="45" eb="46">
      <t>マ</t>
    </rPh>
    <phoneticPr fontId="1"/>
  </si>
  <si>
    <t>夜勤を行う看護職員又は介護職員の数が1名を超えて配置、かつ入所者等の数が20又はその端数を増すごとに1以上配置している。</t>
    <rPh sb="29" eb="32">
      <t>ニュウショシャ</t>
    </rPh>
    <rPh sb="45" eb="46">
      <t>マ</t>
    </rPh>
    <phoneticPr fontId="1"/>
  </si>
  <si>
    <t>施設において認知症ケアに関する留意事項の伝達又は技術指導に係る会議を定期的に開催すること。</t>
    <rPh sb="0" eb="2">
      <t>シセツ</t>
    </rPh>
    <rPh sb="6" eb="9">
      <t>ニンチショウ</t>
    </rPh>
    <rPh sb="12" eb="13">
      <t>カン</t>
    </rPh>
    <rPh sb="15" eb="17">
      <t>リュウイ</t>
    </rPh>
    <rPh sb="17" eb="19">
      <t>ジコウ</t>
    </rPh>
    <rPh sb="20" eb="22">
      <t>デンタツ</t>
    </rPh>
    <rPh sb="22" eb="23">
      <t>マタ</t>
    </rPh>
    <rPh sb="24" eb="26">
      <t>ギジュツ</t>
    </rPh>
    <rPh sb="26" eb="28">
      <t>シドウ</t>
    </rPh>
    <rPh sb="29" eb="30">
      <t>カカ</t>
    </rPh>
    <rPh sb="31" eb="33">
      <t>カイギ</t>
    </rPh>
    <rPh sb="34" eb="37">
      <t>テイキテキ</t>
    </rPh>
    <rPh sb="38" eb="40">
      <t>カイサイ</t>
    </rPh>
    <phoneticPr fontId="1"/>
  </si>
  <si>
    <t>褥瘡マネジメント加算</t>
    <rPh sb="0" eb="2">
      <t>ジョクソウ</t>
    </rPh>
    <rPh sb="8" eb="10">
      <t>カサン</t>
    </rPh>
    <phoneticPr fontId="1"/>
  </si>
  <si>
    <t>共同で褥瘡ケア計画を作成している者の職種及び氏名</t>
    <rPh sb="3" eb="5">
      <t>ジョクソウ</t>
    </rPh>
    <rPh sb="18" eb="20">
      <t>ショクシュ</t>
    </rPh>
    <rPh sb="20" eb="21">
      <t>オヨ</t>
    </rPh>
    <rPh sb="22" eb="24">
      <t>シメイ</t>
    </rPh>
    <phoneticPr fontId="1"/>
  </si>
  <si>
    <t>氏　名</t>
    <phoneticPr fontId="1"/>
  </si>
  <si>
    <t>％</t>
    <phoneticPr fontId="1"/>
  </si>
  <si>
    <t>〈加算Ⅱの場合〉看護職員、介護職員ごとの研修計画の写し</t>
    <rPh sb="1" eb="3">
      <t>カサン</t>
    </rPh>
    <rPh sb="5" eb="7">
      <t>バアイ</t>
    </rPh>
    <rPh sb="8" eb="11">
      <t>カンゴショク</t>
    </rPh>
    <rPh sb="11" eb="12">
      <t>イン</t>
    </rPh>
    <rPh sb="13" eb="15">
      <t>カイゴ</t>
    </rPh>
    <rPh sb="15" eb="17">
      <t>ショクイン</t>
    </rPh>
    <rPh sb="20" eb="22">
      <t>ケンシュウ</t>
    </rPh>
    <rPh sb="22" eb="24">
      <t>ケイカク</t>
    </rPh>
    <rPh sb="25" eb="26">
      <t>ウツ</t>
    </rPh>
    <phoneticPr fontId="1"/>
  </si>
  <si>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1"/>
  </si>
  <si>
    <t>〈加算Ⅰの場合〉</t>
    <rPh sb="1" eb="3">
      <t>カサン</t>
    </rPh>
    <rPh sb="5" eb="7">
      <t>バアイ</t>
    </rPh>
    <phoneticPr fontId="1"/>
  </si>
  <si>
    <t>〈加算Ⅱの場合〉</t>
    <rPh sb="1" eb="3">
      <t>カサン</t>
    </rPh>
    <rPh sb="5" eb="7">
      <t>バアイ</t>
    </rPh>
    <phoneticPr fontId="1"/>
  </si>
  <si>
    <t>〈加算Ⅲの場合〉</t>
    <rPh sb="1" eb="3">
      <t>カサン</t>
    </rPh>
    <rPh sb="5" eb="7">
      <t>バアイ</t>
    </rPh>
    <phoneticPr fontId="1"/>
  </si>
  <si>
    <t>（加算別紙24）</t>
    <rPh sb="1" eb="3">
      <t>カサン</t>
    </rPh>
    <rPh sb="3" eb="5">
      <t>ベッシ</t>
    </rPh>
    <phoneticPr fontId="2"/>
  </si>
  <si>
    <t>夜勤職員配置加算算定表（加算別添24-1）</t>
    <rPh sb="0" eb="2">
      <t>ヤキン</t>
    </rPh>
    <rPh sb="2" eb="4">
      <t>ショクイン</t>
    </rPh>
    <rPh sb="4" eb="6">
      <t>ハイチ</t>
    </rPh>
    <rPh sb="6" eb="8">
      <t>カサン</t>
    </rPh>
    <rPh sb="8" eb="10">
      <t>サンテイ</t>
    </rPh>
    <rPh sb="10" eb="11">
      <t>ヒョウ</t>
    </rPh>
    <rPh sb="12" eb="14">
      <t>カサン</t>
    </rPh>
    <rPh sb="14" eb="16">
      <t>ベッテン</t>
    </rPh>
    <phoneticPr fontId="1"/>
  </si>
  <si>
    <t>加算別添24－1</t>
    <rPh sb="0" eb="2">
      <t>カサン</t>
    </rPh>
    <rPh sb="2" eb="4">
      <t>ベッテン</t>
    </rPh>
    <phoneticPr fontId="1"/>
  </si>
  <si>
    <t>夜勤職員配置加算算定表</t>
    <phoneticPr fontId="1"/>
  </si>
  <si>
    <t>区分</t>
    <rPh sb="0" eb="2">
      <t>クブン</t>
    </rPh>
    <phoneticPr fontId="1"/>
  </si>
  <si>
    <t>介護老人保健施設（一般棟）</t>
    <rPh sb="0" eb="2">
      <t>カイゴ</t>
    </rPh>
    <rPh sb="2" eb="4">
      <t>ロウジン</t>
    </rPh>
    <rPh sb="4" eb="6">
      <t>ホケン</t>
    </rPh>
    <rPh sb="6" eb="8">
      <t>シセツ</t>
    </rPh>
    <rPh sb="9" eb="11">
      <t>イッパン</t>
    </rPh>
    <rPh sb="11" eb="12">
      <t>トウ</t>
    </rPh>
    <phoneticPr fontId="1"/>
  </si>
  <si>
    <t>・</t>
    <phoneticPr fontId="1"/>
  </si>
  <si>
    <t>ユニット部分</t>
    <phoneticPr fontId="1"/>
  </si>
  <si>
    <t>認知症専門棟</t>
    <rPh sb="0" eb="3">
      <t>ニンチショウ</t>
    </rPh>
    <rPh sb="3" eb="5">
      <t>センモン</t>
    </rPh>
    <rPh sb="5" eb="6">
      <t>トウ</t>
    </rPh>
    <phoneticPr fontId="1"/>
  </si>
  <si>
    <t>夜勤時間帯</t>
    <rPh sb="0" eb="2">
      <t>ヤキン</t>
    </rPh>
    <rPh sb="2" eb="5">
      <t>ジカンタイ</t>
    </rPh>
    <phoneticPr fontId="1"/>
  </si>
  <si>
    <t>時</t>
    <rPh sb="0" eb="1">
      <t>トキ</t>
    </rPh>
    <phoneticPr fontId="1"/>
  </si>
  <si>
    <t>分</t>
    <rPh sb="0" eb="1">
      <t>フン</t>
    </rPh>
    <phoneticPr fontId="1"/>
  </si>
  <si>
    <t>～</t>
    <phoneticPr fontId="1"/>
  </si>
  <si>
    <t>（午後10時から午前5時を含む16時間）</t>
    <rPh sb="5" eb="6">
      <t>ジ</t>
    </rPh>
    <phoneticPr fontId="1"/>
  </si>
  <si>
    <t>計算月</t>
    <rPh sb="0" eb="2">
      <t>ケイサン</t>
    </rPh>
    <rPh sb="2" eb="3">
      <t>ツキ</t>
    </rPh>
    <phoneticPr fontId="1"/>
  </si>
  <si>
    <t>年</t>
    <rPh sb="0" eb="1">
      <t>ネン</t>
    </rPh>
    <phoneticPr fontId="1"/>
  </si>
  <si>
    <t>月</t>
    <rPh sb="0" eb="1">
      <t>ツキ</t>
    </rPh>
    <phoneticPr fontId="1"/>
  </si>
  <si>
    <t>１　夜勤を行う看護職員又は介護職員の数（１日平均夜勤職員数）</t>
    <phoneticPr fontId="1"/>
  </si>
  <si>
    <t>計算月の延夜勤時間数（ア）</t>
    <rPh sb="0" eb="2">
      <t>ケイサン</t>
    </rPh>
    <rPh sb="2" eb="3">
      <t>ツキ</t>
    </rPh>
    <rPh sb="4" eb="5">
      <t>ノ</t>
    </rPh>
    <rPh sb="5" eb="7">
      <t>ヤキン</t>
    </rPh>
    <rPh sb="7" eb="9">
      <t>ジカン</t>
    </rPh>
    <rPh sb="9" eb="10">
      <t>スウ</t>
    </rPh>
    <phoneticPr fontId="1"/>
  </si>
  <si>
    <t>時間</t>
    <rPh sb="0" eb="2">
      <t>ジカン</t>
    </rPh>
    <phoneticPr fontId="1"/>
  </si>
  <si>
    <t>←</t>
    <phoneticPr fontId="1"/>
  </si>
  <si>
    <t>計算月における看護職員又は介護職員の延夜勤時間数</t>
  </si>
  <si>
    <t>月の日数（イ）</t>
    <rPh sb="0" eb="1">
      <t>ツキ</t>
    </rPh>
    <rPh sb="2" eb="4">
      <t>ニッスウ</t>
    </rPh>
    <phoneticPr fontId="1"/>
  </si>
  <si>
    <t>日</t>
    <rPh sb="0" eb="1">
      <t>ニチ</t>
    </rPh>
    <phoneticPr fontId="1"/>
  </si>
  <si>
    <t>←</t>
    <phoneticPr fontId="1"/>
  </si>
  <si>
    <t>暦月（28～31日）</t>
    <rPh sb="0" eb="1">
      <t>コヨミ</t>
    </rPh>
    <rPh sb="1" eb="2">
      <t>ツキ</t>
    </rPh>
    <rPh sb="8" eb="9">
      <t>ニチ</t>
    </rPh>
    <phoneticPr fontId="1"/>
  </si>
  <si>
    <t>１日平均夜勤職員数（ウ）</t>
    <phoneticPr fontId="1"/>
  </si>
  <si>
    <t>←</t>
    <phoneticPr fontId="1"/>
  </si>
  <si>
    <t>（ア）÷（（イ）×16時間）</t>
    <phoneticPr fontId="1"/>
  </si>
  <si>
    <t>※小数点第3位以下切捨て</t>
    <phoneticPr fontId="1"/>
  </si>
  <si>
    <t>２　夜勤職員基準</t>
    <rPh sb="2" eb="4">
      <t>ヤキン</t>
    </rPh>
    <rPh sb="4" eb="6">
      <t>ショクイン</t>
    </rPh>
    <rPh sb="6" eb="8">
      <t>キジュン</t>
    </rPh>
    <phoneticPr fontId="1"/>
  </si>
  <si>
    <r>
      <t>（１）入所者の数</t>
    </r>
    <r>
      <rPr>
        <sz val="8"/>
        <rFont val="HG丸ｺﾞｼｯｸM-PRO"/>
        <family val="3"/>
        <charset val="128"/>
      </rPr>
      <t>※</t>
    </r>
    <r>
      <rPr>
        <sz val="11"/>
        <rFont val="HG丸ｺﾞｼｯｸM-PRO"/>
        <family val="3"/>
        <charset val="128"/>
      </rPr>
      <t>が41以上の介護老人保健施設</t>
    </r>
    <rPh sb="3" eb="6">
      <t>ニュウショシャ</t>
    </rPh>
    <rPh sb="7" eb="8">
      <t>カズ</t>
    </rPh>
    <rPh sb="12" eb="14">
      <t>イジョウ</t>
    </rPh>
    <rPh sb="15" eb="17">
      <t>カイゴ</t>
    </rPh>
    <rPh sb="17" eb="19">
      <t>ロウジン</t>
    </rPh>
    <rPh sb="19" eb="21">
      <t>ホケン</t>
    </rPh>
    <rPh sb="21" eb="23">
      <t>シセツ</t>
    </rPh>
    <phoneticPr fontId="1"/>
  </si>
  <si>
    <t>入所者の数</t>
    <rPh sb="0" eb="3">
      <t>ニュウショシャ</t>
    </rPh>
    <rPh sb="4" eb="5">
      <t>カズ</t>
    </rPh>
    <phoneticPr fontId="1"/>
  </si>
  <si>
    <t>÷</t>
    <phoneticPr fontId="1"/>
  </si>
  <si>
    <t>＝</t>
    <phoneticPr fontId="1"/>
  </si>
  <si>
    <t>（エ）</t>
    <phoneticPr fontId="1"/>
  </si>
  <si>
    <t>←　</t>
    <phoneticPr fontId="1"/>
  </si>
  <si>
    <t>小数点第1位以下の端数は切上げ
計算結果が2未満の場合、2とする</t>
    <rPh sb="3" eb="4">
      <t>ダイ</t>
    </rPh>
    <rPh sb="9" eb="11">
      <t>ハスウ</t>
    </rPh>
    <phoneticPr fontId="1"/>
  </si>
  <si>
    <t>（２）入所者の数が40以下の介護老人保健施設</t>
    <rPh sb="3" eb="6">
      <t>ニュウショシャ</t>
    </rPh>
    <rPh sb="7" eb="8">
      <t>カズ</t>
    </rPh>
    <rPh sb="11" eb="13">
      <t>イカ</t>
    </rPh>
    <rPh sb="14" eb="16">
      <t>カイゴ</t>
    </rPh>
    <rPh sb="16" eb="18">
      <t>ロウジン</t>
    </rPh>
    <rPh sb="18" eb="20">
      <t>ホケン</t>
    </rPh>
    <rPh sb="20" eb="22">
      <t>シセツ</t>
    </rPh>
    <phoneticPr fontId="1"/>
  </si>
  <si>
    <t>（オ）</t>
    <phoneticPr fontId="1"/>
  </si>
  <si>
    <t>小数点第1位以下の端数は切上げ
計算結果が1未満の場合、1とする</t>
    <rPh sb="3" eb="4">
      <t>ダイ</t>
    </rPh>
    <rPh sb="9" eb="11">
      <t>ハスウ</t>
    </rPh>
    <phoneticPr fontId="1"/>
  </si>
  <si>
    <t>※入所者の数：</t>
    <rPh sb="1" eb="4">
      <t>ニュウショシャ</t>
    </rPh>
    <rPh sb="5" eb="6">
      <t>カズ</t>
    </rPh>
    <phoneticPr fontId="1"/>
  </si>
  <si>
    <t>介護老人保健施設の入所者の数、短期入所療養介護の利用者の数及び介護予防短期入所療養介護の利用者の数を合わせた数</t>
    <phoneticPr fontId="1"/>
  </si>
  <si>
    <t>３　判定</t>
    <rPh sb="2" eb="4">
      <t>ハンテイ</t>
    </rPh>
    <phoneticPr fontId="1"/>
  </si>
  <si>
    <t>＞</t>
    <phoneticPr fontId="1"/>
  </si>
  <si>
    <t>（エ）又は（オ）</t>
    <rPh sb="3" eb="4">
      <t>マタ</t>
    </rPh>
    <phoneticPr fontId="1"/>
  </si>
  <si>
    <t>注１：</t>
    <rPh sb="0" eb="1">
      <t>チュウ</t>
    </rPh>
    <phoneticPr fontId="1"/>
  </si>
  <si>
    <t>一部ユニット型介護老人保健施設の場合</t>
  </si>
  <si>
    <t>ユニット部分とそれ以外の部分を、それぞれ別の算定表で分けて計算してください。
なお、夜勤職員配置加算の基準は、ユニット部分とそれ以外の部分のそれぞれで満たさなければなりません。</t>
    <rPh sb="9" eb="11">
      <t>イガイ</t>
    </rPh>
    <rPh sb="12" eb="14">
      <t>ブブン</t>
    </rPh>
    <rPh sb="20" eb="21">
      <t>ベツ</t>
    </rPh>
    <rPh sb="22" eb="24">
      <t>サンテイ</t>
    </rPh>
    <rPh sb="24" eb="25">
      <t>ヒョウ</t>
    </rPh>
    <rPh sb="26" eb="27">
      <t>ワ</t>
    </rPh>
    <rPh sb="29" eb="31">
      <t>ケイサン</t>
    </rPh>
    <rPh sb="48" eb="50">
      <t>カサン</t>
    </rPh>
    <rPh sb="51" eb="53">
      <t>キジュン</t>
    </rPh>
    <phoneticPr fontId="1"/>
  </si>
  <si>
    <t>注２：</t>
    <rPh sb="0" eb="1">
      <t>チュウ</t>
    </rPh>
    <phoneticPr fontId="1"/>
  </si>
  <si>
    <t>認知症ケア加算を算定している場合</t>
    <rPh sb="0" eb="3">
      <t>ニンチショウ</t>
    </rPh>
    <rPh sb="5" eb="7">
      <t>カサン</t>
    </rPh>
    <rPh sb="8" eb="10">
      <t>サンテイ</t>
    </rPh>
    <phoneticPr fontId="1"/>
  </si>
  <si>
    <t>認知症専門棟とそれ以外の部分を、それぞれ別の算定表で分けて計算をしてください。
なお、夜勤職員配置加算の基準は、認知症専門棟とそれ以外の部分のそれぞれで満たさなければなりません。</t>
    <rPh sb="0" eb="3">
      <t>ニンチショウ</t>
    </rPh>
    <rPh sb="3" eb="5">
      <t>センモン</t>
    </rPh>
    <rPh sb="5" eb="6">
      <t>トウ</t>
    </rPh>
    <rPh sb="9" eb="11">
      <t>イガイ</t>
    </rPh>
    <rPh sb="12" eb="14">
      <t>ブブン</t>
    </rPh>
    <rPh sb="20" eb="21">
      <t>ベツ</t>
    </rPh>
    <rPh sb="22" eb="24">
      <t>サンテイ</t>
    </rPh>
    <rPh sb="24" eb="25">
      <t>ヒョウ</t>
    </rPh>
    <rPh sb="26" eb="27">
      <t>ワ</t>
    </rPh>
    <rPh sb="56" eb="59">
      <t>ニンチショウ</t>
    </rPh>
    <rPh sb="59" eb="61">
      <t>センモン</t>
    </rPh>
    <rPh sb="61" eb="62">
      <t>トウ</t>
    </rPh>
    <phoneticPr fontId="1"/>
  </si>
  <si>
    <t>注３：</t>
    <rPh sb="0" eb="1">
      <t>チュウ</t>
    </rPh>
    <phoneticPr fontId="1"/>
  </si>
  <si>
    <t>一部ユニット型介護老人保健施設であって、かつ、認知症ケア加算を算定している場合</t>
    <rPh sb="0" eb="2">
      <t>イチブ</t>
    </rPh>
    <rPh sb="6" eb="7">
      <t>ガタ</t>
    </rPh>
    <rPh sb="7" eb="9">
      <t>カイゴ</t>
    </rPh>
    <rPh sb="9" eb="11">
      <t>ロウジン</t>
    </rPh>
    <rPh sb="11" eb="13">
      <t>ホケン</t>
    </rPh>
    <rPh sb="13" eb="15">
      <t>シセツ</t>
    </rPh>
    <rPh sb="23" eb="26">
      <t>ニンチショウ</t>
    </rPh>
    <rPh sb="28" eb="30">
      <t>カサン</t>
    </rPh>
    <rPh sb="31" eb="33">
      <t>サンテイ</t>
    </rPh>
    <phoneticPr fontId="1"/>
  </si>
  <si>
    <t>ユニット部分と、認知症専門棟と、それ以外の部分を、それぞれ別の算定表で分けて計算をしてください。
なお、夜勤職員配置加算の基準は、ユニット部分と、認知症専門棟と、それ以外の部分のそれぞれで満たさなければなりません。</t>
    <rPh sb="8" eb="11">
      <t>ニンチショウ</t>
    </rPh>
    <rPh sb="11" eb="13">
      <t>センモン</t>
    </rPh>
    <rPh sb="13" eb="14">
      <t>トウ</t>
    </rPh>
    <rPh sb="18" eb="20">
      <t>イガイ</t>
    </rPh>
    <rPh sb="21" eb="23">
      <t>ブブン</t>
    </rPh>
    <rPh sb="31" eb="33">
      <t>サンテイ</t>
    </rPh>
    <rPh sb="33" eb="34">
      <t>ヒョウ</t>
    </rPh>
    <rPh sb="35" eb="36">
      <t>ワ</t>
    </rPh>
    <rPh sb="69" eb="71">
      <t>ブブン</t>
    </rPh>
    <rPh sb="73" eb="76">
      <t>ニンチショウ</t>
    </rPh>
    <rPh sb="76" eb="78">
      <t>センモン</t>
    </rPh>
    <rPh sb="78" eb="79">
      <t>トウ</t>
    </rPh>
    <rPh sb="83" eb="85">
      <t>イガイ</t>
    </rPh>
    <rPh sb="86" eb="88">
      <t>ブブン</t>
    </rPh>
    <phoneticPr fontId="1"/>
  </si>
  <si>
    <t>在宅復帰・在宅療養支援機能指標計算書</t>
    <rPh sb="11" eb="13">
      <t>キノウ</t>
    </rPh>
    <rPh sb="13" eb="15">
      <t>シヒョウ</t>
    </rPh>
    <phoneticPr fontId="1"/>
  </si>
  <si>
    <t>加算を算定する施設は以下により計算等をすること。（青色の欄に入力等する。）
 「介護保健施設サービス費(Ⅳ)」及び「ユニット型介護保健施設サービス費(Ⅳ)」以外の区分を算定する場合は、以下の①～⑩を入力し届出を行うこと。また、当該基本施設サービス費の算定根拠等の関係書類を整備しておくこと。</t>
    <rPh sb="17" eb="18">
      <t>トウ</t>
    </rPh>
    <rPh sb="32" eb="33">
      <t>トウ</t>
    </rPh>
    <phoneticPr fontId="1"/>
  </si>
  <si>
    <t xml:space="preserve"> 月の末日において、それぞれの算定区分に係る施設基準を満たさない場合は、基準を満たさなくなった月の翌々月に変更の届出を行い、当該月から、「介護老人保健施設短期入所療養介護費(Ⅳ)」の介護老人保健施設短期入所療養介護費（ⅰ）若しくは（ⅱ）又は「ユニット型介護老人保健施設短期入所療養介護費(Ⅳ)」のユニット型介護老人保健施設短期入所療養介護費（ⅰ）若しくは（ⅱ）を算定することとなる（ただし、翌月の末日において当該施設基準を満たしている場合を除く）。</t>
    <rPh sb="1" eb="2">
      <t>ツキ</t>
    </rPh>
    <rPh sb="3" eb="5">
      <t>マツジツ</t>
    </rPh>
    <rPh sb="15" eb="19">
      <t>サンテイクブン</t>
    </rPh>
    <rPh sb="20" eb="21">
      <t>カカ</t>
    </rPh>
    <rPh sb="22" eb="26">
      <t>シセツキジュン</t>
    </rPh>
    <rPh sb="27" eb="28">
      <t>ミ</t>
    </rPh>
    <rPh sb="32" eb="34">
      <t>バアイ</t>
    </rPh>
    <rPh sb="36" eb="38">
      <t>キジュン</t>
    </rPh>
    <rPh sb="39" eb="40">
      <t>ミ</t>
    </rPh>
    <rPh sb="47" eb="48">
      <t>ツキ</t>
    </rPh>
    <rPh sb="49" eb="51">
      <t>ヨクヨク</t>
    </rPh>
    <rPh sb="51" eb="52">
      <t>ヅキ</t>
    </rPh>
    <rPh sb="53" eb="55">
      <t>ヘンコウ</t>
    </rPh>
    <rPh sb="56" eb="57">
      <t>トド</t>
    </rPh>
    <rPh sb="57" eb="58">
      <t>デ</t>
    </rPh>
    <rPh sb="59" eb="60">
      <t>オコナ</t>
    </rPh>
    <rPh sb="62" eb="64">
      <t>トウガイ</t>
    </rPh>
    <rPh sb="64" eb="65">
      <t>ゲツ</t>
    </rPh>
    <rPh sb="77" eb="85">
      <t>タンキニュウショリョウヨウカイゴ</t>
    </rPh>
    <rPh sb="85" eb="86">
      <t>ヒ</t>
    </rPh>
    <rPh sb="91" eb="108">
      <t>カイゴロウジンホケンシセツタンキニュウショリョウヨウカイゴヒ</t>
    </rPh>
    <rPh sb="111" eb="112">
      <t>モ</t>
    </rPh>
    <rPh sb="118" eb="119">
      <t>マタ</t>
    </rPh>
    <rPh sb="125" eb="126">
      <t>ガタ</t>
    </rPh>
    <rPh sb="173" eb="174">
      <t>モ</t>
    </rPh>
    <rPh sb="181" eb="183">
      <t>サンテイ</t>
    </rPh>
    <rPh sb="195" eb="197">
      <t>ヨクゲツ</t>
    </rPh>
    <rPh sb="198" eb="200">
      <t>マツジツ</t>
    </rPh>
    <rPh sb="204" eb="206">
      <t>トウガイ</t>
    </rPh>
    <rPh sb="206" eb="208">
      <t>シセツ</t>
    </rPh>
    <rPh sb="208" eb="210">
      <t>キジュン</t>
    </rPh>
    <rPh sb="211" eb="212">
      <t>ミ</t>
    </rPh>
    <rPh sb="217" eb="219">
      <t>バアイ</t>
    </rPh>
    <rPh sb="220" eb="221">
      <t>ノゾ</t>
    </rPh>
    <phoneticPr fontId="1"/>
  </si>
  <si>
    <t>○在宅復帰・在宅療養支援機能加算(Ⅰ)の基準</t>
  </si>
  <si>
    <t>（1） ①～⑩の合計が40点以上であること。</t>
    <phoneticPr fontId="1"/>
  </si>
  <si>
    <t>①</t>
    <phoneticPr fontId="1"/>
  </si>
  <si>
    <t>在宅復帰率</t>
    <rPh sb="4" eb="5">
      <t>リツ</t>
    </rPh>
    <phoneticPr fontId="1"/>
  </si>
  <si>
    <t>・算定日が属する月の前6月間において、当該施設から退所した者の延数（当該施設内で死亡した者を除く）のうち、居宅において介護を受けることとなった者（入所期間が1月を超える退所者に限る）の占める割合</t>
    <rPh sb="84" eb="86">
      <t>タイショ</t>
    </rPh>
    <rPh sb="86" eb="87">
      <t>シャ</t>
    </rPh>
    <phoneticPr fontId="1"/>
  </si>
  <si>
    <t>50%超：20点　30%超50%以下：10点　30%以下：0点</t>
    <phoneticPr fontId="1"/>
  </si>
  <si>
    <t>※居宅とは、病院、診療所及び介護保険施設を除くものである。</t>
    <rPh sb="1" eb="3">
      <t>キョタク</t>
    </rPh>
    <rPh sb="6" eb="8">
      <t>ビョウイン</t>
    </rPh>
    <rPh sb="9" eb="12">
      <t>シンリョウジョ</t>
    </rPh>
    <rPh sb="12" eb="13">
      <t>オヨ</t>
    </rPh>
    <rPh sb="14" eb="16">
      <t>カイゴ</t>
    </rPh>
    <rPh sb="16" eb="18">
      <t>ホケン</t>
    </rPh>
    <rPh sb="18" eb="20">
      <t>シセツ</t>
    </rPh>
    <rPh sb="21" eb="22">
      <t>ノゾ</t>
    </rPh>
    <phoneticPr fontId="1"/>
  </si>
  <si>
    <t>前6月間計</t>
    <rPh sb="4" eb="5">
      <t>ケイ</t>
    </rPh>
    <phoneticPr fontId="1"/>
  </si>
  <si>
    <t>退所者延数（短期入所療養介護利用者は含まない。）：Ａ</t>
    <rPh sb="3" eb="4">
      <t>ノベ</t>
    </rPh>
    <rPh sb="4" eb="5">
      <t>スウ</t>
    </rPh>
    <phoneticPr fontId="1"/>
  </si>
  <si>
    <t>当該施設内で死亡した者の総数：Ｂ</t>
    <rPh sb="12" eb="14">
      <t>ソウスウ</t>
    </rPh>
    <phoneticPr fontId="1"/>
  </si>
  <si>
    <t>C：(Ａ－Ｂ)</t>
    <phoneticPr fontId="1"/>
  </si>
  <si>
    <t>居宅において介護を受けることとなった者の延数（入所期間が1月を超える退所者に限る。）：D</t>
    <rPh sb="0" eb="2">
      <t>キョタク</t>
    </rPh>
    <rPh sb="18" eb="19">
      <t>モノ</t>
    </rPh>
    <rPh sb="20" eb="21">
      <t>ノベ</t>
    </rPh>
    <rPh sb="21" eb="22">
      <t>スウ</t>
    </rPh>
    <rPh sb="34" eb="36">
      <t>タイショ</t>
    </rPh>
    <phoneticPr fontId="1"/>
  </si>
  <si>
    <t>D÷Ｃ</t>
    <phoneticPr fontId="1"/>
  </si>
  <si>
    <t>点</t>
    <rPh sb="0" eb="1">
      <t>テン</t>
    </rPh>
    <phoneticPr fontId="1"/>
  </si>
  <si>
    <t>②</t>
    <phoneticPr fontId="1"/>
  </si>
  <si>
    <t>ベッド回転率</t>
    <phoneticPr fontId="1"/>
  </si>
  <si>
    <t>・30.4を当該施設の平均在所日数で除して得た数</t>
    <phoneticPr fontId="1"/>
  </si>
  <si>
    <t>10％以上：20点　5%以上10％未満：10点　5%未満：0点</t>
    <phoneticPr fontId="1"/>
  </si>
  <si>
    <t>前3月間計</t>
    <rPh sb="4" eb="5">
      <t>ケイ</t>
    </rPh>
    <phoneticPr fontId="1"/>
  </si>
  <si>
    <t>入所者延数（短期入所療養介護利用者は含まない。毎日24時現在入所中の者。その日のうちに退所又は死亡した者を含む。）：Ａ</t>
    <rPh sb="0" eb="1">
      <t>ニュウ</t>
    </rPh>
    <rPh sb="3" eb="4">
      <t>ノベ</t>
    </rPh>
    <rPh sb="23" eb="25">
      <t>マイニチ</t>
    </rPh>
    <phoneticPr fontId="1"/>
  </si>
  <si>
    <t>新規入所者延数（当該施設を退所後、当該施設に再入所した者を含む。当該施設を退所後、直ちに病院又は診療所に入院し、一週間以内に退院した後、直ちに再度当該施設に入所した者については含まない。）：Ｂ</t>
    <rPh sb="0" eb="2">
      <t>シンキ</t>
    </rPh>
    <rPh sb="2" eb="3">
      <t>ニュウ</t>
    </rPh>
    <rPh sb="5" eb="6">
      <t>ノベ</t>
    </rPh>
    <rPh sb="29" eb="30">
      <t>フク</t>
    </rPh>
    <rPh sb="88" eb="89">
      <t>フク</t>
    </rPh>
    <phoneticPr fontId="1"/>
  </si>
  <si>
    <t>新規退所者数（当該施設において死亡した者及び医療機関へ退所した者を含む。当該施設を退所後、直ちに病院又は診療所に入院し、一週間以内に退院した後、直ちに再度当該施設に入所した者については含まない。）：Ｃ</t>
    <rPh sb="0" eb="2">
      <t>シンキ</t>
    </rPh>
    <rPh sb="2" eb="4">
      <t>タイショ</t>
    </rPh>
    <rPh sb="92" eb="93">
      <t>フク</t>
    </rPh>
    <phoneticPr fontId="1"/>
  </si>
  <si>
    <t>（Ｂ＋Ｃ）÷２：Ｄ</t>
    <phoneticPr fontId="1"/>
  </si>
  <si>
    <t>Ａ÷Ｄ</t>
    <phoneticPr fontId="1"/>
  </si>
  <si>
    <t>÷</t>
    <phoneticPr fontId="1"/>
  </si>
  <si>
    <t>平均在所日数</t>
    <phoneticPr fontId="1"/>
  </si>
  <si>
    <t>＝</t>
    <phoneticPr fontId="1"/>
  </si>
  <si>
    <t>③</t>
    <phoneticPr fontId="1"/>
  </si>
  <si>
    <t>入所前後訪問指導割合</t>
  </si>
  <si>
    <t>・算定日が属する月の前3月間において、入所者のうち、入所期間が1月を超えると見込まれる者の入所予定日前30日以内又は入所後7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も含む）を行った者の占める割合</t>
    <phoneticPr fontId="1"/>
  </si>
  <si>
    <t>30%以上：10点　10％以上30%未満：5点　10％未満：0点</t>
    <phoneticPr fontId="1"/>
  </si>
  <si>
    <t>※他の社会福祉施設等とは、病院、診療所、及び介護保険施設を含まず、有料老人ホーム、養護老人ホーム、軽費老人ホーム、認知症高齢者グループホームを指す。</t>
    <phoneticPr fontId="1"/>
  </si>
  <si>
    <t>新規入所者延数（短期入所療養介護利用者は含まない。当該施設を退所後、直ちに病院又は診療所に入院し、一週間以内に退院した後、直ちに再度当該施設に入所した者については含まない。）：Ａ</t>
    <rPh sb="0" eb="2">
      <t>シンキ</t>
    </rPh>
    <rPh sb="2" eb="3">
      <t>ニュウ</t>
    </rPh>
    <rPh sb="5" eb="6">
      <t>ノベ</t>
    </rPh>
    <rPh sb="81" eb="82">
      <t>フク</t>
    </rPh>
    <phoneticPr fontId="1"/>
  </si>
  <si>
    <t>新規入所者のうち、入所前後訪問指導を受けた入所者延数：Ｂ</t>
    <rPh sb="0" eb="2">
      <t>シンキ</t>
    </rPh>
    <rPh sb="2" eb="5">
      <t>ニュウショシャ</t>
    </rPh>
    <rPh sb="9" eb="11">
      <t>ニュウショ</t>
    </rPh>
    <rPh sb="11" eb="13">
      <t>ゼンゴ</t>
    </rPh>
    <rPh sb="13" eb="15">
      <t>ホウモン</t>
    </rPh>
    <rPh sb="15" eb="17">
      <t>シドウ</t>
    </rPh>
    <rPh sb="18" eb="19">
      <t>ウ</t>
    </rPh>
    <rPh sb="21" eb="24">
      <t>ニュウショシャ</t>
    </rPh>
    <rPh sb="25" eb="26">
      <t>スウ</t>
    </rPh>
    <phoneticPr fontId="1"/>
  </si>
  <si>
    <t>Ｂ÷Ａ</t>
    <phoneticPr fontId="1"/>
  </si>
  <si>
    <t>④</t>
    <phoneticPr fontId="1"/>
  </si>
  <si>
    <t>退所前後訪問指導割合</t>
  </si>
  <si>
    <t>・算定日が属する月の前3月間において、入所者のうち、入所期間が1月を超えると見込まれる者の退所前30日以内又は退所後30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退所を目的とした施設サービス計画の策定及び診療方針の決定を行った場合も含む）の占める割合</t>
    <phoneticPr fontId="1"/>
  </si>
  <si>
    <t>居宅への新規退所者延数（短期入所療養介護利用者は含まない。当該施設を退所後、直ちに病院又は診療所に入院し、一週間以内に退院した後、直ちに再度当該施設に入所した者については、当該入院期間は入所期間とみなすこととする。）：Ａ</t>
    <rPh sb="0" eb="2">
      <t>キョタク</t>
    </rPh>
    <rPh sb="4" eb="6">
      <t>シンキ</t>
    </rPh>
    <rPh sb="6" eb="8">
      <t>タイショ</t>
    </rPh>
    <rPh sb="8" eb="9">
      <t>シャ</t>
    </rPh>
    <rPh sb="9" eb="10">
      <t>ノベ</t>
    </rPh>
    <rPh sb="10" eb="11">
      <t>スウ</t>
    </rPh>
    <phoneticPr fontId="1"/>
  </si>
  <si>
    <t>新規退所者のうち、退所前後訪問指導を受けた入所者延数：Ｂ</t>
    <rPh sb="0" eb="2">
      <t>シンキ</t>
    </rPh>
    <rPh sb="2" eb="4">
      <t>タイショ</t>
    </rPh>
    <rPh sb="4" eb="5">
      <t>シャ</t>
    </rPh>
    <rPh sb="9" eb="11">
      <t>タイショ</t>
    </rPh>
    <rPh sb="11" eb="13">
      <t>ゼンゴ</t>
    </rPh>
    <rPh sb="13" eb="15">
      <t>ホウモン</t>
    </rPh>
    <rPh sb="15" eb="17">
      <t>シドウ</t>
    </rPh>
    <rPh sb="18" eb="19">
      <t>ウ</t>
    </rPh>
    <rPh sb="21" eb="24">
      <t>ニュウショシャ</t>
    </rPh>
    <rPh sb="24" eb="25">
      <t>ノベ</t>
    </rPh>
    <rPh sb="25" eb="26">
      <t>スウ</t>
    </rPh>
    <phoneticPr fontId="1"/>
  </si>
  <si>
    <t>⑤</t>
    <phoneticPr fontId="1"/>
  </si>
  <si>
    <t>居宅サービスの実施数</t>
  </si>
  <si>
    <t>・算定日が属する月の前3月間の当該施設（当該施設に併設する病院、診療所、介護老人保健施設及び介護医療院を含む）における訪問リハビリテーション、通所リハビリテーション及び短期入所療養介護のサービス提供実施数</t>
    <phoneticPr fontId="1"/>
  </si>
  <si>
    <t>※各サービスについて、プルダウンより「提供実績あり」、「提供実績なし」を選択してください。</t>
    <rPh sb="1" eb="2">
      <t>カク</t>
    </rPh>
    <rPh sb="19" eb="21">
      <t>テイキョウ</t>
    </rPh>
    <rPh sb="21" eb="23">
      <t>ジッセキ</t>
    </rPh>
    <rPh sb="28" eb="30">
      <t>テイキョウ</t>
    </rPh>
    <rPh sb="30" eb="32">
      <t>ジッセキ</t>
    </rPh>
    <rPh sb="36" eb="38">
      <t>センタク</t>
    </rPh>
    <phoneticPr fontId="1"/>
  </si>
  <si>
    <t>訪問リハビリテーション</t>
    <phoneticPr fontId="1"/>
  </si>
  <si>
    <t>通所リハビリテーション</t>
    <rPh sb="0" eb="2">
      <t>ツウショ</t>
    </rPh>
    <phoneticPr fontId="1"/>
  </si>
  <si>
    <t>短期入所療養介護</t>
    <rPh sb="0" eb="8">
      <t>タンキニュウショリョウヨウカイゴ</t>
    </rPh>
    <phoneticPr fontId="1"/>
  </si>
  <si>
    <t>⑥</t>
    <phoneticPr fontId="1"/>
  </si>
  <si>
    <t>リハビリ専門職の配置割合</t>
    <phoneticPr fontId="1"/>
  </si>
  <si>
    <t>・当該施設において、常勤換算方法で算定したリハビリテーションを担当する理学療法士、作業療法士又は言語聴覚士の数を入所者の数で除した数に100を乗じた数</t>
    <phoneticPr fontId="1"/>
  </si>
  <si>
    <t>　　1．理学療法士、作業療法士、言語聴覚士のいずれも配置している。</t>
    <rPh sb="26" eb="28">
      <t>ハイチ</t>
    </rPh>
    <phoneticPr fontId="1"/>
  </si>
  <si>
    <t>※配置状況について、プルダウンより選択してください。</t>
    <rPh sb="1" eb="3">
      <t>ハイチ</t>
    </rPh>
    <rPh sb="3" eb="5">
      <t>ジョウキョウ</t>
    </rPh>
    <rPh sb="17" eb="19">
      <t>センタク</t>
    </rPh>
    <phoneticPr fontId="1"/>
  </si>
  <si>
    <t>算定日が属する月の前３月間における理学療法士等の当該介護保健施設サービスの提供に従事する勤務延時間数：Ａ</t>
    <rPh sb="0" eb="2">
      <t>サンテイ</t>
    </rPh>
    <rPh sb="2" eb="3">
      <t>ビ</t>
    </rPh>
    <rPh sb="4" eb="5">
      <t>ゾク</t>
    </rPh>
    <rPh sb="7" eb="8">
      <t>ツキ</t>
    </rPh>
    <rPh sb="9" eb="10">
      <t>マエ</t>
    </rPh>
    <rPh sb="11" eb="12">
      <t>ガツ</t>
    </rPh>
    <rPh sb="12" eb="13">
      <t>カン</t>
    </rPh>
    <rPh sb="17" eb="19">
      <t>リガク</t>
    </rPh>
    <rPh sb="19" eb="22">
      <t>リョウホウシ</t>
    </rPh>
    <rPh sb="22" eb="23">
      <t>トウ</t>
    </rPh>
    <rPh sb="24" eb="26">
      <t>トウガイ</t>
    </rPh>
    <rPh sb="26" eb="28">
      <t>カイゴ</t>
    </rPh>
    <rPh sb="28" eb="30">
      <t>ホケン</t>
    </rPh>
    <rPh sb="30" eb="32">
      <t>シセツ</t>
    </rPh>
    <rPh sb="37" eb="39">
      <t>テイキョウ</t>
    </rPh>
    <rPh sb="40" eb="42">
      <t>ジュウジ</t>
    </rPh>
    <rPh sb="44" eb="46">
      <t>キンム</t>
    </rPh>
    <rPh sb="46" eb="47">
      <t>ノベ</t>
    </rPh>
    <rPh sb="47" eb="50">
      <t>ジカンスウ</t>
    </rPh>
    <phoneticPr fontId="1"/>
  </si>
  <si>
    <t>理学療法士等が当該３月間に勤務すべき時間（１週間に勤務すべき時間数が３２時間を下回る場合は３２時間を基本とする。）：Ｂ</t>
    <rPh sb="0" eb="2">
      <t>リガク</t>
    </rPh>
    <rPh sb="2" eb="5">
      <t>リョウホウシ</t>
    </rPh>
    <rPh sb="5" eb="6">
      <t>トウ</t>
    </rPh>
    <rPh sb="7" eb="9">
      <t>トウガイ</t>
    </rPh>
    <rPh sb="10" eb="11">
      <t>ガツ</t>
    </rPh>
    <rPh sb="11" eb="12">
      <t>カン</t>
    </rPh>
    <rPh sb="13" eb="15">
      <t>キンム</t>
    </rPh>
    <rPh sb="18" eb="20">
      <t>ジカン</t>
    </rPh>
    <rPh sb="22" eb="24">
      <t>シュウカン</t>
    </rPh>
    <rPh sb="25" eb="27">
      <t>キンム</t>
    </rPh>
    <rPh sb="30" eb="33">
      <t>ジカンスウ</t>
    </rPh>
    <rPh sb="36" eb="38">
      <t>ジカン</t>
    </rPh>
    <rPh sb="39" eb="41">
      <t>シタマワ</t>
    </rPh>
    <rPh sb="42" eb="44">
      <t>バアイ</t>
    </rPh>
    <rPh sb="47" eb="49">
      <t>ジカン</t>
    </rPh>
    <rPh sb="50" eb="52">
      <t>キホン</t>
    </rPh>
    <phoneticPr fontId="1"/>
  </si>
  <si>
    <t>算定日が属する月の前３月間における入所者延数（短期入所療養介護利用者は含まない。毎日２４時現在入所中の者。その日のうちに退所又は死亡した者を含む。）：Ｃ</t>
    <rPh sb="17" eb="20">
      <t>ニュウショシャ</t>
    </rPh>
    <rPh sb="20" eb="21">
      <t>ノベ</t>
    </rPh>
    <rPh sb="21" eb="22">
      <t>スウ</t>
    </rPh>
    <phoneticPr fontId="1"/>
  </si>
  <si>
    <t>算定日が属する月の前３月間の日数：Ｄ</t>
    <rPh sb="14" eb="16">
      <t>ニッスウ</t>
    </rPh>
    <phoneticPr fontId="1"/>
  </si>
  <si>
    <t>Ａ÷B÷Ｃ×Ｄ×100</t>
    <phoneticPr fontId="1"/>
  </si>
  <si>
    <t>⑦</t>
    <phoneticPr fontId="1"/>
  </si>
  <si>
    <t>支援相談員の配置割合</t>
  </si>
  <si>
    <t>・当該施設において、常勤換算方法で算定した支援相談員の数を入所者の数で除した数に100を乗じた数</t>
    <phoneticPr fontId="1"/>
  </si>
  <si>
    <t>3以上：5点　2以上3未満：3点　2未満：0点</t>
    <phoneticPr fontId="1"/>
  </si>
  <si>
    <t>算定日が属する月の前3月間において支援相談員が当該介護保健施設サービスの提供に従事する勤務延時間数：Ａ</t>
    <rPh sb="0" eb="2">
      <t>サンテイ</t>
    </rPh>
    <rPh sb="2" eb="3">
      <t>ビ</t>
    </rPh>
    <rPh sb="4" eb="5">
      <t>ゾク</t>
    </rPh>
    <rPh sb="7" eb="8">
      <t>ツキ</t>
    </rPh>
    <rPh sb="9" eb="10">
      <t>マエ</t>
    </rPh>
    <rPh sb="11" eb="12">
      <t>ガツ</t>
    </rPh>
    <rPh sb="12" eb="13">
      <t>カン</t>
    </rPh>
    <rPh sb="17" eb="19">
      <t>シエン</t>
    </rPh>
    <rPh sb="19" eb="22">
      <t>ソウダンイン</t>
    </rPh>
    <rPh sb="23" eb="25">
      <t>トウガイ</t>
    </rPh>
    <rPh sb="25" eb="27">
      <t>カイゴ</t>
    </rPh>
    <rPh sb="27" eb="29">
      <t>ホケン</t>
    </rPh>
    <rPh sb="29" eb="31">
      <t>シセツ</t>
    </rPh>
    <rPh sb="36" eb="38">
      <t>テイキョウ</t>
    </rPh>
    <rPh sb="39" eb="41">
      <t>ジュウジ</t>
    </rPh>
    <rPh sb="43" eb="45">
      <t>キンム</t>
    </rPh>
    <rPh sb="45" eb="46">
      <t>ノベ</t>
    </rPh>
    <rPh sb="46" eb="49">
      <t>ジカンスウ</t>
    </rPh>
    <phoneticPr fontId="1"/>
  </si>
  <si>
    <t>支援相談員が当該3月間に勤務すべき時間（1週間に勤務すべき時間数が32時間を下回る場合は32時間を基本とする。）：Ｂ</t>
    <rPh sb="0" eb="2">
      <t>シエン</t>
    </rPh>
    <rPh sb="2" eb="5">
      <t>ソウダンイン</t>
    </rPh>
    <rPh sb="6" eb="8">
      <t>トウガイ</t>
    </rPh>
    <rPh sb="9" eb="10">
      <t>ガツ</t>
    </rPh>
    <rPh sb="10" eb="11">
      <t>カン</t>
    </rPh>
    <rPh sb="12" eb="14">
      <t>キンム</t>
    </rPh>
    <rPh sb="17" eb="19">
      <t>ジカン</t>
    </rPh>
    <rPh sb="21" eb="23">
      <t>シュウカン</t>
    </rPh>
    <rPh sb="24" eb="26">
      <t>キンム</t>
    </rPh>
    <rPh sb="29" eb="32">
      <t>ジカンスウ</t>
    </rPh>
    <rPh sb="35" eb="37">
      <t>ジカン</t>
    </rPh>
    <rPh sb="38" eb="40">
      <t>シタマワ</t>
    </rPh>
    <rPh sb="41" eb="43">
      <t>バアイ</t>
    </rPh>
    <rPh sb="46" eb="48">
      <t>ジカン</t>
    </rPh>
    <rPh sb="49" eb="51">
      <t>キホン</t>
    </rPh>
    <phoneticPr fontId="1"/>
  </si>
  <si>
    <t>算定日が属する月の前3月間における入所者延数（短期入所療養介護利用者は含まない。毎日24時現在入所中の者。その日のうちに退所又は死亡した者を含む。）：Ｃ</t>
    <rPh sb="17" eb="20">
      <t>ニュウショシャ</t>
    </rPh>
    <rPh sb="20" eb="21">
      <t>ノベ</t>
    </rPh>
    <rPh sb="21" eb="22">
      <t>スウ</t>
    </rPh>
    <phoneticPr fontId="1"/>
  </si>
  <si>
    <t>算定日が属する月の前3月間の延日数：Ｄ</t>
    <rPh sb="14" eb="15">
      <t>ノベ</t>
    </rPh>
    <rPh sb="15" eb="17">
      <t>ニッスウ</t>
    </rPh>
    <phoneticPr fontId="1"/>
  </si>
  <si>
    <t>⑧</t>
    <phoneticPr fontId="1"/>
  </si>
  <si>
    <t>入所者のうち要介護4又は5の者の占める割合</t>
    <rPh sb="0" eb="3">
      <t>ニュウショシャ</t>
    </rPh>
    <rPh sb="14" eb="15">
      <t>モノ</t>
    </rPh>
    <rPh sb="16" eb="17">
      <t>シ</t>
    </rPh>
    <phoneticPr fontId="1"/>
  </si>
  <si>
    <t>・算定日が属する月の前3月間における入所者のうち、要介護状態区分が要介護4又は要介護5の者の占める割合</t>
    <phoneticPr fontId="1"/>
  </si>
  <si>
    <t>50%以上：5点　35%以上50%未満：3点　35%未満：0点</t>
    <phoneticPr fontId="1"/>
  </si>
  <si>
    <t>入所者の延日数（短期入所療養介護利用者は含まない。）：Ａ</t>
    <rPh sb="0" eb="1">
      <t>ニュウ</t>
    </rPh>
    <rPh sb="4" eb="5">
      <t>ノベ</t>
    </rPh>
    <rPh sb="5" eb="6">
      <t>ニチ</t>
    </rPh>
    <phoneticPr fontId="1"/>
  </si>
  <si>
    <t>要介護4又は要介護5に該当する入所者の延日数：Ｂ</t>
    <rPh sb="0" eb="1">
      <t>ヨウ</t>
    </rPh>
    <rPh sb="1" eb="3">
      <t>カイゴ</t>
    </rPh>
    <rPh sb="4" eb="5">
      <t>マタ</t>
    </rPh>
    <rPh sb="6" eb="9">
      <t>ヨウカイゴ</t>
    </rPh>
    <rPh sb="11" eb="13">
      <t>ガイトウ</t>
    </rPh>
    <rPh sb="15" eb="18">
      <t>ニュウショシャ</t>
    </rPh>
    <rPh sb="19" eb="20">
      <t>ノ</t>
    </rPh>
    <rPh sb="20" eb="22">
      <t>ニッスウ</t>
    </rPh>
    <rPh sb="21" eb="22">
      <t>スウ</t>
    </rPh>
    <phoneticPr fontId="1"/>
  </si>
  <si>
    <t>⑨</t>
    <phoneticPr fontId="1"/>
  </si>
  <si>
    <t>喀痰吸引の実施割合</t>
  </si>
  <si>
    <t>・算定日が属する月の前3月間における入所者のうち、喀痰吸引が実施された者の占める割合</t>
    <phoneticPr fontId="1"/>
  </si>
  <si>
    <t>10％以上：5点　5%以上10％未満：3点　5%未満：0点</t>
    <phoneticPr fontId="1"/>
  </si>
  <si>
    <t>入所者延数（短期入所療養介護利用者は含まない。毎日24時現在入所中の者。その日のうちに退所又は死亡した者を含む。）：Ａ</t>
    <rPh sb="0" eb="1">
      <t>ニュウ</t>
    </rPh>
    <rPh sb="3" eb="4">
      <t>ノベ</t>
    </rPh>
    <phoneticPr fontId="1"/>
  </si>
  <si>
    <t>喀痰吸引が実施された入所者延数：Ｂ</t>
    <rPh sb="0" eb="2">
      <t>カクタン</t>
    </rPh>
    <rPh sb="2" eb="4">
      <t>キュウイン</t>
    </rPh>
    <rPh sb="5" eb="7">
      <t>ジッシ</t>
    </rPh>
    <rPh sb="10" eb="13">
      <t>ニュウショシャ</t>
    </rPh>
    <rPh sb="13" eb="14">
      <t>ノベ</t>
    </rPh>
    <rPh sb="14" eb="15">
      <t>スウ</t>
    </rPh>
    <phoneticPr fontId="1"/>
  </si>
  <si>
    <t>⑩</t>
    <phoneticPr fontId="1"/>
  </si>
  <si>
    <t>経管栄養の実施割合</t>
  </si>
  <si>
    <t>・算定日が属する月の前3月間における入所者のうち、経管栄養が実施された者の占める割合</t>
    <phoneticPr fontId="1"/>
  </si>
  <si>
    <t>経管栄養が実施された入所者延数：Ｂ</t>
    <rPh sb="10" eb="13">
      <t>ニュウショシャ</t>
    </rPh>
    <rPh sb="13" eb="14">
      <t>ノベ</t>
    </rPh>
    <rPh sb="14" eb="15">
      <t>スウ</t>
    </rPh>
    <phoneticPr fontId="1"/>
  </si>
  <si>
    <t>合計</t>
    <rPh sb="0" eb="2">
      <t>ゴウケイ</t>
    </rPh>
    <phoneticPr fontId="1"/>
  </si>
  <si>
    <t>（Ⅰ）40点以上
（Ⅱ）70点以上</t>
    <rPh sb="5" eb="6">
      <t>テン</t>
    </rPh>
    <rPh sb="6" eb="8">
      <t>イジョウ</t>
    </rPh>
    <rPh sb="14" eb="17">
      <t>テンイジョウ</t>
    </rPh>
    <phoneticPr fontId="1"/>
  </si>
  <si>
    <t>（2） 地域に貢献する活動を行っていること。</t>
  </si>
  <si>
    <t>※自由記載（例：施設内に○○スペースがあり、地域交流の場として提供している、認知症カフェを行っている）</t>
    <rPh sb="1" eb="3">
      <t>ジユウ</t>
    </rPh>
    <rPh sb="3" eb="5">
      <t>キサイ</t>
    </rPh>
    <rPh sb="6" eb="7">
      <t>レイ</t>
    </rPh>
    <rPh sb="8" eb="10">
      <t>シセツ</t>
    </rPh>
    <rPh sb="10" eb="11">
      <t>ナイ</t>
    </rPh>
    <rPh sb="22" eb="24">
      <t>チイキ</t>
    </rPh>
    <rPh sb="24" eb="26">
      <t>コウリュウ</t>
    </rPh>
    <rPh sb="27" eb="28">
      <t>バ</t>
    </rPh>
    <rPh sb="31" eb="33">
      <t>テイキョウ</t>
    </rPh>
    <rPh sb="38" eb="41">
      <t>ニンチショウ</t>
    </rPh>
    <rPh sb="45" eb="46">
      <t>オコナ</t>
    </rPh>
    <phoneticPr fontId="1"/>
  </si>
  <si>
    <t xml:space="preserve">（3）介護保健施設サービス費(Ⅰ)の(ⅰ)若しくは(ⅲ)又はユニット型介護保健施設サービス費(Ⅰ)の(ⅰ)若しくは(ⅲ)を算定していること。 </t>
    <phoneticPr fontId="1"/>
  </si>
  <si>
    <t>※算定の区分について、プルダウンより選択してください。</t>
    <rPh sb="1" eb="3">
      <t>サンテイ</t>
    </rPh>
    <rPh sb="4" eb="6">
      <t>クブン</t>
    </rPh>
    <rPh sb="18" eb="20">
      <t>センタク</t>
    </rPh>
    <phoneticPr fontId="1"/>
  </si>
  <si>
    <t>○在宅復帰・在宅療養支援機能加算(Ⅱ)の基準</t>
    <phoneticPr fontId="1"/>
  </si>
  <si>
    <t>（1）上記①～⑩の合計が70点以上であること。</t>
    <rPh sb="3" eb="5">
      <t>ジョウキ</t>
    </rPh>
    <phoneticPr fontId="1"/>
  </si>
  <si>
    <t>（2）介護保健施設サービス費(Ⅰ)の(ⅱ)若しくは(ⅳ)又はユニット型介護保健施設サービス費(Ⅰ)の(ⅱ)若しくは(ⅳ)を算定していること。</t>
    <phoneticPr fontId="1"/>
  </si>
  <si>
    <t>（前年度実績が6か月以上の事業所用）</t>
    <rPh sb="10" eb="12">
      <t>イジョウ</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</si>
  <si>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</si>
  <si>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</si>
  <si>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</si>
  <si>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４月</t>
    <rPh sb="1" eb="2">
      <t>ツキ</t>
    </rPh>
    <phoneticPr fontId="1"/>
  </si>
  <si>
    <t>常勤</t>
    <rPh sb="0" eb="2">
      <t>ジョウキン</t>
    </rPh>
    <phoneticPr fontId="1"/>
  </si>
  <si>
    <t>非常勤</t>
    <rPh sb="0" eb="3">
      <t>ヒジョウキン</t>
    </rPh>
    <phoneticPr fontId="1"/>
  </si>
  <si>
    <t>常勤換算</t>
    <rPh sb="0" eb="2">
      <t>ジョウキン</t>
    </rPh>
    <rPh sb="2" eb="4">
      <t>カンサン</t>
    </rPh>
    <phoneticPr fontId="1"/>
  </si>
  <si>
    <t>月平均</t>
    <rPh sb="0" eb="1">
      <t>ツキ</t>
    </rPh>
    <rPh sb="1" eb="3">
      <t>ヘイキン</t>
    </rPh>
    <phoneticPr fontId="1"/>
  </si>
  <si>
    <t>５月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</si>
  <si>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</si>
  <si>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</si>
  <si>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</si>
  <si>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</si>
  <si>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</si>
  <si>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</si>
  <si>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</si>
  <si>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</si>
  <si>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t>
    <phoneticPr fontId="1"/>
  </si>
  <si>
    <t>【サービス提供体制強化加算（Ⅰ）】</t>
    <rPh sb="5" eb="7">
      <t>テイキョウ</t>
    </rPh>
    <rPh sb="7" eb="9">
      <t>タイセイ</t>
    </rPh>
    <rPh sb="9" eb="11">
      <t>キョウカ</t>
    </rPh>
    <rPh sb="11" eb="13">
      <t>カサン</t>
    </rPh>
    <phoneticPr fontId="1"/>
  </si>
  <si>
    <t>はい</t>
    <phoneticPr fontId="1"/>
  </si>
  <si>
    <t>・</t>
    <phoneticPr fontId="1"/>
  </si>
  <si>
    <t>いいえ</t>
    <phoneticPr fontId="1"/>
  </si>
  <si>
    <t>次のいずれかに該当する。</t>
    <rPh sb="0" eb="1">
      <t>ツギ</t>
    </rPh>
    <rPh sb="7" eb="9">
      <t>ガイトウ</t>
    </rPh>
    <phoneticPr fontId="1"/>
  </si>
  <si>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1"/>
  </si>
  <si>
    <t>【添付書類】</t>
    <rPh sb="1" eb="5">
      <t>テンプショルイ</t>
    </rPh>
    <phoneticPr fontId="1"/>
  </si>
  <si>
    <t>介護福祉士の資格証の写し</t>
    <phoneticPr fontId="1"/>
  </si>
  <si>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1"/>
  </si>
  <si>
    <t>介護福祉士の資格証の写し（介護福祉士数で計算した場合）</t>
    <rPh sb="13" eb="18">
      <t>カイゴフクシシ</t>
    </rPh>
    <rPh sb="18" eb="19">
      <t>スウ</t>
    </rPh>
    <rPh sb="20" eb="22">
      <t>ケイサン</t>
    </rPh>
    <rPh sb="24" eb="26">
      <t>バアイ</t>
    </rPh>
    <phoneticPr fontId="1"/>
  </si>
  <si>
    <t>経歴書（参考様式2）（勤続年数7年以上の職員の割合で計算した場合）</t>
    <rPh sb="20" eb="22">
      <t>ショクイン</t>
    </rPh>
    <phoneticPr fontId="1"/>
  </si>
  <si>
    <t>サービス提供体制強化加算計算書（加算別添24-3-1又は加算別添24-3-2）</t>
    <phoneticPr fontId="1"/>
  </si>
  <si>
    <t>要件</t>
    <rPh sb="0" eb="2">
      <t>ヨウケン</t>
    </rPh>
    <phoneticPr fontId="1"/>
  </si>
  <si>
    <t>A</t>
    <phoneticPr fontId="1"/>
  </si>
  <si>
    <t>B</t>
    <phoneticPr fontId="1"/>
  </si>
  <si>
    <t>A/B</t>
    <phoneticPr fontId="1"/>
  </si>
  <si>
    <t>サービス提供体制強化加算計算書</t>
    <rPh sb="4" eb="6">
      <t>テイキョウ</t>
    </rPh>
    <rPh sb="6" eb="8">
      <t>タイセイ</t>
    </rPh>
    <rPh sb="8" eb="10">
      <t>キョウカ</t>
    </rPh>
    <rPh sb="10" eb="12">
      <t>カサン</t>
    </rPh>
    <rPh sb="12" eb="15">
      <t>ケイサンショ</t>
    </rPh>
    <phoneticPr fontId="1"/>
  </si>
  <si>
    <t>加算Ⅰ（事業所内の介護福祉士数で計算する場合）</t>
    <rPh sb="0" eb="2">
      <t>カサン</t>
    </rPh>
    <rPh sb="4" eb="7">
      <t>ジギョウショ</t>
    </rPh>
    <rPh sb="7" eb="8">
      <t>ナイ</t>
    </rPh>
    <rPh sb="14" eb="15">
      <t>スウ</t>
    </rPh>
    <rPh sb="16" eb="18">
      <t>ケイサン</t>
    </rPh>
    <rPh sb="20" eb="22">
      <t>バアイ</t>
    </rPh>
    <phoneticPr fontId="1"/>
  </si>
  <si>
    <t>介護職員の総数のうち、介護福祉士の占める割合　80％以上</t>
    <phoneticPr fontId="1"/>
  </si>
  <si>
    <t>介護職員の総数(Ａ)</t>
    <phoneticPr fontId="1"/>
  </si>
  <si>
    <t>うち介護福祉士の数（B）</t>
    <phoneticPr fontId="1"/>
  </si>
  <si>
    <t>介護職員のうち介護福祉士の占める割合（Ｂ/Ａ）</t>
    <phoneticPr fontId="1"/>
  </si>
  <si>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1"/>
  </si>
  <si>
    <t>介護職員の総数のうち、勤続年数10年以上の介護福祉士の占める割合　35％以上</t>
    <phoneticPr fontId="1"/>
  </si>
  <si>
    <t>うち勤続年数10年以上の介護福祉士数（B）</t>
    <phoneticPr fontId="1"/>
  </si>
  <si>
    <t>介護職員のうち勤続年数10年以上の介護福祉士の占める割合（Ｂ/Ａ）</t>
    <phoneticPr fontId="1"/>
  </si>
  <si>
    <t>加算Ⅱ</t>
    <rPh sb="0" eb="2">
      <t>カサン</t>
    </rPh>
    <phoneticPr fontId="1"/>
  </si>
  <si>
    <t>介護職員の総数のうち、介護福祉士の占める割合　60％以上</t>
    <phoneticPr fontId="1"/>
  </si>
  <si>
    <t>うち介護福祉士の数(B)</t>
    <phoneticPr fontId="1"/>
  </si>
  <si>
    <t>加算Ⅲ（事業所内の介護福祉士数で計算する場合）</t>
    <rPh sb="0" eb="2">
      <t>カサン</t>
    </rPh>
    <phoneticPr fontId="1"/>
  </si>
  <si>
    <t>介護職員の総数のうち、介護福祉士の占める割合　50％以上</t>
    <phoneticPr fontId="1"/>
  </si>
  <si>
    <t>加算Ⅲ（常勤職員の数で計算する場合）</t>
    <rPh sb="0" eb="2">
      <t>カサン</t>
    </rPh>
    <rPh sb="4" eb="8">
      <t>ジョウキンショクイン</t>
    </rPh>
    <phoneticPr fontId="1"/>
  </si>
  <si>
    <t>看護・介護職員の総数のうち、常勤職員の占める割合　75％以上</t>
    <rPh sb="0" eb="2">
      <t>カンゴ</t>
    </rPh>
    <rPh sb="3" eb="5">
      <t>カイゴ</t>
    </rPh>
    <rPh sb="14" eb="18">
      <t>ジョウキンショクイン</t>
    </rPh>
    <phoneticPr fontId="1"/>
  </si>
  <si>
    <t>看護・介護職員の総数(Ａ)</t>
    <phoneticPr fontId="1"/>
  </si>
  <si>
    <t>うち常勤職員の数(B)</t>
    <phoneticPr fontId="1"/>
  </si>
  <si>
    <t>サービスを直接提供する職員の総数(Ａ)</t>
    <phoneticPr fontId="1"/>
  </si>
  <si>
    <t>うち勤続年数7年以上の職員の数(B)</t>
    <phoneticPr fontId="1"/>
  </si>
  <si>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</si>
  <si>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1"/>
  </si>
  <si>
    <t>算定する区分</t>
    <rPh sb="0" eb="2">
      <t>サンテイ</t>
    </rPh>
    <rPh sb="4" eb="6">
      <t>クブン</t>
    </rPh>
    <phoneticPr fontId="1"/>
  </si>
  <si>
    <t>６月</t>
    <rPh sb="1" eb="2">
      <t>ツキ</t>
    </rPh>
    <phoneticPr fontId="1"/>
  </si>
  <si>
    <t>７月</t>
    <rPh sb="1" eb="2">
      <t>ツキ</t>
    </rPh>
    <phoneticPr fontId="1"/>
  </si>
  <si>
    <t>（新規・前年度実績が6か月未満の事業所用）</t>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</si>
  <si>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</si>
  <si>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</si>
  <si>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加算別添24－3－1</t>
    <rPh sb="0" eb="2">
      <t>カサン</t>
    </rPh>
    <rPh sb="2" eb="4">
      <t>ベッテン</t>
    </rPh>
    <phoneticPr fontId="1"/>
  </si>
  <si>
    <t>・新規に事業を開始又は再開から前年度実績が6か月に満たない事業所は加算別添24－3－2により計算すること。</t>
    <rPh sb="4" eb="6">
      <t>ジギョウ</t>
    </rPh>
    <rPh sb="25" eb="26">
      <t>ミ</t>
    </rPh>
    <rPh sb="33" eb="35">
      <t>カサン</t>
    </rPh>
    <rPh sb="35" eb="37">
      <t>ベッテン</t>
    </rPh>
    <rPh sb="46" eb="48">
      <t>ケイサン</t>
    </rPh>
    <phoneticPr fontId="1"/>
  </si>
  <si>
    <t>加算別添24－3－2</t>
    <rPh sb="0" eb="2">
      <t>カサン</t>
    </rPh>
    <rPh sb="2" eb="4">
      <t>ベッテン</t>
    </rPh>
    <phoneticPr fontId="1"/>
  </si>
  <si>
    <t>・新規に事業を開始又は再開から前年度実績が6か月以上の事業所は加算別添24－3－1により計算すること。</t>
    <phoneticPr fontId="1"/>
  </si>
  <si>
    <t>加算Ⅲ（勤続年数7年以上の職員数で計算する場合）</t>
    <rPh sb="0" eb="2">
      <t>カサン</t>
    </rPh>
    <rPh sb="13" eb="15">
      <t>ショクイン</t>
    </rPh>
    <phoneticPr fontId="1"/>
  </si>
  <si>
    <t>サービスを直接提供する職員の総数のうち、勤続年数7年以上の者の占める割合　30％以上</t>
    <rPh sb="29" eb="30">
      <t>モノ</t>
    </rPh>
    <phoneticPr fontId="1"/>
  </si>
  <si>
    <t>管理栄養士の資格証の写し</t>
    <rPh sb="0" eb="2">
      <t>カンリ</t>
    </rPh>
    <rPh sb="2" eb="5">
      <t>エイヨウシ</t>
    </rPh>
    <phoneticPr fontId="1"/>
  </si>
  <si>
    <t>○</t>
    <phoneticPr fontId="1"/>
  </si>
  <si>
    <t>栄養マネジメント体制</t>
    <rPh sb="0" eb="2">
      <t>エイヨウ</t>
    </rPh>
    <rPh sb="8" eb="10">
      <t>タイセイ</t>
    </rPh>
    <phoneticPr fontId="1"/>
  </si>
  <si>
    <t>①</t>
    <phoneticPr fontId="1"/>
  </si>
  <si>
    <t>基本サービス（栄養ケア・マネジメントの実施）</t>
    <phoneticPr fontId="1"/>
  </si>
  <si>
    <t>氏　名</t>
    <phoneticPr fontId="1"/>
  </si>
  <si>
    <t>②</t>
    <phoneticPr fontId="1"/>
  </si>
  <si>
    <t>栄養マネジメント強化加算</t>
    <rPh sb="0" eb="2">
      <t>エイヨウ</t>
    </rPh>
    <rPh sb="8" eb="12">
      <t>キョウカカサン</t>
    </rPh>
    <phoneticPr fontId="1"/>
  </si>
  <si>
    <t>入所者数</t>
    <rPh sb="0" eb="2">
      <t>ニュウショ</t>
    </rPh>
    <rPh sb="2" eb="3">
      <t>シャ</t>
    </rPh>
    <rPh sb="3" eb="4">
      <t>スウ</t>
    </rPh>
    <phoneticPr fontId="1"/>
  </si>
  <si>
    <t>栄養マネジメントを実施している管理栄養士の総数（常勤換算）</t>
    <rPh sb="0" eb="2">
      <t>エイヨウ</t>
    </rPh>
    <rPh sb="9" eb="11">
      <t>ジッシ</t>
    </rPh>
    <rPh sb="15" eb="17">
      <t>カンリ</t>
    </rPh>
    <rPh sb="17" eb="20">
      <t>エイヨウシ</t>
    </rPh>
    <rPh sb="21" eb="23">
      <t>ソウスウ</t>
    </rPh>
    <rPh sb="24" eb="26">
      <t>ジョウキン</t>
    </rPh>
    <rPh sb="26" eb="28">
      <t>カンサン</t>
    </rPh>
    <phoneticPr fontId="1"/>
  </si>
  <si>
    <t>→</t>
    <phoneticPr fontId="1"/>
  </si>
  <si>
    <t>・</t>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</si>
  <si>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</si>
  <si>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t>入所者の総数のうち、日常生活に支障をきたすおそれのある症状又は行動が認められることから介護を必要とする認知症の者（日常生活自立度Ⅲ以上。以下「対象者」という。）の占める割合が50％以上である。</t>
    <rPh sb="0" eb="3">
      <t>ニュウショシャ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1"/>
  </si>
  <si>
    <t>各種加算体制届出書（介護老人保健施設）</t>
    <rPh sb="0" eb="2">
      <t>カクシュ</t>
    </rPh>
    <rPh sb="2" eb="4">
      <t>カサン</t>
    </rPh>
    <rPh sb="4" eb="6">
      <t>タイセイ</t>
    </rPh>
    <rPh sb="6" eb="8">
      <t>トドケデ</t>
    </rPh>
    <rPh sb="8" eb="9">
      <t>ショ</t>
    </rPh>
    <phoneticPr fontId="2"/>
  </si>
  <si>
    <t>a</t>
    <phoneticPr fontId="1"/>
  </si>
  <si>
    <t>b</t>
    <phoneticPr fontId="1"/>
  </si>
  <si>
    <t>c</t>
    <phoneticPr fontId="1"/>
  </si>
  <si>
    <t>給食管理を行っている常勤栄養士（ｂの管理栄養士は含まない）</t>
    <rPh sb="0" eb="2">
      <t>キュウショク</t>
    </rPh>
    <rPh sb="2" eb="4">
      <t>カンリ</t>
    </rPh>
    <rPh sb="5" eb="6">
      <t>オコナ</t>
    </rPh>
    <rPh sb="10" eb="12">
      <t>ジョウキン</t>
    </rPh>
    <rPh sb="12" eb="15">
      <t>エイヨウシ</t>
    </rPh>
    <rPh sb="18" eb="20">
      <t>カンリ</t>
    </rPh>
    <rPh sb="20" eb="23">
      <t>エイヨウシ</t>
    </rPh>
    <rPh sb="24" eb="25">
      <t>フク</t>
    </rPh>
    <phoneticPr fontId="1"/>
  </si>
  <si>
    <t>入所者数を50で除した数以上
（給食管理を行う常勤栄養士が1名以上配置されている場合）入所者数を70で除した数以上</t>
    <rPh sb="0" eb="3">
      <t>ニュウショシャ</t>
    </rPh>
    <rPh sb="3" eb="4">
      <t>スウ</t>
    </rPh>
    <rPh sb="8" eb="9">
      <t>ジョ</t>
    </rPh>
    <rPh sb="11" eb="12">
      <t>カズ</t>
    </rPh>
    <rPh sb="12" eb="14">
      <t>イジョウ</t>
    </rPh>
    <phoneticPr fontId="1"/>
  </si>
  <si>
    <t>（1） ①～⑩の合計が40点以上であること。</t>
    <phoneticPr fontId="1"/>
  </si>
  <si>
    <t>①</t>
    <phoneticPr fontId="1"/>
  </si>
  <si>
    <t>50%超：20点　30%超50%以下：10点　30%以下：0点</t>
    <phoneticPr fontId="1"/>
  </si>
  <si>
    <t>C：(Ａ－Ｂ)</t>
    <phoneticPr fontId="1"/>
  </si>
  <si>
    <t>D÷Ｃ</t>
    <phoneticPr fontId="1"/>
  </si>
  <si>
    <t>②</t>
    <phoneticPr fontId="1"/>
  </si>
  <si>
    <t>ベッド回転率</t>
    <phoneticPr fontId="1"/>
  </si>
  <si>
    <t>・30.4を当該施設の平均在所日数で除して得た数</t>
    <phoneticPr fontId="1"/>
  </si>
  <si>
    <t>10％以上：20点　5%以上10％未満：10点　5%未満：0点</t>
    <phoneticPr fontId="1"/>
  </si>
  <si>
    <t>（Ｂ＋Ｃ）÷２：Ｄ</t>
    <phoneticPr fontId="1"/>
  </si>
  <si>
    <t>Ａ÷Ｄ</t>
    <phoneticPr fontId="1"/>
  </si>
  <si>
    <t>÷</t>
    <phoneticPr fontId="1"/>
  </si>
  <si>
    <t>平均在所日数</t>
    <phoneticPr fontId="1"/>
  </si>
  <si>
    <t>③</t>
    <phoneticPr fontId="1"/>
  </si>
  <si>
    <t>・算定日が属する月の前3月間において、入所者のうち、入所期間が1月を超えると見込まれる者の入所予定日前30日以内又は入所後7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も含む）を行った者の占める割合</t>
    <phoneticPr fontId="1"/>
  </si>
  <si>
    <t>30%以上：10点　10％以上30%未満：5点　10％未満：0点</t>
    <phoneticPr fontId="1"/>
  </si>
  <si>
    <t>※他の社会福祉施設等とは、病院、診療所、及び介護保険施設を含まず、有料老人ホーム、養護老人ホーム、軽費老人ホーム、認知症高齢者グループホームを指す。</t>
    <phoneticPr fontId="1"/>
  </si>
  <si>
    <t>Ｂ÷Ａ</t>
    <phoneticPr fontId="1"/>
  </si>
  <si>
    <t>④</t>
    <phoneticPr fontId="1"/>
  </si>
  <si>
    <t>・算定日が属する月の前3月間において、入所者のうち、入所期間が1月を超えると見込まれる者の退所前30日以内又は退所後30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退所を目的とした施設サービス計画の策定及び診療方針の決定を行った場合も含む）の占める割合</t>
    <phoneticPr fontId="1"/>
  </si>
  <si>
    <t>⑤</t>
    <phoneticPr fontId="1"/>
  </si>
  <si>
    <t>・算定日が属する月の前3月間の当該施設（当該施設に併設する病院、診療所、介護老人保健施設及び介護医療院を含む）における訪問リハビリテーション、通所リハビリテーション及び短期入所療養介護のサービス提供実施数</t>
    <phoneticPr fontId="1"/>
  </si>
  <si>
    <t>3種類：5点　2種類：3点　1種類：2点　提供していない場合：0点</t>
    <rPh sb="1" eb="3">
      <t>シュルイ</t>
    </rPh>
    <rPh sb="21" eb="23">
      <t>テイキョウ</t>
    </rPh>
    <phoneticPr fontId="1"/>
  </si>
  <si>
    <t>訪問リハビリテーション</t>
    <phoneticPr fontId="1"/>
  </si>
  <si>
    <t>「提供実績あり」の数</t>
    <rPh sb="1" eb="3">
      <t>テイキョウ</t>
    </rPh>
    <rPh sb="3" eb="5">
      <t>ジッセキ</t>
    </rPh>
    <rPh sb="9" eb="10">
      <t>スウ</t>
    </rPh>
    <phoneticPr fontId="1"/>
  </si>
  <si>
    <t>⑥</t>
    <phoneticPr fontId="1"/>
  </si>
  <si>
    <t>リハビリ専門職の配置割合</t>
    <phoneticPr fontId="1"/>
  </si>
  <si>
    <t>・当該施設において、常勤換算方法で算定したリハビリテーションを担当する理学療法士、作業療法士又は言語聴覚士の数を入所者の数で除した数に100を乗じた数</t>
    <phoneticPr fontId="1"/>
  </si>
  <si>
    <t>5以上：5点　3以上5未満：3点　3未満：0点</t>
    <rPh sb="8" eb="10">
      <t>イジョウ</t>
    </rPh>
    <rPh sb="11" eb="13">
      <t>ミマン</t>
    </rPh>
    <rPh sb="15" eb="16">
      <t>テン</t>
    </rPh>
    <phoneticPr fontId="1"/>
  </si>
  <si>
    <t>Ａ÷B÷Ｃ×Ｄ×100</t>
    <phoneticPr fontId="1"/>
  </si>
  <si>
    <t>⑦</t>
    <phoneticPr fontId="1"/>
  </si>
  <si>
    <t>・当該施設において、常勤換算方法で算定した支援相談員の数を入所者の数で除した数に100を乗じた数</t>
    <phoneticPr fontId="1"/>
  </si>
  <si>
    <t>3以上：5点　2以上3未満：3点　2未満：0点</t>
    <phoneticPr fontId="1"/>
  </si>
  <si>
    <t>⑧</t>
    <phoneticPr fontId="1"/>
  </si>
  <si>
    <t>・算定日が属する月の前3月間における入所者のうち、要介護状態区分が要介護4又は要介護5の者の占める割合</t>
    <phoneticPr fontId="1"/>
  </si>
  <si>
    <t>50%以上：5点　35%以上50%未満：3点　35%未満：0点</t>
    <phoneticPr fontId="1"/>
  </si>
  <si>
    <t>⑨</t>
    <phoneticPr fontId="1"/>
  </si>
  <si>
    <t>・算定日が属する月の前3月間における入所者のうち、喀痰吸引が実施された者の占める割合</t>
    <phoneticPr fontId="1"/>
  </si>
  <si>
    <t>10％以上：5点　5%以上10％未満：3点　5%未満：0点</t>
    <phoneticPr fontId="1"/>
  </si>
  <si>
    <t>⑩</t>
    <phoneticPr fontId="1"/>
  </si>
  <si>
    <t>・算定日が属する月の前3月間における入所者のうち、経管栄養が実施された者の占める割合</t>
    <phoneticPr fontId="1"/>
  </si>
  <si>
    <t xml:space="preserve">（3）介護保健施設サービス費(Ⅰ)の(ⅰ)若しくは(ⅲ)又はユニット型介護保健施設サービス費(Ⅰ)の(ⅰ)若しくは(ⅲ)を算定していること。 </t>
    <phoneticPr fontId="1"/>
  </si>
  <si>
    <t>○在宅復帰・在宅療養支援機能加算(Ⅱ)の基準</t>
    <phoneticPr fontId="1"/>
  </si>
  <si>
    <t>（2）介護保健施設サービス費(Ⅰ)の(ⅱ)若しくは(ⅳ)又はユニット型介護保健施設サービス費(Ⅰ)の(ⅱ)若しくは(ⅳ)を算定していること。</t>
    <phoneticPr fontId="1"/>
  </si>
  <si>
    <t>加算別紙24－2－1</t>
    <rPh sb="0" eb="2">
      <t>カサン</t>
    </rPh>
    <rPh sb="2" eb="4">
      <t>ベッシ</t>
    </rPh>
    <phoneticPr fontId="1"/>
  </si>
  <si>
    <t>加算別紙24－2－2</t>
    <rPh sb="0" eb="2">
      <t>カサン</t>
    </rPh>
    <rPh sb="2" eb="4">
      <t>ベッシ</t>
    </rPh>
    <phoneticPr fontId="1"/>
  </si>
  <si>
    <t>この届出は令和3年9月サービス提供分まで使用可能です。令和3年10月サービス提供分以降は加算別紙24－2－1を使用してください。</t>
    <rPh sb="2" eb="4">
      <t>トドケデ</t>
    </rPh>
    <rPh sb="5" eb="7">
      <t>レイワ</t>
    </rPh>
    <rPh sb="8" eb="9">
      <t>ネン</t>
    </rPh>
    <rPh sb="10" eb="11">
      <t>ガツ</t>
    </rPh>
    <rPh sb="15" eb="17">
      <t>テイキョウ</t>
    </rPh>
    <rPh sb="17" eb="18">
      <t>ブン</t>
    </rPh>
    <rPh sb="20" eb="22">
      <t>シヨウ</t>
    </rPh>
    <rPh sb="22" eb="24">
      <t>カノウ</t>
    </rPh>
    <rPh sb="27" eb="29">
      <t>レイワ</t>
    </rPh>
    <rPh sb="30" eb="31">
      <t>ネン</t>
    </rPh>
    <rPh sb="33" eb="34">
      <t>ガツ</t>
    </rPh>
    <rPh sb="38" eb="40">
      <t>テイキョウ</t>
    </rPh>
    <rPh sb="40" eb="41">
      <t>ブン</t>
    </rPh>
    <rPh sb="41" eb="43">
      <t>イコウ</t>
    </rPh>
    <rPh sb="47" eb="48">
      <t>カミ</t>
    </rPh>
    <rPh sb="55" eb="57">
      <t>シヨウ</t>
    </rPh>
    <phoneticPr fontId="1"/>
  </si>
  <si>
    <t>介護職員の総数のうち、介護福祉士の占める割合が80％以上又は勤続年数10年以上の介護福祉士の占める割合が35％以上である。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1"/>
  </si>
  <si>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1"/>
  </si>
  <si>
    <t>3種類：5点　2種類（訪問リハを含む）：3点　2種類：1点　提供していない場合：0点</t>
    <rPh sb="1" eb="3">
      <t>シュルイ</t>
    </rPh>
    <rPh sb="11" eb="13">
      <t>ホウモン</t>
    </rPh>
    <rPh sb="16" eb="17">
      <t>フク</t>
    </rPh>
    <rPh sb="30" eb="32">
      <t>テイキョウ</t>
    </rPh>
    <phoneticPr fontId="1"/>
  </si>
  <si>
    <t>5以上（PT、OT、STいずれも配置）：5点　5以上：3点　3以上5未満：2点　3未満：0点</t>
    <rPh sb="16" eb="18">
      <t>ハイチ</t>
    </rPh>
    <rPh sb="31" eb="33">
      <t>イジョウ</t>
    </rPh>
    <rPh sb="34" eb="36">
      <t>ミマン</t>
    </rPh>
    <rPh sb="38" eb="39">
      <t>テン</t>
    </rPh>
    <phoneticPr fontId="1"/>
  </si>
  <si>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1"/>
  </si>
  <si>
    <t>認知症介護の指導に係る専門的な研修（認知症介護指導者養成研修等）を修了している者を1名以上配置し、施設全体の認知症ケアの指導等を実施している。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3" eb="35">
      <t>シュウリョウ</t>
    </rPh>
    <rPh sb="39" eb="40">
      <t>モノ</t>
    </rPh>
    <rPh sb="42" eb="45">
      <t>メイイジョウ</t>
    </rPh>
    <rPh sb="45" eb="47">
      <t>ハイチ</t>
    </rPh>
    <rPh sb="49" eb="51">
      <t>シセツ</t>
    </rPh>
    <rPh sb="51" eb="53">
      <t>ゼンタイ</t>
    </rPh>
    <rPh sb="54" eb="56">
      <t>ニンチ</t>
    </rPh>
    <rPh sb="56" eb="57">
      <t>ショウ</t>
    </rPh>
    <rPh sb="60" eb="63">
      <t>シドウトウ</t>
    </rPh>
    <rPh sb="64" eb="66">
      <t>ジッシ</t>
    </rPh>
    <phoneticPr fontId="1"/>
  </si>
  <si>
    <t>加算算定（体制）開始月の勤務表（該当職種のみの勤務表で可）</t>
    <rPh sb="0" eb="2">
      <t>カサン</t>
    </rPh>
    <rPh sb="2" eb="4">
      <t>サンテイ</t>
    </rPh>
    <rPh sb="5" eb="7">
      <t>タイセイ</t>
    </rPh>
    <rPh sb="8" eb="11">
      <t>カイシヅキ</t>
    </rPh>
    <rPh sb="12" eb="14">
      <t>キンム</t>
    </rPh>
    <rPh sb="14" eb="15">
      <t>ヒョウ</t>
    </rPh>
    <rPh sb="16" eb="18">
      <t>ガイトウ</t>
    </rPh>
    <rPh sb="18" eb="20">
      <t>ショクシュ</t>
    </rPh>
    <rPh sb="23" eb="25">
      <t>キンム</t>
    </rPh>
    <rPh sb="25" eb="26">
      <t>ヒョウ</t>
    </rPh>
    <rPh sb="27" eb="28">
      <t>カ</t>
    </rPh>
    <phoneticPr fontId="1"/>
  </si>
  <si>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1"/>
  </si>
  <si>
    <t>看護・介護職員の総数のうち常勤職員の占める割合（Ｂ/Ａ）</t>
    <phoneticPr fontId="1"/>
  </si>
  <si>
    <t>サービスを直接提供する職員のうち勤続年数7年以上の職員の占める割合（Ｂ/Ａ）</t>
    <phoneticPr fontId="1"/>
  </si>
  <si>
    <t>看護・介護職員の総数のうち常勤職員の占める割合（Ｂ/Ａ）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</si>
</sst>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Red]\-#,##0.000"/>
    <numFmt numFmtId="177" formatCode="0.0%"/>
    <numFmt numFmtId="178" formatCode="0_);[Red]\(0\)"/>
    <numFmt numFmtId="179" formatCode="0_ "/>
    <numFmt numFmtId="180" formatCode="0.00_);[Red]\(0.00\)"/>
    <numFmt numFmtId="181" formatCode="0.0_ "/>
  </numFmts>
  <fonts count="41">
    <font>
      <sz val="11"/>
      <name val="ＭＳ Ｐゴシック"/>
      <family val="3"/>
      <charset val="128"/>
    </font>
    <font>
      <sz val="6"/>
      <name val="ＭＳ Ｐゴシック"/>
      <family val="3"/>
      <charset val="128"/>
    </font>
    <font>
      <sz val="6"/>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6"/>
      <name val="HG丸ｺﾞｼｯｸM-PRO"/>
      <family val="3"/>
      <charset val="128"/>
    </font>
    <font>
      <b/>
      <sz val="11"/>
      <name val="HG丸ｺﾞｼｯｸM-PRO"/>
      <family val="3"/>
      <charset val="128"/>
    </font>
    <font>
      <sz val="10"/>
      <name val="HG丸ｺﾞｼｯｸM-PRO"/>
      <family val="3"/>
      <charset val="128"/>
    </font>
    <font>
      <b/>
      <sz val="10"/>
      <name val="HG丸ｺﾞｼｯｸM-PRO"/>
      <family val="3"/>
      <charset val="128"/>
    </font>
    <font>
      <sz val="18"/>
      <name val="HG丸ｺﾞｼｯｸM-PRO"/>
      <family val="3"/>
      <charset val="128"/>
    </font>
    <font>
      <sz val="14"/>
      <name val="HG丸ｺﾞｼｯｸM-PRO"/>
      <family val="3"/>
      <charset val="128"/>
    </font>
    <font>
      <sz val="8"/>
      <name val="HG丸ｺﾞｼｯｸM-PRO"/>
      <family val="3"/>
      <charset val="128"/>
    </font>
    <font>
      <b/>
      <sz val="18"/>
      <name val="HG丸ｺﾞｼｯｸM-PRO"/>
      <family val="3"/>
      <charset val="128"/>
    </font>
    <font>
      <b/>
      <sz val="12"/>
      <name val="HG丸ｺﾞｼｯｸM-PRO"/>
      <family val="3"/>
      <charset val="128"/>
    </font>
    <font>
      <sz val="12"/>
      <name val="HG丸ｺﾞｼｯｸM-PRO"/>
      <family val="3"/>
      <charset val="128"/>
    </font>
    <font>
      <b/>
      <sz val="12"/>
      <name val="ＭＳ Ｐゴシック"/>
      <family val="3"/>
      <charset val="128"/>
    </font>
    <font>
      <b/>
      <sz val="14"/>
      <name val="ＭＳ Ｐゴシック"/>
      <family val="3"/>
      <charset val="128"/>
    </font>
    <font>
      <sz val="14"/>
      <name val="ＭＳ Ｐゴシック"/>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
      <patternFill patternType="solid">
        <fgColor indexed="13"/>
        <bgColor indexed="64"/>
      </patternFill>
    </fill>
  </fills>
  <borders count="91">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diagonalDown="1">
      <left/>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s>
  <cellStyleXfs count="51">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2" applyNumberFormat="0" applyAlignment="0" applyProtection="0">
      <alignment vertical="center"/>
    </xf>
    <xf numFmtId="0" fontId="8" fillId="29" borderId="0" applyNumberFormat="0" applyBorder="0" applyAlignment="0" applyProtection="0">
      <alignment vertical="center"/>
    </xf>
    <xf numFmtId="0" fontId="3" fillId="2" borderId="13" applyNumberFormat="0" applyFont="0" applyAlignment="0" applyProtection="0">
      <alignment vertical="center"/>
    </xf>
    <xf numFmtId="0" fontId="9" fillId="0" borderId="14" applyNumberFormat="0" applyFill="0" applyAlignment="0" applyProtection="0">
      <alignment vertical="center"/>
    </xf>
    <xf numFmtId="0" fontId="10" fillId="30" borderId="0" applyNumberFormat="0" applyBorder="0" applyAlignment="0" applyProtection="0">
      <alignment vertical="center"/>
    </xf>
    <xf numFmtId="0" fontId="11" fillId="31" borderId="15" applyNumberFormat="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31" borderId="20" applyNumberFormat="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32"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xf numFmtId="0" fontId="3" fillId="0" borderId="0">
      <alignment vertical="center"/>
    </xf>
    <xf numFmtId="0" fontId="3" fillId="0" borderId="0"/>
    <xf numFmtId="9" fontId="3" fillId="0" borderId="0" applyFont="0" applyFill="0" applyBorder="0" applyAlignment="0" applyProtection="0"/>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491">
    <xf numFmtId="0" fontId="0" fillId="0" borderId="0" xfId="0" applyAlignment="1"/>
    <xf numFmtId="0" fontId="21" fillId="0" borderId="0" xfId="0" applyFont="1" applyAlignment="1">
      <alignment horizontal="right"/>
    </xf>
    <xf numFmtId="0" fontId="23" fillId="0" borderId="0" xfId="0" applyFont="1" applyAlignment="1"/>
    <xf numFmtId="0" fontId="21" fillId="0" borderId="2" xfId="0" applyFont="1" applyBorder="1" applyAlignment="1">
      <alignment vertical="center" shrinkToFit="1"/>
    </xf>
    <xf numFmtId="0" fontId="21" fillId="0" borderId="0" xfId="0" applyFont="1" applyBorder="1" applyAlignment="1">
      <alignment vertical="center" shrinkToFit="1"/>
    </xf>
    <xf numFmtId="0" fontId="21" fillId="0" borderId="0" xfId="0" applyFont="1" applyBorder="1" applyAlignment="1">
      <alignment horizontal="center" vertical="center" shrinkToFit="1"/>
    </xf>
    <xf numFmtId="0" fontId="21"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horizontal="left" vertical="center"/>
    </xf>
    <xf numFmtId="0" fontId="21" fillId="0" borderId="1" xfId="0" applyFont="1" applyBorder="1" applyAlignment="1">
      <alignment horizontal="center"/>
    </xf>
    <xf numFmtId="0" fontId="21" fillId="0" borderId="3" xfId="0" applyFont="1" applyBorder="1" applyAlignment="1"/>
    <xf numFmtId="0" fontId="21" fillId="0" borderId="3" xfId="0" applyFont="1" applyBorder="1" applyAlignment="1">
      <alignment horizontal="lef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2" xfId="0" applyFont="1" applyBorder="1" applyAlignment="1">
      <alignment horizontal="center"/>
    </xf>
    <xf numFmtId="0" fontId="21" fillId="0" borderId="5" xfId="0" applyFont="1" applyBorder="1" applyAlignment="1">
      <alignment vertical="center"/>
    </xf>
    <xf numFmtId="0" fontId="21" fillId="0" borderId="0" xfId="0" applyFont="1" applyAlignment="1">
      <alignment wrapText="1"/>
    </xf>
    <xf numFmtId="0" fontId="21" fillId="0" borderId="6" xfId="0" applyFont="1" applyBorder="1" applyAlignment="1">
      <alignment horizontal="center"/>
    </xf>
    <xf numFmtId="0" fontId="21" fillId="0" borderId="7" xfId="0" applyFont="1" applyBorder="1" applyAlignment="1">
      <alignment wrapText="1"/>
    </xf>
    <xf numFmtId="0" fontId="21" fillId="0" borderId="7" xfId="0" applyFont="1" applyBorder="1" applyAlignment="1">
      <alignment vertical="center"/>
    </xf>
    <xf numFmtId="0" fontId="21" fillId="0" borderId="8" xfId="0" applyFont="1" applyBorder="1" applyAlignment="1">
      <alignment vertical="center"/>
    </xf>
    <xf numFmtId="0" fontId="25" fillId="0" borderId="0" xfId="0" applyFont="1" applyBorder="1" applyAlignment="1">
      <alignment vertical="center"/>
    </xf>
    <xf numFmtId="0" fontId="21" fillId="0" borderId="5" xfId="0" applyFont="1" applyBorder="1" applyAlignment="1">
      <alignment vertical="center" shrinkToFit="1"/>
    </xf>
    <xf numFmtId="0" fontId="21" fillId="0" borderId="2" xfId="0" applyFont="1" applyBorder="1" applyAlignment="1">
      <alignment horizontal="center" vertical="top"/>
    </xf>
    <xf numFmtId="0" fontId="21" fillId="0" borderId="5"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Border="1" applyAlignment="1">
      <alignment wrapText="1"/>
    </xf>
    <xf numFmtId="0" fontId="21" fillId="0" borderId="0" xfId="0" applyFont="1" applyFill="1" applyAlignment="1">
      <alignment vertical="center"/>
    </xf>
    <xf numFmtId="0" fontId="21" fillId="0" borderId="1" xfId="0" applyFont="1" applyBorder="1" applyAlignment="1">
      <alignment horizontal="center" vertical="center"/>
    </xf>
    <xf numFmtId="0" fontId="21" fillId="0" borderId="4" xfId="0" applyFont="1" applyBorder="1" applyAlignment="1"/>
    <xf numFmtId="0" fontId="21" fillId="0" borderId="2" xfId="0" applyFont="1" applyBorder="1" applyAlignment="1">
      <alignment vertical="center"/>
    </xf>
    <xf numFmtId="0" fontId="21" fillId="0" borderId="5" xfId="0" applyFont="1" applyBorder="1" applyAlignment="1"/>
    <xf numFmtId="0" fontId="21" fillId="0" borderId="0" xfId="0" applyFont="1" applyBorder="1" applyAlignment="1">
      <alignment shrinkToFit="1"/>
    </xf>
    <xf numFmtId="0" fontId="21" fillId="0" borderId="5" xfId="0" applyFont="1" applyBorder="1" applyAlignment="1">
      <alignment shrinkToFit="1"/>
    </xf>
    <xf numFmtId="0" fontId="21" fillId="0" borderId="2" xfId="0" applyFont="1" applyBorder="1" applyAlignment="1">
      <alignment vertical="top"/>
    </xf>
    <xf numFmtId="0" fontId="21" fillId="0" borderId="0" xfId="0" applyFont="1" applyBorder="1" applyAlignment="1">
      <alignment vertical="center" wrapText="1"/>
    </xf>
    <xf numFmtId="0" fontId="21" fillId="0" borderId="5" xfId="0" applyFont="1" applyBorder="1" applyAlignment="1">
      <alignment horizontal="center" vertical="center"/>
    </xf>
    <xf numFmtId="0" fontId="21" fillId="0" borderId="6" xfId="0" applyFont="1" applyBorder="1" applyAlignment="1">
      <alignment vertical="top"/>
    </xf>
    <xf numFmtId="0" fontId="21" fillId="0" borderId="7" xfId="0" applyFont="1" applyBorder="1" applyAlignment="1"/>
    <xf numFmtId="0" fontId="21" fillId="0" borderId="8" xfId="0" applyFont="1" applyBorder="1" applyAlignment="1"/>
    <xf numFmtId="0" fontId="25" fillId="0" borderId="0" xfId="0" applyFont="1" applyBorder="1" applyAlignment="1">
      <alignment horizontal="center" vertical="center"/>
    </xf>
    <xf numFmtId="0" fontId="26" fillId="0" borderId="0" xfId="0" applyFont="1" applyAlignment="1"/>
    <xf numFmtId="0" fontId="21" fillId="0" borderId="0" xfId="0" applyFont="1" applyAlignment="1">
      <alignment horizontal="center" vertical="center"/>
    </xf>
    <xf numFmtId="0" fontId="21" fillId="0" borderId="0" xfId="0" applyFont="1" applyBorder="1" applyAlignment="1">
      <alignment vertical="top"/>
    </xf>
    <xf numFmtId="0" fontId="21" fillId="0" borderId="2" xfId="0" applyFont="1" applyBorder="1" applyAlignment="1">
      <alignment horizontal="left"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0" applyFont="1" applyAlignment="1">
      <alignment horizontal="center"/>
    </xf>
    <xf numFmtId="0" fontId="21" fillId="0" borderId="0" xfId="0" applyFont="1" applyBorder="1" applyAlignment="1">
      <alignment horizontal="left" vertical="top" wrapText="1"/>
    </xf>
    <xf numFmtId="0" fontId="21" fillId="0" borderId="0" xfId="43" applyFont="1">
      <alignment vertical="center"/>
    </xf>
    <xf numFmtId="0" fontId="28" fillId="0" borderId="0" xfId="43" applyFont="1" applyAlignment="1">
      <alignment vertical="center"/>
    </xf>
    <xf numFmtId="0" fontId="28" fillId="0" borderId="0" xfId="43" applyFont="1" applyAlignment="1">
      <alignment horizontal="center" vertical="center"/>
    </xf>
    <xf numFmtId="0" fontId="21" fillId="33" borderId="11" xfId="43" applyFont="1" applyFill="1" applyBorder="1" applyAlignment="1">
      <alignment horizontal="left" vertical="center" shrinkToFit="1"/>
    </xf>
    <xf numFmtId="0" fontId="21" fillId="33" borderId="21" xfId="43" applyFont="1" applyFill="1" applyBorder="1" applyAlignment="1">
      <alignment horizontal="left" vertical="center" shrinkToFit="1"/>
    </xf>
    <xf numFmtId="0" fontId="24" fillId="0" borderId="0" xfId="43" applyFont="1" applyBorder="1" applyAlignment="1">
      <alignment horizontal="distributed" vertical="center"/>
    </xf>
    <xf numFmtId="0" fontId="24" fillId="0" borderId="0" xfId="43" applyFont="1" applyBorder="1" applyAlignment="1">
      <alignment horizontal="left" vertical="center" shrinkToFit="1"/>
    </xf>
    <xf numFmtId="0" fontId="24" fillId="0" borderId="1" xfId="43" applyFont="1" applyBorder="1" applyAlignment="1">
      <alignment horizontal="left" vertical="center"/>
    </xf>
    <xf numFmtId="0" fontId="24" fillId="0" borderId="3" xfId="43" applyFont="1" applyBorder="1" applyAlignment="1">
      <alignment horizontal="distributed" vertical="center"/>
    </xf>
    <xf numFmtId="0" fontId="24" fillId="0" borderId="3" xfId="43" applyFont="1" applyBorder="1" applyAlignment="1">
      <alignment horizontal="left" vertical="center" shrinkToFit="1"/>
    </xf>
    <xf numFmtId="0" fontId="24" fillId="0" borderId="4" xfId="43" applyFont="1" applyBorder="1" applyAlignment="1">
      <alignment horizontal="left" vertical="center" shrinkToFit="1"/>
    </xf>
    <xf numFmtId="0" fontId="24" fillId="0" borderId="2" xfId="43" applyFont="1" applyBorder="1" applyAlignment="1">
      <alignment horizontal="left" vertical="center"/>
    </xf>
    <xf numFmtId="0" fontId="24" fillId="0" borderId="5" xfId="43" applyFont="1" applyBorder="1" applyAlignment="1">
      <alignment horizontal="left" vertical="center" shrinkToFit="1"/>
    </xf>
    <xf numFmtId="38" fontId="21" fillId="0" borderId="0" xfId="44" applyFont="1" applyBorder="1" applyAlignment="1">
      <alignment horizontal="left" vertical="center"/>
    </xf>
    <xf numFmtId="38" fontId="21" fillId="0" borderId="0" xfId="44" applyFont="1" applyBorder="1" applyAlignment="1">
      <alignment vertical="center"/>
    </xf>
    <xf numFmtId="0" fontId="21" fillId="0" borderId="0" xfId="43" applyFont="1" applyBorder="1">
      <alignment vertical="center"/>
    </xf>
    <xf numFmtId="38" fontId="21" fillId="0" borderId="5" xfId="44" applyFont="1" applyBorder="1" applyAlignment="1">
      <alignment horizontal="center" vertical="center"/>
    </xf>
    <xf numFmtId="0" fontId="24" fillId="0" borderId="2" xfId="43" applyFont="1" applyBorder="1" applyAlignment="1">
      <alignment horizontal="distributed" vertical="center"/>
    </xf>
    <xf numFmtId="0" fontId="21" fillId="0" borderId="5" xfId="43" applyFont="1" applyBorder="1">
      <alignment vertical="center"/>
    </xf>
    <xf numFmtId="0" fontId="21" fillId="0" borderId="2" xfId="43" applyFont="1" applyBorder="1" applyAlignment="1"/>
    <xf numFmtId="0" fontId="21" fillId="0" borderId="2" xfId="43" applyFont="1" applyBorder="1">
      <alignment vertical="center"/>
    </xf>
    <xf numFmtId="176" fontId="21" fillId="0" borderId="0" xfId="44" applyNumberFormat="1" applyFont="1" applyBorder="1" applyAlignment="1">
      <alignment horizontal="center" vertical="center"/>
    </xf>
    <xf numFmtId="0" fontId="21" fillId="0" borderId="6" xfId="43" applyFont="1" applyBorder="1">
      <alignment vertical="center"/>
    </xf>
    <xf numFmtId="0" fontId="21" fillId="0" borderId="7" xfId="43" applyFont="1" applyBorder="1">
      <alignment vertical="center"/>
    </xf>
    <xf numFmtId="38" fontId="21" fillId="0" borderId="7" xfId="44" applyFont="1" applyBorder="1" applyAlignment="1">
      <alignment vertical="center"/>
    </xf>
    <xf numFmtId="176" fontId="21" fillId="0" borderId="7" xfId="44" applyNumberFormat="1" applyFont="1" applyBorder="1" applyAlignment="1">
      <alignment horizontal="center" vertical="center"/>
    </xf>
    <xf numFmtId="38" fontId="21" fillId="0" borderId="7" xfId="44" applyFont="1" applyBorder="1" applyAlignment="1">
      <alignment horizontal="center" vertical="center"/>
    </xf>
    <xf numFmtId="0" fontId="21" fillId="0" borderId="8" xfId="43" applyFont="1" applyBorder="1">
      <alignment vertical="center"/>
    </xf>
    <xf numFmtId="38" fontId="21" fillId="0" borderId="0" xfId="44" applyFont="1" applyAlignment="1">
      <alignment vertical="center"/>
    </xf>
    <xf numFmtId="38" fontId="21" fillId="0" borderId="0" xfId="44" applyFont="1" applyAlignment="1">
      <alignment horizontal="center" vertical="center"/>
    </xf>
    <xf numFmtId="0" fontId="21" fillId="0" borderId="0" xfId="0" applyFont="1" applyAlignment="1">
      <alignment vertical="top" wrapText="1"/>
    </xf>
    <xf numFmtId="0" fontId="21" fillId="0" borderId="0" xfId="0" applyFont="1" applyAlignment="1">
      <alignment vertical="top"/>
    </xf>
    <xf numFmtId="0" fontId="21" fillId="0" borderId="0" xfId="0" applyFont="1" applyAlignment="1">
      <alignment vertical="center" wrapText="1"/>
    </xf>
    <xf numFmtId="0" fontId="21" fillId="36" borderId="0" xfId="45" applyFont="1" applyFill="1" applyAlignment="1">
      <alignment vertical="center"/>
    </xf>
    <xf numFmtId="0" fontId="30" fillId="36" borderId="0" xfId="45" applyFont="1" applyFill="1" applyAlignment="1">
      <alignment horizontal="center" vertical="center"/>
    </xf>
    <xf numFmtId="0" fontId="21" fillId="0" borderId="0" xfId="45" applyFont="1" applyAlignment="1">
      <alignment vertical="center"/>
    </xf>
    <xf numFmtId="0" fontId="31" fillId="36" borderId="0" xfId="45" applyFont="1" applyFill="1" applyBorder="1" applyAlignment="1">
      <alignment vertical="center" wrapText="1"/>
    </xf>
    <xf numFmtId="0" fontId="31" fillId="36" borderId="0" xfId="45" applyFont="1" applyFill="1" applyBorder="1" applyAlignment="1">
      <alignment vertical="center"/>
    </xf>
    <xf numFmtId="0" fontId="22" fillId="36" borderId="0" xfId="45" applyFont="1" applyFill="1" applyAlignment="1">
      <alignment horizontal="right" vertical="center"/>
    </xf>
    <xf numFmtId="0" fontId="24" fillId="36" borderId="0" xfId="45" applyFont="1" applyFill="1" applyAlignment="1">
      <alignment vertical="center" wrapText="1"/>
    </xf>
    <xf numFmtId="0" fontId="21" fillId="36" borderId="0" xfId="45" applyFont="1" applyFill="1" applyAlignment="1">
      <alignment vertical="center" wrapText="1"/>
    </xf>
    <xf numFmtId="0" fontId="31" fillId="36" borderId="0" xfId="45" applyFont="1" applyFill="1" applyAlignment="1">
      <alignment horizontal="left" vertical="center" indent="1"/>
    </xf>
    <xf numFmtId="0" fontId="33" fillId="36" borderId="0" xfId="45" applyFont="1" applyFill="1" applyAlignment="1">
      <alignment horizontal="left" vertical="center" indent="1"/>
    </xf>
    <xf numFmtId="0" fontId="31" fillId="36" borderId="0" xfId="45" applyFont="1" applyFill="1" applyAlignment="1">
      <alignment vertical="center"/>
    </xf>
    <xf numFmtId="0" fontId="31" fillId="36" borderId="0" xfId="45" applyFont="1" applyFill="1" applyAlignment="1">
      <alignment horizontal="right" vertical="center"/>
    </xf>
    <xf numFmtId="0" fontId="31" fillId="36" borderId="0" xfId="45" applyFont="1" applyFill="1" applyAlignment="1">
      <alignment vertical="center" wrapText="1"/>
    </xf>
    <xf numFmtId="0" fontId="21" fillId="36" borderId="0" xfId="46" applyFont="1" applyFill="1"/>
    <xf numFmtId="0" fontId="21" fillId="33" borderId="27" xfId="46" applyFont="1" applyFill="1" applyBorder="1" applyAlignment="1">
      <alignment horizontal="right" vertical="center"/>
    </xf>
    <xf numFmtId="0" fontId="21" fillId="33" borderId="28" xfId="46" applyFont="1" applyFill="1" applyBorder="1" applyAlignment="1">
      <alignment horizontal="right" vertical="center"/>
    </xf>
    <xf numFmtId="0" fontId="21" fillId="33" borderId="29" xfId="46" applyFont="1" applyFill="1" applyBorder="1" applyAlignment="1">
      <alignment horizontal="right" vertical="center"/>
    </xf>
    <xf numFmtId="0" fontId="21" fillId="33" borderId="30" xfId="46" applyFont="1" applyFill="1" applyBorder="1" applyAlignment="1">
      <alignment horizontal="right" vertical="center"/>
    </xf>
    <xf numFmtId="0" fontId="21" fillId="36" borderId="31" xfId="46" applyFont="1" applyFill="1" applyBorder="1" applyAlignment="1">
      <alignment horizontal="center" vertical="center" wrapText="1"/>
    </xf>
    <xf numFmtId="0" fontId="21" fillId="36" borderId="0" xfId="46" applyFont="1" applyFill="1" applyBorder="1"/>
    <xf numFmtId="0" fontId="21" fillId="33" borderId="34" xfId="46" applyFont="1" applyFill="1" applyBorder="1" applyAlignment="1">
      <alignment horizontal="right" vertical="center" shrinkToFit="1"/>
    </xf>
    <xf numFmtId="0" fontId="21" fillId="33" borderId="35" xfId="46" applyFont="1" applyFill="1" applyBorder="1" applyAlignment="1">
      <alignment horizontal="right" vertical="center" shrinkToFit="1"/>
    </xf>
    <xf numFmtId="0" fontId="21" fillId="33" borderId="36" xfId="46" applyFont="1" applyFill="1" applyBorder="1" applyAlignment="1">
      <alignment horizontal="right" vertical="center" shrinkToFit="1"/>
    </xf>
    <xf numFmtId="0" fontId="21" fillId="36" borderId="37" xfId="46" applyFont="1" applyFill="1" applyBorder="1" applyAlignment="1">
      <alignment horizontal="right" vertical="center" shrinkToFit="1"/>
    </xf>
    <xf numFmtId="0" fontId="21" fillId="36" borderId="0" xfId="46" applyFont="1" applyFill="1" applyAlignment="1">
      <alignment shrinkToFit="1"/>
    </xf>
    <xf numFmtId="0" fontId="21" fillId="33" borderId="39" xfId="46" applyFont="1" applyFill="1" applyBorder="1" applyAlignment="1">
      <alignment horizontal="right" vertical="center" shrinkToFit="1"/>
    </xf>
    <xf numFmtId="0" fontId="21" fillId="33" borderId="9" xfId="46" applyFont="1" applyFill="1" applyBorder="1" applyAlignment="1">
      <alignment horizontal="right" vertical="center" shrinkToFit="1"/>
    </xf>
    <xf numFmtId="0" fontId="21" fillId="33" borderId="40" xfId="46" applyFont="1" applyFill="1" applyBorder="1" applyAlignment="1">
      <alignment horizontal="right" vertical="center" shrinkToFit="1"/>
    </xf>
    <xf numFmtId="0" fontId="21" fillId="36" borderId="41" xfId="46" applyFont="1" applyFill="1" applyBorder="1" applyAlignment="1">
      <alignment horizontal="right" vertical="center" shrinkToFit="1"/>
    </xf>
    <xf numFmtId="0" fontId="21" fillId="0" borderId="44" xfId="46" applyFont="1" applyFill="1" applyBorder="1" applyAlignment="1">
      <alignment horizontal="right" vertical="center" shrinkToFit="1"/>
    </xf>
    <xf numFmtId="0" fontId="21" fillId="0" borderId="45" xfId="46" applyFont="1" applyFill="1" applyBorder="1" applyAlignment="1">
      <alignment horizontal="right" vertical="center" shrinkToFit="1"/>
    </xf>
    <xf numFmtId="0" fontId="21" fillId="0" borderId="46" xfId="46" applyFont="1" applyFill="1" applyBorder="1" applyAlignment="1">
      <alignment horizontal="right" vertical="center" shrinkToFit="1"/>
    </xf>
    <xf numFmtId="0" fontId="21" fillId="36" borderId="47" xfId="46" applyFont="1" applyFill="1" applyBorder="1" applyAlignment="1">
      <alignment horizontal="right" vertical="center" shrinkToFit="1"/>
    </xf>
    <xf numFmtId="0" fontId="21" fillId="33" borderId="30" xfId="46" applyFont="1" applyFill="1" applyBorder="1" applyAlignment="1">
      <alignment horizontal="right" vertical="center" shrinkToFit="1"/>
    </xf>
    <xf numFmtId="0" fontId="21" fillId="33" borderId="50" xfId="46" applyFont="1" applyFill="1" applyBorder="1" applyAlignment="1">
      <alignment horizontal="right" vertical="center" shrinkToFit="1"/>
    </xf>
    <xf numFmtId="0" fontId="21" fillId="33" borderId="51" xfId="46" applyFont="1" applyFill="1" applyBorder="1" applyAlignment="1">
      <alignment horizontal="right" vertical="center" shrinkToFit="1"/>
    </xf>
    <xf numFmtId="0" fontId="21" fillId="33" borderId="52" xfId="46" applyFont="1" applyFill="1" applyBorder="1" applyAlignment="1">
      <alignment horizontal="right" vertical="center" shrinkToFit="1"/>
    </xf>
    <xf numFmtId="0" fontId="21" fillId="36" borderId="31" xfId="46" applyFont="1" applyFill="1" applyBorder="1" applyAlignment="1">
      <alignment horizontal="right" vertical="center" shrinkToFit="1"/>
    </xf>
    <xf numFmtId="177" fontId="21" fillId="0" borderId="48" xfId="46" applyNumberFormat="1" applyFont="1" applyFill="1" applyBorder="1" applyAlignment="1">
      <alignment horizontal="right" vertical="center" shrinkToFit="1"/>
    </xf>
    <xf numFmtId="177" fontId="21" fillId="0" borderId="54" xfId="46" applyNumberFormat="1" applyFont="1" applyFill="1" applyBorder="1" applyAlignment="1">
      <alignment horizontal="right" vertical="center" shrinkToFit="1"/>
    </xf>
    <xf numFmtId="177" fontId="21" fillId="0" borderId="51" xfId="46" applyNumberFormat="1" applyFont="1" applyFill="1" applyBorder="1" applyAlignment="1">
      <alignment horizontal="right" vertical="center" shrinkToFit="1"/>
    </xf>
    <xf numFmtId="177" fontId="21" fillId="37" borderId="31" xfId="46" applyNumberFormat="1" applyFont="1" applyFill="1" applyBorder="1" applyAlignment="1">
      <alignment horizontal="right" vertical="center" shrinkToFit="1"/>
    </xf>
    <xf numFmtId="0" fontId="24" fillId="36" borderId="0" xfId="46" applyFont="1" applyFill="1" applyBorder="1" applyAlignment="1">
      <alignment vertical="center" shrinkToFit="1"/>
    </xf>
    <xf numFmtId="0" fontId="21" fillId="0" borderId="0" xfId="46" applyFont="1" applyFill="1" applyBorder="1" applyAlignment="1">
      <alignment horizontal="right" vertical="center" shrinkToFit="1"/>
    </xf>
    <xf numFmtId="178" fontId="21" fillId="35" borderId="55" xfId="46" applyNumberFormat="1" applyFont="1" applyFill="1" applyBorder="1" applyAlignment="1">
      <alignment horizontal="right" vertical="center" shrinkToFit="1"/>
    </xf>
    <xf numFmtId="0" fontId="21" fillId="36" borderId="0" xfId="46" applyFont="1" applyFill="1" applyAlignment="1">
      <alignment vertical="center"/>
    </xf>
    <xf numFmtId="0" fontId="21" fillId="0" borderId="0" xfId="46" applyFont="1" applyFill="1" applyBorder="1" applyAlignment="1">
      <alignment horizontal="center" vertical="center"/>
    </xf>
    <xf numFmtId="0" fontId="21" fillId="0" borderId="0" xfId="45" applyFont="1" applyFill="1" applyBorder="1" applyAlignment="1">
      <alignment horizontal="center" vertical="center"/>
    </xf>
    <xf numFmtId="177" fontId="21" fillId="0" borderId="0" xfId="46" applyNumberFormat="1" applyFont="1" applyFill="1" applyBorder="1" applyAlignment="1">
      <alignment vertical="center"/>
    </xf>
    <xf numFmtId="0" fontId="21" fillId="0" borderId="52" xfId="45" applyFont="1" applyFill="1" applyBorder="1" applyAlignment="1">
      <alignment horizontal="right" vertical="center" shrinkToFit="1"/>
    </xf>
    <xf numFmtId="0" fontId="21" fillId="36" borderId="31" xfId="46" applyFont="1" applyFill="1" applyBorder="1" applyAlignment="1">
      <alignment horizontal="center" vertical="center" shrinkToFit="1"/>
    </xf>
    <xf numFmtId="0" fontId="21" fillId="36" borderId="0" xfId="45" applyFont="1" applyFill="1" applyAlignment="1">
      <alignment vertical="center" shrinkToFit="1"/>
    </xf>
    <xf numFmtId="0" fontId="21" fillId="33" borderId="60" xfId="45" applyFont="1" applyFill="1" applyBorder="1" applyAlignment="1">
      <alignment horizontal="right" vertical="center" shrinkToFit="1"/>
    </xf>
    <xf numFmtId="0" fontId="21" fillId="33" borderId="35" xfId="45" applyFont="1" applyFill="1" applyBorder="1" applyAlignment="1">
      <alignment horizontal="right" vertical="center" shrinkToFit="1"/>
    </xf>
    <xf numFmtId="0" fontId="21" fillId="33" borderId="36" xfId="45" applyFont="1" applyFill="1" applyBorder="1" applyAlignment="1">
      <alignment horizontal="right" vertical="center" shrinkToFit="1"/>
    </xf>
    <xf numFmtId="178" fontId="21" fillId="36" borderId="61" xfId="46" applyNumberFormat="1" applyFont="1" applyFill="1" applyBorder="1" applyAlignment="1">
      <alignment horizontal="right" vertical="center" shrinkToFit="1"/>
    </xf>
    <xf numFmtId="0" fontId="21" fillId="33" borderId="21" xfId="45" applyFont="1" applyFill="1" applyBorder="1" applyAlignment="1">
      <alignment horizontal="right" vertical="center" shrinkToFit="1"/>
    </xf>
    <xf numFmtId="0" fontId="21" fillId="33" borderId="9" xfId="45" applyFont="1" applyFill="1" applyBorder="1" applyAlignment="1">
      <alignment horizontal="right" vertical="center" shrinkToFit="1"/>
    </xf>
    <xf numFmtId="0" fontId="21" fillId="33" borderId="40" xfId="45" applyFont="1" applyFill="1" applyBorder="1" applyAlignment="1">
      <alignment horizontal="right" vertical="center" shrinkToFit="1"/>
    </xf>
    <xf numFmtId="178" fontId="21" fillId="36" borderId="41" xfId="46" applyNumberFormat="1" applyFont="1" applyFill="1" applyBorder="1" applyAlignment="1">
      <alignment horizontal="right" vertical="center" shrinkToFit="1"/>
    </xf>
    <xf numFmtId="0" fontId="21" fillId="33" borderId="65" xfId="45" applyFont="1" applyFill="1" applyBorder="1" applyAlignment="1">
      <alignment horizontal="right" vertical="center" shrinkToFit="1"/>
    </xf>
    <xf numFmtId="0" fontId="21" fillId="33" borderId="66" xfId="45" applyFont="1" applyFill="1" applyBorder="1" applyAlignment="1">
      <alignment horizontal="right" vertical="center" shrinkToFit="1"/>
    </xf>
    <xf numFmtId="0" fontId="21" fillId="33" borderId="67" xfId="45" applyFont="1" applyFill="1" applyBorder="1" applyAlignment="1">
      <alignment horizontal="right" vertical="center" shrinkToFit="1"/>
    </xf>
    <xf numFmtId="178" fontId="21" fillId="36" borderId="68" xfId="46" applyNumberFormat="1" applyFont="1" applyFill="1" applyBorder="1" applyAlignment="1">
      <alignment horizontal="right" vertical="center" shrinkToFit="1"/>
    </xf>
    <xf numFmtId="179" fontId="21" fillId="0" borderId="63" xfId="45" applyNumberFormat="1" applyFont="1" applyFill="1" applyBorder="1" applyAlignment="1">
      <alignment horizontal="right" vertical="center" shrinkToFit="1"/>
    </xf>
    <xf numFmtId="179" fontId="21" fillId="0" borderId="69" xfId="45" applyNumberFormat="1" applyFont="1" applyFill="1" applyBorder="1" applyAlignment="1">
      <alignment horizontal="right" vertical="center" shrinkToFit="1"/>
    </xf>
    <xf numFmtId="179" fontId="21" fillId="0" borderId="64" xfId="45" applyNumberFormat="1" applyFont="1" applyFill="1" applyBorder="1" applyAlignment="1">
      <alignment horizontal="right" vertical="center" shrinkToFit="1"/>
    </xf>
    <xf numFmtId="179" fontId="21" fillId="0" borderId="47" xfId="45" applyNumberFormat="1" applyFont="1" applyFill="1" applyBorder="1" applyAlignment="1">
      <alignment horizontal="right" vertical="center" shrinkToFit="1"/>
    </xf>
    <xf numFmtId="178" fontId="21" fillId="0" borderId="30" xfId="46" applyNumberFormat="1" applyFont="1" applyFill="1" applyBorder="1" applyAlignment="1">
      <alignment horizontal="right" vertical="center" shrinkToFit="1"/>
    </xf>
    <xf numFmtId="179" fontId="21" fillId="0" borderId="70" xfId="45" applyNumberFormat="1" applyFont="1" applyFill="1" applyBorder="1" applyAlignment="1">
      <alignment horizontal="right" vertical="center" shrinkToFit="1"/>
    </xf>
    <xf numFmtId="179" fontId="21" fillId="0" borderId="31" xfId="45" applyNumberFormat="1" applyFont="1" applyFill="1" applyBorder="1" applyAlignment="1">
      <alignment horizontal="right" vertical="center" shrinkToFit="1"/>
    </xf>
    <xf numFmtId="0" fontId="21" fillId="36" borderId="0" xfId="46" applyFont="1" applyFill="1" applyBorder="1" applyAlignment="1">
      <alignment horizontal="center" vertical="center"/>
    </xf>
    <xf numFmtId="0" fontId="21" fillId="0" borderId="0" xfId="45" applyFont="1" applyBorder="1" applyAlignment="1">
      <alignment horizontal="center" vertical="center"/>
    </xf>
    <xf numFmtId="0" fontId="21" fillId="0" borderId="0" xfId="45" applyFont="1" applyBorder="1" applyAlignment="1">
      <alignment vertical="center"/>
    </xf>
    <xf numFmtId="177" fontId="21" fillId="0" borderId="0" xfId="45" applyNumberFormat="1" applyFont="1" applyFill="1" applyBorder="1" applyAlignment="1">
      <alignment vertical="center"/>
    </xf>
    <xf numFmtId="177" fontId="21" fillId="0" borderId="0" xfId="45" applyNumberFormat="1" applyFont="1" applyFill="1" applyBorder="1" applyAlignment="1">
      <alignment vertical="center" shrinkToFit="1"/>
    </xf>
    <xf numFmtId="0" fontId="21" fillId="36" borderId="0" xfId="45" applyFont="1" applyFill="1" applyAlignment="1">
      <alignment horizontal="center" vertical="center"/>
    </xf>
    <xf numFmtId="179" fontId="21" fillId="0" borderId="31" xfId="45" applyNumberFormat="1" applyFont="1" applyFill="1" applyBorder="1" applyAlignment="1">
      <alignment vertical="center" shrinkToFit="1"/>
    </xf>
    <xf numFmtId="0" fontId="21" fillId="36" borderId="0" xfId="45" applyFont="1" applyFill="1" applyAlignment="1">
      <alignment horizontal="center" vertical="center" shrinkToFit="1"/>
    </xf>
    <xf numFmtId="177" fontId="21" fillId="37" borderId="31" xfId="45" applyNumberFormat="1" applyFont="1" applyFill="1" applyBorder="1" applyAlignment="1">
      <alignment vertical="center" shrinkToFit="1"/>
    </xf>
    <xf numFmtId="0" fontId="24" fillId="36" borderId="0" xfId="46" applyNumberFormat="1" applyFont="1" applyFill="1" applyBorder="1" applyAlignment="1">
      <alignment vertical="center" shrinkToFit="1"/>
    </xf>
    <xf numFmtId="178" fontId="21" fillId="36" borderId="71" xfId="46" applyNumberFormat="1" applyFont="1" applyFill="1" applyBorder="1" applyAlignment="1">
      <alignment horizontal="right" vertical="center" shrinkToFit="1"/>
    </xf>
    <xf numFmtId="0" fontId="21" fillId="33" borderId="4" xfId="45" applyFont="1" applyFill="1" applyBorder="1" applyAlignment="1">
      <alignment horizontal="right" vertical="center" shrinkToFit="1"/>
    </xf>
    <xf numFmtId="0" fontId="21" fillId="33" borderId="45" xfId="45" applyFont="1" applyFill="1" applyBorder="1" applyAlignment="1">
      <alignment horizontal="right" vertical="center" shrinkToFit="1"/>
    </xf>
    <xf numFmtId="0" fontId="21" fillId="33" borderId="46" xfId="45" applyFont="1" applyFill="1" applyBorder="1" applyAlignment="1">
      <alignment horizontal="right" vertical="center" shrinkToFit="1"/>
    </xf>
    <xf numFmtId="177" fontId="21" fillId="0" borderId="30" xfId="42" applyNumberFormat="1" applyFont="1" applyFill="1" applyBorder="1" applyAlignment="1">
      <alignment horizontal="right" vertical="center" shrinkToFit="1"/>
    </xf>
    <xf numFmtId="177" fontId="21" fillId="37" borderId="31" xfId="42" applyNumberFormat="1" applyFont="1" applyFill="1" applyBorder="1" applyAlignment="1">
      <alignment horizontal="right" vertical="center" shrinkToFit="1"/>
    </xf>
    <xf numFmtId="0" fontId="21" fillId="36" borderId="0" xfId="46" applyFont="1" applyFill="1" applyAlignment="1">
      <alignment vertical="center" shrinkToFit="1"/>
    </xf>
    <xf numFmtId="0" fontId="31" fillId="36" borderId="0" xfId="45" applyFont="1" applyFill="1" applyAlignment="1">
      <alignment horizontal="left" vertical="center" shrinkToFit="1"/>
    </xf>
    <xf numFmtId="0" fontId="21" fillId="36" borderId="0" xfId="45" applyFont="1" applyFill="1" applyBorder="1" applyAlignment="1">
      <alignment vertical="center" shrinkToFit="1"/>
    </xf>
    <xf numFmtId="0" fontId="21" fillId="0" borderId="0" xfId="45" applyFont="1" applyFill="1" applyBorder="1" applyAlignment="1">
      <alignment vertical="center" shrinkToFit="1"/>
    </xf>
    <xf numFmtId="0" fontId="21" fillId="0" borderId="0" xfId="45" applyFont="1" applyFill="1" applyBorder="1" applyAlignment="1">
      <alignment horizontal="center" vertical="center" shrinkToFit="1"/>
    </xf>
    <xf numFmtId="0" fontId="21" fillId="36" borderId="0" xfId="45" applyFont="1" applyFill="1" applyBorder="1" applyAlignment="1">
      <alignment horizontal="center" vertical="center"/>
    </xf>
    <xf numFmtId="0" fontId="21" fillId="0" borderId="0" xfId="45" applyFont="1" applyFill="1" applyBorder="1" applyAlignment="1">
      <alignment vertical="center"/>
    </xf>
    <xf numFmtId="0" fontId="33" fillId="36" borderId="0" xfId="45" applyFont="1" applyFill="1" applyAlignment="1">
      <alignment vertical="center" wrapText="1"/>
    </xf>
    <xf numFmtId="0" fontId="21" fillId="0" borderId="0" xfId="45" applyFont="1" applyFill="1" applyBorder="1" applyAlignment="1">
      <alignment horizontal="center" vertical="center" wrapText="1"/>
    </xf>
    <xf numFmtId="0" fontId="21" fillId="33" borderId="39" xfId="45" applyFont="1" applyFill="1" applyBorder="1" applyAlignment="1">
      <alignment horizontal="right" vertical="center" shrinkToFit="1"/>
    </xf>
    <xf numFmtId="178" fontId="21" fillId="36" borderId="37" xfId="46" applyNumberFormat="1" applyFont="1" applyFill="1" applyBorder="1" applyAlignment="1">
      <alignment horizontal="right" vertical="center" shrinkToFit="1"/>
    </xf>
    <xf numFmtId="0" fontId="21" fillId="33" borderId="5" xfId="45" applyFont="1" applyFill="1" applyBorder="1" applyAlignment="1">
      <alignment horizontal="right" vertical="center" shrinkToFit="1"/>
    </xf>
    <xf numFmtId="0" fontId="21" fillId="33" borderId="74" xfId="45" applyFont="1" applyFill="1" applyBorder="1" applyAlignment="1">
      <alignment horizontal="right" vertical="center" shrinkToFit="1"/>
    </xf>
    <xf numFmtId="0" fontId="21" fillId="33" borderId="75" xfId="45" applyFont="1" applyFill="1" applyBorder="1" applyAlignment="1">
      <alignment horizontal="right" vertical="center" shrinkToFit="1"/>
    </xf>
    <xf numFmtId="180" fontId="21" fillId="0" borderId="30" xfId="42" applyNumberFormat="1" applyFont="1" applyFill="1" applyBorder="1" applyAlignment="1">
      <alignment horizontal="right" vertical="center" shrinkToFit="1"/>
    </xf>
    <xf numFmtId="180" fontId="21" fillId="37" borderId="31" xfId="42" applyNumberFormat="1" applyFont="1" applyFill="1" applyBorder="1" applyAlignment="1">
      <alignment horizontal="right" vertical="center" shrinkToFit="1"/>
    </xf>
    <xf numFmtId="0" fontId="21" fillId="36" borderId="0" xfId="45" applyFont="1" applyFill="1" applyBorder="1" applyAlignment="1">
      <alignment horizontal="center" vertical="center" wrapText="1"/>
    </xf>
    <xf numFmtId="0" fontId="21" fillId="36" borderId="0" xfId="45" applyFont="1" applyFill="1" applyBorder="1" applyAlignment="1">
      <alignment vertical="center"/>
    </xf>
    <xf numFmtId="0" fontId="31" fillId="36" borderId="0" xfId="45" applyFont="1" applyFill="1" applyAlignment="1">
      <alignment horizontal="right" vertical="center" shrinkToFit="1"/>
    </xf>
    <xf numFmtId="178" fontId="31" fillId="35" borderId="55" xfId="45" applyNumberFormat="1" applyFont="1" applyFill="1" applyBorder="1" applyAlignment="1">
      <alignment vertical="center" shrinkToFit="1"/>
    </xf>
    <xf numFmtId="0" fontId="33" fillId="36" borderId="0" xfId="45" applyFont="1" applyFill="1" applyAlignment="1">
      <alignment vertical="center"/>
    </xf>
    <xf numFmtId="0" fontId="32" fillId="36" borderId="0" xfId="45" applyFont="1" applyFill="1" applyAlignment="1">
      <alignment vertical="center"/>
    </xf>
    <xf numFmtId="0" fontId="31" fillId="36" borderId="0" xfId="45" applyFont="1" applyFill="1" applyAlignment="1">
      <alignment horizontal="left" vertical="center"/>
    </xf>
    <xf numFmtId="0" fontId="22" fillId="36" borderId="0" xfId="0" applyFont="1" applyFill="1" applyAlignment="1">
      <alignment horizontal="center" vertical="center" wrapText="1" shrinkToFit="1"/>
    </xf>
    <xf numFmtId="0" fontId="34" fillId="36" borderId="0" xfId="0" applyFont="1" applyFill="1" applyAlignment="1">
      <alignment vertical="center"/>
    </xf>
    <xf numFmtId="0" fontId="21" fillId="0" borderId="0" xfId="0" applyFont="1" applyBorder="1" applyAlignment="1"/>
    <xf numFmtId="0" fontId="28" fillId="0" borderId="0" xfId="0" applyFont="1" applyFill="1"/>
    <xf numFmtId="0" fontId="35" fillId="0" borderId="0" xfId="0" applyFont="1" applyFill="1"/>
    <xf numFmtId="0" fontId="21" fillId="0" borderId="0" xfId="0" applyFont="1" applyAlignment="1"/>
    <xf numFmtId="0" fontId="21" fillId="0" borderId="30" xfId="0" applyFont="1" applyFill="1" applyBorder="1" applyAlignment="1">
      <alignment horizontal="right" vertical="center"/>
    </xf>
    <xf numFmtId="0" fontId="21" fillId="0" borderId="28" xfId="0" applyFont="1" applyFill="1" applyBorder="1" applyAlignment="1">
      <alignment horizontal="right" vertical="center"/>
    </xf>
    <xf numFmtId="0" fontId="21" fillId="0" borderId="29" xfId="0" applyFont="1" applyFill="1" applyBorder="1" applyAlignment="1">
      <alignment horizontal="right" vertical="center"/>
    </xf>
    <xf numFmtId="0" fontId="21" fillId="33" borderId="60" xfId="0" applyFont="1" applyFill="1" applyBorder="1" applyAlignment="1">
      <alignment vertical="center" shrinkToFit="1"/>
    </xf>
    <xf numFmtId="0" fontId="21" fillId="33" borderId="35" xfId="0" applyFont="1" applyFill="1" applyBorder="1" applyAlignment="1">
      <alignment vertical="center" shrinkToFit="1"/>
    </xf>
    <xf numFmtId="0" fontId="21" fillId="33" borderId="36" xfId="0" applyFont="1" applyFill="1" applyBorder="1" applyAlignment="1">
      <alignment vertical="center" shrinkToFit="1"/>
    </xf>
    <xf numFmtId="0" fontId="21" fillId="0" borderId="79" xfId="0" applyFont="1" applyFill="1" applyBorder="1" applyAlignment="1">
      <alignment vertical="center" shrinkToFit="1"/>
    </xf>
    <xf numFmtId="0" fontId="21" fillId="33" borderId="21" xfId="0" applyFont="1" applyFill="1" applyBorder="1" applyAlignment="1">
      <alignment vertical="center" shrinkToFit="1"/>
    </xf>
    <xf numFmtId="0" fontId="21" fillId="33" borderId="9" xfId="0" applyFont="1" applyFill="1" applyBorder="1" applyAlignment="1">
      <alignment vertical="center" shrinkToFit="1"/>
    </xf>
    <xf numFmtId="0" fontId="21" fillId="33" borderId="40" xfId="0" applyFont="1" applyFill="1" applyBorder="1" applyAlignment="1">
      <alignment vertical="center" shrinkToFit="1"/>
    </xf>
    <xf numFmtId="0" fontId="21" fillId="0" borderId="81" xfId="0" applyFont="1" applyFill="1" applyBorder="1" applyAlignment="1">
      <alignment vertical="center" shrinkToFit="1"/>
    </xf>
    <xf numFmtId="0" fontId="21" fillId="33" borderId="65" xfId="0" applyFont="1" applyFill="1" applyBorder="1" applyAlignment="1">
      <alignment vertical="center" shrinkToFit="1"/>
    </xf>
    <xf numFmtId="0" fontId="21" fillId="33" borderId="66" xfId="0" applyFont="1" applyFill="1" applyBorder="1" applyAlignment="1">
      <alignment vertical="center" shrinkToFit="1"/>
    </xf>
    <xf numFmtId="0" fontId="21" fillId="33" borderId="67" xfId="0" applyFont="1" applyFill="1" applyBorder="1" applyAlignment="1">
      <alignment vertical="center" shrinkToFit="1"/>
    </xf>
    <xf numFmtId="0" fontId="21" fillId="0" borderId="82" xfId="0" applyFont="1" applyFill="1" applyBorder="1" applyAlignment="1">
      <alignment vertical="center" shrinkToFit="1"/>
    </xf>
    <xf numFmtId="181" fontId="21" fillId="37" borderId="55" xfId="0" applyNumberFormat="1" applyFont="1" applyFill="1" applyBorder="1" applyAlignment="1">
      <alignment vertical="center" shrinkToFit="1"/>
    </xf>
    <xf numFmtId="0" fontId="21" fillId="0" borderId="83" xfId="0" applyFont="1" applyFill="1" applyBorder="1" applyAlignment="1">
      <alignment vertical="center" shrinkToFit="1"/>
    </xf>
    <xf numFmtId="0" fontId="21" fillId="36" borderId="0" xfId="0" applyFont="1" applyFill="1" applyBorder="1" applyAlignment="1">
      <alignment vertical="center" shrinkToFit="1"/>
    </xf>
    <xf numFmtId="0" fontId="21" fillId="35" borderId="84" xfId="0" applyFont="1" applyFill="1" applyBorder="1" applyAlignment="1">
      <alignment horizontal="center" vertical="center" shrinkToFit="1"/>
    </xf>
    <xf numFmtId="0" fontId="21" fillId="36" borderId="0" xfId="0" applyFont="1" applyFill="1" applyBorder="1" applyAlignment="1">
      <alignment vertical="center"/>
    </xf>
    <xf numFmtId="177" fontId="21" fillId="36" borderId="30" xfId="47" applyNumberFormat="1" applyFont="1" applyFill="1" applyBorder="1" applyAlignment="1">
      <alignment vertical="center" shrinkToFit="1"/>
    </xf>
    <xf numFmtId="0" fontId="21" fillId="33" borderId="30" xfId="0" applyFont="1" applyFill="1" applyBorder="1" applyAlignment="1">
      <alignment horizontal="right" vertical="center"/>
    </xf>
    <xf numFmtId="0" fontId="21" fillId="33" borderId="28" xfId="0" applyFont="1" applyFill="1" applyBorder="1" applyAlignment="1">
      <alignment horizontal="right" vertical="center"/>
    </xf>
    <xf numFmtId="0" fontId="21" fillId="33" borderId="29" xfId="0" applyFont="1" applyFill="1" applyBorder="1" applyAlignment="1">
      <alignment horizontal="right" vertical="center"/>
    </xf>
    <xf numFmtId="0" fontId="21" fillId="36" borderId="0" xfId="0" applyFont="1" applyFill="1" applyBorder="1" applyAlignment="1">
      <alignment horizontal="center" vertical="center" wrapText="1"/>
    </xf>
    <xf numFmtId="177" fontId="21" fillId="36" borderId="31" xfId="47" applyNumberFormat="1" applyFont="1" applyFill="1" applyBorder="1" applyAlignment="1">
      <alignment vertical="center" shrinkToFit="1"/>
    </xf>
    <xf numFmtId="0" fontId="21" fillId="0" borderId="0" xfId="0" applyFont="1" applyAlignment="1">
      <alignment shrinkToFit="1"/>
    </xf>
    <xf numFmtId="0" fontId="21" fillId="0" borderId="1" xfId="0" applyFont="1" applyBorder="1" applyAlignment="1">
      <alignment shrinkToFit="1"/>
    </xf>
    <xf numFmtId="0" fontId="21" fillId="0" borderId="3" xfId="0" applyFont="1" applyBorder="1" applyAlignment="1">
      <alignment shrinkToFit="1"/>
    </xf>
    <xf numFmtId="0" fontId="21" fillId="0" borderId="4" xfId="0" applyFont="1" applyBorder="1" applyAlignment="1">
      <alignment shrinkToFit="1"/>
    </xf>
    <xf numFmtId="0" fontId="21" fillId="0" borderId="2" xfId="0" applyFont="1" applyBorder="1" applyAlignment="1">
      <alignment shrinkToFit="1"/>
    </xf>
    <xf numFmtId="0" fontId="21" fillId="0" borderId="0" xfId="0" applyFont="1" applyBorder="1" applyAlignment="1">
      <alignment horizontal="justify" vertical="top"/>
    </xf>
    <xf numFmtId="0" fontId="21" fillId="0" borderId="5" xfId="0" applyFont="1" applyBorder="1" applyAlignment="1">
      <alignment vertical="top" wrapText="1"/>
    </xf>
    <xf numFmtId="0" fontId="25" fillId="0" borderId="2"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1" fillId="0" borderId="0" xfId="0" applyFont="1" applyFill="1" applyAlignment="1"/>
    <xf numFmtId="0" fontId="21" fillId="0" borderId="7" xfId="0" applyFont="1" applyBorder="1" applyAlignment="1">
      <alignment vertical="top" wrapText="1"/>
    </xf>
    <xf numFmtId="0" fontId="21" fillId="0" borderId="8" xfId="0" applyFont="1" applyBorder="1" applyAlignment="1">
      <alignment vertical="top" wrapText="1"/>
    </xf>
    <xf numFmtId="0" fontId="21" fillId="0" borderId="6" xfId="0" applyFont="1" applyBorder="1" applyAlignment="1"/>
    <xf numFmtId="0" fontId="21" fillId="0" borderId="0" xfId="0" applyFont="1" applyFill="1"/>
    <xf numFmtId="0" fontId="0" fillId="0" borderId="0" xfId="0" applyFont="1" applyFill="1" applyAlignment="1">
      <alignment vertical="center"/>
    </xf>
    <xf numFmtId="0" fontId="22" fillId="0" borderId="0" xfId="0" applyFont="1" applyFill="1" applyAlignment="1">
      <alignment horizontal="center" vertical="center" wrapText="1" shrinkToFit="1"/>
    </xf>
    <xf numFmtId="0" fontId="22" fillId="0" borderId="0" xfId="0" applyFont="1" applyFill="1" applyAlignment="1"/>
    <xf numFmtId="0" fontId="22" fillId="0" borderId="0" xfId="0" applyFont="1" applyFill="1"/>
    <xf numFmtId="0" fontId="34" fillId="0" borderId="0" xfId="0" applyFont="1" applyFill="1"/>
    <xf numFmtId="0" fontId="36" fillId="0" borderId="0" xfId="0" applyFont="1" applyFill="1" applyAlignment="1">
      <alignment vertical="center"/>
    </xf>
    <xf numFmtId="0" fontId="37"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vertical="center" wrapText="1"/>
    </xf>
    <xf numFmtId="0" fontId="22" fillId="0" borderId="0" xfId="0" applyFont="1" applyFill="1" applyAlignment="1">
      <alignment vertical="center"/>
    </xf>
    <xf numFmtId="0" fontId="28" fillId="0" borderId="0" xfId="0" applyFont="1" applyFill="1" applyAlignment="1">
      <alignment horizontal="left" vertical="center" wrapText="1"/>
    </xf>
    <xf numFmtId="0" fontId="22" fillId="0" borderId="0" xfId="0" applyFont="1" applyFill="1" applyBorder="1" applyAlignment="1">
      <alignment horizontal="right" vertical="center"/>
    </xf>
    <xf numFmtId="0" fontId="21" fillId="0" borderId="76" xfId="0" applyFont="1" applyFill="1" applyBorder="1"/>
    <xf numFmtId="0" fontId="21" fillId="0" borderId="77" xfId="0" applyFont="1" applyFill="1" applyBorder="1"/>
    <xf numFmtId="0" fontId="21" fillId="0" borderId="78" xfId="0" applyFont="1" applyFill="1" applyBorder="1" applyAlignment="1">
      <alignment horizontal="distributed" vertical="center" shrinkToFit="1"/>
    </xf>
    <xf numFmtId="0" fontId="21" fillId="0" borderId="0" xfId="0" applyFont="1" applyFill="1" applyAlignment="1">
      <alignment shrinkToFit="1"/>
    </xf>
    <xf numFmtId="0" fontId="21" fillId="0" borderId="73" xfId="0" applyFont="1" applyFill="1" applyBorder="1" applyAlignment="1">
      <alignment horizontal="distributed" vertical="center" shrinkToFit="1"/>
    </xf>
    <xf numFmtId="0" fontId="21" fillId="0" borderId="43" xfId="0" applyFont="1" applyFill="1" applyBorder="1" applyAlignment="1">
      <alignment horizontal="distributed" vertical="center" shrinkToFit="1"/>
    </xf>
    <xf numFmtId="181" fontId="21" fillId="34" borderId="55" xfId="0" applyNumberFormat="1" applyFont="1" applyFill="1" applyBorder="1" applyAlignment="1">
      <alignment vertical="center" shrinkToFit="1"/>
    </xf>
    <xf numFmtId="0" fontId="21" fillId="0" borderId="36" xfId="0" applyFont="1" applyFill="1" applyBorder="1" applyAlignment="1">
      <alignment horizontal="distributed" vertical="center" shrinkToFit="1"/>
    </xf>
    <xf numFmtId="0" fontId="21" fillId="0" borderId="40" xfId="0" applyFont="1" applyFill="1" applyBorder="1" applyAlignment="1">
      <alignment horizontal="distributed" vertical="center" shrinkToFit="1"/>
    </xf>
    <xf numFmtId="0" fontId="21" fillId="0" borderId="67" xfId="0" applyFont="1" applyFill="1" applyBorder="1" applyAlignment="1">
      <alignment horizontal="distributed" vertical="center" shrinkToFit="1"/>
    </xf>
    <xf numFmtId="0" fontId="21" fillId="0" borderId="0" xfId="0" applyFont="1" applyFill="1" applyBorder="1" applyAlignment="1">
      <alignment vertical="center" shrinkToFit="1"/>
    </xf>
    <xf numFmtId="177" fontId="21" fillId="0" borderId="30" xfId="47" applyNumberFormat="1" applyFont="1" applyFill="1" applyBorder="1" applyAlignment="1">
      <alignment vertical="center" shrinkToFit="1"/>
    </xf>
    <xf numFmtId="177" fontId="21" fillId="0" borderId="50" xfId="47" applyNumberFormat="1" applyFont="1" applyFill="1" applyBorder="1" applyAlignment="1">
      <alignment vertical="center" shrinkToFit="1"/>
    </xf>
    <xf numFmtId="177" fontId="21" fillId="0" borderId="54" xfId="47" applyNumberFormat="1" applyFont="1" applyFill="1" applyBorder="1" applyAlignment="1">
      <alignment vertical="center" shrinkToFit="1"/>
    </xf>
    <xf numFmtId="177" fontId="21" fillId="0" borderId="51" xfId="47" applyNumberFormat="1" applyFont="1" applyFill="1" applyBorder="1" applyAlignment="1">
      <alignment vertical="center" shrinkToFit="1"/>
    </xf>
    <xf numFmtId="177" fontId="21" fillId="0" borderId="52" xfId="47" applyNumberFormat="1" applyFont="1" applyFill="1" applyBorder="1" applyAlignment="1">
      <alignment vertical="center" shrinkToFit="1"/>
    </xf>
    <xf numFmtId="0" fontId="21" fillId="0" borderId="0" xfId="0" applyFont="1" applyFill="1" applyAlignment="1">
      <alignment vertical="center" shrinkToFit="1"/>
    </xf>
    <xf numFmtId="0" fontId="24"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xf numFmtId="0" fontId="21" fillId="0" borderId="0" xfId="0" applyFont="1" applyFill="1" applyBorder="1" applyAlignment="1">
      <alignment shrinkToFit="1"/>
    </xf>
    <xf numFmtId="181" fontId="21" fillId="0" borderId="0" xfId="0" applyNumberFormat="1" applyFont="1" applyFill="1" applyBorder="1" applyAlignment="1">
      <alignment vertical="center" shrinkToFit="1"/>
    </xf>
    <xf numFmtId="177" fontId="21" fillId="0" borderId="0" xfId="47" applyNumberFormat="1" applyFont="1" applyFill="1" applyBorder="1" applyAlignment="1">
      <alignment vertical="center" shrinkToFit="1"/>
    </xf>
    <xf numFmtId="10" fontId="21" fillId="0" borderId="0" xfId="47" applyNumberFormat="1" applyFont="1" applyFill="1" applyBorder="1" applyAlignment="1">
      <alignment vertical="center" shrinkToFit="1"/>
    </xf>
    <xf numFmtId="0" fontId="21" fillId="0" borderId="2" xfId="43" applyFont="1" applyBorder="1" applyAlignment="1">
      <alignment horizontal="right" vertical="center"/>
    </xf>
    <xf numFmtId="0" fontId="21" fillId="0" borderId="0" xfId="43" applyFont="1" applyBorder="1" applyAlignment="1">
      <alignment horizontal="right" vertical="center"/>
    </xf>
    <xf numFmtId="0" fontId="21" fillId="33" borderId="11" xfId="0" applyFont="1" applyFill="1" applyBorder="1" applyAlignment="1">
      <alignment horizontal="center" vertical="center"/>
    </xf>
    <xf numFmtId="38" fontId="21" fillId="0" borderId="0" xfId="44" applyFont="1" applyBorder="1" applyAlignment="1">
      <alignment horizontal="center" vertical="center"/>
    </xf>
    <xf numFmtId="0" fontId="21" fillId="33" borderId="11" xfId="43" applyFont="1" applyFill="1" applyBorder="1" applyAlignment="1">
      <alignment horizontal="center" vertical="center" shrinkToFit="1"/>
    </xf>
    <xf numFmtId="0" fontId="21" fillId="37" borderId="31" xfId="45" applyFont="1" applyFill="1" applyBorder="1" applyAlignment="1">
      <alignment horizontal="center" vertical="center" shrinkToFit="1"/>
    </xf>
    <xf numFmtId="0" fontId="21" fillId="0" borderId="0" xfId="0" applyFont="1" applyFill="1" applyAlignment="1">
      <alignment horizontal="center" vertical="center"/>
    </xf>
    <xf numFmtId="0" fontId="21" fillId="0" borderId="0" xfId="0" applyFont="1" applyFill="1" applyBorder="1" applyAlignment="1">
      <alignment horizontal="left" vertical="center"/>
    </xf>
    <xf numFmtId="0" fontId="21" fillId="0" borderId="1" xfId="0" applyFont="1" applyFill="1" applyBorder="1" applyAlignment="1"/>
    <xf numFmtId="0" fontId="21" fillId="0" borderId="3" xfId="0" applyFont="1" applyFill="1" applyBorder="1" applyAlignment="1"/>
    <xf numFmtId="0" fontId="21" fillId="0" borderId="4" xfId="0" applyFont="1" applyFill="1" applyBorder="1" applyAlignment="1"/>
    <xf numFmtId="0" fontId="21" fillId="0" borderId="0" xfId="0" applyFont="1" applyFill="1" applyBorder="1" applyAlignment="1"/>
    <xf numFmtId="0" fontId="21" fillId="0" borderId="5" xfId="0" applyFont="1" applyFill="1" applyBorder="1" applyAlignment="1"/>
    <xf numFmtId="0" fontId="21" fillId="0" borderId="2" xfId="0" applyFont="1" applyFill="1" applyBorder="1" applyAlignment="1"/>
    <xf numFmtId="0" fontId="25" fillId="0" borderId="0" xfId="0" applyFont="1" applyFill="1" applyBorder="1" applyAlignment="1">
      <alignment vertical="center"/>
    </xf>
    <xf numFmtId="0" fontId="25" fillId="0" borderId="5" xfId="0" applyFont="1" applyFill="1" applyBorder="1" applyAlignment="1">
      <alignment vertical="center"/>
    </xf>
    <xf numFmtId="0" fontId="21" fillId="0" borderId="6" xfId="0" applyFont="1" applyFill="1" applyBorder="1" applyAlignment="1"/>
    <xf numFmtId="0" fontId="21" fillId="0" borderId="7" xfId="0" applyFont="1" applyFill="1" applyBorder="1" applyAlignment="1">
      <alignment horizontal="center" vertical="center"/>
    </xf>
    <xf numFmtId="0" fontId="21" fillId="0" borderId="7" xfId="0" applyFont="1" applyFill="1" applyBorder="1" applyAlignment="1">
      <alignment horizontal="right" vertical="center"/>
    </xf>
    <xf numFmtId="0" fontId="21" fillId="0" borderId="7" xfId="0" applyFont="1" applyFill="1" applyBorder="1" applyAlignment="1">
      <alignment vertical="top" wrapText="1"/>
    </xf>
    <xf numFmtId="0" fontId="21" fillId="0" borderId="7" xfId="0" applyFont="1" applyFill="1" applyBorder="1" applyAlignment="1"/>
    <xf numFmtId="0" fontId="21" fillId="0" borderId="8" xfId="0" applyFont="1" applyFill="1" applyBorder="1" applyAlignment="1"/>
    <xf numFmtId="0" fontId="21" fillId="0" borderId="0" xfId="0" applyFont="1" applyFill="1" applyBorder="1" applyAlignment="1">
      <alignment vertical="center" wrapText="1"/>
    </xf>
    <xf numFmtId="0" fontId="25" fillId="0" borderId="0" xfId="0" applyFont="1" applyFill="1" applyBorder="1" applyAlignment="1">
      <alignment horizontal="center" vertical="center"/>
    </xf>
    <xf numFmtId="0" fontId="21" fillId="0" borderId="0" xfId="0" applyFont="1" applyFill="1" applyBorder="1" applyAlignment="1">
      <alignment vertical="top" wrapText="1"/>
    </xf>
    <xf numFmtId="0" fontId="25" fillId="0" borderId="0" xfId="0" applyFont="1" applyBorder="1" applyAlignment="1"/>
    <xf numFmtId="0" fontId="21" fillId="0" borderId="1" xfId="0" applyFont="1" applyBorder="1" applyAlignment="1"/>
    <xf numFmtId="0" fontId="21" fillId="0" borderId="3" xfId="0" applyFont="1" applyBorder="1" applyAlignment="1">
      <alignment horizontal="center" vertical="center"/>
    </xf>
    <xf numFmtId="0" fontId="25" fillId="0" borderId="3" xfId="0" applyFont="1" applyBorder="1" applyAlignment="1">
      <alignment vertical="center"/>
    </xf>
    <xf numFmtId="0" fontId="25" fillId="0" borderId="4" xfId="0" applyFont="1" applyBorder="1" applyAlignment="1">
      <alignment vertical="center"/>
    </xf>
    <xf numFmtId="0" fontId="21" fillId="0" borderId="2" xfId="0" applyFont="1" applyBorder="1" applyAlignment="1"/>
    <xf numFmtId="0" fontId="25" fillId="0" borderId="5" xfId="0" applyFont="1" applyBorder="1" applyAlignment="1">
      <alignment vertical="center"/>
    </xf>
    <xf numFmtId="0" fontId="21" fillId="0" borderId="7" xfId="0" applyFont="1" applyBorder="1" applyAlignment="1">
      <alignment horizontal="center" vertical="center"/>
    </xf>
    <xf numFmtId="0" fontId="21" fillId="0" borderId="7" xfId="0" applyFont="1" applyBorder="1" applyAlignment="1">
      <alignment horizontal="right" vertical="center"/>
    </xf>
    <xf numFmtId="0" fontId="25" fillId="0" borderId="0" xfId="0" applyFont="1" applyAlignment="1">
      <alignment vertical="center"/>
    </xf>
    <xf numFmtId="0" fontId="3" fillId="36" borderId="0" xfId="45" applyFont="1" applyFill="1" applyAlignment="1">
      <alignment vertical="center"/>
    </xf>
    <xf numFmtId="0" fontId="3" fillId="36" borderId="0" xfId="45" applyFont="1" applyFill="1" applyBorder="1" applyAlignment="1">
      <alignment vertical="center"/>
    </xf>
    <xf numFmtId="0" fontId="3" fillId="36" borderId="0" xfId="46" applyFont="1" applyFill="1"/>
    <xf numFmtId="0" fontId="0" fillId="0" borderId="0" xfId="0" applyFont="1" applyFill="1"/>
    <xf numFmtId="0" fontId="25" fillId="33" borderId="0" xfId="0" applyFont="1" applyFill="1" applyBorder="1" applyAlignment="1">
      <alignment horizontal="center" vertical="center" shrinkToFit="1"/>
    </xf>
    <xf numFmtId="0" fontId="21" fillId="33" borderId="9" xfId="0" applyFont="1" applyFill="1" applyBorder="1" applyAlignment="1">
      <alignment vertical="center"/>
    </xf>
    <xf numFmtId="0" fontId="24" fillId="0" borderId="0" xfId="0" applyFont="1" applyBorder="1" applyAlignment="1">
      <alignment horizontal="left" wrapText="1"/>
    </xf>
    <xf numFmtId="0" fontId="21" fillId="0" borderId="0" xfId="0" applyFont="1" applyBorder="1" applyAlignment="1">
      <alignment horizontal="justify" vertical="top" wrapText="1"/>
    </xf>
    <xf numFmtId="0" fontId="21" fillId="0" borderId="2" xfId="0" applyFont="1" applyFill="1" applyBorder="1" applyAlignment="1">
      <alignment horizontal="center" vertical="center"/>
    </xf>
    <xf numFmtId="0" fontId="21" fillId="0" borderId="0" xfId="0" applyFont="1" applyBorder="1" applyAlignment="1">
      <alignment vertical="top" wrapText="1"/>
    </xf>
    <xf numFmtId="0" fontId="21" fillId="0" borderId="0" xfId="0" applyFont="1" applyBorder="1" applyAlignment="1">
      <alignment horizontal="right" vertical="center"/>
    </xf>
    <xf numFmtId="0" fontId="32" fillId="36" borderId="0" xfId="45" applyFont="1" applyFill="1" applyAlignment="1">
      <alignment horizontal="left" vertical="center" wrapText="1"/>
    </xf>
    <xf numFmtId="0" fontId="31" fillId="36" borderId="0" xfId="45" applyFont="1" applyFill="1" applyAlignment="1">
      <alignment horizontal="left" vertical="center" wrapText="1"/>
    </xf>
    <xf numFmtId="0" fontId="32" fillId="36" borderId="0" xfId="45" applyFont="1" applyFill="1" applyAlignment="1">
      <alignment horizontal="left" vertical="center"/>
    </xf>
    <xf numFmtId="0" fontId="31" fillId="36" borderId="0" xfId="45" applyFont="1" applyFill="1" applyAlignment="1">
      <alignment horizontal="left" vertical="center" wrapText="1" indent="2"/>
    </xf>
    <xf numFmtId="0" fontId="25" fillId="33" borderId="2" xfId="0" applyFont="1" applyFill="1" applyBorder="1" applyAlignment="1">
      <alignment horizontal="center" vertical="center" shrinkToFit="1"/>
    </xf>
    <xf numFmtId="0" fontId="25" fillId="33" borderId="0" xfId="0" applyFont="1" applyFill="1" applyBorder="1" applyAlignment="1">
      <alignment horizontal="center" vertical="center" shrinkToFit="1"/>
    </xf>
    <xf numFmtId="0" fontId="25" fillId="33" borderId="5" xfId="0" applyFont="1" applyFill="1" applyBorder="1" applyAlignment="1">
      <alignment horizontal="center" vertical="center" shrinkToFit="1"/>
    </xf>
    <xf numFmtId="0" fontId="25" fillId="0" borderId="0" xfId="0" applyFont="1" applyBorder="1" applyAlignment="1">
      <alignment horizontal="justify" vertical="top" wrapText="1"/>
    </xf>
    <xf numFmtId="0" fontId="21" fillId="0" borderId="9" xfId="0" applyFont="1" applyBorder="1" applyAlignment="1">
      <alignment horizontal="center" vertical="center"/>
    </xf>
    <xf numFmtId="0" fontId="21" fillId="33" borderId="9" xfId="0" applyFont="1" applyFill="1" applyBorder="1" applyAlignment="1">
      <alignment horizontal="center" vertical="center"/>
    </xf>
    <xf numFmtId="0" fontId="21" fillId="0" borderId="0" xfId="0" applyFont="1" applyBorder="1" applyAlignment="1">
      <alignment horizontal="justify"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2" fillId="0" borderId="0" xfId="0" applyFont="1" applyBorder="1" applyAlignment="1">
      <alignment horizontal="center" vertical="center"/>
    </xf>
    <xf numFmtId="0" fontId="21" fillId="33" borderId="9" xfId="0" applyFont="1" applyFill="1" applyBorder="1" applyAlignment="1">
      <alignment vertical="center"/>
    </xf>
    <xf numFmtId="0" fontId="24" fillId="0" borderId="0" xfId="0" applyFont="1" applyBorder="1" applyAlignment="1">
      <alignment horizontal="left" wrapText="1"/>
    </xf>
    <xf numFmtId="0" fontId="21" fillId="0" borderId="0" xfId="0" applyFont="1" applyBorder="1" applyAlignment="1">
      <alignment horizontal="justify" vertical="top" wrapText="1"/>
    </xf>
    <xf numFmtId="0" fontId="21" fillId="33" borderId="9" xfId="0" applyFont="1" applyFill="1" applyBorder="1" applyAlignment="1">
      <alignment horizontal="right" vertical="center" wrapText="1" indent="1"/>
    </xf>
    <xf numFmtId="0" fontId="21" fillId="33" borderId="10" xfId="0" applyFont="1" applyFill="1" applyBorder="1" applyAlignment="1">
      <alignment horizontal="right" vertical="center" wrapText="1"/>
    </xf>
    <xf numFmtId="0" fontId="21" fillId="33" borderId="11" xfId="0" applyFont="1" applyFill="1" applyBorder="1" applyAlignment="1">
      <alignment horizontal="right" vertical="center" wrapText="1"/>
    </xf>
    <xf numFmtId="0" fontId="21" fillId="33" borderId="21" xfId="0" applyFont="1" applyFill="1" applyBorder="1" applyAlignment="1">
      <alignment horizontal="right" vertical="center" wrapText="1"/>
    </xf>
    <xf numFmtId="0" fontId="24" fillId="0" borderId="0" xfId="0" applyFont="1" applyBorder="1" applyAlignment="1">
      <alignment horizontal="justify" vertical="top" wrapText="1"/>
    </xf>
    <xf numFmtId="0" fontId="21" fillId="0" borderId="9" xfId="0" applyFont="1" applyFill="1" applyBorder="1" applyAlignment="1">
      <alignment horizontal="center" vertical="center"/>
    </xf>
    <xf numFmtId="0" fontId="21" fillId="33" borderId="1" xfId="0" applyFont="1" applyFill="1" applyBorder="1" applyAlignment="1">
      <alignment horizontal="center" vertical="center"/>
    </xf>
    <xf numFmtId="0" fontId="21" fillId="33" borderId="3" xfId="0" applyFont="1" applyFill="1" applyBorder="1" applyAlignment="1">
      <alignment horizontal="center" vertical="center"/>
    </xf>
    <xf numFmtId="0" fontId="21" fillId="33" borderId="6" xfId="0" applyFont="1" applyFill="1" applyBorder="1" applyAlignment="1">
      <alignment horizontal="center" vertical="center"/>
    </xf>
    <xf numFmtId="0" fontId="21" fillId="33" borderId="7" xfId="0" applyFont="1" applyFill="1" applyBorder="1" applyAlignment="1">
      <alignment horizontal="center" vertical="center"/>
    </xf>
    <xf numFmtId="0" fontId="21" fillId="33" borderId="4" xfId="0" applyFont="1" applyFill="1" applyBorder="1" applyAlignment="1">
      <alignment horizontal="center" vertical="center"/>
    </xf>
    <xf numFmtId="0" fontId="21" fillId="33" borderId="8" xfId="0" applyFont="1" applyFill="1" applyBorder="1" applyAlignment="1">
      <alignment horizontal="center" vertical="center"/>
    </xf>
    <xf numFmtId="0" fontId="21" fillId="0" borderId="2" xfId="0" applyFont="1" applyFill="1" applyBorder="1" applyAlignment="1">
      <alignment horizontal="center" vertical="center"/>
    </xf>
    <xf numFmtId="0" fontId="25" fillId="0" borderId="0" xfId="0" applyFont="1" applyBorder="1" applyAlignment="1">
      <alignment horizontal="justify" vertical="center" wrapText="1" shrinkToFit="1"/>
    </xf>
    <xf numFmtId="0" fontId="21" fillId="33" borderId="9"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vertical="top" wrapText="1"/>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5" fillId="0" borderId="0" xfId="0" applyFont="1" applyFill="1" applyBorder="1" applyAlignment="1">
      <alignment horizontal="justify" vertical="top" wrapText="1"/>
    </xf>
    <xf numFmtId="0" fontId="25" fillId="0" borderId="5" xfId="0" applyFont="1" applyFill="1" applyBorder="1" applyAlignment="1">
      <alignment horizontal="justify" vertical="top" wrapText="1"/>
    </xf>
    <xf numFmtId="0" fontId="21" fillId="0" borderId="1" xfId="0" applyFont="1" applyFill="1" applyBorder="1" applyAlignment="1">
      <alignment horizontal="center" vertical="center"/>
    </xf>
    <xf numFmtId="0" fontId="21" fillId="0" borderId="6" xfId="0" applyFont="1" applyFill="1" applyBorder="1" applyAlignment="1">
      <alignment horizontal="center" vertical="center"/>
    </xf>
    <xf numFmtId="0" fontId="25" fillId="0" borderId="87"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5" fillId="0" borderId="88" xfId="0" applyFont="1" applyFill="1" applyBorder="1" applyAlignment="1">
      <alignmen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21" fillId="0" borderId="89" xfId="0" applyFont="1" applyFill="1" applyBorder="1" applyAlignment="1">
      <alignment horizontal="center" vertical="center"/>
    </xf>
    <xf numFmtId="0" fontId="21" fillId="0" borderId="90" xfId="0" applyFont="1" applyFill="1" applyBorder="1" applyAlignment="1">
      <alignment horizontal="center" vertical="center"/>
    </xf>
    <xf numFmtId="0" fontId="25" fillId="0" borderId="3"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7" xfId="0" applyFont="1" applyFill="1" applyBorder="1" applyAlignment="1">
      <alignment horizontal="justify" vertical="center" wrapText="1"/>
    </xf>
    <xf numFmtId="0" fontId="25" fillId="0" borderId="8" xfId="0" applyFont="1" applyFill="1" applyBorder="1" applyAlignment="1">
      <alignment horizontal="justify" vertical="center" wrapText="1"/>
    </xf>
    <xf numFmtId="0" fontId="21" fillId="33" borderId="11" xfId="43" applyFont="1" applyFill="1" applyBorder="1" applyAlignment="1">
      <alignment horizontal="center" vertical="center" shrinkToFit="1"/>
    </xf>
    <xf numFmtId="0" fontId="21" fillId="33" borderId="21" xfId="43" applyFont="1" applyFill="1" applyBorder="1" applyAlignment="1">
      <alignment horizontal="center" vertical="center" shrinkToFit="1"/>
    </xf>
    <xf numFmtId="0" fontId="27" fillId="0" borderId="0" xfId="0" applyFont="1" applyAlignment="1">
      <alignment horizontal="center" vertical="center"/>
    </xf>
    <xf numFmtId="0" fontId="21" fillId="0" borderId="10" xfId="43" applyFont="1" applyBorder="1" applyAlignment="1">
      <alignment horizontal="distributed" vertical="center"/>
    </xf>
    <xf numFmtId="0" fontId="21" fillId="0" borderId="11" xfId="43" applyFont="1" applyBorder="1" applyAlignment="1">
      <alignment horizontal="distributed" vertical="center"/>
    </xf>
    <xf numFmtId="0" fontId="21" fillId="0" borderId="21" xfId="43" applyFont="1" applyBorder="1" applyAlignment="1">
      <alignment horizontal="distributed" vertical="center"/>
    </xf>
    <xf numFmtId="0" fontId="21" fillId="33" borderId="11" xfId="43"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21" xfId="0" applyFont="1" applyFill="1" applyBorder="1" applyAlignment="1">
      <alignment horizontal="center" vertical="center"/>
    </xf>
    <xf numFmtId="0" fontId="21" fillId="0" borderId="2" xfId="43" applyFont="1" applyBorder="1" applyAlignment="1">
      <alignment horizontal="right" vertical="center"/>
    </xf>
    <xf numFmtId="0" fontId="21" fillId="0" borderId="0" xfId="43" applyFont="1" applyBorder="1" applyAlignment="1">
      <alignment horizontal="right" vertical="center"/>
    </xf>
    <xf numFmtId="0" fontId="21" fillId="33" borderId="10" xfId="0" applyFont="1" applyFill="1" applyBorder="1" applyAlignment="1">
      <alignment horizontal="center" vertical="center"/>
    </xf>
    <xf numFmtId="0" fontId="21" fillId="0" borderId="6" xfId="43" applyFont="1" applyBorder="1" applyAlignment="1">
      <alignment horizontal="distributed" vertical="center"/>
    </xf>
    <xf numFmtId="0" fontId="21" fillId="0" borderId="7" xfId="43" applyFont="1" applyBorder="1" applyAlignment="1">
      <alignment horizontal="distributed" vertical="center"/>
    </xf>
    <xf numFmtId="0" fontId="21" fillId="0" borderId="8" xfId="43" applyFont="1" applyBorder="1" applyAlignment="1">
      <alignment horizontal="distributed" vertical="center"/>
    </xf>
    <xf numFmtId="0" fontId="21" fillId="33" borderId="10" xfId="43" applyFont="1" applyFill="1" applyBorder="1" applyAlignment="1">
      <alignment horizontal="center" vertical="center" shrinkToFit="1"/>
    </xf>
    <xf numFmtId="0" fontId="21" fillId="0" borderId="0" xfId="0" applyFont="1" applyBorder="1" applyAlignment="1">
      <alignment horizontal="right" vertical="center"/>
    </xf>
    <xf numFmtId="2" fontId="21" fillId="34" borderId="22" xfId="0" applyNumberFormat="1" applyFont="1" applyFill="1" applyBorder="1" applyAlignment="1">
      <alignment horizontal="center" vertical="center"/>
    </xf>
    <xf numFmtId="2" fontId="21" fillId="34" borderId="23" xfId="0" applyNumberFormat="1" applyFont="1" applyFill="1" applyBorder="1" applyAlignment="1">
      <alignment horizontal="center" vertical="center"/>
    </xf>
    <xf numFmtId="2" fontId="21" fillId="34" borderId="24" xfId="0" applyNumberFormat="1" applyFont="1" applyFill="1" applyBorder="1" applyAlignment="1">
      <alignment horizontal="center" vertical="center"/>
    </xf>
    <xf numFmtId="38" fontId="21" fillId="0" borderId="0" xfId="44" applyFont="1" applyBorder="1" applyAlignment="1">
      <alignment horizontal="center" vertical="center"/>
    </xf>
    <xf numFmtId="0" fontId="21" fillId="0" borderId="0" xfId="43" applyFont="1" applyBorder="1" applyAlignment="1">
      <alignment vertical="center" wrapText="1"/>
    </xf>
    <xf numFmtId="0" fontId="21" fillId="0" borderId="5" xfId="43" applyFont="1" applyBorder="1" applyAlignment="1">
      <alignment vertical="center" wrapText="1"/>
    </xf>
    <xf numFmtId="38" fontId="21" fillId="0" borderId="22" xfId="44" applyFont="1" applyBorder="1" applyAlignment="1">
      <alignment horizontal="center" vertical="center"/>
    </xf>
    <xf numFmtId="38" fontId="21" fillId="0" borderId="23" xfId="44" applyFont="1" applyBorder="1" applyAlignment="1">
      <alignment horizontal="center" vertical="center"/>
    </xf>
    <xf numFmtId="38" fontId="21" fillId="0" borderId="24" xfId="44" applyFont="1" applyBorder="1" applyAlignment="1">
      <alignment horizontal="center" vertical="center"/>
    </xf>
    <xf numFmtId="0" fontId="21" fillId="0" borderId="0" xfId="0" applyFont="1" applyAlignment="1">
      <alignment horizontal="justify" vertical="center" wrapText="1"/>
    </xf>
    <xf numFmtId="0" fontId="21" fillId="0" borderId="0" xfId="43" applyFont="1" applyBorder="1" applyAlignment="1">
      <alignment horizontal="left" vertical="top"/>
    </xf>
    <xf numFmtId="0" fontId="21" fillId="0" borderId="5" xfId="0" applyFont="1" applyBorder="1" applyAlignment="1">
      <alignment horizontal="justify" vertical="top" wrapText="1"/>
    </xf>
    <xf numFmtId="0" fontId="21" fillId="35" borderId="22" xfId="0" applyFont="1" applyFill="1" applyBorder="1" applyAlignment="1">
      <alignment horizontal="center" vertical="center"/>
    </xf>
    <xf numFmtId="0" fontId="21" fillId="35" borderId="23" xfId="0" applyFont="1" applyFill="1" applyBorder="1" applyAlignment="1">
      <alignment horizontal="center" vertical="center"/>
    </xf>
    <xf numFmtId="0" fontId="21" fillId="35" borderId="24" xfId="0" applyFont="1" applyFill="1" applyBorder="1" applyAlignment="1">
      <alignment horizontal="center" vertical="center"/>
    </xf>
    <xf numFmtId="0" fontId="21" fillId="0" borderId="0" xfId="43" applyFont="1" applyBorder="1" applyAlignment="1">
      <alignment horizontal="center" vertical="center"/>
    </xf>
    <xf numFmtId="0" fontId="21" fillId="35" borderId="22" xfId="0" applyFont="1" applyFill="1" applyBorder="1" applyAlignment="1">
      <alignment horizontal="center" vertical="center" shrinkToFit="1"/>
    </xf>
    <xf numFmtId="0" fontId="21" fillId="35" borderId="23" xfId="0" applyFont="1" applyFill="1" applyBorder="1" applyAlignment="1">
      <alignment horizontal="center" vertical="center" shrinkToFit="1"/>
    </xf>
    <xf numFmtId="0" fontId="21" fillId="35" borderId="24" xfId="0" applyFont="1" applyFill="1" applyBorder="1" applyAlignment="1">
      <alignment horizontal="center" vertical="center" shrinkToFit="1"/>
    </xf>
    <xf numFmtId="0" fontId="21" fillId="0" borderId="0" xfId="43" applyFont="1" applyAlignment="1">
      <alignment horizontal="right" vertical="center" shrinkToFit="1"/>
    </xf>
    <xf numFmtId="0" fontId="21" fillId="0" borderId="0" xfId="0" applyFont="1" applyAlignment="1">
      <alignment horizontal="right" vertical="center" shrinkToFit="1"/>
    </xf>
    <xf numFmtId="0" fontId="21" fillId="36" borderId="48" xfId="46" applyFont="1" applyFill="1" applyBorder="1" applyAlignment="1">
      <alignment horizontal="center" vertical="center"/>
    </xf>
    <xf numFmtId="0" fontId="21" fillId="0" borderId="53" xfId="45" applyFont="1" applyBorder="1" applyAlignment="1">
      <alignment horizontal="center" vertical="center"/>
    </xf>
    <xf numFmtId="0" fontId="30" fillId="36" borderId="0" xfId="45" applyFont="1" applyFill="1" applyAlignment="1">
      <alignment horizontal="center" vertical="center" shrinkToFit="1"/>
    </xf>
    <xf numFmtId="0" fontId="31" fillId="36" borderId="0" xfId="45" applyFont="1" applyFill="1" applyBorder="1" applyAlignment="1">
      <alignment horizontal="left" vertical="center" wrapText="1"/>
    </xf>
    <xf numFmtId="0" fontId="31" fillId="36" borderId="0" xfId="45" applyFont="1" applyFill="1" applyBorder="1" applyAlignment="1">
      <alignment horizontal="left" vertical="center"/>
    </xf>
    <xf numFmtId="0" fontId="32" fillId="36" borderId="0" xfId="45" applyFont="1" applyFill="1" applyAlignment="1">
      <alignment horizontal="justify" vertical="center" wrapText="1"/>
    </xf>
    <xf numFmtId="0" fontId="32" fillId="36" borderId="0" xfId="45" applyFont="1" applyFill="1" applyAlignment="1">
      <alignment horizontal="left" vertical="center" wrapText="1"/>
    </xf>
    <xf numFmtId="0" fontId="31" fillId="36" borderId="0" xfId="45" applyFont="1" applyFill="1" applyAlignment="1">
      <alignment horizontal="left" vertical="center" indent="2"/>
    </xf>
    <xf numFmtId="0" fontId="31" fillId="36" borderId="0" xfId="45" applyFont="1" applyFill="1" applyAlignment="1">
      <alignment horizontal="left" vertical="center" wrapText="1"/>
    </xf>
    <xf numFmtId="0" fontId="21" fillId="36" borderId="25" xfId="46" applyFont="1" applyFill="1" applyBorder="1" applyAlignment="1">
      <alignment horizontal="center"/>
    </xf>
    <xf numFmtId="0" fontId="21" fillId="36" borderId="26" xfId="46" applyFont="1" applyFill="1" applyBorder="1" applyAlignment="1">
      <alignment horizontal="center"/>
    </xf>
    <xf numFmtId="0" fontId="21" fillId="36" borderId="32" xfId="46" applyFont="1" applyFill="1" applyBorder="1" applyAlignment="1">
      <alignment vertical="center" wrapText="1"/>
    </xf>
    <xf numFmtId="0" fontId="21" fillId="0" borderId="33" xfId="45" applyFont="1" applyBorder="1" applyAlignment="1">
      <alignment vertical="center" wrapText="1"/>
    </xf>
    <xf numFmtId="0" fontId="21" fillId="36" borderId="38" xfId="46" applyFont="1" applyFill="1" applyBorder="1" applyAlignment="1">
      <alignment horizontal="left" vertical="center" wrapText="1"/>
    </xf>
    <xf numFmtId="0" fontId="21" fillId="0" borderId="11" xfId="45" applyFont="1" applyBorder="1" applyAlignment="1">
      <alignment horizontal="left" vertical="center" wrapText="1"/>
    </xf>
    <xf numFmtId="0" fontId="21" fillId="36" borderId="42" xfId="46" applyFont="1" applyFill="1" applyBorder="1" applyAlignment="1">
      <alignment horizontal="center" vertical="center"/>
    </xf>
    <xf numFmtId="0" fontId="21" fillId="0" borderId="43" xfId="45" applyFont="1" applyBorder="1" applyAlignment="1">
      <alignment horizontal="center" vertical="center"/>
    </xf>
    <xf numFmtId="0" fontId="21" fillId="36" borderId="48" xfId="46" applyFont="1" applyFill="1" applyBorder="1" applyAlignment="1">
      <alignment vertical="center" wrapText="1"/>
    </xf>
    <xf numFmtId="0" fontId="21" fillId="0" borderId="49" xfId="45" applyFont="1" applyBorder="1" applyAlignment="1">
      <alignment vertical="center" wrapText="1"/>
    </xf>
    <xf numFmtId="0" fontId="32" fillId="36" borderId="0" xfId="45" applyFont="1" applyFill="1" applyAlignment="1">
      <alignment horizontal="left" vertical="center"/>
    </xf>
    <xf numFmtId="0" fontId="31" fillId="36" borderId="0" xfId="45" applyFont="1" applyFill="1" applyAlignment="1">
      <alignment horizontal="left" vertical="center" wrapText="1" indent="2"/>
    </xf>
    <xf numFmtId="0" fontId="21" fillId="36" borderId="25" xfId="45" applyFont="1" applyFill="1" applyBorder="1" applyAlignment="1">
      <alignment horizontal="center" vertical="center"/>
    </xf>
    <xf numFmtId="0" fontId="21" fillId="36" borderId="56" xfId="45" applyFont="1" applyFill="1" applyBorder="1" applyAlignment="1">
      <alignment horizontal="center" vertical="center"/>
    </xf>
    <xf numFmtId="0" fontId="21" fillId="36" borderId="26" xfId="45" applyFont="1" applyFill="1" applyBorder="1" applyAlignment="1">
      <alignment horizontal="center" vertical="center"/>
    </xf>
    <xf numFmtId="0" fontId="21" fillId="36" borderId="57" xfId="46" applyFont="1" applyFill="1" applyBorder="1" applyAlignment="1">
      <alignment vertical="center" wrapText="1"/>
    </xf>
    <xf numFmtId="0" fontId="21" fillId="0" borderId="58" xfId="45" applyFont="1" applyBorder="1" applyAlignment="1">
      <alignment vertical="center" wrapText="1"/>
    </xf>
    <xf numFmtId="0" fontId="21" fillId="0" borderId="59" xfId="45" applyFont="1" applyBorder="1" applyAlignment="1">
      <alignment vertical="center" wrapText="1"/>
    </xf>
    <xf numFmtId="0" fontId="21" fillId="36" borderId="39" xfId="46" applyFont="1" applyFill="1" applyBorder="1" applyAlignment="1">
      <alignment vertical="center" wrapText="1"/>
    </xf>
    <xf numFmtId="0" fontId="21" fillId="0" borderId="9" xfId="45" applyFont="1" applyBorder="1" applyAlignment="1">
      <alignment vertical="center" wrapText="1"/>
    </xf>
    <xf numFmtId="0" fontId="21" fillId="0" borderId="9" xfId="45" applyFont="1" applyBorder="1" applyAlignment="1">
      <alignment vertical="center"/>
    </xf>
    <xf numFmtId="0" fontId="21" fillId="0" borderId="40" xfId="45" applyFont="1" applyBorder="1" applyAlignment="1">
      <alignment vertical="center"/>
    </xf>
    <xf numFmtId="0" fontId="21" fillId="36" borderId="62" xfId="46" applyFont="1" applyFill="1" applyBorder="1" applyAlignment="1">
      <alignment vertical="center" wrapText="1"/>
    </xf>
    <xf numFmtId="0" fontId="21" fillId="0" borderId="63" xfId="45" applyFont="1" applyBorder="1" applyAlignment="1">
      <alignment vertical="center" wrapText="1"/>
    </xf>
    <xf numFmtId="0" fontId="21" fillId="0" borderId="63" xfId="45" applyFont="1" applyBorder="1" applyAlignment="1">
      <alignment vertical="center"/>
    </xf>
    <xf numFmtId="0" fontId="21" fillId="0" borderId="64" xfId="45" applyFont="1" applyBorder="1" applyAlignment="1">
      <alignment vertical="center"/>
    </xf>
    <xf numFmtId="0" fontId="21" fillId="0" borderId="49" xfId="45" applyFont="1" applyBorder="1" applyAlignment="1">
      <alignment horizontal="center" vertical="center"/>
    </xf>
    <xf numFmtId="0" fontId="21" fillId="0" borderId="49" xfId="45" applyFont="1" applyBorder="1" applyAlignment="1">
      <alignment vertical="center"/>
    </xf>
    <xf numFmtId="0" fontId="21" fillId="0" borderId="53" xfId="45" applyFont="1" applyBorder="1" applyAlignment="1">
      <alignment vertical="center"/>
    </xf>
    <xf numFmtId="0" fontId="21" fillId="36" borderId="30" xfId="45" applyFont="1" applyFill="1" applyBorder="1" applyAlignment="1">
      <alignment horizontal="center" vertical="center" wrapText="1"/>
    </xf>
    <xf numFmtId="0" fontId="21" fillId="36" borderId="54" xfId="45" applyFont="1" applyFill="1" applyBorder="1" applyAlignment="1">
      <alignment horizontal="center" vertical="center" wrapText="1"/>
    </xf>
    <xf numFmtId="0" fontId="21" fillId="36" borderId="50" xfId="45" applyFont="1" applyFill="1" applyBorder="1" applyAlignment="1">
      <alignment horizontal="center" vertical="center" wrapText="1"/>
    </xf>
    <xf numFmtId="0" fontId="21" fillId="33" borderId="48" xfId="45" applyFont="1" applyFill="1" applyBorder="1" applyAlignment="1">
      <alignment horizontal="center" vertical="center" shrinkToFit="1"/>
    </xf>
    <xf numFmtId="0" fontId="21" fillId="33" borderId="53" xfId="45" applyFont="1" applyFill="1" applyBorder="1" applyAlignment="1">
      <alignment horizontal="center" vertical="center" shrinkToFit="1"/>
    </xf>
    <xf numFmtId="0" fontId="21" fillId="36" borderId="72" xfId="45" applyFont="1" applyFill="1" applyBorder="1" applyAlignment="1">
      <alignment horizontal="center" vertical="center"/>
    </xf>
    <xf numFmtId="0" fontId="21" fillId="36" borderId="69" xfId="45" applyFont="1" applyFill="1" applyBorder="1" applyAlignment="1">
      <alignment horizontal="center" vertical="center"/>
    </xf>
    <xf numFmtId="0" fontId="21" fillId="36" borderId="70" xfId="45" applyFont="1" applyFill="1" applyBorder="1" applyAlignment="1">
      <alignment horizontal="center" vertical="center"/>
    </xf>
    <xf numFmtId="0" fontId="21" fillId="33" borderId="48" xfId="45" applyFont="1" applyFill="1" applyBorder="1" applyAlignment="1">
      <alignment horizontal="center" vertical="center" wrapText="1"/>
    </xf>
    <xf numFmtId="0" fontId="21" fillId="33" borderId="49" xfId="45" applyFont="1" applyFill="1" applyBorder="1" applyAlignment="1">
      <alignment horizontal="center" vertical="center" wrapText="1"/>
    </xf>
    <xf numFmtId="0" fontId="21" fillId="33" borderId="53" xfId="45" applyFont="1" applyFill="1" applyBorder="1" applyAlignment="1">
      <alignment horizontal="center" vertical="center" wrapText="1"/>
    </xf>
    <xf numFmtId="0" fontId="21" fillId="36" borderId="11" xfId="46" applyFont="1" applyFill="1" applyBorder="1" applyAlignment="1">
      <alignment horizontal="left" vertical="center" wrapText="1"/>
    </xf>
    <xf numFmtId="0" fontId="21" fillId="36" borderId="73" xfId="46" applyFont="1" applyFill="1" applyBorder="1" applyAlignment="1">
      <alignment horizontal="left" vertical="center" wrapText="1"/>
    </xf>
    <xf numFmtId="0" fontId="24" fillId="0" borderId="0" xfId="45" applyNumberFormat="1" applyFont="1" applyFill="1" applyBorder="1" applyAlignment="1">
      <alignment horizontal="left" vertical="center" wrapText="1"/>
    </xf>
    <xf numFmtId="0" fontId="32" fillId="33" borderId="48" xfId="45" applyFont="1" applyFill="1" applyBorder="1" applyAlignment="1">
      <alignment horizontal="left" vertical="top" wrapText="1" shrinkToFit="1"/>
    </xf>
    <xf numFmtId="0" fontId="32" fillId="33" borderId="49" xfId="45" applyFont="1" applyFill="1" applyBorder="1" applyAlignment="1">
      <alignment horizontal="left" vertical="top" wrapText="1" shrinkToFit="1"/>
    </xf>
    <xf numFmtId="0" fontId="32" fillId="33" borderId="53" xfId="45" applyFont="1" applyFill="1" applyBorder="1" applyAlignment="1">
      <alignment horizontal="left" vertical="top" wrapText="1" shrinkToFit="1"/>
    </xf>
    <xf numFmtId="0" fontId="21" fillId="36" borderId="48" xfId="45" applyFont="1" applyFill="1" applyBorder="1" applyAlignment="1">
      <alignment horizontal="center" vertical="center" shrinkToFit="1"/>
    </xf>
    <xf numFmtId="0" fontId="21" fillId="36" borderId="53" xfId="45" applyFont="1" applyFill="1" applyBorder="1" applyAlignment="1">
      <alignment horizontal="center" vertical="center" shrinkToFit="1"/>
    </xf>
    <xf numFmtId="0" fontId="21" fillId="0" borderId="27" xfId="0" applyFont="1" applyFill="1" applyBorder="1" applyAlignment="1">
      <alignment horizontal="center" vertical="center" textRotation="255" wrapText="1" shrinkToFit="1"/>
    </xf>
    <xf numFmtId="0" fontId="21" fillId="0" borderId="80" xfId="0" applyFont="1" applyFill="1" applyBorder="1" applyAlignment="1">
      <alignment horizontal="center" vertical="center" textRotation="255" wrapText="1" shrinkToFit="1"/>
    </xf>
    <xf numFmtId="0" fontId="21" fillId="0" borderId="72" xfId="0" applyFont="1" applyFill="1" applyBorder="1" applyAlignment="1">
      <alignment horizontal="center" vertical="center" textRotation="255" wrapText="1" shrinkToFit="1"/>
    </xf>
    <xf numFmtId="0" fontId="25" fillId="0" borderId="30"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2" fillId="0" borderId="0" xfId="0" applyFont="1" applyFill="1" applyBorder="1" applyAlignment="1"/>
    <xf numFmtId="0" fontId="28" fillId="0" borderId="3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33" borderId="35" xfId="0" applyFont="1" applyFill="1" applyBorder="1" applyAlignment="1">
      <alignment horizontal="center" vertical="center" shrinkToFit="1"/>
    </xf>
    <xf numFmtId="0" fontId="28" fillId="33" borderId="36" xfId="0" applyFont="1" applyFill="1" applyBorder="1" applyAlignment="1">
      <alignment horizontal="center" vertical="center" shrinkToFit="1"/>
    </xf>
    <xf numFmtId="0" fontId="28" fillId="0" borderId="86" xfId="0" applyFont="1" applyFill="1" applyBorder="1" applyAlignment="1">
      <alignment horizontal="center" vertical="center"/>
    </xf>
    <xf numFmtId="0" fontId="28" fillId="0" borderId="66" xfId="0" applyFont="1" applyFill="1" applyBorder="1" applyAlignment="1">
      <alignment horizontal="center" vertical="center"/>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32" fillId="0" borderId="0" xfId="0" applyFont="1" applyFill="1" applyAlignment="1">
      <alignment horizontal="left" vertical="center" wrapText="1"/>
    </xf>
    <xf numFmtId="0" fontId="32" fillId="0" borderId="0" xfId="0" applyFont="1" applyFill="1" applyAlignment="1"/>
    <xf numFmtId="0" fontId="27" fillId="0" borderId="0" xfId="0" applyFont="1" applyFill="1" applyAlignment="1">
      <alignment horizontal="center" vertical="center" wrapText="1" shrinkToFit="1"/>
    </xf>
    <xf numFmtId="0" fontId="23" fillId="0" borderId="0" xfId="0" applyFont="1" applyFill="1" applyAlignment="1">
      <alignment horizontal="center" vertical="center" wrapText="1" shrinkToFit="1"/>
    </xf>
    <xf numFmtId="0" fontId="32" fillId="0" borderId="0" xfId="0" applyFont="1" applyAlignment="1">
      <alignment horizontal="left" vertical="center" wrapText="1"/>
    </xf>
    <xf numFmtId="177" fontId="21" fillId="35" borderId="85" xfId="47" applyNumberFormat="1" applyFont="1" applyFill="1" applyBorder="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2" builtinId="5"/>
    <cellStyle name="パーセント 2" xfId="47"/>
    <cellStyle name="パーセント 2 2" xfId="4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 2 2" xfId="50"/>
    <cellStyle name="標準 3" xfId="49"/>
    <cellStyle name="標準_~9263894" xfId="43"/>
    <cellStyle name="標準_訪問入浴bettenn3" xfId="46"/>
    <cellStyle name="良い" xfId="41" builtinId="26" customBuiltin="1"/>
  </cellStyles>
  <dxfs count="11">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lor theme="5" tint="0.59996337778862885"/>
      </font>
    </dxf>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580867</xdr:colOff>
      <xdr:row>32</xdr:row>
      <xdr:rowOff>66973</xdr:rowOff>
    </xdr:from>
    <xdr:to>
      <xdr:col>9</xdr:col>
      <xdr:colOff>580867</xdr:colOff>
      <xdr:row>32</xdr:row>
      <xdr:rowOff>66973</xdr:rowOff>
    </xdr:to>
    <xdr:sp macro="" textlink="" fLocksText="0">
      <xdr:nvSpPr>
        <xdr:cNvPr id="2" name="AutoShape 5"/>
        <xdr:cNvSpPr/>
      </xdr:nvSpPr>
      <xdr:spPr bwMode="auto">
        <a:xfrm>
          <a:off x="6914992" y="1398299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32</xdr:row>
      <xdr:rowOff>66973</xdr:rowOff>
    </xdr:from>
    <xdr:to>
      <xdr:col>9</xdr:col>
      <xdr:colOff>580867</xdr:colOff>
      <xdr:row>32</xdr:row>
      <xdr:rowOff>66973</xdr:rowOff>
    </xdr:to>
    <xdr:sp macro="" textlink="" fLocksText="0">
      <xdr:nvSpPr>
        <xdr:cNvPr id="3" name="AutoShape 5"/>
        <xdr:cNvSpPr/>
      </xdr:nvSpPr>
      <xdr:spPr bwMode="auto">
        <a:xfrm>
          <a:off x="6914992" y="1398299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580867</xdr:colOff>
      <xdr:row>33</xdr:row>
      <xdr:rowOff>66973</xdr:rowOff>
    </xdr:from>
    <xdr:to>
      <xdr:col>9</xdr:col>
      <xdr:colOff>580867</xdr:colOff>
      <xdr:row>33</xdr:row>
      <xdr:rowOff>66973</xdr:rowOff>
    </xdr:to>
    <xdr:sp macro="" textlink="" fLocksText="0">
      <xdr:nvSpPr>
        <xdr:cNvPr id="2" name="AutoShape 5"/>
        <xdr:cNvSpPr/>
      </xdr:nvSpPr>
      <xdr:spPr bwMode="auto">
        <a:xfrm>
          <a:off x="6914992" y="1398299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33</xdr:row>
      <xdr:rowOff>66973</xdr:rowOff>
    </xdr:from>
    <xdr:to>
      <xdr:col>9</xdr:col>
      <xdr:colOff>580867</xdr:colOff>
      <xdr:row>33</xdr:row>
      <xdr:rowOff>66973</xdr:rowOff>
    </xdr:to>
    <xdr:sp macro="" textlink="" fLocksText="0">
      <xdr:nvSpPr>
        <xdr:cNvPr id="3" name="AutoShape 5"/>
        <xdr:cNvSpPr/>
      </xdr:nvSpPr>
      <xdr:spPr bwMode="auto">
        <a:xfrm>
          <a:off x="6914992" y="1398299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7"/>
  <sheetViews>
    <sheetView showGridLines="0" tabSelected="1" view="pageBreakPreview" zoomScaleNormal="118" zoomScaleSheetLayoutView="100" workbookViewId="0">
      <selection activeCell="A2" sqref="A2:AB2"/>
    </sheetView>
  </sheetViews>
  <sheetFormatPr defaultRowHeight="13.5"/>
  <cols>
    <col min="1" max="28" width="3.25" style="199" customWidth="1"/>
    <col min="29" max="16384" width="9" style="199"/>
  </cols>
  <sheetData>
    <row r="1" spans="1:28">
      <c r="A1" s="7" t="s">
        <v>55</v>
      </c>
      <c r="AB1" s="1"/>
    </row>
    <row r="2" spans="1:28" s="2" customFormat="1" ht="30.75" customHeight="1">
      <c r="A2" s="336" t="s">
        <v>287</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row>
    <row r="3" spans="1:28" s="7" customFormat="1" ht="26.25" customHeight="1">
      <c r="A3" s="334" t="s">
        <v>0</v>
      </c>
      <c r="B3" s="335"/>
      <c r="C3" s="335"/>
      <c r="D3" s="337"/>
      <c r="E3" s="337"/>
      <c r="F3" s="337"/>
      <c r="G3" s="337"/>
      <c r="H3" s="337"/>
      <c r="I3" s="337"/>
      <c r="J3" s="337"/>
      <c r="K3" s="337"/>
      <c r="L3" s="337"/>
      <c r="M3" s="337"/>
      <c r="N3" s="3"/>
      <c r="O3" s="4"/>
      <c r="P3" s="4"/>
      <c r="Q3" s="5"/>
      <c r="R3" s="5"/>
      <c r="S3" s="5"/>
      <c r="T3" s="5"/>
      <c r="U3" s="5"/>
      <c r="V3" s="5"/>
      <c r="W3" s="5"/>
      <c r="X3" s="5"/>
      <c r="Y3" s="5"/>
      <c r="Z3" s="5"/>
      <c r="AA3" s="5"/>
      <c r="AB3" s="6"/>
    </row>
    <row r="4" spans="1:28" s="7" customFormat="1" ht="15" customHeight="1">
      <c r="A4" s="8"/>
      <c r="B4" s="8"/>
      <c r="C4" s="9"/>
      <c r="D4" s="9"/>
      <c r="E4" s="9"/>
      <c r="F4" s="9"/>
      <c r="G4" s="9"/>
      <c r="H4" s="8"/>
      <c r="I4" s="8"/>
      <c r="J4" s="8"/>
      <c r="K4" s="8"/>
      <c r="L4" s="8"/>
      <c r="M4" s="8"/>
      <c r="N4" s="8"/>
      <c r="O4" s="8"/>
    </row>
    <row r="5" spans="1:28" s="7" customFormat="1" ht="18.75" customHeight="1">
      <c r="A5" s="6" t="s">
        <v>8</v>
      </c>
      <c r="B5" s="8" t="s">
        <v>11</v>
      </c>
      <c r="C5" s="9"/>
      <c r="D5" s="9"/>
      <c r="E5" s="9"/>
      <c r="F5" s="9"/>
      <c r="G5" s="9"/>
      <c r="H5" s="8"/>
      <c r="I5" s="8"/>
      <c r="J5" s="8"/>
      <c r="K5" s="8"/>
      <c r="L5" s="8"/>
      <c r="M5" s="8"/>
      <c r="N5" s="8"/>
      <c r="O5" s="8"/>
    </row>
    <row r="6" spans="1:28" s="7" customFormat="1" ht="6" customHeight="1">
      <c r="A6" s="10"/>
      <c r="B6" s="11"/>
      <c r="C6" s="12"/>
      <c r="D6" s="12"/>
      <c r="E6" s="12"/>
      <c r="F6" s="12"/>
      <c r="G6" s="12"/>
      <c r="H6" s="13"/>
      <c r="I6" s="13"/>
      <c r="J6" s="13"/>
      <c r="K6" s="13"/>
      <c r="L6" s="13"/>
      <c r="M6" s="13"/>
      <c r="N6" s="13"/>
      <c r="O6" s="13"/>
      <c r="P6" s="13"/>
      <c r="Q6" s="13"/>
      <c r="R6" s="13"/>
      <c r="S6" s="13"/>
      <c r="T6" s="13"/>
      <c r="U6" s="13"/>
      <c r="V6" s="13"/>
      <c r="W6" s="14"/>
      <c r="X6" s="13"/>
      <c r="Y6" s="13"/>
      <c r="Z6" s="13"/>
      <c r="AA6" s="13"/>
      <c r="AB6" s="14"/>
    </row>
    <row r="7" spans="1:28" s="7" customFormat="1">
      <c r="A7" s="15"/>
      <c r="B7" s="338" t="s">
        <v>41</v>
      </c>
      <c r="C7" s="338"/>
      <c r="D7" s="338"/>
      <c r="E7" s="338"/>
      <c r="F7" s="338"/>
      <c r="G7" s="338"/>
      <c r="H7" s="338"/>
      <c r="I7" s="338"/>
      <c r="J7" s="338"/>
      <c r="K7" s="338"/>
      <c r="L7" s="338"/>
      <c r="M7" s="338"/>
      <c r="N7" s="338"/>
      <c r="O7" s="338"/>
      <c r="P7" s="338"/>
      <c r="Q7" s="338"/>
      <c r="R7" s="338"/>
      <c r="S7" s="338"/>
      <c r="T7" s="338"/>
      <c r="U7" s="318"/>
      <c r="V7" s="8"/>
      <c r="W7" s="16"/>
      <c r="Y7" s="5"/>
      <c r="Z7" s="5"/>
      <c r="AA7" s="5"/>
      <c r="AB7" s="25"/>
    </row>
    <row r="8" spans="1:28" s="7" customFormat="1" ht="15" customHeight="1">
      <c r="A8" s="15"/>
      <c r="B8" s="339" t="s">
        <v>43</v>
      </c>
      <c r="C8" s="339"/>
      <c r="D8" s="339"/>
      <c r="E8" s="339"/>
      <c r="F8" s="339"/>
      <c r="G8" s="339"/>
      <c r="H8" s="339"/>
      <c r="I8" s="339"/>
      <c r="J8" s="339"/>
      <c r="K8" s="339"/>
      <c r="L8" s="339"/>
      <c r="M8" s="339"/>
      <c r="N8" s="339"/>
      <c r="O8" s="339"/>
      <c r="P8" s="339"/>
      <c r="Q8" s="339"/>
      <c r="R8" s="339"/>
      <c r="S8" s="339"/>
      <c r="T8" s="339"/>
      <c r="U8" s="339"/>
      <c r="V8" s="339"/>
      <c r="W8" s="16"/>
      <c r="X8" s="327" t="s">
        <v>31</v>
      </c>
      <c r="Y8" s="328"/>
      <c r="Z8" s="316" t="s">
        <v>32</v>
      </c>
      <c r="AA8" s="328" t="s">
        <v>30</v>
      </c>
      <c r="AB8" s="329"/>
    </row>
    <row r="9" spans="1:28" s="7" customFormat="1" ht="14.1" customHeight="1">
      <c r="A9" s="15"/>
      <c r="B9" s="339"/>
      <c r="C9" s="339"/>
      <c r="D9" s="339"/>
      <c r="E9" s="339"/>
      <c r="F9" s="339"/>
      <c r="G9" s="339"/>
      <c r="H9" s="339"/>
      <c r="I9" s="339"/>
      <c r="J9" s="339"/>
      <c r="K9" s="339"/>
      <c r="L9" s="339"/>
      <c r="M9" s="339"/>
      <c r="N9" s="339"/>
      <c r="O9" s="339"/>
      <c r="P9" s="339"/>
      <c r="Q9" s="339"/>
      <c r="R9" s="339"/>
      <c r="S9" s="339"/>
      <c r="T9" s="339"/>
      <c r="U9" s="339"/>
      <c r="V9" s="339"/>
      <c r="W9" s="16"/>
      <c r="X9" s="26"/>
      <c r="Y9" s="5"/>
      <c r="Z9" s="5"/>
      <c r="AA9" s="5"/>
      <c r="AB9" s="25"/>
    </row>
    <row r="10" spans="1:28" s="7" customFormat="1" ht="14.25" customHeight="1">
      <c r="A10" s="15"/>
      <c r="B10" s="17"/>
      <c r="C10" s="17"/>
      <c r="D10" s="17"/>
      <c r="E10" s="17"/>
      <c r="F10" s="17"/>
      <c r="G10" s="17"/>
      <c r="H10" s="17"/>
      <c r="I10" s="17"/>
      <c r="J10" s="17"/>
      <c r="K10" s="17"/>
      <c r="L10" s="17"/>
      <c r="M10" s="17"/>
      <c r="N10" s="17"/>
      <c r="O10" s="17"/>
      <c r="P10" s="17"/>
      <c r="Q10" s="17"/>
      <c r="R10" s="17"/>
      <c r="S10" s="17"/>
      <c r="T10" s="17"/>
      <c r="U10" s="17"/>
      <c r="V10" s="8"/>
      <c r="W10" s="16"/>
      <c r="X10" s="8"/>
      <c r="Y10" s="8"/>
      <c r="Z10" s="8"/>
      <c r="AA10" s="8"/>
      <c r="AB10" s="16"/>
    </row>
    <row r="11" spans="1:28" s="7" customFormat="1" ht="14.1" customHeight="1">
      <c r="A11" s="15"/>
      <c r="B11" s="338" t="s">
        <v>42</v>
      </c>
      <c r="C11" s="338"/>
      <c r="D11" s="338"/>
      <c r="E11" s="338"/>
      <c r="F11" s="338"/>
      <c r="G11" s="338"/>
      <c r="H11" s="338"/>
      <c r="I11" s="338"/>
      <c r="J11" s="338"/>
      <c r="K11" s="338"/>
      <c r="L11" s="338"/>
      <c r="M11" s="338"/>
      <c r="N11" s="338"/>
      <c r="O11" s="338"/>
      <c r="P11" s="338"/>
      <c r="Q11" s="338"/>
      <c r="R11" s="338"/>
      <c r="S11" s="338"/>
      <c r="T11" s="338"/>
      <c r="U11" s="318"/>
      <c r="V11" s="8"/>
      <c r="W11" s="16"/>
      <c r="X11" s="26"/>
      <c r="Y11" s="5"/>
      <c r="Z11" s="5"/>
      <c r="AA11" s="5"/>
      <c r="AB11" s="25"/>
    </row>
    <row r="12" spans="1:28" s="7" customFormat="1" ht="15" customHeight="1">
      <c r="A12" s="15"/>
      <c r="B12" s="339" t="s">
        <v>44</v>
      </c>
      <c r="C12" s="344"/>
      <c r="D12" s="344"/>
      <c r="E12" s="344"/>
      <c r="F12" s="344"/>
      <c r="G12" s="344"/>
      <c r="H12" s="344"/>
      <c r="I12" s="344"/>
      <c r="J12" s="344"/>
      <c r="K12" s="344"/>
      <c r="L12" s="344"/>
      <c r="M12" s="344"/>
      <c r="N12" s="344"/>
      <c r="O12" s="344"/>
      <c r="P12" s="344"/>
      <c r="Q12" s="344"/>
      <c r="R12" s="344"/>
      <c r="S12" s="344"/>
      <c r="T12" s="344"/>
      <c r="U12" s="344"/>
      <c r="V12" s="344"/>
      <c r="W12" s="16"/>
      <c r="X12" s="327" t="s">
        <v>31</v>
      </c>
      <c r="Y12" s="328"/>
      <c r="Z12" s="316" t="s">
        <v>32</v>
      </c>
      <c r="AA12" s="328" t="s">
        <v>30</v>
      </c>
      <c r="AB12" s="329"/>
    </row>
    <row r="13" spans="1:28" s="7" customFormat="1" ht="14.1" customHeight="1">
      <c r="A13" s="15"/>
      <c r="B13" s="344"/>
      <c r="C13" s="344"/>
      <c r="D13" s="344"/>
      <c r="E13" s="344"/>
      <c r="F13" s="344"/>
      <c r="G13" s="344"/>
      <c r="H13" s="344"/>
      <c r="I13" s="344"/>
      <c r="J13" s="344"/>
      <c r="K13" s="344"/>
      <c r="L13" s="344"/>
      <c r="M13" s="344"/>
      <c r="N13" s="344"/>
      <c r="O13" s="344"/>
      <c r="P13" s="344"/>
      <c r="Q13" s="344"/>
      <c r="R13" s="344"/>
      <c r="S13" s="344"/>
      <c r="T13" s="344"/>
      <c r="U13" s="344"/>
      <c r="V13" s="344"/>
      <c r="W13" s="16"/>
      <c r="X13" s="26"/>
      <c r="Y13" s="5"/>
      <c r="Z13" s="5"/>
      <c r="AA13" s="5"/>
      <c r="AB13" s="25"/>
    </row>
    <row r="14" spans="1:28" s="7" customFormat="1" ht="7.5" customHeight="1">
      <c r="A14" s="18"/>
      <c r="B14" s="19"/>
      <c r="C14" s="19"/>
      <c r="D14" s="19"/>
      <c r="E14" s="19"/>
      <c r="F14" s="19"/>
      <c r="G14" s="19"/>
      <c r="H14" s="19"/>
      <c r="I14" s="19"/>
      <c r="J14" s="19"/>
      <c r="K14" s="19"/>
      <c r="L14" s="19"/>
      <c r="M14" s="19"/>
      <c r="N14" s="19"/>
      <c r="O14" s="19"/>
      <c r="P14" s="19"/>
      <c r="Q14" s="19"/>
      <c r="R14" s="19"/>
      <c r="S14" s="19"/>
      <c r="T14" s="19"/>
      <c r="U14" s="19"/>
      <c r="V14" s="20"/>
      <c r="W14" s="21"/>
      <c r="X14" s="20"/>
      <c r="Y14" s="20"/>
      <c r="Z14" s="20"/>
      <c r="AA14" s="20"/>
      <c r="AB14" s="21"/>
    </row>
    <row r="15" spans="1:28" s="7" customFormat="1" ht="13.5" customHeight="1">
      <c r="A15" s="22" t="s">
        <v>34</v>
      </c>
      <c r="B15" s="27"/>
      <c r="C15" s="27"/>
      <c r="D15" s="27"/>
      <c r="E15" s="27"/>
      <c r="F15" s="27"/>
      <c r="G15" s="27"/>
      <c r="H15" s="27"/>
      <c r="I15" s="27"/>
      <c r="J15" s="27"/>
      <c r="K15" s="27"/>
      <c r="L15" s="27"/>
      <c r="M15" s="27"/>
      <c r="N15" s="27"/>
      <c r="O15" s="27"/>
      <c r="P15" s="27"/>
      <c r="Q15" s="27"/>
      <c r="R15" s="27"/>
      <c r="S15" s="27"/>
      <c r="T15" s="27"/>
      <c r="U15" s="27"/>
      <c r="V15" s="8"/>
      <c r="W15" s="8"/>
      <c r="X15" s="8"/>
      <c r="Y15" s="8"/>
      <c r="Z15" s="8"/>
      <c r="AA15" s="8"/>
      <c r="AB15" s="8"/>
    </row>
    <row r="16" spans="1:28" s="7" customFormat="1" ht="13.5" customHeight="1">
      <c r="A16" s="41" t="s">
        <v>35</v>
      </c>
      <c r="B16" s="22" t="s">
        <v>36</v>
      </c>
      <c r="C16" s="17"/>
      <c r="D16" s="17"/>
      <c r="E16" s="17"/>
      <c r="F16" s="17"/>
      <c r="G16" s="17"/>
      <c r="H16" s="17"/>
      <c r="I16" s="17"/>
      <c r="J16" s="17"/>
      <c r="K16" s="17"/>
      <c r="L16" s="17"/>
      <c r="M16" s="17"/>
      <c r="N16" s="17"/>
      <c r="O16" s="17"/>
      <c r="P16" s="17"/>
      <c r="Q16" s="17"/>
      <c r="R16" s="17"/>
      <c r="S16" s="17"/>
      <c r="T16" s="17"/>
      <c r="U16" s="17"/>
    </row>
    <row r="17" spans="1:29" s="7" customFormat="1" ht="13.5" customHeight="1">
      <c r="A17" s="41" t="s">
        <v>32</v>
      </c>
      <c r="B17" s="22" t="s">
        <v>56</v>
      </c>
      <c r="C17" s="17"/>
      <c r="D17" s="17"/>
      <c r="E17" s="17"/>
      <c r="F17" s="17"/>
      <c r="G17" s="17"/>
      <c r="H17" s="17"/>
      <c r="I17" s="17"/>
      <c r="J17" s="17"/>
      <c r="K17" s="17"/>
      <c r="L17" s="17"/>
      <c r="M17" s="17"/>
      <c r="N17" s="17"/>
      <c r="O17" s="17"/>
      <c r="P17" s="17"/>
      <c r="Q17" s="17"/>
      <c r="R17" s="17"/>
      <c r="S17" s="17"/>
      <c r="T17" s="17"/>
      <c r="U17" s="17"/>
    </row>
    <row r="18" spans="1:29" s="7" customFormat="1" ht="15" customHeight="1">
      <c r="A18" s="41"/>
      <c r="B18" s="22"/>
      <c r="C18" s="17"/>
      <c r="D18" s="17"/>
      <c r="E18" s="17"/>
      <c r="F18" s="17"/>
      <c r="G18" s="17"/>
      <c r="H18" s="17"/>
      <c r="I18" s="17"/>
      <c r="J18" s="17"/>
      <c r="K18" s="17"/>
      <c r="L18" s="17"/>
      <c r="M18" s="17"/>
      <c r="N18" s="17"/>
      <c r="O18" s="17"/>
      <c r="P18" s="17"/>
      <c r="Q18" s="17"/>
      <c r="R18" s="17"/>
      <c r="S18" s="17"/>
      <c r="T18" s="17"/>
      <c r="U18" s="17"/>
    </row>
    <row r="19" spans="1:29" s="28" customFormat="1" ht="18.75" customHeight="1">
      <c r="A19" s="283" t="s">
        <v>274</v>
      </c>
      <c r="B19" s="47" t="s">
        <v>275</v>
      </c>
      <c r="C19" s="284"/>
      <c r="D19" s="284"/>
      <c r="E19" s="284"/>
      <c r="F19" s="284"/>
      <c r="G19" s="284"/>
      <c r="H19" s="47"/>
      <c r="I19" s="47"/>
      <c r="J19" s="47"/>
      <c r="K19" s="47"/>
      <c r="L19" s="47"/>
      <c r="M19" s="47"/>
      <c r="N19" s="47"/>
      <c r="O19" s="47"/>
    </row>
    <row r="20" spans="1:29" s="236" customFormat="1" ht="4.5" customHeight="1">
      <c r="A20" s="285"/>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7"/>
    </row>
    <row r="21" spans="1:29" s="236" customFormat="1" ht="14.25" customHeight="1">
      <c r="A21" s="320" t="s">
        <v>276</v>
      </c>
      <c r="B21" s="47" t="s">
        <v>277</v>
      </c>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9"/>
    </row>
    <row r="22" spans="1:29" s="236" customFormat="1" ht="18" customHeight="1">
      <c r="A22" s="290"/>
      <c r="B22" s="47" t="s">
        <v>29</v>
      </c>
      <c r="C22" s="48"/>
      <c r="D22" s="48"/>
      <c r="E22" s="48"/>
      <c r="F22" s="48"/>
      <c r="G22" s="48"/>
      <c r="H22" s="47"/>
      <c r="I22" s="47"/>
      <c r="J22" s="47"/>
      <c r="K22" s="47"/>
      <c r="L22" s="47"/>
      <c r="M22" s="47"/>
      <c r="N22" s="47"/>
      <c r="O22" s="47"/>
      <c r="P22" s="47"/>
      <c r="Q22" s="47"/>
      <c r="R22" s="291"/>
      <c r="S22" s="291"/>
      <c r="T22" s="291"/>
      <c r="U22" s="291"/>
      <c r="V22" s="291"/>
      <c r="W22" s="291"/>
      <c r="X22" s="291"/>
      <c r="Y22" s="291"/>
      <c r="Z22" s="291"/>
      <c r="AA22" s="291"/>
      <c r="AB22" s="292"/>
      <c r="AC22" s="288"/>
    </row>
    <row r="23" spans="1:29" s="236" customFormat="1" ht="15.75" customHeight="1">
      <c r="A23" s="290"/>
      <c r="B23" s="357" t="s">
        <v>13</v>
      </c>
      <c r="C23" s="358"/>
      <c r="D23" s="358"/>
      <c r="E23" s="358"/>
      <c r="F23" s="358"/>
      <c r="G23" s="345" t="s">
        <v>278</v>
      </c>
      <c r="H23" s="345"/>
      <c r="I23" s="345"/>
      <c r="J23" s="345"/>
      <c r="K23" s="345"/>
      <c r="L23" s="345"/>
      <c r="M23" s="345"/>
      <c r="N23" s="345"/>
      <c r="O23" s="345"/>
      <c r="P23" s="345"/>
      <c r="Q23" s="47"/>
      <c r="R23" s="291"/>
      <c r="S23" s="291"/>
      <c r="T23" s="291"/>
      <c r="U23" s="291"/>
      <c r="V23" s="291"/>
      <c r="W23" s="291"/>
      <c r="X23" s="291"/>
      <c r="Y23" s="291"/>
      <c r="Z23" s="291"/>
      <c r="AA23" s="291"/>
      <c r="AB23" s="292"/>
    </row>
    <row r="24" spans="1:29" s="236" customFormat="1" ht="18.75" customHeight="1">
      <c r="A24" s="290"/>
      <c r="B24" s="345" t="s">
        <v>14</v>
      </c>
      <c r="C24" s="345"/>
      <c r="D24" s="345"/>
      <c r="E24" s="345"/>
      <c r="F24" s="345"/>
      <c r="G24" s="332"/>
      <c r="H24" s="332"/>
      <c r="I24" s="332"/>
      <c r="J24" s="332"/>
      <c r="K24" s="332"/>
      <c r="L24" s="332"/>
      <c r="M24" s="332"/>
      <c r="N24" s="332"/>
      <c r="O24" s="332"/>
      <c r="P24" s="332"/>
      <c r="Q24" s="47"/>
      <c r="R24" s="291"/>
      <c r="S24" s="291"/>
      <c r="T24" s="291"/>
      <c r="U24" s="291"/>
      <c r="V24" s="291"/>
      <c r="W24" s="291"/>
      <c r="X24" s="291"/>
      <c r="Y24" s="291"/>
      <c r="Z24" s="291"/>
      <c r="AA24" s="291"/>
      <c r="AB24" s="292"/>
    </row>
    <row r="25" spans="1:29" s="236" customFormat="1" ht="18.75" customHeight="1">
      <c r="A25" s="290"/>
      <c r="B25" s="345" t="s">
        <v>15</v>
      </c>
      <c r="C25" s="345"/>
      <c r="D25" s="345"/>
      <c r="E25" s="345"/>
      <c r="F25" s="345"/>
      <c r="G25" s="332"/>
      <c r="H25" s="332"/>
      <c r="I25" s="332"/>
      <c r="J25" s="332"/>
      <c r="K25" s="332"/>
      <c r="L25" s="332"/>
      <c r="M25" s="332"/>
      <c r="N25" s="332"/>
      <c r="O25" s="332"/>
      <c r="P25" s="332"/>
      <c r="Q25" s="47"/>
      <c r="R25" s="291"/>
      <c r="S25" s="291"/>
      <c r="T25" s="291"/>
      <c r="U25" s="291"/>
      <c r="V25" s="291"/>
      <c r="W25" s="291"/>
      <c r="X25" s="291"/>
      <c r="Y25" s="291"/>
      <c r="Z25" s="291"/>
      <c r="AA25" s="291"/>
      <c r="AB25" s="292"/>
    </row>
    <row r="26" spans="1:29" s="236" customFormat="1" ht="18.75" customHeight="1">
      <c r="A26" s="290"/>
      <c r="B26" s="345" t="s">
        <v>16</v>
      </c>
      <c r="C26" s="345"/>
      <c r="D26" s="345"/>
      <c r="E26" s="345"/>
      <c r="F26" s="345"/>
      <c r="G26" s="332"/>
      <c r="H26" s="332"/>
      <c r="I26" s="332"/>
      <c r="J26" s="332"/>
      <c r="K26" s="332"/>
      <c r="L26" s="332"/>
      <c r="M26" s="332"/>
      <c r="N26" s="332"/>
      <c r="O26" s="332"/>
      <c r="P26" s="332"/>
      <c r="Q26" s="47"/>
      <c r="R26" s="291"/>
      <c r="S26" s="291"/>
      <c r="T26" s="291"/>
      <c r="U26" s="291"/>
      <c r="V26" s="291"/>
      <c r="W26" s="291"/>
      <c r="X26" s="291"/>
      <c r="Y26" s="291"/>
      <c r="Z26" s="291"/>
      <c r="AA26" s="291"/>
      <c r="AB26" s="292"/>
    </row>
    <row r="27" spans="1:29" s="236" customFormat="1" ht="18.75" customHeight="1">
      <c r="A27" s="290"/>
      <c r="B27" s="345" t="s">
        <v>17</v>
      </c>
      <c r="C27" s="345"/>
      <c r="D27" s="345"/>
      <c r="E27" s="345"/>
      <c r="F27" s="345"/>
      <c r="G27" s="332"/>
      <c r="H27" s="332"/>
      <c r="I27" s="332"/>
      <c r="J27" s="332"/>
      <c r="K27" s="332"/>
      <c r="L27" s="332"/>
      <c r="M27" s="332"/>
      <c r="N27" s="332"/>
      <c r="O27" s="332"/>
      <c r="P27" s="332"/>
      <c r="Q27" s="47"/>
      <c r="R27" s="291"/>
      <c r="S27" s="291"/>
      <c r="T27" s="291"/>
      <c r="U27" s="291"/>
      <c r="V27" s="291"/>
      <c r="W27" s="291"/>
      <c r="X27" s="291"/>
      <c r="Y27" s="291"/>
      <c r="Z27" s="291"/>
      <c r="AA27" s="291"/>
      <c r="AB27" s="292"/>
    </row>
    <row r="28" spans="1:29" s="236" customFormat="1" ht="18.75" customHeight="1">
      <c r="A28" s="290"/>
      <c r="B28" s="345" t="s">
        <v>18</v>
      </c>
      <c r="C28" s="345"/>
      <c r="D28" s="345"/>
      <c r="E28" s="345"/>
      <c r="F28" s="345"/>
      <c r="G28" s="332"/>
      <c r="H28" s="332"/>
      <c r="I28" s="332"/>
      <c r="J28" s="332"/>
      <c r="K28" s="332"/>
      <c r="L28" s="332"/>
      <c r="M28" s="332"/>
      <c r="N28" s="332"/>
      <c r="O28" s="332"/>
      <c r="P28" s="332"/>
      <c r="Q28" s="47"/>
      <c r="R28" s="291"/>
      <c r="S28" s="291"/>
      <c r="T28" s="291"/>
      <c r="U28" s="291"/>
      <c r="V28" s="291"/>
      <c r="W28" s="291"/>
      <c r="X28" s="291"/>
      <c r="Y28" s="291"/>
      <c r="Z28" s="291"/>
      <c r="AA28" s="291"/>
      <c r="AB28" s="292"/>
    </row>
    <row r="29" spans="1:29" s="236" customFormat="1" ht="18.75" customHeight="1">
      <c r="A29" s="290"/>
      <c r="B29" s="345"/>
      <c r="C29" s="345"/>
      <c r="D29" s="345"/>
      <c r="E29" s="345"/>
      <c r="F29" s="345"/>
      <c r="G29" s="332"/>
      <c r="H29" s="332"/>
      <c r="I29" s="332"/>
      <c r="J29" s="332"/>
      <c r="K29" s="332"/>
      <c r="L29" s="332"/>
      <c r="M29" s="332"/>
      <c r="N29" s="332"/>
      <c r="O29" s="332"/>
      <c r="P29" s="332"/>
      <c r="Q29" s="47"/>
      <c r="R29" s="291"/>
      <c r="S29" s="291"/>
      <c r="T29" s="291"/>
      <c r="U29" s="291"/>
      <c r="V29" s="291"/>
      <c r="W29" s="291"/>
      <c r="X29" s="291"/>
      <c r="Y29" s="291"/>
      <c r="Z29" s="291"/>
      <c r="AA29" s="291"/>
      <c r="AB29" s="292"/>
    </row>
    <row r="30" spans="1:29" s="236" customFormat="1" ht="18.75" customHeight="1">
      <c r="A30" s="290"/>
      <c r="B30" s="345"/>
      <c r="C30" s="345"/>
      <c r="D30" s="345"/>
      <c r="E30" s="345"/>
      <c r="F30" s="345"/>
      <c r="G30" s="332"/>
      <c r="H30" s="332"/>
      <c r="I30" s="332"/>
      <c r="J30" s="332"/>
      <c r="K30" s="332"/>
      <c r="L30" s="332"/>
      <c r="M30" s="332"/>
      <c r="N30" s="332"/>
      <c r="O30" s="332"/>
      <c r="P30" s="332"/>
      <c r="Q30" s="47"/>
      <c r="R30" s="291"/>
      <c r="S30" s="291"/>
      <c r="T30" s="291"/>
      <c r="U30" s="291"/>
      <c r="V30" s="291"/>
      <c r="W30" s="291"/>
      <c r="X30" s="291"/>
      <c r="Y30" s="291"/>
      <c r="Z30" s="291"/>
      <c r="AA30" s="291"/>
      <c r="AB30" s="292"/>
    </row>
    <row r="31" spans="1:29" s="236" customFormat="1" ht="18.75" customHeight="1">
      <c r="A31" s="290"/>
      <c r="B31" s="345"/>
      <c r="C31" s="345"/>
      <c r="D31" s="345"/>
      <c r="E31" s="345"/>
      <c r="F31" s="345"/>
      <c r="G31" s="332"/>
      <c r="H31" s="332"/>
      <c r="I31" s="332"/>
      <c r="J31" s="332"/>
      <c r="K31" s="332"/>
      <c r="L31" s="332"/>
      <c r="M31" s="332"/>
      <c r="N31" s="332"/>
      <c r="O31" s="332"/>
      <c r="P31" s="332"/>
      <c r="Q31" s="47"/>
      <c r="R31" s="291"/>
      <c r="S31" s="291"/>
      <c r="T31" s="291"/>
      <c r="U31" s="291"/>
      <c r="V31" s="291"/>
      <c r="W31" s="291"/>
      <c r="X31" s="291"/>
      <c r="Y31" s="291"/>
      <c r="Z31" s="291"/>
      <c r="AA31" s="291"/>
      <c r="AB31" s="292"/>
    </row>
    <row r="32" spans="1:29" s="236" customFormat="1" ht="11.25" customHeight="1">
      <c r="A32" s="290"/>
      <c r="B32" s="48"/>
      <c r="C32" s="48"/>
      <c r="D32" s="48"/>
      <c r="E32" s="48"/>
      <c r="F32" s="48"/>
      <c r="G32" s="48"/>
      <c r="H32" s="48"/>
      <c r="I32" s="48"/>
      <c r="J32" s="48"/>
      <c r="K32" s="48"/>
      <c r="L32" s="48"/>
      <c r="M32" s="48"/>
      <c r="N32" s="48"/>
      <c r="O32" s="48"/>
      <c r="P32" s="48"/>
      <c r="Q32" s="47"/>
      <c r="R32" s="291"/>
      <c r="S32" s="291"/>
      <c r="T32" s="291"/>
      <c r="U32" s="291"/>
      <c r="V32" s="291"/>
      <c r="W32" s="291"/>
      <c r="X32" s="291"/>
      <c r="Y32" s="291"/>
      <c r="Z32" s="291"/>
      <c r="AA32" s="291"/>
      <c r="AB32" s="292"/>
    </row>
    <row r="33" spans="1:28" s="236" customFormat="1" ht="14.25" customHeight="1">
      <c r="A33" s="320" t="s">
        <v>279</v>
      </c>
      <c r="B33" s="47" t="s">
        <v>280</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9"/>
    </row>
    <row r="34" spans="1:28" s="236" customFormat="1" ht="15" customHeight="1">
      <c r="A34" s="290"/>
      <c r="B34" s="361" t="s">
        <v>288</v>
      </c>
      <c r="C34" s="363" t="s">
        <v>281</v>
      </c>
      <c r="D34" s="364"/>
      <c r="E34" s="364"/>
      <c r="F34" s="364"/>
      <c r="G34" s="364"/>
      <c r="H34" s="364"/>
      <c r="I34" s="364"/>
      <c r="J34" s="364"/>
      <c r="K34" s="365"/>
      <c r="L34" s="346"/>
      <c r="M34" s="347"/>
      <c r="N34" s="350" t="s">
        <v>1</v>
      </c>
      <c r="O34" s="48"/>
      <c r="P34" s="48"/>
      <c r="Q34" s="47"/>
      <c r="R34" s="291"/>
      <c r="S34" s="291"/>
      <c r="T34" s="291"/>
      <c r="U34" s="291"/>
      <c r="V34" s="291"/>
      <c r="W34" s="291"/>
      <c r="X34" s="291"/>
      <c r="Y34" s="291"/>
      <c r="Z34" s="291"/>
      <c r="AA34" s="291"/>
      <c r="AB34" s="292"/>
    </row>
    <row r="35" spans="1:28" s="236" customFormat="1" ht="15" customHeight="1">
      <c r="A35" s="290"/>
      <c r="B35" s="362"/>
      <c r="C35" s="366"/>
      <c r="D35" s="367"/>
      <c r="E35" s="367"/>
      <c r="F35" s="367"/>
      <c r="G35" s="367"/>
      <c r="H35" s="367"/>
      <c r="I35" s="367"/>
      <c r="J35" s="367"/>
      <c r="K35" s="368"/>
      <c r="L35" s="348"/>
      <c r="M35" s="349"/>
      <c r="N35" s="351"/>
      <c r="O35" s="48"/>
      <c r="P35" s="48"/>
      <c r="Q35" s="47"/>
      <c r="R35" s="291"/>
      <c r="S35" s="291"/>
      <c r="T35" s="291"/>
      <c r="U35" s="291"/>
      <c r="V35" s="291"/>
      <c r="W35" s="291"/>
      <c r="X35" s="291"/>
      <c r="Y35" s="291"/>
      <c r="Z35" s="291"/>
      <c r="AA35" s="291"/>
      <c r="AB35" s="292"/>
    </row>
    <row r="36" spans="1:28" s="236" customFormat="1" ht="6.75" customHeight="1">
      <c r="A36" s="290"/>
      <c r="B36" s="48"/>
      <c r="C36" s="48"/>
      <c r="D36" s="48"/>
      <c r="E36" s="48"/>
      <c r="F36" s="48"/>
      <c r="G36" s="48"/>
      <c r="H36" s="48"/>
      <c r="I36" s="48"/>
      <c r="J36" s="48"/>
      <c r="K36" s="48"/>
      <c r="L36" s="48"/>
      <c r="M36" s="48"/>
      <c r="N36" s="48"/>
      <c r="O36" s="48"/>
      <c r="P36" s="48"/>
      <c r="Q36" s="47"/>
      <c r="R36" s="291"/>
      <c r="S36" s="291"/>
      <c r="T36" s="291"/>
      <c r="U36" s="291"/>
      <c r="V36" s="291"/>
      <c r="W36" s="291"/>
      <c r="X36" s="291"/>
      <c r="Y36" s="291"/>
      <c r="Z36" s="291"/>
      <c r="AA36" s="291"/>
      <c r="AB36" s="292"/>
    </row>
    <row r="37" spans="1:28" s="236" customFormat="1" ht="15" customHeight="1">
      <c r="A37" s="290"/>
      <c r="B37" s="369" t="s">
        <v>289</v>
      </c>
      <c r="C37" s="371" t="s">
        <v>282</v>
      </c>
      <c r="D37" s="371"/>
      <c r="E37" s="371"/>
      <c r="F37" s="371"/>
      <c r="G37" s="371"/>
      <c r="H37" s="371"/>
      <c r="I37" s="371"/>
      <c r="J37" s="371"/>
      <c r="K37" s="372"/>
      <c r="L37" s="346"/>
      <c r="M37" s="347"/>
      <c r="N37" s="350" t="s">
        <v>1</v>
      </c>
      <c r="O37" s="352" t="s">
        <v>283</v>
      </c>
      <c r="P37" s="359" t="s">
        <v>292</v>
      </c>
      <c r="Q37" s="359"/>
      <c r="R37" s="359"/>
      <c r="S37" s="359"/>
      <c r="T37" s="359"/>
      <c r="U37" s="359"/>
      <c r="V37" s="359"/>
      <c r="W37" s="359"/>
      <c r="X37" s="359"/>
      <c r="Y37" s="359"/>
      <c r="Z37" s="359"/>
      <c r="AA37" s="359"/>
      <c r="AB37" s="360"/>
    </row>
    <row r="38" spans="1:28" s="236" customFormat="1" ht="15" customHeight="1">
      <c r="A38" s="290"/>
      <c r="B38" s="370"/>
      <c r="C38" s="373"/>
      <c r="D38" s="373"/>
      <c r="E38" s="373"/>
      <c r="F38" s="373"/>
      <c r="G38" s="373"/>
      <c r="H38" s="373"/>
      <c r="I38" s="373"/>
      <c r="J38" s="373"/>
      <c r="K38" s="374"/>
      <c r="L38" s="348"/>
      <c r="M38" s="349"/>
      <c r="N38" s="351"/>
      <c r="O38" s="352"/>
      <c r="P38" s="359"/>
      <c r="Q38" s="359"/>
      <c r="R38" s="359"/>
      <c r="S38" s="359"/>
      <c r="T38" s="359"/>
      <c r="U38" s="359"/>
      <c r="V38" s="359"/>
      <c r="W38" s="359"/>
      <c r="X38" s="359"/>
      <c r="Y38" s="359"/>
      <c r="Z38" s="359"/>
      <c r="AA38" s="359"/>
      <c r="AB38" s="360"/>
    </row>
    <row r="39" spans="1:28" s="236" customFormat="1" ht="6.75" customHeight="1">
      <c r="A39" s="290"/>
      <c r="B39" s="48"/>
      <c r="C39" s="48"/>
      <c r="D39" s="48"/>
      <c r="E39" s="48"/>
      <c r="F39" s="48"/>
      <c r="G39" s="48"/>
      <c r="H39" s="48"/>
      <c r="I39" s="48"/>
      <c r="J39" s="48"/>
      <c r="K39" s="48"/>
      <c r="L39" s="48"/>
      <c r="M39" s="48"/>
      <c r="N39" s="48"/>
      <c r="O39" s="48"/>
      <c r="P39" s="359"/>
      <c r="Q39" s="359"/>
      <c r="R39" s="359"/>
      <c r="S39" s="359"/>
      <c r="T39" s="359"/>
      <c r="U39" s="359"/>
      <c r="V39" s="359"/>
      <c r="W39" s="359"/>
      <c r="X39" s="359"/>
      <c r="Y39" s="359"/>
      <c r="Z39" s="359"/>
      <c r="AA39" s="359"/>
      <c r="AB39" s="360"/>
    </row>
    <row r="40" spans="1:28" s="236" customFormat="1" ht="15" customHeight="1">
      <c r="A40" s="290"/>
      <c r="B40" s="369" t="s">
        <v>290</v>
      </c>
      <c r="C40" s="371" t="s">
        <v>291</v>
      </c>
      <c r="D40" s="371"/>
      <c r="E40" s="371"/>
      <c r="F40" s="371"/>
      <c r="G40" s="371"/>
      <c r="H40" s="371"/>
      <c r="I40" s="371"/>
      <c r="J40" s="371"/>
      <c r="K40" s="372"/>
      <c r="L40" s="346"/>
      <c r="M40" s="347"/>
      <c r="N40" s="350" t="s">
        <v>1</v>
      </c>
      <c r="O40" s="352"/>
      <c r="P40" s="359"/>
      <c r="Q40" s="359"/>
      <c r="R40" s="359"/>
      <c r="S40" s="359"/>
      <c r="T40" s="359"/>
      <c r="U40" s="359"/>
      <c r="V40" s="359"/>
      <c r="W40" s="359"/>
      <c r="X40" s="359"/>
      <c r="Y40" s="359"/>
      <c r="Z40" s="359"/>
      <c r="AA40" s="359"/>
      <c r="AB40" s="360"/>
    </row>
    <row r="41" spans="1:28" s="236" customFormat="1" ht="15" customHeight="1">
      <c r="A41" s="290"/>
      <c r="B41" s="370"/>
      <c r="C41" s="373"/>
      <c r="D41" s="373"/>
      <c r="E41" s="373"/>
      <c r="F41" s="373"/>
      <c r="G41" s="373"/>
      <c r="H41" s="373"/>
      <c r="I41" s="373"/>
      <c r="J41" s="373"/>
      <c r="K41" s="374"/>
      <c r="L41" s="348"/>
      <c r="M41" s="349"/>
      <c r="N41" s="351"/>
      <c r="O41" s="352"/>
      <c r="P41" s="359"/>
      <c r="Q41" s="359"/>
      <c r="R41" s="359"/>
      <c r="S41" s="359"/>
      <c r="T41" s="359"/>
      <c r="U41" s="359"/>
      <c r="V41" s="359"/>
      <c r="W41" s="359"/>
      <c r="X41" s="359"/>
      <c r="Y41" s="359"/>
      <c r="Z41" s="359"/>
      <c r="AA41" s="359"/>
      <c r="AB41" s="360"/>
    </row>
    <row r="42" spans="1:28" s="236" customFormat="1" ht="6" customHeight="1">
      <c r="A42" s="293"/>
      <c r="B42" s="294"/>
      <c r="C42" s="294"/>
      <c r="D42" s="295"/>
      <c r="E42" s="295"/>
      <c r="F42" s="295"/>
      <c r="G42" s="295"/>
      <c r="H42" s="295"/>
      <c r="I42" s="295"/>
      <c r="J42" s="295"/>
      <c r="K42" s="295"/>
      <c r="L42" s="296"/>
      <c r="M42" s="296"/>
      <c r="N42" s="296"/>
      <c r="O42" s="296"/>
      <c r="P42" s="296"/>
      <c r="Q42" s="297"/>
      <c r="R42" s="297"/>
      <c r="S42" s="297"/>
      <c r="T42" s="297"/>
      <c r="U42" s="297"/>
      <c r="V42" s="297"/>
      <c r="W42" s="297"/>
      <c r="X42" s="297"/>
      <c r="Y42" s="297"/>
      <c r="Z42" s="297"/>
      <c r="AA42" s="297"/>
      <c r="AB42" s="298"/>
    </row>
    <row r="43" spans="1:28" s="28" customFormat="1" ht="13.5" customHeight="1">
      <c r="A43" s="291" t="s">
        <v>228</v>
      </c>
      <c r="B43" s="299"/>
      <c r="C43" s="299"/>
      <c r="D43" s="299"/>
      <c r="E43" s="299"/>
      <c r="F43" s="299"/>
      <c r="G43" s="299"/>
      <c r="H43" s="299"/>
      <c r="I43" s="299"/>
      <c r="J43" s="299"/>
      <c r="K43" s="299"/>
      <c r="L43" s="299"/>
      <c r="M43" s="299"/>
      <c r="N43" s="299"/>
      <c r="O43" s="299"/>
      <c r="P43" s="299"/>
      <c r="Q43" s="299"/>
      <c r="R43" s="299"/>
      <c r="S43" s="299"/>
      <c r="T43" s="299"/>
      <c r="U43" s="299"/>
      <c r="V43" s="47"/>
      <c r="W43" s="47"/>
      <c r="X43" s="47"/>
      <c r="Y43" s="47"/>
      <c r="Z43" s="47"/>
      <c r="AA43" s="47"/>
      <c r="AB43" s="47"/>
    </row>
    <row r="44" spans="1:28" s="28" customFormat="1">
      <c r="A44" s="300" t="s">
        <v>284</v>
      </c>
      <c r="B44" s="291" t="s">
        <v>273</v>
      </c>
      <c r="C44" s="284"/>
      <c r="D44" s="284"/>
      <c r="E44" s="284"/>
      <c r="F44" s="284"/>
      <c r="G44" s="284"/>
      <c r="H44" s="47"/>
      <c r="I44" s="47"/>
      <c r="J44" s="47"/>
      <c r="K44" s="47"/>
      <c r="L44" s="47"/>
      <c r="M44" s="47"/>
      <c r="N44" s="47"/>
      <c r="O44" s="47"/>
    </row>
    <row r="45" spans="1:28" s="236" customFormat="1">
      <c r="A45" s="300" t="s">
        <v>284</v>
      </c>
      <c r="B45" s="291" t="s">
        <v>346</v>
      </c>
      <c r="C45" s="48"/>
      <c r="D45" s="271"/>
      <c r="E45" s="271"/>
      <c r="F45" s="271"/>
      <c r="G45" s="271"/>
      <c r="H45" s="271"/>
      <c r="I45" s="271"/>
      <c r="J45" s="271"/>
      <c r="K45" s="271"/>
      <c r="L45" s="301"/>
      <c r="M45" s="301"/>
      <c r="N45" s="301"/>
      <c r="O45" s="301"/>
      <c r="P45" s="301"/>
      <c r="Q45" s="288"/>
      <c r="R45" s="288"/>
      <c r="S45" s="288"/>
      <c r="T45" s="288"/>
      <c r="U45" s="288"/>
      <c r="V45" s="288"/>
      <c r="W45" s="288"/>
      <c r="X45" s="288"/>
      <c r="Y45" s="288"/>
      <c r="Z45" s="288"/>
      <c r="AA45" s="288"/>
      <c r="AB45" s="288"/>
    </row>
    <row r="46" spans="1:28" s="236" customFormat="1" ht="15" customHeight="1">
      <c r="A46" s="300"/>
      <c r="B46" s="291"/>
      <c r="C46" s="48"/>
      <c r="D46" s="271"/>
      <c r="E46" s="271"/>
      <c r="F46" s="271"/>
      <c r="G46" s="271"/>
      <c r="H46" s="271"/>
      <c r="I46" s="271"/>
      <c r="J46" s="271"/>
      <c r="K46" s="271"/>
      <c r="L46" s="301"/>
      <c r="M46" s="301"/>
      <c r="N46" s="301"/>
      <c r="O46" s="301"/>
      <c r="P46" s="301"/>
      <c r="Q46" s="288"/>
      <c r="R46" s="288"/>
      <c r="S46" s="288"/>
      <c r="T46" s="288"/>
      <c r="U46" s="288"/>
      <c r="V46" s="288"/>
      <c r="W46" s="288"/>
      <c r="X46" s="288"/>
      <c r="Y46" s="288"/>
      <c r="Z46" s="288"/>
      <c r="AA46" s="288"/>
      <c r="AB46" s="288"/>
    </row>
    <row r="47" spans="1:28" ht="18.75" customHeight="1">
      <c r="A47" s="6" t="s">
        <v>19</v>
      </c>
      <c r="B47" s="8" t="s">
        <v>2</v>
      </c>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row>
    <row r="48" spans="1:28" ht="6" customHeight="1">
      <c r="A48" s="29"/>
      <c r="B48" s="13"/>
      <c r="C48" s="11"/>
      <c r="D48" s="11"/>
      <c r="E48" s="11"/>
      <c r="F48" s="11"/>
      <c r="G48" s="11"/>
      <c r="H48" s="11"/>
      <c r="I48" s="11"/>
      <c r="J48" s="11"/>
      <c r="K48" s="11"/>
      <c r="L48" s="11"/>
      <c r="M48" s="11"/>
      <c r="N48" s="11"/>
      <c r="O48" s="11"/>
      <c r="P48" s="11"/>
      <c r="Q48" s="11"/>
      <c r="R48" s="11"/>
      <c r="S48" s="11"/>
      <c r="T48" s="11"/>
      <c r="U48" s="11"/>
      <c r="V48" s="11"/>
      <c r="W48" s="30"/>
      <c r="X48" s="11"/>
      <c r="Y48" s="11"/>
      <c r="Z48" s="11"/>
      <c r="AA48" s="11"/>
      <c r="AB48" s="30"/>
    </row>
    <row r="49" spans="1:28">
      <c r="A49" s="31" t="s">
        <v>6</v>
      </c>
      <c r="B49" s="8"/>
      <c r="C49" s="196"/>
      <c r="D49" s="196"/>
      <c r="E49" s="196"/>
      <c r="F49" s="196"/>
      <c r="G49" s="196"/>
      <c r="H49" s="196"/>
      <c r="I49" s="196"/>
      <c r="J49" s="196"/>
      <c r="K49" s="196"/>
      <c r="L49" s="196"/>
      <c r="M49" s="196"/>
      <c r="N49" s="196"/>
      <c r="O49" s="196"/>
      <c r="P49" s="196"/>
      <c r="Q49" s="196"/>
      <c r="R49" s="196"/>
      <c r="S49" s="196"/>
      <c r="T49" s="196"/>
      <c r="U49" s="196"/>
      <c r="V49" s="196"/>
      <c r="W49" s="32"/>
      <c r="X49" s="33"/>
      <c r="Y49" s="33"/>
      <c r="Z49" s="33"/>
      <c r="AA49" s="33"/>
      <c r="AB49" s="34"/>
    </row>
    <row r="50" spans="1:28" ht="15" customHeight="1">
      <c r="A50" s="24" t="s">
        <v>20</v>
      </c>
      <c r="B50" s="339" t="s">
        <v>286</v>
      </c>
      <c r="C50" s="339"/>
      <c r="D50" s="339"/>
      <c r="E50" s="339"/>
      <c r="F50" s="339"/>
      <c r="G50" s="339"/>
      <c r="H50" s="339"/>
      <c r="I50" s="339"/>
      <c r="J50" s="339"/>
      <c r="K50" s="339"/>
      <c r="L50" s="339"/>
      <c r="M50" s="339"/>
      <c r="N50" s="339"/>
      <c r="O50" s="339"/>
      <c r="P50" s="339"/>
      <c r="Q50" s="339"/>
      <c r="R50" s="339"/>
      <c r="S50" s="339"/>
      <c r="T50" s="339"/>
      <c r="U50" s="339"/>
      <c r="V50" s="339"/>
      <c r="W50" s="32"/>
      <c r="X50" s="327" t="s">
        <v>31</v>
      </c>
      <c r="Y50" s="328"/>
      <c r="Z50" s="316" t="s">
        <v>32</v>
      </c>
      <c r="AA50" s="328" t="s">
        <v>30</v>
      </c>
      <c r="AB50" s="329"/>
    </row>
    <row r="51" spans="1:28">
      <c r="A51" s="35"/>
      <c r="B51" s="339"/>
      <c r="C51" s="339"/>
      <c r="D51" s="339"/>
      <c r="E51" s="339"/>
      <c r="F51" s="339"/>
      <c r="G51" s="339"/>
      <c r="H51" s="339"/>
      <c r="I51" s="339"/>
      <c r="J51" s="339"/>
      <c r="K51" s="339"/>
      <c r="L51" s="339"/>
      <c r="M51" s="339"/>
      <c r="N51" s="339"/>
      <c r="O51" s="339"/>
      <c r="P51" s="339"/>
      <c r="Q51" s="339"/>
      <c r="R51" s="339"/>
      <c r="S51" s="339"/>
      <c r="T51" s="339"/>
      <c r="U51" s="339"/>
      <c r="V51" s="339"/>
      <c r="W51" s="16"/>
      <c r="X51" s="4"/>
      <c r="Y51" s="4"/>
      <c r="Z51" s="4"/>
      <c r="AA51" s="4"/>
      <c r="AB51" s="23"/>
    </row>
    <row r="52" spans="1:28">
      <c r="A52" s="35"/>
      <c r="B52" s="339"/>
      <c r="C52" s="339"/>
      <c r="D52" s="339"/>
      <c r="E52" s="339"/>
      <c r="F52" s="339"/>
      <c r="G52" s="339"/>
      <c r="H52" s="339"/>
      <c r="I52" s="339"/>
      <c r="J52" s="339"/>
      <c r="K52" s="339"/>
      <c r="L52" s="339"/>
      <c r="M52" s="339"/>
      <c r="N52" s="339"/>
      <c r="O52" s="339"/>
      <c r="P52" s="339"/>
      <c r="Q52" s="339"/>
      <c r="R52" s="339"/>
      <c r="S52" s="339"/>
      <c r="T52" s="339"/>
      <c r="U52" s="339"/>
      <c r="V52" s="339"/>
      <c r="W52" s="16"/>
      <c r="X52" s="4"/>
      <c r="Y52" s="4"/>
      <c r="Z52" s="4"/>
      <c r="AA52" s="4"/>
      <c r="AB52" s="23"/>
    </row>
    <row r="53" spans="1:28" ht="6.75" customHeight="1">
      <c r="A53" s="35"/>
      <c r="B53" s="36"/>
      <c r="C53" s="36"/>
      <c r="D53" s="36"/>
      <c r="E53" s="36"/>
      <c r="F53" s="36"/>
      <c r="G53" s="36"/>
      <c r="H53" s="36"/>
      <c r="I53" s="36"/>
      <c r="J53" s="36"/>
      <c r="K53" s="36"/>
      <c r="L53" s="36"/>
      <c r="M53" s="36"/>
      <c r="N53" s="36"/>
      <c r="O53" s="36"/>
      <c r="P53" s="36"/>
      <c r="Q53" s="36"/>
      <c r="R53" s="36"/>
      <c r="S53" s="36"/>
      <c r="T53" s="36"/>
      <c r="U53" s="36"/>
      <c r="V53" s="196"/>
      <c r="W53" s="16"/>
      <c r="X53" s="4"/>
      <c r="Y53" s="4"/>
      <c r="Z53" s="4"/>
      <c r="AA53" s="4"/>
      <c r="AB53" s="23"/>
    </row>
    <row r="54" spans="1:28">
      <c r="A54" s="35"/>
      <c r="B54" s="355" t="s">
        <v>9</v>
      </c>
      <c r="C54" s="355"/>
      <c r="D54" s="355"/>
      <c r="E54" s="355"/>
      <c r="F54" s="355"/>
      <c r="G54" s="355" t="s">
        <v>10</v>
      </c>
      <c r="H54" s="355"/>
      <c r="I54" s="355"/>
      <c r="J54" s="355"/>
      <c r="K54" s="355"/>
      <c r="L54" s="36"/>
      <c r="M54" s="355" t="s">
        <v>3</v>
      </c>
      <c r="N54" s="355"/>
      <c r="O54" s="355"/>
      <c r="P54" s="36"/>
      <c r="Q54" s="36"/>
      <c r="R54" s="36"/>
      <c r="S54" s="36"/>
      <c r="T54" s="36"/>
      <c r="U54" s="36"/>
      <c r="V54" s="196"/>
      <c r="W54" s="16"/>
      <c r="X54" s="4"/>
      <c r="Y54" s="4"/>
      <c r="Z54" s="4"/>
      <c r="AA54" s="4"/>
      <c r="AB54" s="23"/>
    </row>
    <row r="55" spans="1:28" ht="18.75" customHeight="1">
      <c r="A55" s="35"/>
      <c r="B55" s="340" t="s">
        <v>1</v>
      </c>
      <c r="C55" s="340"/>
      <c r="D55" s="340"/>
      <c r="E55" s="340"/>
      <c r="F55" s="340"/>
      <c r="G55" s="340" t="s">
        <v>1</v>
      </c>
      <c r="H55" s="340"/>
      <c r="I55" s="340"/>
      <c r="J55" s="340"/>
      <c r="K55" s="340"/>
      <c r="L55" s="36"/>
      <c r="M55" s="341" t="s">
        <v>49</v>
      </c>
      <c r="N55" s="342"/>
      <c r="O55" s="343"/>
      <c r="P55" s="36"/>
      <c r="Q55" s="36"/>
      <c r="R55" s="36"/>
      <c r="S55" s="36"/>
      <c r="T55" s="36"/>
      <c r="U55" s="36"/>
      <c r="V55" s="196"/>
      <c r="W55" s="16"/>
      <c r="X55" s="4"/>
      <c r="Y55" s="4"/>
      <c r="Z55" s="4"/>
      <c r="AA55" s="4"/>
      <c r="AB55" s="23"/>
    </row>
    <row r="56" spans="1:28">
      <c r="A56" s="35"/>
      <c r="B56" s="8"/>
      <c r="C56" s="8"/>
      <c r="D56" s="8"/>
      <c r="E56" s="8"/>
      <c r="F56" s="8"/>
      <c r="G56" s="8"/>
      <c r="H56" s="8"/>
      <c r="I56" s="8"/>
      <c r="J56" s="8"/>
      <c r="K56" s="8"/>
      <c r="L56" s="8"/>
      <c r="M56" s="8"/>
      <c r="N56" s="8"/>
      <c r="O56" s="8"/>
      <c r="P56" s="8"/>
      <c r="Q56" s="8"/>
      <c r="R56" s="8"/>
      <c r="S56" s="8"/>
      <c r="T56" s="8"/>
      <c r="U56" s="8"/>
      <c r="V56" s="196"/>
      <c r="W56" s="16"/>
      <c r="X56" s="4"/>
      <c r="Y56" s="4"/>
      <c r="Z56" s="4"/>
      <c r="AA56" s="4"/>
      <c r="AB56" s="23"/>
    </row>
    <row r="57" spans="1:28" ht="15" customHeight="1">
      <c r="A57" s="24" t="s">
        <v>21</v>
      </c>
      <c r="B57" s="339" t="s">
        <v>344</v>
      </c>
      <c r="C57" s="339"/>
      <c r="D57" s="339"/>
      <c r="E57" s="339"/>
      <c r="F57" s="339"/>
      <c r="G57" s="339"/>
      <c r="H57" s="339"/>
      <c r="I57" s="339"/>
      <c r="J57" s="339"/>
      <c r="K57" s="339"/>
      <c r="L57" s="339"/>
      <c r="M57" s="339"/>
      <c r="N57" s="339"/>
      <c r="O57" s="339"/>
      <c r="P57" s="339"/>
      <c r="Q57" s="339"/>
      <c r="R57" s="339"/>
      <c r="S57" s="339"/>
      <c r="T57" s="339"/>
      <c r="U57" s="339"/>
      <c r="V57" s="339"/>
      <c r="W57" s="37"/>
      <c r="X57" s="327" t="s">
        <v>31</v>
      </c>
      <c r="Y57" s="328"/>
      <c r="Z57" s="316" t="s">
        <v>32</v>
      </c>
      <c r="AA57" s="328" t="s">
        <v>30</v>
      </c>
      <c r="AB57" s="329"/>
    </row>
    <row r="58" spans="1:28">
      <c r="A58" s="24"/>
      <c r="B58" s="339"/>
      <c r="C58" s="339"/>
      <c r="D58" s="339"/>
      <c r="E58" s="339"/>
      <c r="F58" s="339"/>
      <c r="G58" s="339"/>
      <c r="H58" s="339"/>
      <c r="I58" s="339"/>
      <c r="J58" s="339"/>
      <c r="K58" s="339"/>
      <c r="L58" s="339"/>
      <c r="M58" s="339"/>
      <c r="N58" s="339"/>
      <c r="O58" s="339"/>
      <c r="P58" s="339"/>
      <c r="Q58" s="339"/>
      <c r="R58" s="339"/>
      <c r="S58" s="339"/>
      <c r="T58" s="339"/>
      <c r="U58" s="339"/>
      <c r="V58" s="339"/>
      <c r="W58" s="32"/>
      <c r="X58" s="33"/>
      <c r="Y58" s="33"/>
      <c r="Z58" s="33"/>
      <c r="AA58" s="33"/>
      <c r="AB58" s="34"/>
    </row>
    <row r="59" spans="1:28">
      <c r="A59" s="24"/>
      <c r="B59" s="339"/>
      <c r="C59" s="339"/>
      <c r="D59" s="339"/>
      <c r="E59" s="339"/>
      <c r="F59" s="339"/>
      <c r="G59" s="339"/>
      <c r="H59" s="339"/>
      <c r="I59" s="339"/>
      <c r="J59" s="339"/>
      <c r="K59" s="339"/>
      <c r="L59" s="339"/>
      <c r="M59" s="339"/>
      <c r="N59" s="339"/>
      <c r="O59" s="339"/>
      <c r="P59" s="339"/>
      <c r="Q59" s="339"/>
      <c r="R59" s="339"/>
      <c r="S59" s="339"/>
      <c r="T59" s="339"/>
      <c r="U59" s="339"/>
      <c r="V59" s="339"/>
      <c r="W59" s="32"/>
      <c r="X59" s="33"/>
      <c r="Y59" s="33"/>
      <c r="Z59" s="33"/>
      <c r="AA59" s="33"/>
      <c r="AB59" s="34"/>
    </row>
    <row r="60" spans="1:28">
      <c r="A60" s="24"/>
      <c r="B60" s="339"/>
      <c r="C60" s="339"/>
      <c r="D60" s="339"/>
      <c r="E60" s="339"/>
      <c r="F60" s="339"/>
      <c r="G60" s="339"/>
      <c r="H60" s="339"/>
      <c r="I60" s="339"/>
      <c r="J60" s="339"/>
      <c r="K60" s="339"/>
      <c r="L60" s="339"/>
      <c r="M60" s="339"/>
      <c r="N60" s="339"/>
      <c r="O60" s="339"/>
      <c r="P60" s="339"/>
      <c r="Q60" s="339"/>
      <c r="R60" s="339"/>
      <c r="S60" s="339"/>
      <c r="T60" s="339"/>
      <c r="U60" s="339"/>
      <c r="V60" s="339"/>
      <c r="W60" s="32"/>
      <c r="X60" s="33"/>
      <c r="Y60" s="33"/>
      <c r="Z60" s="33"/>
      <c r="AA60" s="33"/>
      <c r="AB60" s="34"/>
    </row>
    <row r="61" spans="1:28" ht="15" customHeight="1">
      <c r="A61" s="35"/>
      <c r="B61" s="339"/>
      <c r="C61" s="339"/>
      <c r="D61" s="339"/>
      <c r="E61" s="339"/>
      <c r="F61" s="339"/>
      <c r="G61" s="339"/>
      <c r="H61" s="339"/>
      <c r="I61" s="339"/>
      <c r="J61" s="339"/>
      <c r="K61" s="339"/>
      <c r="L61" s="339"/>
      <c r="M61" s="339"/>
      <c r="N61" s="339"/>
      <c r="O61" s="339"/>
      <c r="P61" s="339"/>
      <c r="Q61" s="339"/>
      <c r="R61" s="339"/>
      <c r="S61" s="339"/>
      <c r="T61" s="339"/>
      <c r="U61" s="339"/>
      <c r="V61" s="339"/>
      <c r="W61" s="32"/>
      <c r="X61" s="33"/>
      <c r="Y61" s="33"/>
      <c r="Z61" s="33"/>
      <c r="AA61" s="33"/>
      <c r="AB61" s="34"/>
    </row>
    <row r="62" spans="1:28" ht="23.25" customHeight="1">
      <c r="A62" s="35"/>
      <c r="B62" s="331" t="s">
        <v>22</v>
      </c>
      <c r="C62" s="331"/>
      <c r="D62" s="331"/>
      <c r="E62" s="331"/>
      <c r="F62" s="331"/>
      <c r="G62" s="331"/>
      <c r="H62" s="354"/>
      <c r="I62" s="354"/>
      <c r="J62" s="354"/>
      <c r="K62" s="354"/>
      <c r="L62" s="354"/>
      <c r="M62" s="354"/>
      <c r="N62" s="354"/>
      <c r="O62" s="319"/>
      <c r="P62" s="319"/>
      <c r="Q62" s="319"/>
      <c r="R62" s="319"/>
      <c r="S62" s="319"/>
      <c r="T62" s="319"/>
      <c r="U62" s="319"/>
      <c r="V62" s="196"/>
      <c r="W62" s="32"/>
      <c r="X62" s="33"/>
      <c r="Y62" s="33"/>
      <c r="Z62" s="33"/>
      <c r="AA62" s="33"/>
      <c r="AB62" s="34"/>
    </row>
    <row r="63" spans="1:28">
      <c r="A63" s="35"/>
      <c r="B63" s="36"/>
      <c r="C63" s="36"/>
      <c r="D63" s="36"/>
      <c r="E63" s="36"/>
      <c r="F63" s="36"/>
      <c r="G63" s="36"/>
      <c r="H63" s="36"/>
      <c r="I63" s="36"/>
      <c r="J63" s="36"/>
      <c r="K63" s="36"/>
      <c r="L63" s="36"/>
      <c r="M63" s="36"/>
      <c r="N63" s="36"/>
      <c r="O63" s="36"/>
      <c r="P63" s="36"/>
      <c r="Q63" s="36"/>
      <c r="R63" s="36"/>
      <c r="S63" s="36"/>
      <c r="T63" s="36"/>
      <c r="U63" s="36"/>
      <c r="V63" s="196"/>
      <c r="W63" s="32"/>
      <c r="X63" s="33"/>
      <c r="Y63" s="33"/>
      <c r="Z63" s="33"/>
      <c r="AA63" s="33"/>
      <c r="AB63" s="34"/>
    </row>
    <row r="64" spans="1:28" ht="15" customHeight="1">
      <c r="A64" s="24" t="s">
        <v>23</v>
      </c>
      <c r="B64" s="339" t="s">
        <v>45</v>
      </c>
      <c r="C64" s="339"/>
      <c r="D64" s="339"/>
      <c r="E64" s="339"/>
      <c r="F64" s="339"/>
      <c r="G64" s="339"/>
      <c r="H64" s="339"/>
      <c r="I64" s="339"/>
      <c r="J64" s="339"/>
      <c r="K64" s="339"/>
      <c r="L64" s="339"/>
      <c r="M64" s="339"/>
      <c r="N64" s="339"/>
      <c r="O64" s="339"/>
      <c r="P64" s="339"/>
      <c r="Q64" s="339"/>
      <c r="R64" s="339"/>
      <c r="S64" s="339"/>
      <c r="T64" s="339"/>
      <c r="U64" s="339"/>
      <c r="V64" s="339"/>
      <c r="W64" s="37"/>
      <c r="X64" s="327" t="s">
        <v>31</v>
      </c>
      <c r="Y64" s="328"/>
      <c r="Z64" s="316" t="s">
        <v>32</v>
      </c>
      <c r="AA64" s="328" t="s">
        <v>30</v>
      </c>
      <c r="AB64" s="329"/>
    </row>
    <row r="65" spans="1:29">
      <c r="A65" s="35"/>
      <c r="B65" s="339"/>
      <c r="C65" s="339"/>
      <c r="D65" s="339"/>
      <c r="E65" s="339"/>
      <c r="F65" s="339"/>
      <c r="G65" s="339"/>
      <c r="H65" s="339"/>
      <c r="I65" s="339"/>
      <c r="J65" s="339"/>
      <c r="K65" s="339"/>
      <c r="L65" s="339"/>
      <c r="M65" s="339"/>
      <c r="N65" s="339"/>
      <c r="O65" s="339"/>
      <c r="P65" s="339"/>
      <c r="Q65" s="339"/>
      <c r="R65" s="339"/>
      <c r="S65" s="339"/>
      <c r="T65" s="339"/>
      <c r="U65" s="339"/>
      <c r="V65" s="339"/>
      <c r="W65" s="16"/>
      <c r="X65" s="4"/>
      <c r="Y65" s="4"/>
      <c r="Z65" s="4"/>
      <c r="AA65" s="4"/>
      <c r="AB65" s="23"/>
    </row>
    <row r="66" spans="1:29">
      <c r="A66" s="31"/>
      <c r="B66" s="27"/>
      <c r="C66" s="27"/>
      <c r="D66" s="27"/>
      <c r="E66" s="27"/>
      <c r="F66" s="27"/>
      <c r="G66" s="27"/>
      <c r="H66" s="27"/>
      <c r="I66" s="27"/>
      <c r="J66" s="27"/>
      <c r="K66" s="27"/>
      <c r="L66" s="27"/>
      <c r="M66" s="27"/>
      <c r="N66" s="27"/>
      <c r="O66" s="27"/>
      <c r="P66" s="27"/>
      <c r="Q66" s="27"/>
      <c r="R66" s="27"/>
      <c r="S66" s="27"/>
      <c r="T66" s="27"/>
      <c r="U66" s="27"/>
      <c r="V66" s="196"/>
      <c r="W66" s="32"/>
      <c r="X66" s="33"/>
      <c r="Y66" s="33"/>
      <c r="Z66" s="33"/>
      <c r="AA66" s="33"/>
      <c r="AB66" s="34"/>
    </row>
    <row r="67" spans="1:29">
      <c r="A67" s="31" t="s">
        <v>7</v>
      </c>
      <c r="B67" s="27"/>
      <c r="C67" s="27"/>
      <c r="D67" s="27"/>
      <c r="E67" s="27"/>
      <c r="F67" s="27"/>
      <c r="G67" s="27"/>
      <c r="H67" s="27"/>
      <c r="I67" s="27"/>
      <c r="J67" s="27"/>
      <c r="K67" s="27"/>
      <c r="L67" s="27"/>
      <c r="M67" s="27"/>
      <c r="N67" s="27"/>
      <c r="O67" s="27"/>
      <c r="P67" s="27"/>
      <c r="Q67" s="27"/>
      <c r="R67" s="27"/>
      <c r="S67" s="27"/>
      <c r="T67" s="27"/>
      <c r="U67" s="27"/>
      <c r="V67" s="196"/>
      <c r="W67" s="32"/>
      <c r="X67" s="33"/>
      <c r="Y67" s="33"/>
      <c r="Z67" s="33"/>
      <c r="AA67" s="33"/>
      <c r="AB67" s="34"/>
    </row>
    <row r="68" spans="1:29" ht="15" customHeight="1">
      <c r="A68" s="24" t="s">
        <v>24</v>
      </c>
      <c r="B68" s="356" t="s">
        <v>25</v>
      </c>
      <c r="C68" s="356"/>
      <c r="D68" s="356"/>
      <c r="E68" s="356"/>
      <c r="F68" s="356"/>
      <c r="G68" s="356"/>
      <c r="H68" s="356"/>
      <c r="I68" s="356"/>
      <c r="J68" s="356"/>
      <c r="K68" s="356"/>
      <c r="L68" s="356"/>
      <c r="M68" s="356"/>
      <c r="N68" s="356"/>
      <c r="O68" s="356"/>
      <c r="P68" s="356"/>
      <c r="Q68" s="356"/>
      <c r="R68" s="356"/>
      <c r="S68" s="356"/>
      <c r="T68" s="356"/>
      <c r="U68" s="321"/>
      <c r="V68" s="36"/>
      <c r="W68" s="37"/>
      <c r="X68" s="327" t="s">
        <v>31</v>
      </c>
      <c r="Y68" s="328"/>
      <c r="Z68" s="316" t="s">
        <v>32</v>
      </c>
      <c r="AA68" s="328" t="s">
        <v>30</v>
      </c>
      <c r="AB68" s="329"/>
    </row>
    <row r="69" spans="1:29">
      <c r="A69" s="35"/>
      <c r="B69" s="27"/>
      <c r="C69" s="27"/>
      <c r="D69" s="27"/>
      <c r="E69" s="27"/>
      <c r="F69" s="27"/>
      <c r="G69" s="27"/>
      <c r="H69" s="27"/>
      <c r="I69" s="27"/>
      <c r="J69" s="27"/>
      <c r="K69" s="27"/>
      <c r="L69" s="27"/>
      <c r="M69" s="27"/>
      <c r="N69" s="27"/>
      <c r="O69" s="27"/>
      <c r="P69" s="27"/>
      <c r="Q69" s="27"/>
      <c r="R69" s="27"/>
      <c r="S69" s="27"/>
      <c r="T69" s="27"/>
      <c r="U69" s="27"/>
      <c r="V69" s="196"/>
      <c r="W69" s="32"/>
      <c r="X69" s="33"/>
      <c r="Y69" s="33"/>
      <c r="Z69" s="33"/>
      <c r="AA69" s="33"/>
      <c r="AB69" s="34"/>
    </row>
    <row r="70" spans="1:29" ht="15" customHeight="1">
      <c r="A70" s="24" t="s">
        <v>26</v>
      </c>
      <c r="B70" s="339" t="s">
        <v>345</v>
      </c>
      <c r="C70" s="339"/>
      <c r="D70" s="339"/>
      <c r="E70" s="339"/>
      <c r="F70" s="339"/>
      <c r="G70" s="339"/>
      <c r="H70" s="339"/>
      <c r="I70" s="339"/>
      <c r="J70" s="339"/>
      <c r="K70" s="339"/>
      <c r="L70" s="339"/>
      <c r="M70" s="339"/>
      <c r="N70" s="339"/>
      <c r="O70" s="339"/>
      <c r="P70" s="339"/>
      <c r="Q70" s="339"/>
      <c r="R70" s="339"/>
      <c r="S70" s="339"/>
      <c r="T70" s="339"/>
      <c r="U70" s="339"/>
      <c r="V70" s="339"/>
      <c r="W70" s="37"/>
      <c r="X70" s="327" t="s">
        <v>31</v>
      </c>
      <c r="Y70" s="328"/>
      <c r="Z70" s="316" t="s">
        <v>32</v>
      </c>
      <c r="AA70" s="328" t="s">
        <v>30</v>
      </c>
      <c r="AB70" s="329"/>
    </row>
    <row r="71" spans="1:29">
      <c r="A71" s="35"/>
      <c r="B71" s="339"/>
      <c r="C71" s="339"/>
      <c r="D71" s="339"/>
      <c r="E71" s="339"/>
      <c r="F71" s="339"/>
      <c r="G71" s="339"/>
      <c r="H71" s="339"/>
      <c r="I71" s="339"/>
      <c r="J71" s="339"/>
      <c r="K71" s="339"/>
      <c r="L71" s="339"/>
      <c r="M71" s="339"/>
      <c r="N71" s="339"/>
      <c r="O71" s="339"/>
      <c r="P71" s="339"/>
      <c r="Q71" s="339"/>
      <c r="R71" s="339"/>
      <c r="S71" s="339"/>
      <c r="T71" s="339"/>
      <c r="U71" s="339"/>
      <c r="V71" s="339"/>
      <c r="W71" s="32"/>
      <c r="X71" s="33"/>
      <c r="Y71" s="33"/>
      <c r="Z71" s="33"/>
      <c r="AA71" s="33"/>
      <c r="AB71" s="34"/>
    </row>
    <row r="72" spans="1:29">
      <c r="A72" s="35"/>
      <c r="B72" s="339"/>
      <c r="C72" s="339"/>
      <c r="D72" s="339"/>
      <c r="E72" s="339"/>
      <c r="F72" s="339"/>
      <c r="G72" s="339"/>
      <c r="H72" s="339"/>
      <c r="I72" s="339"/>
      <c r="J72" s="339"/>
      <c r="K72" s="339"/>
      <c r="L72" s="339"/>
      <c r="M72" s="339"/>
      <c r="N72" s="339"/>
      <c r="O72" s="339"/>
      <c r="P72" s="339"/>
      <c r="Q72" s="339"/>
      <c r="R72" s="339"/>
      <c r="S72" s="339"/>
      <c r="T72" s="339"/>
      <c r="U72" s="339"/>
      <c r="V72" s="339"/>
      <c r="W72" s="32"/>
      <c r="X72" s="33"/>
      <c r="Y72" s="33"/>
      <c r="Z72" s="33"/>
      <c r="AA72" s="33"/>
      <c r="AB72" s="34"/>
    </row>
    <row r="73" spans="1:29" ht="23.25" customHeight="1">
      <c r="A73" s="35"/>
      <c r="B73" s="331" t="s">
        <v>22</v>
      </c>
      <c r="C73" s="331"/>
      <c r="D73" s="331"/>
      <c r="E73" s="331"/>
      <c r="F73" s="331"/>
      <c r="G73" s="331"/>
      <c r="H73" s="354"/>
      <c r="I73" s="354"/>
      <c r="J73" s="354"/>
      <c r="K73" s="354"/>
      <c r="L73" s="354"/>
      <c r="M73" s="354"/>
      <c r="N73" s="354"/>
      <c r="O73" s="321"/>
      <c r="P73" s="321"/>
      <c r="Q73" s="321"/>
      <c r="R73" s="321"/>
      <c r="S73" s="321"/>
      <c r="T73" s="321"/>
      <c r="U73" s="321"/>
      <c r="V73" s="196"/>
      <c r="W73" s="32"/>
      <c r="X73" s="33"/>
      <c r="Y73" s="33"/>
      <c r="Z73" s="33"/>
      <c r="AA73" s="33"/>
      <c r="AB73" s="34"/>
    </row>
    <row r="74" spans="1:29">
      <c r="A74" s="35"/>
      <c r="B74" s="27"/>
      <c r="C74" s="27"/>
      <c r="D74" s="27"/>
      <c r="E74" s="27"/>
      <c r="F74" s="27"/>
      <c r="G74" s="27"/>
      <c r="H74" s="27"/>
      <c r="I74" s="27"/>
      <c r="J74" s="27"/>
      <c r="K74" s="27"/>
      <c r="L74" s="27"/>
      <c r="M74" s="27"/>
      <c r="N74" s="27"/>
      <c r="O74" s="27"/>
      <c r="P74" s="27"/>
      <c r="Q74" s="27"/>
      <c r="R74" s="27"/>
      <c r="S74" s="27"/>
      <c r="T74" s="27"/>
      <c r="U74" s="27"/>
      <c r="V74" s="196"/>
      <c r="W74" s="32"/>
      <c r="X74" s="33"/>
      <c r="Y74" s="33"/>
      <c r="Z74" s="33"/>
      <c r="AA74" s="33"/>
      <c r="AB74" s="34"/>
    </row>
    <row r="75" spans="1:29" ht="15" customHeight="1">
      <c r="A75" s="24" t="s">
        <v>27</v>
      </c>
      <c r="B75" s="339" t="s">
        <v>28</v>
      </c>
      <c r="C75" s="339"/>
      <c r="D75" s="339"/>
      <c r="E75" s="339"/>
      <c r="F75" s="339"/>
      <c r="G75" s="339"/>
      <c r="H75" s="339"/>
      <c r="I75" s="339"/>
      <c r="J75" s="339"/>
      <c r="K75" s="339"/>
      <c r="L75" s="339"/>
      <c r="M75" s="339"/>
      <c r="N75" s="339"/>
      <c r="O75" s="339"/>
      <c r="P75" s="339"/>
      <c r="Q75" s="339"/>
      <c r="R75" s="339"/>
      <c r="S75" s="339"/>
      <c r="T75" s="339"/>
      <c r="U75" s="339"/>
      <c r="V75" s="339"/>
      <c r="W75" s="16"/>
      <c r="X75" s="327" t="s">
        <v>31</v>
      </c>
      <c r="Y75" s="328"/>
      <c r="Z75" s="316" t="s">
        <v>32</v>
      </c>
      <c r="AA75" s="328" t="s">
        <v>30</v>
      </c>
      <c r="AB75" s="329"/>
    </row>
    <row r="76" spans="1:29">
      <c r="A76" s="35"/>
      <c r="B76" s="339"/>
      <c r="C76" s="339"/>
      <c r="D76" s="339"/>
      <c r="E76" s="339"/>
      <c r="F76" s="339"/>
      <c r="G76" s="339"/>
      <c r="H76" s="339"/>
      <c r="I76" s="339"/>
      <c r="J76" s="339"/>
      <c r="K76" s="339"/>
      <c r="L76" s="339"/>
      <c r="M76" s="339"/>
      <c r="N76" s="339"/>
      <c r="O76" s="339"/>
      <c r="P76" s="339"/>
      <c r="Q76" s="339"/>
      <c r="R76" s="339"/>
      <c r="S76" s="339"/>
      <c r="T76" s="339"/>
      <c r="U76" s="339"/>
      <c r="V76" s="339"/>
      <c r="W76" s="32"/>
      <c r="X76" s="196"/>
      <c r="Y76" s="196"/>
      <c r="Z76" s="196"/>
      <c r="AA76" s="196"/>
      <c r="AB76" s="32"/>
    </row>
    <row r="77" spans="1:29" ht="6" customHeight="1">
      <c r="A77" s="38"/>
      <c r="B77" s="20"/>
      <c r="C77" s="39"/>
      <c r="D77" s="39"/>
      <c r="E77" s="39"/>
      <c r="F77" s="39"/>
      <c r="G77" s="39"/>
      <c r="H77" s="39"/>
      <c r="I77" s="39"/>
      <c r="J77" s="39"/>
      <c r="K77" s="39"/>
      <c r="L77" s="39"/>
      <c r="M77" s="39"/>
      <c r="N77" s="39"/>
      <c r="O77" s="39"/>
      <c r="P77" s="39"/>
      <c r="Q77" s="39"/>
      <c r="R77" s="39"/>
      <c r="S77" s="39"/>
      <c r="T77" s="39"/>
      <c r="U77" s="39"/>
      <c r="V77" s="39"/>
      <c r="W77" s="40"/>
      <c r="X77" s="39"/>
      <c r="Y77" s="39"/>
      <c r="Z77" s="39"/>
      <c r="AA77" s="39"/>
      <c r="AB77" s="40"/>
    </row>
    <row r="78" spans="1:29" s="7" customFormat="1" ht="13.5" customHeight="1">
      <c r="A78" s="22" t="s">
        <v>34</v>
      </c>
      <c r="B78" s="27"/>
      <c r="C78" s="27"/>
      <c r="D78" s="27"/>
      <c r="E78" s="27"/>
      <c r="F78" s="27"/>
      <c r="G78" s="27"/>
      <c r="H78" s="27"/>
      <c r="I78" s="27"/>
      <c r="J78" s="27"/>
      <c r="K78" s="27"/>
      <c r="L78" s="27"/>
      <c r="M78" s="27"/>
      <c r="N78" s="27"/>
      <c r="O78" s="27"/>
      <c r="P78" s="27"/>
      <c r="Q78" s="27"/>
      <c r="R78" s="27"/>
      <c r="S78" s="27"/>
      <c r="T78" s="27"/>
      <c r="U78" s="27"/>
      <c r="V78" s="8"/>
      <c r="W78" s="8"/>
      <c r="X78" s="8"/>
      <c r="Y78" s="8"/>
      <c r="Z78" s="8"/>
      <c r="AA78" s="8"/>
      <c r="AB78" s="8"/>
    </row>
    <row r="79" spans="1:29" ht="13.5" customHeight="1">
      <c r="A79" s="41" t="s">
        <v>37</v>
      </c>
      <c r="B79" s="353" t="s">
        <v>40</v>
      </c>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8"/>
    </row>
    <row r="80" spans="1:29" ht="13.5" customHeight="1">
      <c r="A80" s="22"/>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8"/>
    </row>
    <row r="81" spans="1:29" ht="13.5" customHeight="1">
      <c r="A81" s="41"/>
      <c r="B81" s="353"/>
      <c r="C81" s="353"/>
      <c r="D81" s="353"/>
      <c r="E81" s="353"/>
      <c r="F81" s="353"/>
      <c r="G81" s="353"/>
      <c r="H81" s="353"/>
      <c r="I81" s="353"/>
      <c r="J81" s="353"/>
      <c r="K81" s="353"/>
      <c r="L81" s="353"/>
      <c r="M81" s="353"/>
      <c r="N81" s="353"/>
      <c r="O81" s="353"/>
      <c r="P81" s="353"/>
      <c r="Q81" s="353"/>
      <c r="R81" s="353"/>
      <c r="S81" s="353"/>
      <c r="T81" s="353"/>
      <c r="U81" s="353"/>
      <c r="V81" s="353"/>
      <c r="W81" s="353"/>
      <c r="X81" s="353"/>
      <c r="Y81" s="353"/>
      <c r="Z81" s="353"/>
      <c r="AA81" s="353"/>
      <c r="AB81" s="353"/>
      <c r="AC81" s="36"/>
    </row>
    <row r="82" spans="1:29" ht="13.5" customHeight="1">
      <c r="A82" s="41" t="s">
        <v>37</v>
      </c>
      <c r="B82" s="22" t="s">
        <v>38</v>
      </c>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row>
    <row r="83" spans="1:29" ht="13.5" customHeight="1">
      <c r="A83" s="41" t="s">
        <v>37</v>
      </c>
      <c r="B83" s="22" t="s">
        <v>39</v>
      </c>
    </row>
    <row r="84" spans="1:29" ht="13.5" customHeight="1">
      <c r="A84" s="41" t="s">
        <v>37</v>
      </c>
      <c r="B84" s="22" t="s">
        <v>50</v>
      </c>
      <c r="Y84" s="42"/>
      <c r="Z84" s="42"/>
      <c r="AB84" s="1"/>
    </row>
    <row r="85" spans="1:29" ht="15" customHeight="1">
      <c r="A85" s="41"/>
      <c r="B85" s="302"/>
      <c r="C85" s="6"/>
      <c r="D85" s="322"/>
      <c r="E85" s="322"/>
      <c r="F85" s="322"/>
      <c r="G85" s="322"/>
      <c r="H85" s="322"/>
      <c r="I85" s="322"/>
      <c r="J85" s="322"/>
      <c r="K85" s="322"/>
      <c r="L85" s="321"/>
      <c r="M85" s="321"/>
      <c r="N85" s="321"/>
      <c r="O85" s="321"/>
      <c r="P85" s="321"/>
      <c r="Q85" s="196"/>
      <c r="R85" s="196"/>
      <c r="S85" s="196"/>
      <c r="T85" s="196"/>
      <c r="U85" s="196"/>
      <c r="V85" s="196"/>
      <c r="W85" s="196"/>
      <c r="X85" s="196"/>
      <c r="Y85" s="196"/>
      <c r="Z85" s="196"/>
      <c r="AA85" s="196"/>
      <c r="AB85" s="196"/>
    </row>
    <row r="86" spans="1:29" s="7" customFormat="1" ht="18.75" customHeight="1">
      <c r="A86" s="43" t="s">
        <v>8</v>
      </c>
      <c r="B86" s="8" t="s">
        <v>46</v>
      </c>
      <c r="C86" s="9"/>
      <c r="D86" s="9"/>
      <c r="E86" s="9"/>
      <c r="F86" s="9"/>
      <c r="G86" s="9"/>
      <c r="H86" s="8"/>
      <c r="I86" s="8"/>
      <c r="J86" s="8"/>
      <c r="K86" s="8"/>
      <c r="L86" s="8"/>
      <c r="M86" s="8"/>
      <c r="N86" s="8"/>
      <c r="O86" s="8"/>
    </row>
    <row r="87" spans="1:29" ht="18" customHeight="1">
      <c r="A87" s="303"/>
      <c r="B87" s="11" t="s">
        <v>47</v>
      </c>
      <c r="C87" s="304"/>
      <c r="D87" s="304"/>
      <c r="E87" s="304"/>
      <c r="F87" s="304"/>
      <c r="G87" s="304"/>
      <c r="H87" s="13"/>
      <c r="I87" s="13"/>
      <c r="J87" s="13"/>
      <c r="K87" s="13"/>
      <c r="L87" s="13"/>
      <c r="M87" s="13"/>
      <c r="N87" s="13"/>
      <c r="O87" s="13"/>
      <c r="P87" s="13"/>
      <c r="Q87" s="13"/>
      <c r="R87" s="305"/>
      <c r="S87" s="305"/>
      <c r="T87" s="305"/>
      <c r="U87" s="305"/>
      <c r="V87" s="305"/>
      <c r="W87" s="305"/>
      <c r="X87" s="305"/>
      <c r="Y87" s="305"/>
      <c r="Z87" s="305"/>
      <c r="AA87" s="305"/>
      <c r="AB87" s="306"/>
      <c r="AC87" s="196"/>
    </row>
    <row r="88" spans="1:29" ht="15" customHeight="1">
      <c r="A88" s="307"/>
      <c r="B88" s="334" t="s">
        <v>13</v>
      </c>
      <c r="C88" s="335"/>
      <c r="D88" s="335"/>
      <c r="E88" s="335"/>
      <c r="F88" s="335"/>
      <c r="G88" s="331" t="s">
        <v>48</v>
      </c>
      <c r="H88" s="331"/>
      <c r="I88" s="331"/>
      <c r="J88" s="331"/>
      <c r="K88" s="331"/>
      <c r="L88" s="331"/>
      <c r="M88" s="331"/>
      <c r="N88" s="331"/>
      <c r="O88" s="331"/>
      <c r="P88" s="331"/>
      <c r="Q88" s="8"/>
      <c r="R88" s="22"/>
      <c r="S88" s="22"/>
      <c r="T88" s="22"/>
      <c r="U88" s="22"/>
      <c r="V88" s="22"/>
      <c r="W88" s="22"/>
      <c r="X88" s="22"/>
      <c r="Y88" s="22"/>
      <c r="Z88" s="22"/>
      <c r="AA88" s="22"/>
      <c r="AB88" s="308"/>
    </row>
    <row r="89" spans="1:29" ht="18.75" customHeight="1">
      <c r="A89" s="307"/>
      <c r="B89" s="331" t="s">
        <v>14</v>
      </c>
      <c r="C89" s="331"/>
      <c r="D89" s="331"/>
      <c r="E89" s="331"/>
      <c r="F89" s="331"/>
      <c r="G89" s="332"/>
      <c r="H89" s="332"/>
      <c r="I89" s="332"/>
      <c r="J89" s="332"/>
      <c r="K89" s="332"/>
      <c r="L89" s="332"/>
      <c r="M89" s="332"/>
      <c r="N89" s="332"/>
      <c r="O89" s="332"/>
      <c r="P89" s="332"/>
      <c r="Q89" s="8"/>
      <c r="R89" s="22"/>
      <c r="S89" s="22"/>
      <c r="T89" s="22"/>
      <c r="U89" s="22"/>
      <c r="V89" s="22"/>
      <c r="W89" s="22"/>
      <c r="X89" s="22"/>
      <c r="Y89" s="22"/>
      <c r="Z89" s="22"/>
      <c r="AA89" s="22"/>
      <c r="AB89" s="308"/>
    </row>
    <row r="90" spans="1:29" ht="18.75" customHeight="1">
      <c r="A90" s="307"/>
      <c r="B90" s="331" t="s">
        <v>15</v>
      </c>
      <c r="C90" s="331"/>
      <c r="D90" s="331"/>
      <c r="E90" s="331"/>
      <c r="F90" s="331"/>
      <c r="G90" s="332"/>
      <c r="H90" s="332"/>
      <c r="I90" s="332"/>
      <c r="J90" s="332"/>
      <c r="K90" s="332"/>
      <c r="L90" s="332"/>
      <c r="M90" s="332"/>
      <c r="N90" s="332"/>
      <c r="O90" s="332"/>
      <c r="P90" s="332"/>
      <c r="Q90" s="8"/>
      <c r="R90" s="22"/>
      <c r="S90" s="22"/>
      <c r="T90" s="22"/>
      <c r="U90" s="22"/>
      <c r="V90" s="22"/>
      <c r="W90" s="22"/>
      <c r="X90" s="22"/>
      <c r="Y90" s="22"/>
      <c r="Z90" s="22"/>
      <c r="AA90" s="22"/>
      <c r="AB90" s="308"/>
    </row>
    <row r="91" spans="1:29" ht="18.75" customHeight="1">
      <c r="A91" s="307"/>
      <c r="B91" s="331" t="s">
        <v>16</v>
      </c>
      <c r="C91" s="331"/>
      <c r="D91" s="331"/>
      <c r="E91" s="331"/>
      <c r="F91" s="331"/>
      <c r="G91" s="332"/>
      <c r="H91" s="332"/>
      <c r="I91" s="332"/>
      <c r="J91" s="332"/>
      <c r="K91" s="332"/>
      <c r="L91" s="332"/>
      <c r="M91" s="332"/>
      <c r="N91" s="332"/>
      <c r="O91" s="332"/>
      <c r="P91" s="332"/>
      <c r="Q91" s="8"/>
      <c r="R91" s="22"/>
      <c r="S91" s="22"/>
      <c r="T91" s="22"/>
      <c r="U91" s="22"/>
      <c r="V91" s="22"/>
      <c r="W91" s="22"/>
      <c r="X91" s="22"/>
      <c r="Y91" s="22"/>
      <c r="Z91" s="22"/>
      <c r="AA91" s="22"/>
      <c r="AB91" s="308"/>
    </row>
    <row r="92" spans="1:29" ht="18.75" customHeight="1">
      <c r="A92" s="307"/>
      <c r="B92" s="331" t="s">
        <v>17</v>
      </c>
      <c r="C92" s="331"/>
      <c r="D92" s="331"/>
      <c r="E92" s="331"/>
      <c r="F92" s="331"/>
      <c r="G92" s="332"/>
      <c r="H92" s="332"/>
      <c r="I92" s="332"/>
      <c r="J92" s="332"/>
      <c r="K92" s="332"/>
      <c r="L92" s="332"/>
      <c r="M92" s="332"/>
      <c r="N92" s="332"/>
      <c r="O92" s="332"/>
      <c r="P92" s="332"/>
      <c r="Q92" s="8"/>
      <c r="R92" s="22"/>
      <c r="S92" s="22"/>
      <c r="T92" s="22"/>
      <c r="U92" s="22"/>
      <c r="V92" s="22"/>
      <c r="W92" s="22"/>
      <c r="X92" s="22"/>
      <c r="Y92" s="22"/>
      <c r="Z92" s="22"/>
      <c r="AA92" s="22"/>
      <c r="AB92" s="308"/>
    </row>
    <row r="93" spans="1:29" ht="18.75" customHeight="1">
      <c r="A93" s="307"/>
      <c r="B93" s="331" t="s">
        <v>18</v>
      </c>
      <c r="C93" s="331"/>
      <c r="D93" s="331"/>
      <c r="E93" s="331"/>
      <c r="F93" s="331"/>
      <c r="G93" s="332"/>
      <c r="H93" s="332"/>
      <c r="I93" s="332"/>
      <c r="J93" s="332"/>
      <c r="K93" s="332"/>
      <c r="L93" s="332"/>
      <c r="M93" s="332"/>
      <c r="N93" s="332"/>
      <c r="O93" s="332"/>
      <c r="P93" s="332"/>
      <c r="Q93" s="8"/>
      <c r="R93" s="22"/>
      <c r="S93" s="22"/>
      <c r="T93" s="22"/>
      <c r="U93" s="22"/>
      <c r="V93" s="22"/>
      <c r="W93" s="22"/>
      <c r="X93" s="22"/>
      <c r="Y93" s="22"/>
      <c r="Z93" s="22"/>
      <c r="AA93" s="22"/>
      <c r="AB93" s="308"/>
    </row>
    <row r="94" spans="1:29" ht="18.75" customHeight="1">
      <c r="A94" s="307"/>
      <c r="B94" s="331"/>
      <c r="C94" s="331"/>
      <c r="D94" s="331"/>
      <c r="E94" s="331"/>
      <c r="F94" s="331"/>
      <c r="G94" s="332"/>
      <c r="H94" s="332"/>
      <c r="I94" s="332"/>
      <c r="J94" s="332"/>
      <c r="K94" s="332"/>
      <c r="L94" s="332"/>
      <c r="M94" s="332"/>
      <c r="N94" s="332"/>
      <c r="O94" s="332"/>
      <c r="P94" s="332"/>
      <c r="Q94" s="8"/>
      <c r="R94" s="22"/>
      <c r="S94" s="22"/>
      <c r="T94" s="22"/>
      <c r="U94" s="22"/>
      <c r="V94" s="22"/>
      <c r="W94" s="22"/>
      <c r="X94" s="22"/>
      <c r="Y94" s="22"/>
      <c r="Z94" s="22"/>
      <c r="AA94" s="22"/>
      <c r="AB94" s="308"/>
    </row>
    <row r="95" spans="1:29" ht="18.75" customHeight="1">
      <c r="A95" s="307"/>
      <c r="B95" s="331"/>
      <c r="C95" s="331"/>
      <c r="D95" s="331"/>
      <c r="E95" s="331"/>
      <c r="F95" s="331"/>
      <c r="G95" s="332"/>
      <c r="H95" s="332"/>
      <c r="I95" s="332"/>
      <c r="J95" s="332"/>
      <c r="K95" s="332"/>
      <c r="L95" s="332"/>
      <c r="M95" s="332"/>
      <c r="N95" s="332"/>
      <c r="O95" s="332"/>
      <c r="P95" s="332"/>
      <c r="Q95" s="8"/>
      <c r="R95" s="22"/>
      <c r="S95" s="22"/>
      <c r="T95" s="22"/>
      <c r="U95" s="22"/>
      <c r="V95" s="22"/>
      <c r="W95" s="22"/>
      <c r="X95" s="22"/>
      <c r="Y95" s="22"/>
      <c r="Z95" s="22"/>
      <c r="AA95" s="22"/>
      <c r="AB95" s="308"/>
    </row>
    <row r="96" spans="1:29" ht="18.75" customHeight="1">
      <c r="A96" s="307"/>
      <c r="B96" s="331"/>
      <c r="C96" s="331"/>
      <c r="D96" s="331"/>
      <c r="E96" s="331"/>
      <c r="F96" s="331"/>
      <c r="G96" s="332"/>
      <c r="H96" s="332"/>
      <c r="I96" s="332"/>
      <c r="J96" s="332"/>
      <c r="K96" s="332"/>
      <c r="L96" s="332"/>
      <c r="M96" s="332"/>
      <c r="N96" s="332"/>
      <c r="O96" s="332"/>
      <c r="P96" s="332"/>
      <c r="Q96" s="8"/>
      <c r="R96" s="22"/>
      <c r="S96" s="22"/>
      <c r="T96" s="22"/>
      <c r="U96" s="22"/>
      <c r="V96" s="22"/>
      <c r="W96" s="22"/>
      <c r="X96" s="22"/>
      <c r="Y96" s="22"/>
      <c r="Z96" s="22"/>
      <c r="AA96" s="22"/>
      <c r="AB96" s="308"/>
    </row>
    <row r="97" spans="1:29" ht="6" customHeight="1">
      <c r="A97" s="239"/>
      <c r="B97" s="309"/>
      <c r="C97" s="309"/>
      <c r="D97" s="310"/>
      <c r="E97" s="310"/>
      <c r="F97" s="310"/>
      <c r="G97" s="310"/>
      <c r="H97" s="310"/>
      <c r="I97" s="310"/>
      <c r="J97" s="310"/>
      <c r="K97" s="310"/>
      <c r="L97" s="237"/>
      <c r="M97" s="237"/>
      <c r="N97" s="237"/>
      <c r="O97" s="237"/>
      <c r="P97" s="237"/>
      <c r="Q97" s="39"/>
      <c r="R97" s="39"/>
      <c r="S97" s="39"/>
      <c r="T97" s="39"/>
      <c r="U97" s="39"/>
      <c r="V97" s="39"/>
      <c r="W97" s="39"/>
      <c r="X97" s="39"/>
      <c r="Y97" s="39"/>
      <c r="Z97" s="39"/>
      <c r="AA97" s="39"/>
      <c r="AB97" s="40"/>
    </row>
    <row r="98" spans="1:29" ht="15" customHeight="1">
      <c r="A98" s="49"/>
    </row>
    <row r="99" spans="1:29" ht="18.75" customHeight="1">
      <c r="A99" s="43" t="s">
        <v>221</v>
      </c>
      <c r="B99" s="7" t="s">
        <v>12</v>
      </c>
      <c r="X99" s="226"/>
      <c r="Y99" s="226"/>
      <c r="Z99" s="226"/>
      <c r="AA99" s="226"/>
      <c r="AB99" s="226"/>
    </row>
    <row r="100" spans="1:29" ht="6.75" customHeight="1">
      <c r="A100" s="10"/>
      <c r="B100" s="11"/>
      <c r="C100" s="11"/>
      <c r="D100" s="11"/>
      <c r="E100" s="11"/>
      <c r="F100" s="11"/>
      <c r="G100" s="11"/>
      <c r="H100" s="11"/>
      <c r="I100" s="11"/>
      <c r="J100" s="11"/>
      <c r="K100" s="11"/>
      <c r="L100" s="11"/>
      <c r="M100" s="11"/>
      <c r="N100" s="11"/>
      <c r="O100" s="11"/>
      <c r="P100" s="11"/>
      <c r="Q100" s="11"/>
      <c r="R100" s="11"/>
      <c r="S100" s="11"/>
      <c r="T100" s="11"/>
      <c r="U100" s="11"/>
      <c r="V100" s="11"/>
      <c r="W100" s="30"/>
      <c r="X100" s="227"/>
      <c r="Y100" s="228"/>
      <c r="Z100" s="228"/>
      <c r="AA100" s="228"/>
      <c r="AB100" s="229"/>
    </row>
    <row r="101" spans="1:29" ht="13.5" customHeight="1">
      <c r="A101" s="15"/>
      <c r="B101" s="8" t="s">
        <v>33</v>
      </c>
      <c r="C101" s="196"/>
      <c r="D101" s="196"/>
      <c r="E101" s="196"/>
      <c r="F101" s="196"/>
      <c r="G101" s="196"/>
      <c r="H101" s="196"/>
      <c r="I101" s="196"/>
      <c r="J101" s="196"/>
      <c r="K101" s="196"/>
      <c r="L101" s="196"/>
      <c r="M101" s="196"/>
      <c r="N101" s="196"/>
      <c r="O101" s="196"/>
      <c r="P101" s="196"/>
      <c r="Q101" s="196"/>
      <c r="R101" s="196"/>
      <c r="S101" s="196"/>
      <c r="T101" s="196"/>
      <c r="U101" s="196"/>
      <c r="V101" s="196"/>
      <c r="W101" s="32"/>
      <c r="X101" s="230"/>
      <c r="Y101" s="33"/>
      <c r="Z101" s="33"/>
      <c r="AA101" s="33"/>
      <c r="AB101" s="34"/>
    </row>
    <row r="102" spans="1:29" ht="15" customHeight="1">
      <c r="A102" s="15"/>
      <c r="B102" s="317"/>
      <c r="C102" s="45" t="s">
        <v>222</v>
      </c>
      <c r="D102" s="8"/>
      <c r="E102" s="196"/>
      <c r="F102" s="196"/>
      <c r="G102" s="196"/>
      <c r="H102" s="196"/>
      <c r="I102" s="196"/>
      <c r="J102" s="196"/>
      <c r="K102" s="196"/>
      <c r="L102" s="196"/>
      <c r="O102" s="48"/>
      <c r="P102" s="48"/>
      <c r="Q102" s="48"/>
      <c r="R102" s="48"/>
      <c r="S102" s="48"/>
      <c r="X102" s="230"/>
      <c r="Y102" s="33"/>
      <c r="Z102" s="33"/>
      <c r="AA102" s="33"/>
      <c r="AB102" s="34"/>
    </row>
    <row r="103" spans="1:29" ht="15" customHeight="1">
      <c r="A103" s="15"/>
      <c r="B103" s="8"/>
      <c r="C103" s="333" t="s">
        <v>340</v>
      </c>
      <c r="D103" s="333"/>
      <c r="E103" s="333"/>
      <c r="F103" s="333"/>
      <c r="G103" s="333"/>
      <c r="H103" s="333"/>
      <c r="I103" s="333"/>
      <c r="J103" s="333"/>
      <c r="K103" s="333"/>
      <c r="L103" s="333"/>
      <c r="M103" s="333"/>
      <c r="N103" s="333"/>
      <c r="O103" s="333"/>
      <c r="P103" s="333"/>
      <c r="Q103" s="333"/>
      <c r="R103" s="333"/>
      <c r="S103" s="333"/>
      <c r="T103" s="333"/>
      <c r="U103" s="333"/>
      <c r="V103" s="333"/>
      <c r="W103" s="32"/>
      <c r="X103" s="327" t="s">
        <v>223</v>
      </c>
      <c r="Y103" s="328"/>
      <c r="Z103" s="316" t="s">
        <v>224</v>
      </c>
      <c r="AA103" s="328" t="s">
        <v>225</v>
      </c>
      <c r="AB103" s="329"/>
    </row>
    <row r="104" spans="1:29">
      <c r="A104" s="15"/>
      <c r="B104" s="36"/>
      <c r="C104" s="333"/>
      <c r="D104" s="333"/>
      <c r="E104" s="333"/>
      <c r="F104" s="333"/>
      <c r="G104" s="333"/>
      <c r="H104" s="333"/>
      <c r="I104" s="333"/>
      <c r="J104" s="333"/>
      <c r="K104" s="333"/>
      <c r="L104" s="333"/>
      <c r="M104" s="333"/>
      <c r="N104" s="333"/>
      <c r="O104" s="333"/>
      <c r="P104" s="333"/>
      <c r="Q104" s="333"/>
      <c r="R104" s="333"/>
      <c r="S104" s="333"/>
      <c r="T104" s="333"/>
      <c r="U104" s="333"/>
      <c r="V104" s="333"/>
      <c r="W104" s="32"/>
      <c r="X104" s="230"/>
      <c r="Y104" s="33"/>
      <c r="Z104" s="33"/>
      <c r="AA104" s="33"/>
      <c r="AB104" s="34"/>
    </row>
    <row r="105" spans="1:29" ht="5.25" customHeight="1">
      <c r="A105" s="15"/>
      <c r="B105" s="8"/>
      <c r="C105" s="196"/>
      <c r="D105" s="196"/>
      <c r="E105" s="196"/>
      <c r="F105" s="196"/>
      <c r="G105" s="196"/>
      <c r="H105" s="196"/>
      <c r="I105" s="196"/>
      <c r="J105" s="196"/>
      <c r="K105" s="196"/>
      <c r="L105" s="196"/>
      <c r="M105" s="196"/>
      <c r="N105" s="196"/>
      <c r="O105" s="196"/>
      <c r="P105" s="196"/>
      <c r="Q105" s="196"/>
      <c r="R105" s="196"/>
      <c r="S105" s="196"/>
      <c r="T105" s="196"/>
      <c r="U105" s="196"/>
      <c r="V105" s="196"/>
      <c r="W105" s="32"/>
      <c r="X105" s="230"/>
      <c r="Y105" s="33"/>
      <c r="Z105" s="33"/>
      <c r="AA105" s="33"/>
      <c r="AB105" s="34"/>
    </row>
    <row r="106" spans="1:29" ht="15" customHeight="1">
      <c r="A106" s="15"/>
      <c r="B106" s="317"/>
      <c r="C106" s="45" t="s">
        <v>4</v>
      </c>
      <c r="D106" s="8"/>
      <c r="E106" s="196"/>
      <c r="F106" s="196"/>
      <c r="G106" s="196"/>
      <c r="H106" s="196"/>
      <c r="I106" s="196"/>
      <c r="J106" s="196"/>
      <c r="K106" s="196"/>
      <c r="L106" s="196"/>
      <c r="M106" s="48"/>
      <c r="N106" s="48"/>
      <c r="O106" s="48"/>
      <c r="P106" s="48"/>
      <c r="Q106" s="48"/>
      <c r="R106" s="48"/>
      <c r="S106" s="48"/>
      <c r="T106" s="196"/>
      <c r="U106" s="196"/>
      <c r="V106" s="196"/>
      <c r="W106" s="32"/>
      <c r="X106" s="230"/>
      <c r="Y106" s="33"/>
      <c r="Z106" s="33"/>
      <c r="AA106" s="33"/>
      <c r="AB106" s="34"/>
    </row>
    <row r="107" spans="1:29" ht="15" customHeight="1">
      <c r="A107" s="15"/>
      <c r="B107" s="8"/>
      <c r="C107" s="8" t="s">
        <v>341</v>
      </c>
      <c r="D107" s="44"/>
      <c r="E107" s="44"/>
      <c r="F107" s="44"/>
      <c r="G107" s="44"/>
      <c r="H107" s="44"/>
      <c r="I107" s="44"/>
      <c r="J107" s="44"/>
      <c r="K107" s="44"/>
      <c r="L107" s="44"/>
      <c r="M107" s="44"/>
      <c r="N107" s="44"/>
      <c r="O107" s="44"/>
      <c r="P107" s="44"/>
      <c r="Q107" s="44"/>
      <c r="R107" s="44"/>
      <c r="S107" s="44"/>
      <c r="T107" s="44"/>
      <c r="U107" s="44"/>
      <c r="V107" s="44"/>
      <c r="W107" s="32"/>
      <c r="X107" s="327" t="s">
        <v>223</v>
      </c>
      <c r="Y107" s="328"/>
      <c r="Z107" s="316" t="s">
        <v>224</v>
      </c>
      <c r="AA107" s="328" t="s">
        <v>225</v>
      </c>
      <c r="AB107" s="329"/>
    </row>
    <row r="108" spans="1:29" ht="6.75" customHeight="1">
      <c r="A108" s="15"/>
      <c r="B108" s="36"/>
      <c r="C108" s="321"/>
      <c r="D108" s="321"/>
      <c r="E108" s="321"/>
      <c r="F108" s="321"/>
      <c r="G108" s="321"/>
      <c r="H108" s="321"/>
      <c r="I108" s="321"/>
      <c r="J108" s="321"/>
      <c r="K108" s="321"/>
      <c r="L108" s="321"/>
      <c r="M108" s="321"/>
      <c r="N108" s="321"/>
      <c r="O108" s="321"/>
      <c r="P108" s="321"/>
      <c r="Q108" s="321"/>
      <c r="R108" s="321"/>
      <c r="S108" s="321"/>
      <c r="T108" s="321"/>
      <c r="U108" s="321"/>
      <c r="V108" s="321"/>
      <c r="W108" s="32"/>
      <c r="X108" s="230"/>
      <c r="Y108" s="33"/>
      <c r="Z108" s="33"/>
      <c r="AA108" s="33"/>
      <c r="AB108" s="34"/>
    </row>
    <row r="109" spans="1:29" ht="15" customHeight="1">
      <c r="A109" s="15"/>
      <c r="B109" s="317"/>
      <c r="C109" s="45" t="s">
        <v>5</v>
      </c>
      <c r="D109" s="196"/>
      <c r="E109" s="196"/>
      <c r="F109" s="196"/>
      <c r="G109" s="196"/>
      <c r="H109" s="196"/>
      <c r="I109" s="196"/>
      <c r="J109" s="196"/>
      <c r="K109" s="196"/>
      <c r="L109" s="196"/>
      <c r="M109" s="48"/>
      <c r="N109" s="48"/>
      <c r="O109" s="48"/>
      <c r="P109" s="48"/>
      <c r="Q109" s="48"/>
      <c r="R109" s="48"/>
      <c r="S109" s="48"/>
      <c r="T109" s="196"/>
      <c r="U109" s="196"/>
      <c r="V109" s="196"/>
      <c r="W109" s="32"/>
      <c r="X109" s="230"/>
      <c r="Y109" s="33"/>
      <c r="Z109" s="33"/>
      <c r="AA109" s="33"/>
      <c r="AB109" s="34"/>
    </row>
    <row r="110" spans="1:29" ht="15" customHeight="1">
      <c r="A110" s="15"/>
      <c r="B110" s="196"/>
      <c r="C110" s="8" t="s">
        <v>226</v>
      </c>
      <c r="D110" s="231"/>
      <c r="E110" s="231"/>
      <c r="F110" s="231"/>
      <c r="G110" s="231"/>
      <c r="H110" s="231"/>
      <c r="I110" s="231"/>
      <c r="J110" s="231"/>
      <c r="K110" s="231"/>
      <c r="L110" s="231"/>
      <c r="M110" s="231"/>
      <c r="N110" s="231"/>
      <c r="O110" s="231"/>
      <c r="P110" s="231"/>
      <c r="Q110" s="231"/>
      <c r="R110" s="231"/>
      <c r="S110" s="231"/>
      <c r="T110" s="231"/>
      <c r="U110" s="231"/>
      <c r="V110" s="231"/>
      <c r="W110" s="232"/>
      <c r="X110" s="327" t="s">
        <v>223</v>
      </c>
      <c r="Y110" s="328"/>
      <c r="Z110" s="316" t="s">
        <v>224</v>
      </c>
      <c r="AA110" s="328" t="s">
        <v>225</v>
      </c>
      <c r="AB110" s="329"/>
    </row>
    <row r="111" spans="1:29" ht="15" customHeight="1">
      <c r="A111" s="15"/>
      <c r="B111" s="196"/>
      <c r="C111" s="319"/>
      <c r="D111" s="330" t="s">
        <v>227</v>
      </c>
      <c r="E111" s="330"/>
      <c r="F111" s="330"/>
      <c r="G111" s="330"/>
      <c r="H111" s="330"/>
      <c r="I111" s="330"/>
      <c r="J111" s="330"/>
      <c r="K111" s="330"/>
      <c r="L111" s="330"/>
      <c r="M111" s="330"/>
      <c r="N111" s="330"/>
      <c r="O111" s="330"/>
      <c r="P111" s="330"/>
      <c r="Q111" s="330"/>
      <c r="R111" s="330"/>
      <c r="S111" s="330"/>
      <c r="T111" s="330"/>
      <c r="U111" s="330"/>
      <c r="V111" s="330"/>
      <c r="W111" s="232"/>
      <c r="X111" s="233"/>
      <c r="Y111" s="234"/>
      <c r="Z111" s="234"/>
      <c r="AA111" s="234"/>
      <c r="AB111" s="235"/>
      <c r="AC111" s="236"/>
    </row>
    <row r="112" spans="1:29" ht="15" customHeight="1">
      <c r="A112" s="15"/>
      <c r="B112" s="196"/>
      <c r="C112" s="319"/>
      <c r="D112" s="330"/>
      <c r="E112" s="330"/>
      <c r="F112" s="330"/>
      <c r="G112" s="330"/>
      <c r="H112" s="330"/>
      <c r="I112" s="330"/>
      <c r="J112" s="330"/>
      <c r="K112" s="330"/>
      <c r="L112" s="330"/>
      <c r="M112" s="330"/>
      <c r="N112" s="330"/>
      <c r="O112" s="330"/>
      <c r="P112" s="330"/>
      <c r="Q112" s="330"/>
      <c r="R112" s="330"/>
      <c r="S112" s="330"/>
      <c r="T112" s="330"/>
      <c r="U112" s="330"/>
      <c r="V112" s="330"/>
      <c r="W112" s="232"/>
      <c r="X112" s="233"/>
      <c r="Y112" s="234"/>
      <c r="Z112" s="234"/>
      <c r="AA112" s="234"/>
      <c r="AB112" s="235"/>
      <c r="AC112" s="236"/>
    </row>
    <row r="113" spans="1:30" ht="15" customHeight="1">
      <c r="A113" s="15"/>
      <c r="B113" s="196"/>
      <c r="C113" s="319"/>
      <c r="D113" s="330"/>
      <c r="E113" s="330"/>
      <c r="F113" s="330"/>
      <c r="G113" s="330"/>
      <c r="H113" s="330"/>
      <c r="I113" s="330"/>
      <c r="J113" s="330"/>
      <c r="K113" s="330"/>
      <c r="L113" s="330"/>
      <c r="M113" s="330"/>
      <c r="N113" s="330"/>
      <c r="O113" s="330"/>
      <c r="P113" s="330"/>
      <c r="Q113" s="330"/>
      <c r="R113" s="330"/>
      <c r="S113" s="330"/>
      <c r="T113" s="330"/>
      <c r="U113" s="330"/>
      <c r="V113" s="330"/>
      <c r="W113" s="232"/>
      <c r="X113" s="233"/>
      <c r="Y113" s="234"/>
      <c r="Z113" s="234"/>
      <c r="AA113" s="234"/>
      <c r="AB113" s="235"/>
      <c r="AC113" s="236"/>
    </row>
    <row r="114" spans="1:30" ht="15" customHeight="1">
      <c r="A114" s="15"/>
      <c r="B114" s="196"/>
      <c r="C114" s="319"/>
      <c r="D114" s="330"/>
      <c r="E114" s="330"/>
      <c r="F114" s="330"/>
      <c r="G114" s="330"/>
      <c r="H114" s="330"/>
      <c r="I114" s="330"/>
      <c r="J114" s="330"/>
      <c r="K114" s="330"/>
      <c r="L114" s="330"/>
      <c r="M114" s="330"/>
      <c r="N114" s="330"/>
      <c r="O114" s="330"/>
      <c r="P114" s="330"/>
      <c r="Q114" s="330"/>
      <c r="R114" s="330"/>
      <c r="S114" s="330"/>
      <c r="T114" s="330"/>
      <c r="U114" s="330"/>
      <c r="V114" s="330"/>
      <c r="W114" s="232"/>
      <c r="X114" s="233"/>
      <c r="Y114" s="234"/>
      <c r="Z114" s="234"/>
      <c r="AA114" s="234"/>
      <c r="AB114" s="235"/>
      <c r="AC114" s="236"/>
    </row>
    <row r="115" spans="1:30" ht="6.75" customHeight="1">
      <c r="A115" s="15"/>
      <c r="B115" s="27"/>
      <c r="C115" s="319"/>
      <c r="D115" s="330"/>
      <c r="E115" s="330"/>
      <c r="F115" s="330"/>
      <c r="G115" s="330"/>
      <c r="H115" s="330"/>
      <c r="I115" s="330"/>
      <c r="J115" s="330"/>
      <c r="K115" s="330"/>
      <c r="L115" s="330"/>
      <c r="M115" s="330"/>
      <c r="N115" s="330"/>
      <c r="O115" s="330"/>
      <c r="P115" s="330"/>
      <c r="Q115" s="330"/>
      <c r="R115" s="330"/>
      <c r="S115" s="330"/>
      <c r="T115" s="330"/>
      <c r="U115" s="330"/>
      <c r="V115" s="330"/>
      <c r="W115" s="232"/>
      <c r="X115" s="26"/>
      <c r="Y115" s="5"/>
      <c r="Z115" s="5"/>
      <c r="AA115" s="5"/>
      <c r="AB115" s="25"/>
    </row>
    <row r="116" spans="1:30" ht="3.75" customHeight="1">
      <c r="A116" s="18"/>
      <c r="B116" s="39"/>
      <c r="C116" s="237"/>
      <c r="D116" s="237"/>
      <c r="E116" s="237"/>
      <c r="F116" s="237"/>
      <c r="G116" s="237"/>
      <c r="H116" s="237"/>
      <c r="I116" s="237"/>
      <c r="J116" s="237"/>
      <c r="K116" s="237"/>
      <c r="L116" s="237"/>
      <c r="M116" s="237"/>
      <c r="N116" s="237"/>
      <c r="O116" s="237"/>
      <c r="P116" s="237"/>
      <c r="Q116" s="237"/>
      <c r="R116" s="237"/>
      <c r="S116" s="237"/>
      <c r="T116" s="237"/>
      <c r="U116" s="237"/>
      <c r="V116" s="237"/>
      <c r="W116" s="238"/>
      <c r="X116" s="239"/>
      <c r="Y116" s="39"/>
      <c r="Z116" s="39"/>
      <c r="AA116" s="39"/>
      <c r="AB116" s="40"/>
    </row>
    <row r="117" spans="1:30" ht="13.5" customHeight="1">
      <c r="A117" s="22" t="s">
        <v>228</v>
      </c>
      <c r="B117" s="8"/>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33"/>
      <c r="Y117" s="33"/>
      <c r="Z117" s="33"/>
      <c r="AA117" s="33"/>
      <c r="AB117" s="33"/>
    </row>
    <row r="118" spans="1:30">
      <c r="A118" s="41" t="s">
        <v>224</v>
      </c>
      <c r="B118" s="22" t="s">
        <v>233</v>
      </c>
    </row>
    <row r="119" spans="1:30" ht="13.5" customHeight="1">
      <c r="A119" s="41" t="s">
        <v>224</v>
      </c>
      <c r="B119" s="22" t="s">
        <v>51</v>
      </c>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row>
    <row r="120" spans="1:30">
      <c r="A120" s="41" t="s">
        <v>224</v>
      </c>
      <c r="B120" s="22" t="s">
        <v>52</v>
      </c>
    </row>
    <row r="121" spans="1:30">
      <c r="A121" s="41"/>
      <c r="B121" s="22" t="s">
        <v>229</v>
      </c>
    </row>
    <row r="122" spans="1:30" ht="13.5" customHeight="1">
      <c r="A122" s="41"/>
      <c r="B122" s="22" t="s">
        <v>230</v>
      </c>
      <c r="C122" s="6"/>
      <c r="D122" s="6"/>
      <c r="E122" s="6"/>
      <c r="F122" s="6"/>
      <c r="G122" s="6"/>
      <c r="H122" s="8"/>
      <c r="I122" s="8"/>
      <c r="J122" s="8"/>
      <c r="K122" s="8"/>
      <c r="L122" s="8"/>
      <c r="M122" s="44"/>
      <c r="N122" s="44"/>
      <c r="O122" s="44"/>
      <c r="P122" s="44"/>
      <c r="Q122" s="44"/>
      <c r="R122" s="44"/>
      <c r="S122" s="196"/>
      <c r="T122" s="196"/>
      <c r="U122" s="196"/>
      <c r="V122" s="196"/>
      <c r="W122" s="196"/>
      <c r="X122" s="196"/>
      <c r="Y122" s="196"/>
      <c r="Z122" s="196"/>
      <c r="AA122" s="196"/>
      <c r="AB122" s="196"/>
    </row>
    <row r="123" spans="1:30">
      <c r="A123" s="41" t="s">
        <v>224</v>
      </c>
      <c r="B123" s="22" t="s">
        <v>53</v>
      </c>
    </row>
    <row r="124" spans="1:30">
      <c r="A124" s="41"/>
      <c r="B124" s="22" t="s">
        <v>229</v>
      </c>
    </row>
    <row r="125" spans="1:30">
      <c r="A125" s="41" t="s">
        <v>224</v>
      </c>
      <c r="B125" s="22" t="s">
        <v>54</v>
      </c>
    </row>
    <row r="126" spans="1:30">
      <c r="A126" s="41"/>
      <c r="B126" s="22" t="s">
        <v>231</v>
      </c>
    </row>
    <row r="127" spans="1:30">
      <c r="B127" s="311" t="s">
        <v>232</v>
      </c>
    </row>
  </sheetData>
  <mergeCells count="99">
    <mergeCell ref="N40:N41"/>
    <mergeCell ref="O40:O41"/>
    <mergeCell ref="P37:AB41"/>
    <mergeCell ref="B34:B35"/>
    <mergeCell ref="C34:K35"/>
    <mergeCell ref="B37:B38"/>
    <mergeCell ref="C37:K38"/>
    <mergeCell ref="B40:B41"/>
    <mergeCell ref="C40:K41"/>
    <mergeCell ref="X57:Y57"/>
    <mergeCell ref="AA57:AB57"/>
    <mergeCell ref="AA70:AB70"/>
    <mergeCell ref="B23:F23"/>
    <mergeCell ref="G23:P23"/>
    <mergeCell ref="B24:F24"/>
    <mergeCell ref="G24:P24"/>
    <mergeCell ref="B25:F25"/>
    <mergeCell ref="G25:P25"/>
    <mergeCell ref="B26:F26"/>
    <mergeCell ref="G26:P26"/>
    <mergeCell ref="B27:F27"/>
    <mergeCell ref="G27:P27"/>
    <mergeCell ref="B28:F28"/>
    <mergeCell ref="G28:P28"/>
    <mergeCell ref="B29:F29"/>
    <mergeCell ref="B54:F54"/>
    <mergeCell ref="G54:K54"/>
    <mergeCell ref="M54:O54"/>
    <mergeCell ref="B64:V65"/>
    <mergeCell ref="B70:V72"/>
    <mergeCell ref="B57:V61"/>
    <mergeCell ref="B68:T68"/>
    <mergeCell ref="B62:G62"/>
    <mergeCell ref="H62:N62"/>
    <mergeCell ref="X75:Y75"/>
    <mergeCell ref="AA75:AB75"/>
    <mergeCell ref="B79:AB81"/>
    <mergeCell ref="B75:V76"/>
    <mergeCell ref="B73:G73"/>
    <mergeCell ref="H73:N73"/>
    <mergeCell ref="X64:Y64"/>
    <mergeCell ref="AA64:AB64"/>
    <mergeCell ref="X68:Y68"/>
    <mergeCell ref="AA68:AB68"/>
    <mergeCell ref="X70:Y70"/>
    <mergeCell ref="AA50:AB50"/>
    <mergeCell ref="B11:T11"/>
    <mergeCell ref="B12:V13"/>
    <mergeCell ref="X12:Y12"/>
    <mergeCell ref="AA12:AB12"/>
    <mergeCell ref="G29:P29"/>
    <mergeCell ref="B30:F30"/>
    <mergeCell ref="G30:P30"/>
    <mergeCell ref="B31:F31"/>
    <mergeCell ref="G31:P31"/>
    <mergeCell ref="L34:M35"/>
    <mergeCell ref="N34:N35"/>
    <mergeCell ref="L37:M38"/>
    <mergeCell ref="N37:N38"/>
    <mergeCell ref="O37:O38"/>
    <mergeCell ref="L40:M41"/>
    <mergeCell ref="B91:F91"/>
    <mergeCell ref="G91:P91"/>
    <mergeCell ref="B92:F92"/>
    <mergeCell ref="G92:P92"/>
    <mergeCell ref="A2:AB2"/>
    <mergeCell ref="A3:C3"/>
    <mergeCell ref="D3:M3"/>
    <mergeCell ref="B7:T7"/>
    <mergeCell ref="B8:V9"/>
    <mergeCell ref="X8:Y8"/>
    <mergeCell ref="AA8:AB8"/>
    <mergeCell ref="B55:F55"/>
    <mergeCell ref="G55:K55"/>
    <mergeCell ref="M55:O55"/>
    <mergeCell ref="B50:V52"/>
    <mergeCell ref="X50:Y50"/>
    <mergeCell ref="B88:F88"/>
    <mergeCell ref="G88:P88"/>
    <mergeCell ref="B89:F89"/>
    <mergeCell ref="G89:P89"/>
    <mergeCell ref="B90:F90"/>
    <mergeCell ref="G90:P90"/>
    <mergeCell ref="X110:Y110"/>
    <mergeCell ref="AA110:AB110"/>
    <mergeCell ref="D111:V115"/>
    <mergeCell ref="B93:F93"/>
    <mergeCell ref="G93:P93"/>
    <mergeCell ref="B94:F94"/>
    <mergeCell ref="G94:P94"/>
    <mergeCell ref="B95:F95"/>
    <mergeCell ref="G95:P95"/>
    <mergeCell ref="B96:F96"/>
    <mergeCell ref="G96:P96"/>
    <mergeCell ref="C103:V104"/>
    <mergeCell ref="X103:Y103"/>
    <mergeCell ref="AA103:AB103"/>
    <mergeCell ref="X107:Y107"/>
    <mergeCell ref="AA107:AB107"/>
  </mergeCells>
  <phoneticPr fontId="1"/>
  <dataValidations count="1">
    <dataValidation type="list" allowBlank="1" showInputMessage="1" showErrorMessage="1" sqref="B102 B106 B109">
      <formula1>"○"</formula1>
    </dataValidation>
  </dataValidations>
  <printOptions horizontalCentered="1"/>
  <pageMargins left="0.59055118110236227" right="0.59055118110236227" top="0.39370078740157483" bottom="0.19685039370078741" header="0.51181102362204722" footer="0.51181102362204722"/>
  <pageSetup paperSize="9" orientation="portrait" r:id="rId1"/>
  <headerFooter alignWithMargins="0"/>
  <rowBreaks count="2" manualBreakCount="2">
    <brk id="46" max="27" man="1"/>
    <brk id="85"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view="pageBreakPreview" zoomScaleNormal="75" zoomScaleSheetLayoutView="100" workbookViewId="0">
      <selection activeCell="A2" sqref="A2:AF2"/>
    </sheetView>
  </sheetViews>
  <sheetFormatPr defaultRowHeight="13.5"/>
  <cols>
    <col min="1" max="32" width="3.125" style="51" customWidth="1"/>
    <col min="33" max="16384" width="9" style="51"/>
  </cols>
  <sheetData>
    <row r="1" spans="1:32">
      <c r="A1" s="51" t="s">
        <v>57</v>
      </c>
    </row>
    <row r="2" spans="1:32" ht="29.25" customHeight="1">
      <c r="A2" s="377" t="s">
        <v>58</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row>
    <row r="3" spans="1:32" ht="8.25" customHeight="1">
      <c r="B3" s="52"/>
      <c r="C3" s="52"/>
      <c r="D3" s="52"/>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row>
    <row r="4" spans="1:32" ht="20.25" customHeight="1">
      <c r="A4" s="378" t="s">
        <v>59</v>
      </c>
      <c r="B4" s="379"/>
      <c r="C4" s="379"/>
      <c r="D4" s="380"/>
      <c r="E4" s="381" t="s">
        <v>60</v>
      </c>
      <c r="F4" s="381"/>
      <c r="G4" s="381"/>
      <c r="H4" s="381"/>
      <c r="I4" s="381"/>
      <c r="J4" s="381"/>
      <c r="K4" s="381"/>
      <c r="L4" s="381"/>
      <c r="M4" s="381"/>
      <c r="N4" s="381"/>
      <c r="O4" s="382" t="s">
        <v>61</v>
      </c>
      <c r="P4" s="382"/>
      <c r="Q4" s="382" t="s">
        <v>62</v>
      </c>
      <c r="R4" s="382"/>
      <c r="S4" s="382"/>
      <c r="T4" s="382"/>
      <c r="U4" s="382"/>
      <c r="V4" s="382"/>
      <c r="W4" s="382"/>
      <c r="X4" s="279" t="s">
        <v>61</v>
      </c>
      <c r="Y4" s="382" t="s">
        <v>63</v>
      </c>
      <c r="Z4" s="382"/>
      <c r="AA4" s="382"/>
      <c r="AB4" s="382"/>
      <c r="AC4" s="382"/>
      <c r="AD4" s="382"/>
      <c r="AE4" s="382"/>
      <c r="AF4" s="383"/>
    </row>
    <row r="5" spans="1:32" ht="20.25" customHeight="1">
      <c r="A5" s="387" t="s">
        <v>64</v>
      </c>
      <c r="B5" s="388"/>
      <c r="C5" s="388"/>
      <c r="D5" s="389"/>
      <c r="E5" s="375"/>
      <c r="F5" s="375"/>
      <c r="G5" s="281" t="s">
        <v>65</v>
      </c>
      <c r="H5" s="375"/>
      <c r="I5" s="375"/>
      <c r="J5" s="281" t="s">
        <v>66</v>
      </c>
      <c r="K5" s="281" t="s">
        <v>67</v>
      </c>
      <c r="L5" s="375"/>
      <c r="M5" s="375"/>
      <c r="N5" s="281" t="s">
        <v>65</v>
      </c>
      <c r="O5" s="375"/>
      <c r="P5" s="375"/>
      <c r="Q5" s="281" t="s">
        <v>66</v>
      </c>
      <c r="R5" s="375" t="s">
        <v>68</v>
      </c>
      <c r="S5" s="375"/>
      <c r="T5" s="375"/>
      <c r="U5" s="375"/>
      <c r="V5" s="375"/>
      <c r="W5" s="375"/>
      <c r="X5" s="375"/>
      <c r="Y5" s="375"/>
      <c r="Z5" s="375"/>
      <c r="AA5" s="375"/>
      <c r="AB5" s="375"/>
      <c r="AC5" s="375"/>
      <c r="AD5" s="375"/>
      <c r="AE5" s="375"/>
      <c r="AF5" s="376"/>
    </row>
    <row r="6" spans="1:32" ht="20.25" customHeight="1">
      <c r="A6" s="387" t="s">
        <v>69</v>
      </c>
      <c r="B6" s="388"/>
      <c r="C6" s="388"/>
      <c r="D6" s="389"/>
      <c r="E6" s="390"/>
      <c r="F6" s="375"/>
      <c r="G6" s="281" t="s">
        <v>70</v>
      </c>
      <c r="H6" s="375"/>
      <c r="I6" s="375"/>
      <c r="J6" s="281" t="s">
        <v>71</v>
      </c>
      <c r="K6" s="54"/>
      <c r="L6" s="54"/>
      <c r="M6" s="54"/>
      <c r="N6" s="54"/>
      <c r="O6" s="54"/>
      <c r="P6" s="54"/>
      <c r="Q6" s="54"/>
      <c r="R6" s="54"/>
      <c r="S6" s="54"/>
      <c r="T6" s="54"/>
      <c r="U6" s="54"/>
      <c r="V6" s="54"/>
      <c r="W6" s="54"/>
      <c r="X6" s="54"/>
      <c r="Y6" s="54"/>
      <c r="Z6" s="54"/>
      <c r="AA6" s="54"/>
      <c r="AB6" s="54"/>
      <c r="AC6" s="54"/>
      <c r="AD6" s="54"/>
      <c r="AE6" s="54"/>
      <c r="AF6" s="55"/>
    </row>
    <row r="7" spans="1:32" ht="15" customHeight="1">
      <c r="A7" s="56"/>
      <c r="B7" s="56"/>
      <c r="C7" s="56"/>
      <c r="D7" s="56"/>
      <c r="E7" s="57"/>
      <c r="F7" s="57"/>
      <c r="G7" s="57"/>
      <c r="H7" s="57"/>
      <c r="I7" s="57"/>
      <c r="J7" s="57"/>
      <c r="K7" s="57"/>
      <c r="L7" s="57"/>
      <c r="M7" s="57"/>
      <c r="N7" s="57"/>
      <c r="O7" s="57"/>
      <c r="P7" s="57"/>
      <c r="Q7" s="57"/>
      <c r="AF7" s="57"/>
    </row>
    <row r="8" spans="1:32" ht="15" customHeight="1">
      <c r="A8" s="58" t="s">
        <v>72</v>
      </c>
      <c r="B8" s="59"/>
      <c r="C8" s="59"/>
      <c r="D8" s="59"/>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1"/>
    </row>
    <row r="9" spans="1:32" ht="15" customHeight="1">
      <c r="A9" s="62"/>
      <c r="B9" s="56"/>
      <c r="C9" s="56"/>
      <c r="D9" s="56"/>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63"/>
    </row>
    <row r="10" spans="1:32" ht="18" customHeight="1">
      <c r="A10" s="384" t="s">
        <v>73</v>
      </c>
      <c r="B10" s="385"/>
      <c r="C10" s="385"/>
      <c r="D10" s="385"/>
      <c r="E10" s="385"/>
      <c r="F10" s="385"/>
      <c r="G10" s="385"/>
      <c r="H10" s="391"/>
      <c r="I10" s="391"/>
      <c r="J10" s="386"/>
      <c r="K10" s="382"/>
      <c r="L10" s="383"/>
      <c r="M10" s="64" t="s">
        <v>74</v>
      </c>
      <c r="N10" s="280"/>
      <c r="O10" s="65" t="s">
        <v>75</v>
      </c>
      <c r="P10" s="64" t="s">
        <v>76</v>
      </c>
      <c r="Q10" s="66"/>
      <c r="R10" s="66"/>
      <c r="S10" s="66"/>
      <c r="T10" s="280"/>
      <c r="U10" s="280"/>
      <c r="V10" s="280"/>
      <c r="W10" s="280"/>
      <c r="X10" s="280"/>
      <c r="Y10" s="280"/>
      <c r="Z10" s="280"/>
      <c r="AA10" s="280"/>
      <c r="AB10" s="280"/>
      <c r="AC10" s="280"/>
      <c r="AD10" s="280"/>
      <c r="AE10" s="280"/>
      <c r="AF10" s="67"/>
    </row>
    <row r="11" spans="1:32" ht="15" customHeight="1">
      <c r="A11" s="68"/>
      <c r="B11" s="56"/>
      <c r="C11" s="56"/>
      <c r="D11" s="56"/>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63"/>
    </row>
    <row r="12" spans="1:32" ht="18" customHeight="1">
      <c r="A12" s="384" t="s">
        <v>77</v>
      </c>
      <c r="B12" s="385"/>
      <c r="C12" s="385"/>
      <c r="D12" s="385"/>
      <c r="E12" s="385"/>
      <c r="F12" s="385"/>
      <c r="G12" s="385"/>
      <c r="H12" s="385"/>
      <c r="I12" s="385"/>
      <c r="J12" s="386"/>
      <c r="K12" s="382"/>
      <c r="L12" s="383"/>
      <c r="M12" s="65" t="s">
        <v>78</v>
      </c>
      <c r="N12" s="65"/>
      <c r="O12" s="65" t="s">
        <v>79</v>
      </c>
      <c r="P12" s="65" t="s">
        <v>80</v>
      </c>
      <c r="Q12" s="66"/>
      <c r="R12" s="66"/>
      <c r="S12" s="66"/>
      <c r="T12" s="66"/>
      <c r="U12" s="66"/>
      <c r="V12" s="66"/>
      <c r="W12" s="66"/>
      <c r="X12" s="66"/>
      <c r="Y12" s="66"/>
      <c r="Z12" s="66"/>
      <c r="AA12" s="66"/>
      <c r="AB12" s="66"/>
      <c r="AC12" s="66"/>
      <c r="AD12" s="66"/>
      <c r="AE12" s="66"/>
      <c r="AF12" s="69"/>
    </row>
    <row r="13" spans="1:32" ht="15" customHeight="1" thickBot="1">
      <c r="A13" s="70"/>
      <c r="B13" s="66"/>
      <c r="C13" s="65"/>
      <c r="D13" s="65"/>
      <c r="E13" s="65"/>
      <c r="F13" s="65"/>
      <c r="G13" s="65"/>
      <c r="H13" s="65"/>
      <c r="I13" s="65"/>
      <c r="J13" s="65"/>
      <c r="K13" s="65"/>
      <c r="L13" s="65"/>
      <c r="M13" s="65"/>
      <c r="N13" s="65"/>
      <c r="O13" s="65"/>
      <c r="P13" s="65"/>
      <c r="Q13" s="66"/>
      <c r="R13" s="66"/>
      <c r="S13" s="66"/>
      <c r="T13" s="66"/>
      <c r="U13" s="66"/>
      <c r="V13" s="66"/>
      <c r="W13" s="66"/>
      <c r="X13" s="66"/>
      <c r="Y13" s="66"/>
      <c r="Z13" s="66"/>
      <c r="AA13" s="66"/>
      <c r="AB13" s="66"/>
      <c r="AC13" s="66"/>
      <c r="AD13" s="66"/>
      <c r="AE13" s="66"/>
      <c r="AF13" s="69"/>
    </row>
    <row r="14" spans="1:32" ht="18" customHeight="1" thickTop="1" thickBot="1">
      <c r="A14" s="384" t="s">
        <v>81</v>
      </c>
      <c r="B14" s="385"/>
      <c r="C14" s="385"/>
      <c r="D14" s="385"/>
      <c r="E14" s="385"/>
      <c r="F14" s="385"/>
      <c r="G14" s="385"/>
      <c r="H14" s="385"/>
      <c r="I14" s="385"/>
      <c r="J14" s="392" t="e">
        <f>ROUNDDOWN(J10/(J12*16),2)</f>
        <v>#DIV/0!</v>
      </c>
      <c r="K14" s="393"/>
      <c r="L14" s="394"/>
      <c r="M14" s="65"/>
      <c r="N14" s="65"/>
      <c r="O14" s="65" t="s">
        <v>82</v>
      </c>
      <c r="P14" s="65" t="s">
        <v>83</v>
      </c>
      <c r="Q14" s="65"/>
      <c r="R14" s="65"/>
      <c r="S14" s="65"/>
      <c r="T14" s="65"/>
      <c r="U14" s="66"/>
      <c r="V14" s="66"/>
      <c r="W14" s="66"/>
      <c r="X14" s="66"/>
      <c r="Y14" s="66"/>
      <c r="Z14" s="66"/>
      <c r="AA14" s="66"/>
      <c r="AB14" s="66"/>
      <c r="AC14" s="66"/>
      <c r="AD14" s="66"/>
      <c r="AE14" s="66"/>
      <c r="AF14" s="69"/>
    </row>
    <row r="15" spans="1:32" ht="15" customHeight="1" thickTop="1">
      <c r="A15" s="277"/>
      <c r="B15" s="278"/>
      <c r="C15" s="278"/>
      <c r="D15" s="278"/>
      <c r="E15" s="278"/>
      <c r="F15" s="278"/>
      <c r="G15" s="278"/>
      <c r="H15" s="278"/>
      <c r="I15" s="278"/>
      <c r="J15" s="8"/>
      <c r="K15" s="8"/>
      <c r="L15" s="8"/>
      <c r="M15" s="65"/>
      <c r="N15" s="65"/>
      <c r="O15" s="65"/>
      <c r="P15" s="65" t="s">
        <v>84</v>
      </c>
      <c r="Q15" s="65"/>
      <c r="R15" s="65"/>
      <c r="S15" s="65"/>
      <c r="T15" s="65"/>
      <c r="U15" s="66"/>
      <c r="V15" s="66"/>
      <c r="W15" s="66"/>
      <c r="X15" s="66"/>
      <c r="Y15" s="66"/>
      <c r="Z15" s="66"/>
      <c r="AA15" s="66"/>
      <c r="AB15" s="66"/>
      <c r="AC15" s="66"/>
      <c r="AD15" s="66"/>
      <c r="AE15" s="66"/>
      <c r="AF15" s="69"/>
    </row>
    <row r="16" spans="1:32" ht="15" customHeight="1">
      <c r="A16" s="62" t="s">
        <v>85</v>
      </c>
      <c r="B16" s="56"/>
      <c r="C16" s="56"/>
      <c r="D16" s="56"/>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63"/>
    </row>
    <row r="17" spans="1:32" ht="15" customHeight="1">
      <c r="A17" s="62"/>
      <c r="B17" s="56"/>
      <c r="C17" s="56"/>
      <c r="D17" s="56"/>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63"/>
    </row>
    <row r="18" spans="1:32" ht="18" customHeight="1">
      <c r="A18" s="71" t="s">
        <v>86</v>
      </c>
      <c r="B18" s="66"/>
      <c r="C18" s="65"/>
      <c r="D18" s="65"/>
      <c r="E18" s="65"/>
      <c r="F18" s="72"/>
      <c r="G18" s="72"/>
      <c r="H18" s="72"/>
      <c r="I18" s="72"/>
      <c r="J18" s="65"/>
      <c r="K18" s="65"/>
      <c r="L18" s="65"/>
      <c r="M18" s="65"/>
      <c r="N18" s="65"/>
      <c r="O18" s="65"/>
      <c r="P18" s="65"/>
      <c r="Q18" s="66"/>
      <c r="R18" s="66"/>
      <c r="S18" s="66"/>
      <c r="T18" s="66"/>
      <c r="U18" s="66"/>
      <c r="V18" s="66"/>
      <c r="W18" s="66"/>
      <c r="X18" s="66"/>
      <c r="Y18" s="66"/>
      <c r="Z18" s="66"/>
      <c r="AA18" s="66"/>
      <c r="AB18" s="66"/>
      <c r="AC18" s="66"/>
      <c r="AD18" s="66"/>
      <c r="AE18" s="66"/>
      <c r="AF18" s="69"/>
    </row>
    <row r="19" spans="1:32" ht="15" customHeight="1" thickBot="1">
      <c r="A19" s="71"/>
      <c r="B19" s="66"/>
      <c r="C19" s="65"/>
      <c r="D19" s="65"/>
      <c r="E19" s="65"/>
      <c r="F19" s="72"/>
      <c r="G19" s="72"/>
      <c r="H19" s="72"/>
      <c r="I19" s="72"/>
      <c r="J19" s="65"/>
      <c r="K19" s="65"/>
      <c r="L19" s="65"/>
      <c r="M19" s="65"/>
      <c r="N19" s="65"/>
      <c r="O19" s="65"/>
      <c r="P19" s="65"/>
      <c r="Q19" s="66"/>
      <c r="R19" s="66"/>
      <c r="S19" s="66"/>
      <c r="T19" s="66"/>
      <c r="U19" s="66"/>
      <c r="V19" s="66"/>
      <c r="W19" s="66"/>
      <c r="X19" s="66"/>
      <c r="Y19" s="66"/>
      <c r="Z19" s="66"/>
      <c r="AA19" s="66"/>
      <c r="AB19" s="66"/>
      <c r="AC19" s="66"/>
      <c r="AD19" s="66"/>
      <c r="AE19" s="66"/>
      <c r="AF19" s="69"/>
    </row>
    <row r="20" spans="1:32" ht="18" customHeight="1" thickTop="1" thickBot="1">
      <c r="A20" s="71"/>
      <c r="B20" s="66" t="s">
        <v>87</v>
      </c>
      <c r="C20" s="65"/>
      <c r="D20" s="65"/>
      <c r="E20" s="65"/>
      <c r="F20" s="386"/>
      <c r="G20" s="382"/>
      <c r="H20" s="383"/>
      <c r="I20" s="8" t="s">
        <v>1</v>
      </c>
      <c r="J20" s="72" t="s">
        <v>88</v>
      </c>
      <c r="K20" s="395">
        <v>20</v>
      </c>
      <c r="L20" s="395"/>
      <c r="M20" s="65" t="s">
        <v>89</v>
      </c>
      <c r="N20" s="385" t="s">
        <v>90</v>
      </c>
      <c r="O20" s="385"/>
      <c r="P20" s="398" t="str">
        <f>IF(ISBLANK(F20),"",IF(ROUNDUP(F20/K20,0)&lt;2,2,ROUNDUP(F20/K20,0)))</f>
        <v/>
      </c>
      <c r="Q20" s="399"/>
      <c r="R20" s="400"/>
      <c r="S20" s="280"/>
      <c r="T20" s="66" t="s">
        <v>91</v>
      </c>
      <c r="U20" s="396" t="s">
        <v>92</v>
      </c>
      <c r="V20" s="396"/>
      <c r="W20" s="396"/>
      <c r="X20" s="396"/>
      <c r="Y20" s="396"/>
      <c r="Z20" s="396"/>
      <c r="AA20" s="396"/>
      <c r="AB20" s="396"/>
      <c r="AC20" s="396"/>
      <c r="AD20" s="396"/>
      <c r="AE20" s="396"/>
      <c r="AF20" s="397"/>
    </row>
    <row r="21" spans="1:32" ht="18" customHeight="1" thickTop="1">
      <c r="A21" s="71"/>
      <c r="B21" s="66"/>
      <c r="C21" s="65"/>
      <c r="D21" s="65"/>
      <c r="E21" s="65"/>
      <c r="F21" s="72"/>
      <c r="G21" s="72"/>
      <c r="H21" s="72"/>
      <c r="I21" s="72"/>
      <c r="J21" s="65"/>
      <c r="K21" s="65"/>
      <c r="L21" s="65"/>
      <c r="M21" s="65"/>
      <c r="N21" s="66"/>
      <c r="O21" s="66"/>
      <c r="P21" s="65"/>
      <c r="Q21" s="65"/>
      <c r="R21" s="65"/>
      <c r="S21" s="65"/>
      <c r="T21" s="66"/>
      <c r="U21" s="396"/>
      <c r="V21" s="396"/>
      <c r="W21" s="396"/>
      <c r="X21" s="396"/>
      <c r="Y21" s="396"/>
      <c r="Z21" s="396"/>
      <c r="AA21" s="396"/>
      <c r="AB21" s="396"/>
      <c r="AC21" s="396"/>
      <c r="AD21" s="396"/>
      <c r="AE21" s="396"/>
      <c r="AF21" s="397"/>
    </row>
    <row r="22" spans="1:32" ht="15" customHeight="1">
      <c r="A22" s="71"/>
      <c r="B22" s="66"/>
      <c r="C22" s="65"/>
      <c r="D22" s="65"/>
      <c r="E22" s="65"/>
      <c r="F22" s="72"/>
      <c r="G22" s="72"/>
      <c r="H22" s="72"/>
      <c r="I22" s="72"/>
      <c r="J22" s="65"/>
      <c r="K22" s="65"/>
      <c r="L22" s="65"/>
      <c r="M22" s="65"/>
      <c r="N22" s="66"/>
      <c r="O22" s="66"/>
      <c r="P22" s="65"/>
      <c r="Q22" s="65"/>
      <c r="R22" s="65"/>
      <c r="S22" s="65"/>
      <c r="T22" s="66"/>
      <c r="U22" s="66"/>
      <c r="V22" s="66"/>
      <c r="W22" s="66"/>
      <c r="X22" s="66"/>
      <c r="Y22" s="66"/>
      <c r="Z22" s="66"/>
      <c r="AA22" s="66"/>
      <c r="AB22" s="66"/>
      <c r="AC22" s="66"/>
      <c r="AD22" s="66"/>
      <c r="AE22" s="66"/>
      <c r="AF22" s="69"/>
    </row>
    <row r="23" spans="1:32" ht="18" customHeight="1">
      <c r="A23" s="71" t="s">
        <v>93</v>
      </c>
      <c r="B23" s="66"/>
      <c r="C23" s="65"/>
      <c r="D23" s="65"/>
      <c r="E23" s="65"/>
      <c r="F23" s="72"/>
      <c r="G23" s="72"/>
      <c r="H23" s="72"/>
      <c r="I23" s="72"/>
      <c r="J23" s="65"/>
      <c r="K23" s="65"/>
      <c r="L23" s="65"/>
      <c r="M23" s="65"/>
      <c r="N23" s="66"/>
      <c r="O23" s="66"/>
      <c r="P23" s="65"/>
      <c r="Q23" s="65"/>
      <c r="R23" s="65"/>
      <c r="S23" s="65"/>
      <c r="T23" s="66"/>
      <c r="U23" s="66"/>
      <c r="V23" s="66"/>
      <c r="W23" s="66"/>
      <c r="X23" s="66"/>
      <c r="Y23" s="66"/>
      <c r="Z23" s="66"/>
      <c r="AA23" s="66"/>
      <c r="AB23" s="66"/>
      <c r="AC23" s="66"/>
      <c r="AD23" s="66"/>
      <c r="AE23" s="66"/>
      <c r="AF23" s="69"/>
    </row>
    <row r="24" spans="1:32" ht="15" customHeight="1" thickBot="1">
      <c r="A24" s="71"/>
      <c r="B24" s="66"/>
      <c r="C24" s="65"/>
      <c r="D24" s="65"/>
      <c r="E24" s="65"/>
      <c r="F24" s="72"/>
      <c r="G24" s="72"/>
      <c r="H24" s="72"/>
      <c r="I24" s="72"/>
      <c r="J24" s="65"/>
      <c r="K24" s="65"/>
      <c r="L24" s="65"/>
      <c r="M24" s="65"/>
      <c r="N24" s="66"/>
      <c r="O24" s="66"/>
      <c r="P24" s="65"/>
      <c r="Q24" s="65"/>
      <c r="R24" s="65"/>
      <c r="S24" s="65"/>
      <c r="T24" s="66"/>
      <c r="U24" s="66"/>
      <c r="V24" s="66"/>
      <c r="W24" s="66"/>
      <c r="X24" s="66"/>
      <c r="Y24" s="66"/>
      <c r="Z24" s="66"/>
      <c r="AA24" s="66"/>
      <c r="AB24" s="66"/>
      <c r="AC24" s="66"/>
      <c r="AD24" s="66"/>
      <c r="AE24" s="66"/>
      <c r="AF24" s="69"/>
    </row>
    <row r="25" spans="1:32" ht="18" customHeight="1" thickTop="1" thickBot="1">
      <c r="A25" s="71"/>
      <c r="B25" s="66" t="s">
        <v>87</v>
      </c>
      <c r="C25" s="65"/>
      <c r="D25" s="65"/>
      <c r="E25" s="65"/>
      <c r="F25" s="386"/>
      <c r="G25" s="382"/>
      <c r="H25" s="383"/>
      <c r="I25" s="8" t="s">
        <v>1</v>
      </c>
      <c r="J25" s="72" t="s">
        <v>88</v>
      </c>
      <c r="K25" s="395">
        <v>20</v>
      </c>
      <c r="L25" s="395"/>
      <c r="M25" s="65" t="s">
        <v>89</v>
      </c>
      <c r="N25" s="385" t="s">
        <v>94</v>
      </c>
      <c r="O25" s="385"/>
      <c r="P25" s="398" t="str">
        <f>IF(ISBLANK(F25),"",IF(ROUNDUP(F25/20,0)&lt;1,1,ROUNDUP(F25/20,0)))</f>
        <v/>
      </c>
      <c r="Q25" s="399"/>
      <c r="R25" s="400"/>
      <c r="S25" s="280"/>
      <c r="T25" s="66" t="s">
        <v>91</v>
      </c>
      <c r="U25" s="396" t="s">
        <v>95</v>
      </c>
      <c r="V25" s="396"/>
      <c r="W25" s="396"/>
      <c r="X25" s="396"/>
      <c r="Y25" s="396"/>
      <c r="Z25" s="396"/>
      <c r="AA25" s="396"/>
      <c r="AB25" s="396"/>
      <c r="AC25" s="396"/>
      <c r="AD25" s="396"/>
      <c r="AE25" s="396"/>
      <c r="AF25" s="397"/>
    </row>
    <row r="26" spans="1:32" ht="18" customHeight="1" thickTop="1">
      <c r="A26" s="71"/>
      <c r="B26" s="66"/>
      <c r="C26" s="65"/>
      <c r="D26" s="65"/>
      <c r="E26" s="65"/>
      <c r="F26" s="72"/>
      <c r="G26" s="72"/>
      <c r="H26" s="72"/>
      <c r="I26" s="72"/>
      <c r="J26" s="65"/>
      <c r="K26" s="65"/>
      <c r="L26" s="65"/>
      <c r="M26" s="65"/>
      <c r="N26" s="65"/>
      <c r="O26" s="66"/>
      <c r="P26" s="65"/>
      <c r="Q26" s="65"/>
      <c r="R26" s="66"/>
      <c r="S26" s="66"/>
      <c r="T26" s="66"/>
      <c r="U26" s="396"/>
      <c r="V26" s="396"/>
      <c r="W26" s="396"/>
      <c r="X26" s="396"/>
      <c r="Y26" s="396"/>
      <c r="Z26" s="396"/>
      <c r="AA26" s="396"/>
      <c r="AB26" s="396"/>
      <c r="AC26" s="396"/>
      <c r="AD26" s="396"/>
      <c r="AE26" s="396"/>
      <c r="AF26" s="397"/>
    </row>
    <row r="27" spans="1:32" ht="15" customHeight="1">
      <c r="A27" s="71"/>
      <c r="B27" s="66"/>
      <c r="C27" s="65"/>
      <c r="D27" s="65"/>
      <c r="E27" s="65"/>
      <c r="F27" s="72"/>
      <c r="G27" s="72"/>
      <c r="H27" s="72"/>
      <c r="I27" s="72"/>
      <c r="J27" s="65"/>
      <c r="K27" s="65"/>
      <c r="L27" s="65"/>
      <c r="M27" s="65"/>
      <c r="N27" s="65"/>
      <c r="O27" s="66"/>
      <c r="P27" s="65"/>
      <c r="Q27" s="65"/>
      <c r="R27" s="66"/>
      <c r="S27" s="66"/>
      <c r="T27" s="66"/>
      <c r="U27" s="66"/>
      <c r="V27" s="66"/>
      <c r="W27" s="66"/>
      <c r="X27" s="66"/>
      <c r="Y27" s="66"/>
      <c r="Z27" s="66"/>
      <c r="AA27" s="66"/>
      <c r="AB27" s="66"/>
      <c r="AC27" s="66"/>
      <c r="AD27" s="66"/>
      <c r="AE27" s="66"/>
      <c r="AF27" s="69"/>
    </row>
    <row r="28" spans="1:32" ht="15" customHeight="1">
      <c r="A28" s="71"/>
      <c r="B28" s="402" t="s">
        <v>96</v>
      </c>
      <c r="C28" s="402"/>
      <c r="D28" s="402"/>
      <c r="E28" s="402"/>
      <c r="F28" s="402"/>
      <c r="G28" s="339" t="s">
        <v>97</v>
      </c>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403"/>
    </row>
    <row r="29" spans="1:32" ht="15" customHeight="1">
      <c r="A29" s="71"/>
      <c r="B29" s="66"/>
      <c r="C29" s="66"/>
      <c r="D29" s="65"/>
      <c r="E29" s="65"/>
      <c r="F29" s="50"/>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403"/>
    </row>
    <row r="30" spans="1:32" ht="15" customHeight="1">
      <c r="A30" s="71"/>
      <c r="B30" s="66"/>
      <c r="C30" s="65"/>
      <c r="D30" s="65"/>
      <c r="E30" s="65"/>
      <c r="F30" s="72"/>
      <c r="G30" s="72"/>
      <c r="H30" s="72"/>
      <c r="I30" s="72"/>
      <c r="J30" s="65"/>
      <c r="K30" s="65"/>
      <c r="L30" s="65"/>
      <c r="M30" s="65"/>
      <c r="N30" s="65"/>
      <c r="O30" s="66"/>
      <c r="P30" s="65"/>
      <c r="Q30" s="65"/>
      <c r="R30" s="66"/>
      <c r="S30" s="66"/>
      <c r="T30" s="66"/>
      <c r="U30" s="66"/>
      <c r="V30" s="66"/>
      <c r="W30" s="66"/>
      <c r="X30" s="66"/>
      <c r="Y30" s="66"/>
      <c r="Z30" s="66"/>
      <c r="AA30" s="66"/>
      <c r="AB30" s="66"/>
      <c r="AC30" s="66"/>
      <c r="AD30" s="66"/>
      <c r="AE30" s="66"/>
      <c r="AF30" s="69"/>
    </row>
    <row r="31" spans="1:32" ht="15" customHeight="1">
      <c r="A31" s="62" t="s">
        <v>98</v>
      </c>
      <c r="B31" s="56"/>
      <c r="C31" s="56"/>
      <c r="D31" s="56"/>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63"/>
    </row>
    <row r="32" spans="1:32" ht="15" customHeight="1" thickBot="1">
      <c r="A32" s="71"/>
      <c r="B32" s="66"/>
      <c r="C32" s="65"/>
      <c r="D32" s="65"/>
      <c r="E32" s="65"/>
      <c r="F32" s="72"/>
      <c r="G32" s="72"/>
      <c r="H32" s="72"/>
      <c r="I32" s="72"/>
      <c r="J32" s="65"/>
      <c r="K32" s="65"/>
      <c r="L32" s="65"/>
      <c r="M32" s="65"/>
      <c r="N32" s="65"/>
      <c r="O32" s="66"/>
      <c r="P32" s="65"/>
      <c r="Q32" s="65"/>
      <c r="R32" s="66"/>
      <c r="S32" s="66"/>
      <c r="T32" s="66"/>
      <c r="U32" s="66"/>
      <c r="V32" s="66"/>
      <c r="W32" s="66"/>
      <c r="X32" s="66"/>
      <c r="Y32" s="66"/>
      <c r="Z32" s="66"/>
      <c r="AA32" s="66"/>
      <c r="AB32" s="66"/>
      <c r="AC32" s="66"/>
      <c r="AD32" s="66"/>
      <c r="AE32" s="66"/>
      <c r="AF32" s="69"/>
    </row>
    <row r="33" spans="1:32" ht="18" customHeight="1" thickTop="1" thickBot="1">
      <c r="A33" s="384" t="s">
        <v>81</v>
      </c>
      <c r="B33" s="385"/>
      <c r="C33" s="385"/>
      <c r="D33" s="385"/>
      <c r="E33" s="385"/>
      <c r="F33" s="385"/>
      <c r="G33" s="385"/>
      <c r="H33" s="385"/>
      <c r="I33" s="385"/>
      <c r="J33" s="404" t="e">
        <f>J14</f>
        <v>#DIV/0!</v>
      </c>
      <c r="K33" s="405"/>
      <c r="L33" s="406"/>
      <c r="M33" s="65"/>
      <c r="N33" s="65" t="s">
        <v>99</v>
      </c>
      <c r="O33" s="66"/>
      <c r="P33" s="407" t="s">
        <v>100</v>
      </c>
      <c r="Q33" s="407"/>
      <c r="R33" s="407"/>
      <c r="S33" s="407"/>
      <c r="T33" s="407"/>
      <c r="U33" s="407"/>
      <c r="V33" s="408"/>
      <c r="W33" s="409"/>
      <c r="X33" s="410"/>
      <c r="Y33" s="66"/>
      <c r="Z33" s="66"/>
      <c r="AA33" s="66"/>
      <c r="AB33" s="66"/>
      <c r="AC33" s="66"/>
      <c r="AD33" s="66"/>
      <c r="AE33" s="66"/>
      <c r="AF33" s="69"/>
    </row>
    <row r="34" spans="1:32" ht="15" customHeight="1" thickTop="1">
      <c r="A34" s="73"/>
      <c r="B34" s="74"/>
      <c r="C34" s="75"/>
      <c r="D34" s="75"/>
      <c r="E34" s="75"/>
      <c r="F34" s="20"/>
      <c r="G34" s="20"/>
      <c r="H34" s="20"/>
      <c r="I34" s="76"/>
      <c r="J34" s="77"/>
      <c r="K34" s="77"/>
      <c r="L34" s="75"/>
      <c r="M34" s="75"/>
      <c r="N34" s="75"/>
      <c r="O34" s="75"/>
      <c r="P34" s="75"/>
      <c r="Q34" s="74"/>
      <c r="R34" s="74"/>
      <c r="S34" s="74"/>
      <c r="T34" s="74"/>
      <c r="U34" s="74"/>
      <c r="V34" s="74"/>
      <c r="W34" s="74"/>
      <c r="X34" s="74"/>
      <c r="Y34" s="74"/>
      <c r="Z34" s="74"/>
      <c r="AA34" s="74"/>
      <c r="AB34" s="74"/>
      <c r="AC34" s="74"/>
      <c r="AD34" s="74"/>
      <c r="AE34" s="74"/>
      <c r="AF34" s="78"/>
    </row>
    <row r="35" spans="1:32" ht="15" customHeight="1">
      <c r="C35" s="79"/>
      <c r="D35" s="79"/>
      <c r="E35" s="65"/>
      <c r="F35" s="8"/>
      <c r="G35" s="8"/>
      <c r="H35" s="8"/>
      <c r="I35" s="72"/>
      <c r="J35" s="80"/>
      <c r="K35" s="80"/>
      <c r="L35" s="79"/>
      <c r="M35" s="65"/>
      <c r="N35" s="65"/>
      <c r="O35" s="65"/>
      <c r="P35" s="65"/>
    </row>
    <row r="36" spans="1:32" ht="18" customHeight="1">
      <c r="A36" s="411" t="s">
        <v>101</v>
      </c>
      <c r="B36" s="412"/>
      <c r="C36" s="51" t="s">
        <v>102</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row>
    <row r="37" spans="1:32" ht="15" customHeight="1">
      <c r="A37" s="82"/>
      <c r="B37" s="401" t="s">
        <v>103</v>
      </c>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row>
    <row r="38" spans="1:32" ht="15" customHeight="1">
      <c r="A38" s="82"/>
      <c r="B38" s="401"/>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row>
    <row r="39" spans="1:32" ht="15" customHeight="1">
      <c r="A39" s="82"/>
      <c r="B39" s="40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row>
    <row r="40" spans="1:32" ht="15" customHeight="1">
      <c r="A40" s="81"/>
      <c r="B40" s="17"/>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row>
    <row r="41" spans="1:32" ht="18" customHeight="1">
      <c r="A41" s="411" t="s">
        <v>104</v>
      </c>
      <c r="B41" s="412"/>
      <c r="C41" s="51" t="s">
        <v>105</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row>
    <row r="42" spans="1:32" ht="15" customHeight="1">
      <c r="A42" s="82"/>
      <c r="B42" s="401" t="s">
        <v>106</v>
      </c>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row>
    <row r="43" spans="1:32" ht="15" customHeight="1">
      <c r="A43" s="82"/>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row>
    <row r="44" spans="1:32" ht="15" customHeight="1">
      <c r="A44" s="82"/>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row>
    <row r="45" spans="1:32" ht="15" customHeight="1">
      <c r="A45" s="81"/>
      <c r="B45" s="17"/>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row>
    <row r="46" spans="1:32" ht="18" customHeight="1">
      <c r="A46" s="411" t="s">
        <v>107</v>
      </c>
      <c r="B46" s="412"/>
      <c r="C46" s="51" t="s">
        <v>108</v>
      </c>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row>
    <row r="47" spans="1:32" ht="15" customHeight="1">
      <c r="A47" s="82"/>
      <c r="B47" s="401" t="s">
        <v>109</v>
      </c>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row>
    <row r="48" spans="1:32" ht="15" customHeight="1">
      <c r="A48" s="82"/>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row>
    <row r="49" spans="1:32" ht="15" customHeight="1">
      <c r="A49" s="82"/>
      <c r="B49" s="401"/>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row>
    <row r="50" spans="1:32" ht="18" customHeight="1">
      <c r="A50" s="81"/>
      <c r="B50" s="17"/>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row>
    <row r="51" spans="1:32">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row r="52" spans="1:32">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spans="1:32">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sheetData>
  <mergeCells count="43">
    <mergeCell ref="B47:AF49"/>
    <mergeCell ref="B28:F28"/>
    <mergeCell ref="G28:AF29"/>
    <mergeCell ref="A33:I33"/>
    <mergeCell ref="J33:L33"/>
    <mergeCell ref="P33:U33"/>
    <mergeCell ref="V33:X33"/>
    <mergeCell ref="A36:B36"/>
    <mergeCell ref="B37:AF39"/>
    <mergeCell ref="A41:B41"/>
    <mergeCell ref="B42:AF44"/>
    <mergeCell ref="A46:B46"/>
    <mergeCell ref="U20:AF21"/>
    <mergeCell ref="F25:H25"/>
    <mergeCell ref="K25:L25"/>
    <mergeCell ref="N25:O25"/>
    <mergeCell ref="P25:R25"/>
    <mergeCell ref="U25:AF26"/>
    <mergeCell ref="P20:R20"/>
    <mergeCell ref="A14:I14"/>
    <mergeCell ref="J14:L14"/>
    <mergeCell ref="F20:H20"/>
    <mergeCell ref="K20:L20"/>
    <mergeCell ref="N20:O20"/>
    <mergeCell ref="A12:I12"/>
    <mergeCell ref="J12:L12"/>
    <mergeCell ref="A5:D5"/>
    <mergeCell ref="E5:F5"/>
    <mergeCell ref="H5:I5"/>
    <mergeCell ref="L5:M5"/>
    <mergeCell ref="A6:D6"/>
    <mergeCell ref="E6:F6"/>
    <mergeCell ref="H6:I6"/>
    <mergeCell ref="A10:I10"/>
    <mergeCell ref="J10:L10"/>
    <mergeCell ref="O5:P5"/>
    <mergeCell ref="R5:AF5"/>
    <mergeCell ref="A2:AF2"/>
    <mergeCell ref="A4:D4"/>
    <mergeCell ref="E4:N4"/>
    <mergeCell ref="O4:P4"/>
    <mergeCell ref="Q4:W4"/>
    <mergeCell ref="Y4:AF4"/>
  </mergeCells>
  <phoneticPr fontId="1"/>
  <conditionalFormatting sqref="J14:L14">
    <cfRule type="expression" dxfId="10" priority="2" stopIfTrue="1">
      <formula>ISERROR($J$14)</formula>
    </cfRule>
    <cfRule type="expression" priority="3" stopIfTrue="1">
      <formula>ISERROR(J14)</formula>
    </cfRule>
  </conditionalFormatting>
  <conditionalFormatting sqref="J33:L33">
    <cfRule type="expression" dxfId="9" priority="1" stopIfTrue="1">
      <formula>ISERROR(J14)</formula>
    </cfRule>
  </conditionalFormatting>
  <printOptions horizontalCentered="1"/>
  <pageMargins left="0.78740157480314965" right="0.78740157480314965" top="0.78740157480314965"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5"/>
  <sheetViews>
    <sheetView showGridLines="0" view="pageBreakPreview" zoomScaleNormal="69" zoomScaleSheetLayoutView="100" workbookViewId="0">
      <selection activeCell="A2" sqref="A2:O2"/>
    </sheetView>
  </sheetViews>
  <sheetFormatPr defaultRowHeight="13.5"/>
  <cols>
    <col min="1" max="1" width="5.625" style="84" customWidth="1"/>
    <col min="2" max="5" width="9.625" style="84" customWidth="1"/>
    <col min="6" max="6" width="10.125" style="84" customWidth="1"/>
    <col min="7" max="9" width="9.625" style="84" customWidth="1"/>
    <col min="10" max="10" width="10.625" style="84" customWidth="1"/>
    <col min="11" max="14" width="9.625" style="84" customWidth="1"/>
    <col min="15" max="15" width="5.625" style="84" customWidth="1"/>
    <col min="16" max="16384" width="9" style="312"/>
  </cols>
  <sheetData>
    <row r="1" spans="1:16" ht="15" customHeight="1">
      <c r="A1" s="84" t="s">
        <v>337</v>
      </c>
    </row>
    <row r="2" spans="1:16" ht="42" customHeight="1">
      <c r="A2" s="415" t="s">
        <v>110</v>
      </c>
      <c r="B2" s="415"/>
      <c r="C2" s="415"/>
      <c r="D2" s="415"/>
      <c r="E2" s="415"/>
      <c r="F2" s="415"/>
      <c r="G2" s="415"/>
      <c r="H2" s="415"/>
      <c r="I2" s="415"/>
      <c r="J2" s="415"/>
      <c r="K2" s="415"/>
      <c r="L2" s="415"/>
      <c r="M2" s="415"/>
      <c r="N2" s="415"/>
      <c r="O2" s="415"/>
    </row>
    <row r="3" spans="1:16" ht="15" customHeight="1">
      <c r="A3" s="85"/>
      <c r="K3" s="86"/>
      <c r="L3" s="86"/>
      <c r="M3" s="86"/>
      <c r="N3" s="86"/>
      <c r="O3" s="86"/>
    </row>
    <row r="4" spans="1:16" ht="69" customHeight="1">
      <c r="A4" s="87"/>
      <c r="B4" s="416" t="s">
        <v>111</v>
      </c>
      <c r="C4" s="417"/>
      <c r="D4" s="417"/>
      <c r="E4" s="417"/>
      <c r="F4" s="417"/>
      <c r="G4" s="417"/>
      <c r="H4" s="417"/>
      <c r="I4" s="417"/>
      <c r="J4" s="417"/>
      <c r="K4" s="417"/>
      <c r="L4" s="417"/>
      <c r="M4" s="417"/>
      <c r="N4" s="417"/>
      <c r="O4" s="88"/>
      <c r="P4" s="313"/>
    </row>
    <row r="5" spans="1:16" ht="57" customHeight="1">
      <c r="A5" s="89"/>
      <c r="B5" s="418" t="s">
        <v>112</v>
      </c>
      <c r="C5" s="418"/>
      <c r="D5" s="418"/>
      <c r="E5" s="418"/>
      <c r="F5" s="418"/>
      <c r="G5" s="418"/>
      <c r="H5" s="418"/>
      <c r="I5" s="418"/>
      <c r="J5" s="418"/>
      <c r="K5" s="418"/>
      <c r="L5" s="418"/>
      <c r="M5" s="418"/>
      <c r="N5" s="418"/>
      <c r="O5" s="86"/>
    </row>
    <row r="6" spans="1:16" ht="15" customHeight="1">
      <c r="B6" s="90"/>
      <c r="C6" s="91"/>
      <c r="D6" s="91"/>
      <c r="E6" s="91"/>
      <c r="F6" s="91"/>
      <c r="G6" s="91"/>
      <c r="H6" s="91"/>
      <c r="I6" s="91"/>
      <c r="J6" s="91"/>
      <c r="K6" s="92"/>
      <c r="L6" s="92"/>
      <c r="M6" s="92"/>
      <c r="N6" s="92"/>
      <c r="O6" s="92"/>
      <c r="P6" s="93"/>
    </row>
    <row r="7" spans="1:16" ht="15" customHeight="1">
      <c r="A7" s="94" t="s">
        <v>113</v>
      </c>
      <c r="B7" s="90"/>
      <c r="C7" s="91"/>
      <c r="D7" s="91"/>
      <c r="E7" s="91"/>
      <c r="F7" s="91"/>
      <c r="G7" s="91"/>
      <c r="H7" s="91"/>
      <c r="I7" s="91"/>
      <c r="J7" s="91"/>
      <c r="K7" s="92"/>
      <c r="L7" s="92"/>
      <c r="M7" s="92"/>
      <c r="N7" s="92"/>
      <c r="O7" s="92"/>
      <c r="P7" s="93"/>
    </row>
    <row r="8" spans="1:16" ht="15" customHeight="1">
      <c r="A8" s="94" t="s">
        <v>114</v>
      </c>
      <c r="B8" s="90"/>
      <c r="C8" s="91"/>
      <c r="D8" s="91"/>
      <c r="E8" s="91"/>
      <c r="F8" s="91"/>
      <c r="G8" s="91"/>
      <c r="H8" s="91"/>
      <c r="I8" s="91"/>
      <c r="J8" s="91"/>
      <c r="K8" s="92"/>
      <c r="L8" s="92"/>
      <c r="M8" s="92"/>
      <c r="N8" s="92"/>
      <c r="O8" s="92"/>
      <c r="P8" s="93"/>
    </row>
    <row r="9" spans="1:16" ht="15" customHeight="1">
      <c r="A9" s="95" t="s">
        <v>115</v>
      </c>
      <c r="B9" s="94" t="s">
        <v>116</v>
      </c>
    </row>
    <row r="10" spans="1:16" ht="28.5" customHeight="1">
      <c r="A10" s="95"/>
      <c r="B10" s="419" t="s">
        <v>117</v>
      </c>
      <c r="C10" s="419"/>
      <c r="D10" s="419"/>
      <c r="E10" s="419"/>
      <c r="F10" s="419"/>
      <c r="G10" s="419"/>
      <c r="H10" s="419"/>
      <c r="I10" s="419"/>
      <c r="J10" s="419"/>
      <c r="K10" s="419"/>
      <c r="L10" s="419"/>
      <c r="M10" s="419"/>
      <c r="N10" s="419"/>
    </row>
    <row r="11" spans="1:16" ht="24" customHeight="1">
      <c r="A11" s="95"/>
      <c r="B11" s="420" t="s">
        <v>118</v>
      </c>
      <c r="C11" s="420"/>
      <c r="D11" s="420"/>
      <c r="E11" s="420"/>
      <c r="F11" s="420"/>
      <c r="G11" s="420"/>
      <c r="H11" s="420"/>
      <c r="I11" s="420"/>
      <c r="J11" s="420"/>
      <c r="K11" s="420"/>
      <c r="L11" s="420"/>
      <c r="M11" s="420"/>
      <c r="N11" s="420"/>
    </row>
    <row r="12" spans="1:16" ht="21.75" customHeight="1" thickBot="1">
      <c r="A12" s="94"/>
      <c r="B12" s="419" t="s">
        <v>119</v>
      </c>
      <c r="C12" s="421"/>
      <c r="D12" s="421"/>
      <c r="E12" s="421"/>
      <c r="F12" s="421"/>
      <c r="G12" s="421"/>
      <c r="H12" s="421"/>
      <c r="I12" s="421"/>
      <c r="J12" s="421"/>
      <c r="K12" s="421"/>
      <c r="L12" s="421"/>
      <c r="M12" s="421"/>
      <c r="N12" s="421"/>
      <c r="O12" s="96"/>
    </row>
    <row r="13" spans="1:16" s="314" customFormat="1" ht="30" customHeight="1" thickBot="1">
      <c r="A13" s="97"/>
      <c r="B13" s="422"/>
      <c r="C13" s="423"/>
      <c r="D13" s="98" t="s">
        <v>71</v>
      </c>
      <c r="E13" s="99" t="s">
        <v>71</v>
      </c>
      <c r="F13" s="100" t="s">
        <v>71</v>
      </c>
      <c r="G13" s="101" t="s">
        <v>71</v>
      </c>
      <c r="H13" s="99" t="s">
        <v>71</v>
      </c>
      <c r="I13" s="100" t="s">
        <v>71</v>
      </c>
      <c r="J13" s="102" t="s">
        <v>120</v>
      </c>
      <c r="K13" s="103"/>
      <c r="L13" s="103"/>
      <c r="M13" s="103"/>
      <c r="N13" s="103"/>
      <c r="O13" s="103"/>
    </row>
    <row r="14" spans="1:16" s="314" customFormat="1" ht="63.75" customHeight="1">
      <c r="A14" s="97"/>
      <c r="B14" s="424" t="s">
        <v>121</v>
      </c>
      <c r="C14" s="425"/>
      <c r="D14" s="104"/>
      <c r="E14" s="105"/>
      <c r="F14" s="106"/>
      <c r="G14" s="104"/>
      <c r="H14" s="105"/>
      <c r="I14" s="106"/>
      <c r="J14" s="107">
        <f>SUM(D14:I14)</f>
        <v>0</v>
      </c>
      <c r="K14" s="108"/>
      <c r="L14" s="108"/>
      <c r="M14" s="108"/>
      <c r="N14" s="97"/>
      <c r="O14" s="97"/>
    </row>
    <row r="15" spans="1:16" s="314" customFormat="1" ht="39.75" customHeight="1">
      <c r="A15" s="97"/>
      <c r="B15" s="426" t="s">
        <v>122</v>
      </c>
      <c r="C15" s="427"/>
      <c r="D15" s="109"/>
      <c r="E15" s="110"/>
      <c r="F15" s="111"/>
      <c r="G15" s="109"/>
      <c r="H15" s="110"/>
      <c r="I15" s="111"/>
      <c r="J15" s="112">
        <f>SUM(D15:I15)</f>
        <v>0</v>
      </c>
      <c r="K15" s="108"/>
      <c r="L15" s="108"/>
      <c r="M15" s="108"/>
      <c r="N15" s="97"/>
      <c r="O15" s="97"/>
    </row>
    <row r="16" spans="1:16" s="314" customFormat="1" ht="39.75" customHeight="1" thickBot="1">
      <c r="A16" s="97"/>
      <c r="B16" s="428" t="s">
        <v>123</v>
      </c>
      <c r="C16" s="429"/>
      <c r="D16" s="113">
        <f>D14-D15</f>
        <v>0</v>
      </c>
      <c r="E16" s="114">
        <f t="shared" ref="E16:I16" si="0">E14-E15</f>
        <v>0</v>
      </c>
      <c r="F16" s="115">
        <f t="shared" si="0"/>
        <v>0</v>
      </c>
      <c r="G16" s="113">
        <f t="shared" si="0"/>
        <v>0</v>
      </c>
      <c r="H16" s="114">
        <f t="shared" si="0"/>
        <v>0</v>
      </c>
      <c r="I16" s="115">
        <f t="shared" si="0"/>
        <v>0</v>
      </c>
      <c r="J16" s="116">
        <f>SUM(D16:I16)</f>
        <v>0</v>
      </c>
      <c r="K16" s="108"/>
      <c r="L16" s="108"/>
      <c r="M16" s="108"/>
      <c r="N16" s="97"/>
      <c r="O16" s="97"/>
    </row>
    <row r="17" spans="1:15" s="314" customFormat="1" ht="95.25" customHeight="1" thickBot="1">
      <c r="A17" s="97"/>
      <c r="B17" s="430" t="s">
        <v>124</v>
      </c>
      <c r="C17" s="431"/>
      <c r="D17" s="117"/>
      <c r="E17" s="118"/>
      <c r="F17" s="119"/>
      <c r="G17" s="120"/>
      <c r="H17" s="118"/>
      <c r="I17" s="119"/>
      <c r="J17" s="121">
        <f>SUM(D17:I17)</f>
        <v>0</v>
      </c>
      <c r="K17" s="108"/>
      <c r="L17" s="108"/>
      <c r="M17" s="108"/>
      <c r="N17" s="97"/>
      <c r="O17" s="97"/>
    </row>
    <row r="18" spans="1:15" s="314" customFormat="1" ht="39.75" customHeight="1" thickTop="1" thickBot="1">
      <c r="A18" s="97"/>
      <c r="B18" s="413" t="s">
        <v>125</v>
      </c>
      <c r="C18" s="414"/>
      <c r="D18" s="122" t="e">
        <f>ROUNDUP(D17/D16,2)</f>
        <v>#DIV/0!</v>
      </c>
      <c r="E18" s="123" t="e">
        <f t="shared" ref="E18:I18" si="1">ROUNDUP(E17/E16,2)</f>
        <v>#DIV/0!</v>
      </c>
      <c r="F18" s="124" t="e">
        <f t="shared" si="1"/>
        <v>#DIV/0!</v>
      </c>
      <c r="G18" s="122" t="e">
        <f t="shared" si="1"/>
        <v>#DIV/0!</v>
      </c>
      <c r="H18" s="123" t="e">
        <f t="shared" si="1"/>
        <v>#DIV/0!</v>
      </c>
      <c r="I18" s="123" t="e">
        <f t="shared" si="1"/>
        <v>#DIV/0!</v>
      </c>
      <c r="J18" s="125" t="e">
        <f>ROUNDUP(J17/J16,2)</f>
        <v>#DIV/0!</v>
      </c>
      <c r="K18" s="126"/>
      <c r="L18" s="127"/>
      <c r="M18" s="128" t="e">
        <f>IF(J18&gt;50%,"20",IF(AND(J18&lt;=50%,J18&gt;30%),"10","0"))</f>
        <v>#DIV/0!</v>
      </c>
      <c r="N18" s="129" t="s">
        <v>126</v>
      </c>
      <c r="O18" s="97"/>
    </row>
    <row r="19" spans="1:15" s="314" customFormat="1" ht="16.5" customHeight="1">
      <c r="A19" s="97"/>
      <c r="B19" s="130"/>
      <c r="C19" s="131"/>
      <c r="D19" s="132"/>
      <c r="E19" s="132"/>
      <c r="F19" s="132"/>
      <c r="G19" s="132"/>
      <c r="H19" s="132"/>
      <c r="I19" s="132"/>
      <c r="J19" s="132"/>
      <c r="K19" s="132"/>
      <c r="L19" s="132"/>
      <c r="M19" s="132"/>
      <c r="N19" s="132"/>
      <c r="O19" s="132"/>
    </row>
    <row r="20" spans="1:15" ht="24.95" customHeight="1"/>
    <row r="21" spans="1:15" ht="15" customHeight="1">
      <c r="A21" s="95" t="s">
        <v>127</v>
      </c>
      <c r="B21" s="94" t="s">
        <v>128</v>
      </c>
    </row>
    <row r="22" spans="1:15" ht="18" customHeight="1">
      <c r="A22" s="95"/>
      <c r="B22" s="432" t="s">
        <v>129</v>
      </c>
      <c r="C22" s="432"/>
      <c r="D22" s="432"/>
      <c r="E22" s="432"/>
      <c r="F22" s="432"/>
      <c r="G22" s="432"/>
      <c r="H22" s="432"/>
      <c r="I22" s="432"/>
      <c r="J22" s="432"/>
      <c r="K22" s="432"/>
      <c r="L22" s="432"/>
      <c r="M22" s="432"/>
      <c r="N22" s="432"/>
    </row>
    <row r="23" spans="1:15" ht="22.5" customHeight="1" thickBot="1">
      <c r="A23" s="94"/>
      <c r="B23" s="433" t="s">
        <v>130</v>
      </c>
      <c r="C23" s="433"/>
      <c r="D23" s="433"/>
      <c r="E23" s="433"/>
      <c r="F23" s="433"/>
      <c r="G23" s="433"/>
      <c r="H23" s="433"/>
      <c r="I23" s="433"/>
      <c r="J23" s="433"/>
      <c r="K23" s="433"/>
      <c r="L23" s="433"/>
      <c r="M23" s="433"/>
      <c r="N23" s="433"/>
      <c r="O23" s="96"/>
    </row>
    <row r="24" spans="1:15" ht="25.5" customHeight="1" thickBot="1">
      <c r="B24" s="434"/>
      <c r="C24" s="435"/>
      <c r="D24" s="435"/>
      <c r="E24" s="435"/>
      <c r="F24" s="436"/>
      <c r="G24" s="133" t="str">
        <f>G13</f>
        <v>月</v>
      </c>
      <c r="H24" s="133" t="str">
        <f t="shared" ref="H24:I24" si="2">H13</f>
        <v>月</v>
      </c>
      <c r="I24" s="133" t="str">
        <f t="shared" si="2"/>
        <v>月</v>
      </c>
      <c r="J24" s="134" t="s">
        <v>131</v>
      </c>
      <c r="K24" s="135"/>
      <c r="L24" s="135"/>
      <c r="M24" s="135"/>
    </row>
    <row r="25" spans="1:15" ht="54" customHeight="1">
      <c r="B25" s="437" t="s">
        <v>132</v>
      </c>
      <c r="C25" s="438"/>
      <c r="D25" s="438"/>
      <c r="E25" s="438"/>
      <c r="F25" s="439"/>
      <c r="G25" s="136"/>
      <c r="H25" s="137"/>
      <c r="I25" s="138"/>
      <c r="J25" s="139">
        <f>SUM(G25:I25)</f>
        <v>0</v>
      </c>
      <c r="K25" s="135"/>
      <c r="L25" s="135"/>
      <c r="M25" s="135"/>
    </row>
    <row r="26" spans="1:15" ht="69" customHeight="1">
      <c r="B26" s="440" t="s">
        <v>133</v>
      </c>
      <c r="C26" s="441"/>
      <c r="D26" s="441"/>
      <c r="E26" s="442"/>
      <c r="F26" s="443"/>
      <c r="G26" s="140"/>
      <c r="H26" s="141"/>
      <c r="I26" s="142"/>
      <c r="J26" s="143">
        <f>SUM(G26:I26)</f>
        <v>0</v>
      </c>
      <c r="K26" s="135"/>
      <c r="L26" s="135"/>
      <c r="M26" s="135"/>
    </row>
    <row r="27" spans="1:15" ht="71.25" customHeight="1" thickBot="1">
      <c r="B27" s="444" t="s">
        <v>134</v>
      </c>
      <c r="C27" s="445"/>
      <c r="D27" s="445"/>
      <c r="E27" s="446"/>
      <c r="F27" s="447"/>
      <c r="G27" s="144"/>
      <c r="H27" s="145"/>
      <c r="I27" s="146"/>
      <c r="J27" s="147">
        <f>SUM(G27:I27)</f>
        <v>0</v>
      </c>
      <c r="K27" s="135"/>
      <c r="L27" s="135"/>
      <c r="M27" s="135"/>
    </row>
    <row r="28" spans="1:15" ht="33" customHeight="1" thickBot="1">
      <c r="B28" s="413" t="s">
        <v>135</v>
      </c>
      <c r="C28" s="448"/>
      <c r="D28" s="449"/>
      <c r="E28" s="449"/>
      <c r="F28" s="450"/>
      <c r="G28" s="148">
        <f>(G26+G27)/2</f>
        <v>0</v>
      </c>
      <c r="H28" s="149">
        <f>(H26+H27)/2</f>
        <v>0</v>
      </c>
      <c r="I28" s="150">
        <f>(I26+I27)/2</f>
        <v>0</v>
      </c>
      <c r="J28" s="151">
        <f>(J26+J27)/2</f>
        <v>0</v>
      </c>
      <c r="K28" s="135"/>
      <c r="L28" s="135"/>
      <c r="M28" s="135"/>
    </row>
    <row r="29" spans="1:15" ht="33" customHeight="1" thickBot="1">
      <c r="B29" s="413" t="s">
        <v>136</v>
      </c>
      <c r="C29" s="448"/>
      <c r="D29" s="449"/>
      <c r="E29" s="449"/>
      <c r="F29" s="450"/>
      <c r="G29" s="152" t="e">
        <f>ROUNDUP(G25/G28,2)</f>
        <v>#DIV/0!</v>
      </c>
      <c r="H29" s="149" t="e">
        <f t="shared" ref="H29:J29" si="3">ROUNDUP(H25/H28,2)</f>
        <v>#DIV/0!</v>
      </c>
      <c r="I29" s="153" t="e">
        <f t="shared" si="3"/>
        <v>#DIV/0!</v>
      </c>
      <c r="J29" s="154" t="e">
        <f t="shared" si="3"/>
        <v>#DIV/0!</v>
      </c>
      <c r="K29" s="135"/>
      <c r="L29" s="135"/>
      <c r="M29" s="135"/>
    </row>
    <row r="30" spans="1:15" ht="15" customHeight="1" thickBot="1">
      <c r="B30" s="155"/>
      <c r="C30" s="156"/>
      <c r="D30" s="157"/>
      <c r="E30" s="158"/>
      <c r="F30" s="158"/>
      <c r="G30" s="159"/>
      <c r="H30" s="159"/>
      <c r="I30" s="126"/>
      <c r="J30" s="135"/>
      <c r="K30" s="135"/>
      <c r="L30" s="135"/>
      <c r="M30" s="135"/>
    </row>
    <row r="31" spans="1:15" ht="39.75" customHeight="1" thickTop="1" thickBot="1">
      <c r="C31" s="160">
        <v>30.4</v>
      </c>
      <c r="D31" s="160" t="s">
        <v>137</v>
      </c>
      <c r="E31" s="451" t="s">
        <v>138</v>
      </c>
      <c r="F31" s="452"/>
      <c r="G31" s="161" t="e">
        <f>J29</f>
        <v>#DIV/0!</v>
      </c>
      <c r="H31" s="162" t="s">
        <v>139</v>
      </c>
      <c r="I31" s="163" t="e">
        <f>C31/G31</f>
        <v>#DIV/0!</v>
      </c>
      <c r="J31" s="164"/>
      <c r="K31" s="135"/>
      <c r="L31" s="135"/>
      <c r="M31" s="128" t="e">
        <f>IF(I31&gt;=10%,"20",IF(AND(I31&lt;10%,I31&gt;=5%),"10","0"))</f>
        <v>#DIV/0!</v>
      </c>
      <c r="N31" s="129" t="s">
        <v>126</v>
      </c>
    </row>
    <row r="32" spans="1:15" ht="24.95" customHeight="1"/>
    <row r="33" spans="1:15" ht="15" customHeight="1">
      <c r="A33" s="95" t="s">
        <v>140</v>
      </c>
      <c r="B33" s="94" t="s">
        <v>141</v>
      </c>
      <c r="C33" s="94"/>
      <c r="D33" s="94"/>
      <c r="E33" s="94"/>
      <c r="F33" s="94"/>
      <c r="G33" s="94"/>
      <c r="H33" s="94"/>
      <c r="I33" s="94"/>
      <c r="J33" s="94"/>
      <c r="K33" s="94"/>
      <c r="L33" s="94"/>
      <c r="M33" s="94"/>
      <c r="N33" s="94"/>
      <c r="O33" s="94"/>
    </row>
    <row r="34" spans="1:15" ht="70.5" customHeight="1">
      <c r="A34" s="95"/>
      <c r="B34" s="418" t="s">
        <v>142</v>
      </c>
      <c r="C34" s="418"/>
      <c r="D34" s="418"/>
      <c r="E34" s="418"/>
      <c r="F34" s="418"/>
      <c r="G34" s="418"/>
      <c r="H34" s="418"/>
      <c r="I34" s="418"/>
      <c r="J34" s="418"/>
      <c r="K34" s="418"/>
      <c r="L34" s="418"/>
      <c r="M34" s="418"/>
      <c r="N34" s="418"/>
      <c r="O34" s="94"/>
    </row>
    <row r="35" spans="1:15" ht="18" customHeight="1">
      <c r="A35" s="95"/>
      <c r="B35" s="420" t="s">
        <v>143</v>
      </c>
      <c r="C35" s="420"/>
      <c r="D35" s="420"/>
      <c r="E35" s="420"/>
      <c r="F35" s="420"/>
      <c r="G35" s="420"/>
      <c r="H35" s="420"/>
      <c r="I35" s="420"/>
      <c r="J35" s="420"/>
      <c r="K35" s="420"/>
      <c r="L35" s="420"/>
      <c r="M35" s="420"/>
      <c r="N35" s="420"/>
      <c r="O35" s="94"/>
    </row>
    <row r="36" spans="1:15" ht="36.75" customHeight="1" thickBot="1">
      <c r="A36" s="94"/>
      <c r="B36" s="419" t="s">
        <v>144</v>
      </c>
      <c r="C36" s="421"/>
      <c r="D36" s="421"/>
      <c r="E36" s="421"/>
      <c r="F36" s="421"/>
      <c r="G36" s="421"/>
      <c r="H36" s="421"/>
      <c r="I36" s="421"/>
      <c r="J36" s="421"/>
      <c r="K36" s="421"/>
      <c r="L36" s="421"/>
      <c r="M36" s="421"/>
      <c r="N36" s="421"/>
      <c r="O36" s="96"/>
    </row>
    <row r="37" spans="1:15" ht="32.25" customHeight="1" thickBot="1">
      <c r="B37" s="434"/>
      <c r="C37" s="435"/>
      <c r="D37" s="435"/>
      <c r="E37" s="435"/>
      <c r="F37" s="436"/>
      <c r="G37" s="133" t="str">
        <f>G13</f>
        <v>月</v>
      </c>
      <c r="H37" s="133" t="str">
        <f>H13</f>
        <v>月</v>
      </c>
      <c r="I37" s="133" t="str">
        <f>I13</f>
        <v>月</v>
      </c>
      <c r="J37" s="134" t="s">
        <v>131</v>
      </c>
      <c r="K37" s="135"/>
      <c r="L37" s="135"/>
      <c r="M37" s="135"/>
    </row>
    <row r="38" spans="1:15" ht="60.75" customHeight="1">
      <c r="B38" s="437" t="s">
        <v>145</v>
      </c>
      <c r="C38" s="438"/>
      <c r="D38" s="438"/>
      <c r="E38" s="438"/>
      <c r="F38" s="439"/>
      <c r="G38" s="136"/>
      <c r="H38" s="137"/>
      <c r="I38" s="138"/>
      <c r="J38" s="165">
        <f>SUM(G38:I38)</f>
        <v>0</v>
      </c>
      <c r="K38" s="135"/>
      <c r="L38" s="135"/>
      <c r="M38" s="135"/>
    </row>
    <row r="39" spans="1:15" ht="33" customHeight="1" thickBot="1">
      <c r="B39" s="440" t="s">
        <v>146</v>
      </c>
      <c r="C39" s="441"/>
      <c r="D39" s="441"/>
      <c r="E39" s="442"/>
      <c r="F39" s="443"/>
      <c r="G39" s="166"/>
      <c r="H39" s="167"/>
      <c r="I39" s="168"/>
      <c r="J39" s="147">
        <f>SUM(G39:I39)</f>
        <v>0</v>
      </c>
      <c r="K39" s="135"/>
      <c r="L39" s="135"/>
      <c r="M39" s="135"/>
    </row>
    <row r="40" spans="1:15" ht="33" customHeight="1" thickTop="1" thickBot="1">
      <c r="B40" s="413" t="s">
        <v>147</v>
      </c>
      <c r="C40" s="448"/>
      <c r="D40" s="449"/>
      <c r="E40" s="449"/>
      <c r="F40" s="450"/>
      <c r="G40" s="169" t="e">
        <f>G39/G38</f>
        <v>#DIV/0!</v>
      </c>
      <c r="H40" s="169" t="e">
        <f>H39/H38</f>
        <v>#DIV/0!</v>
      </c>
      <c r="I40" s="169" t="e">
        <f>I39/I38</f>
        <v>#DIV/0!</v>
      </c>
      <c r="J40" s="170" t="e">
        <f>J39/J38</f>
        <v>#DIV/0!</v>
      </c>
      <c r="K40" s="135"/>
      <c r="L40" s="135"/>
      <c r="M40" s="128" t="e">
        <f>IF(J40&gt;=30%,"10",IF(AND(J40&lt;30%,J40&gt;=10%),"5","0"))</f>
        <v>#DIV/0!</v>
      </c>
      <c r="N40" s="84" t="s">
        <v>126</v>
      </c>
    </row>
    <row r="41" spans="1:15" ht="11.25" customHeight="1"/>
    <row r="42" spans="1:15" ht="15" customHeight="1">
      <c r="A42" s="95" t="s">
        <v>148</v>
      </c>
      <c r="B42" s="94" t="s">
        <v>149</v>
      </c>
      <c r="C42" s="94"/>
      <c r="D42" s="94"/>
      <c r="E42" s="94"/>
      <c r="F42" s="94"/>
      <c r="G42" s="94"/>
      <c r="H42" s="94"/>
      <c r="I42" s="94"/>
      <c r="J42" s="94"/>
      <c r="K42" s="94"/>
      <c r="L42" s="94"/>
      <c r="M42" s="94"/>
      <c r="N42" s="94"/>
      <c r="O42" s="94"/>
    </row>
    <row r="43" spans="1:15" ht="63" customHeight="1">
      <c r="A43" s="95"/>
      <c r="B43" s="418" t="s">
        <v>150</v>
      </c>
      <c r="C43" s="418"/>
      <c r="D43" s="418"/>
      <c r="E43" s="418"/>
      <c r="F43" s="418"/>
      <c r="G43" s="418"/>
      <c r="H43" s="418"/>
      <c r="I43" s="418"/>
      <c r="J43" s="418"/>
      <c r="K43" s="418"/>
      <c r="L43" s="418"/>
      <c r="M43" s="418"/>
      <c r="N43" s="418"/>
      <c r="O43" s="94"/>
    </row>
    <row r="44" spans="1:15" ht="18" customHeight="1">
      <c r="A44" s="95"/>
      <c r="B44" s="420" t="s">
        <v>143</v>
      </c>
      <c r="C44" s="420"/>
      <c r="D44" s="420"/>
      <c r="E44" s="420"/>
      <c r="F44" s="420"/>
      <c r="G44" s="420"/>
      <c r="H44" s="420"/>
      <c r="I44" s="420"/>
      <c r="J44" s="420"/>
      <c r="K44" s="420"/>
      <c r="L44" s="420"/>
      <c r="M44" s="420"/>
      <c r="N44" s="420"/>
      <c r="O44" s="94"/>
    </row>
    <row r="45" spans="1:15" ht="35.25" customHeight="1" thickBot="1">
      <c r="A45" s="94"/>
      <c r="B45" s="419" t="s">
        <v>144</v>
      </c>
      <c r="C45" s="421"/>
      <c r="D45" s="421"/>
      <c r="E45" s="421"/>
      <c r="F45" s="421"/>
      <c r="G45" s="421"/>
      <c r="H45" s="421"/>
      <c r="I45" s="421"/>
      <c r="J45" s="421"/>
      <c r="K45" s="421"/>
      <c r="L45" s="421"/>
      <c r="M45" s="421"/>
      <c r="N45" s="421"/>
      <c r="O45" s="96"/>
    </row>
    <row r="46" spans="1:15" ht="32.25" customHeight="1" thickBot="1">
      <c r="B46" s="434"/>
      <c r="C46" s="435"/>
      <c r="D46" s="435"/>
      <c r="E46" s="435"/>
      <c r="F46" s="436"/>
      <c r="G46" s="133" t="str">
        <f>G13</f>
        <v>月</v>
      </c>
      <c r="H46" s="133" t="str">
        <f t="shared" ref="H46:I46" si="4">H13</f>
        <v>月</v>
      </c>
      <c r="I46" s="133" t="str">
        <f t="shared" si="4"/>
        <v>月</v>
      </c>
      <c r="J46" s="134" t="s">
        <v>131</v>
      </c>
      <c r="K46" s="135"/>
      <c r="L46" s="135"/>
      <c r="M46" s="135"/>
      <c r="N46" s="135"/>
    </row>
    <row r="47" spans="1:15" ht="69" customHeight="1">
      <c r="B47" s="437" t="s">
        <v>151</v>
      </c>
      <c r="C47" s="438"/>
      <c r="D47" s="438"/>
      <c r="E47" s="438"/>
      <c r="F47" s="439"/>
      <c r="G47" s="136"/>
      <c r="H47" s="137"/>
      <c r="I47" s="138"/>
      <c r="J47" s="165">
        <f>SUM(G47:I47)</f>
        <v>0</v>
      </c>
      <c r="K47" s="135"/>
      <c r="L47" s="135"/>
      <c r="M47" s="135"/>
      <c r="N47" s="135"/>
    </row>
    <row r="48" spans="1:15" ht="33" customHeight="1" thickBot="1">
      <c r="B48" s="440" t="s">
        <v>152</v>
      </c>
      <c r="C48" s="441"/>
      <c r="D48" s="441"/>
      <c r="E48" s="442"/>
      <c r="F48" s="443"/>
      <c r="G48" s="166"/>
      <c r="H48" s="167"/>
      <c r="I48" s="168"/>
      <c r="J48" s="147">
        <f>SUM(G48:I48)</f>
        <v>0</v>
      </c>
      <c r="K48" s="135"/>
      <c r="L48" s="135"/>
      <c r="M48" s="135"/>
      <c r="N48" s="135"/>
    </row>
    <row r="49" spans="1:15" ht="33" customHeight="1" thickTop="1" thickBot="1">
      <c r="B49" s="413" t="s">
        <v>147</v>
      </c>
      <c r="C49" s="448"/>
      <c r="D49" s="449"/>
      <c r="E49" s="449"/>
      <c r="F49" s="450"/>
      <c r="G49" s="169" t="e">
        <f>G48/G47</f>
        <v>#DIV/0!</v>
      </c>
      <c r="H49" s="169" t="e">
        <f>H48/H47</f>
        <v>#DIV/0!</v>
      </c>
      <c r="I49" s="169" t="e">
        <f>I48/I47</f>
        <v>#DIV/0!</v>
      </c>
      <c r="J49" s="170" t="e">
        <f>J48/J47</f>
        <v>#DIV/0!</v>
      </c>
      <c r="K49" s="135"/>
      <c r="L49" s="135"/>
      <c r="M49" s="128" t="e">
        <f>IF(J49&gt;=30%,"10",IF(AND(J49&lt;30%,J49&gt;=10%),"5","0"))</f>
        <v>#DIV/0!</v>
      </c>
      <c r="N49" s="171" t="s">
        <v>126</v>
      </c>
    </row>
    <row r="50" spans="1:15" ht="11.25" customHeight="1"/>
    <row r="51" spans="1:15" ht="15" customHeight="1">
      <c r="A51" s="95" t="s">
        <v>153</v>
      </c>
      <c r="B51" s="94" t="s">
        <v>154</v>
      </c>
      <c r="C51" s="94"/>
      <c r="D51" s="94"/>
      <c r="E51" s="94"/>
      <c r="F51" s="94"/>
      <c r="G51" s="94"/>
      <c r="H51" s="94"/>
      <c r="I51" s="94"/>
      <c r="J51" s="94"/>
      <c r="K51" s="94"/>
      <c r="L51" s="94"/>
      <c r="M51" s="94"/>
      <c r="N51" s="94"/>
      <c r="O51" s="94"/>
    </row>
    <row r="52" spans="1:15" ht="36.75" customHeight="1">
      <c r="A52" s="95"/>
      <c r="B52" s="419" t="s">
        <v>155</v>
      </c>
      <c r="C52" s="419"/>
      <c r="D52" s="419"/>
      <c r="E52" s="419"/>
      <c r="F52" s="419"/>
      <c r="G52" s="419"/>
      <c r="H52" s="419"/>
      <c r="I52" s="419"/>
      <c r="J52" s="419"/>
      <c r="K52" s="419"/>
      <c r="L52" s="419"/>
      <c r="M52" s="419"/>
      <c r="N52" s="419"/>
      <c r="O52" s="94"/>
    </row>
    <row r="53" spans="1:15" ht="21" customHeight="1">
      <c r="A53" s="94"/>
      <c r="B53" s="433" t="s">
        <v>342</v>
      </c>
      <c r="C53" s="433"/>
      <c r="D53" s="433"/>
      <c r="E53" s="433"/>
      <c r="F53" s="433"/>
      <c r="G53" s="433"/>
      <c r="H53" s="433"/>
      <c r="I53" s="433"/>
      <c r="J53" s="433"/>
      <c r="K53" s="433"/>
      <c r="L53" s="433"/>
      <c r="M53" s="433"/>
      <c r="N53" s="433"/>
      <c r="O53" s="96"/>
    </row>
    <row r="54" spans="1:15" ht="23.25" customHeight="1" thickBot="1">
      <c r="A54" s="94"/>
      <c r="B54" s="325" t="s">
        <v>156</v>
      </c>
      <c r="C54" s="324"/>
      <c r="D54" s="324"/>
      <c r="E54" s="324"/>
      <c r="F54" s="324"/>
      <c r="G54" s="324"/>
      <c r="H54" s="324"/>
      <c r="I54" s="324"/>
      <c r="J54" s="324"/>
      <c r="K54" s="324"/>
      <c r="L54" s="324"/>
      <c r="M54" s="324"/>
      <c r="N54" s="324"/>
      <c r="O54" s="96"/>
    </row>
    <row r="55" spans="1:15" ht="33" customHeight="1" thickBot="1">
      <c r="A55" s="94"/>
      <c r="B55" s="451" t="s">
        <v>157</v>
      </c>
      <c r="C55" s="453"/>
      <c r="D55" s="453"/>
      <c r="E55" s="452"/>
      <c r="F55" s="454"/>
      <c r="G55" s="455"/>
      <c r="H55" s="172"/>
      <c r="I55" s="172"/>
      <c r="J55" s="172"/>
      <c r="K55" s="172"/>
      <c r="L55" s="172"/>
      <c r="M55" s="172"/>
      <c r="N55" s="324"/>
      <c r="O55" s="96"/>
    </row>
    <row r="56" spans="1:15" ht="33" customHeight="1" thickBot="1">
      <c r="A56" s="94"/>
      <c r="B56" s="451" t="s">
        <v>158</v>
      </c>
      <c r="C56" s="453"/>
      <c r="D56" s="453"/>
      <c r="E56" s="452"/>
      <c r="F56" s="454"/>
      <c r="G56" s="455"/>
      <c r="H56" s="172"/>
      <c r="I56" s="172"/>
      <c r="J56" s="172"/>
      <c r="K56" s="172"/>
      <c r="L56" s="172"/>
      <c r="M56" s="172"/>
      <c r="N56" s="324"/>
      <c r="O56" s="96"/>
    </row>
    <row r="57" spans="1:15" ht="33" customHeight="1" thickTop="1" thickBot="1">
      <c r="B57" s="456" t="s">
        <v>159</v>
      </c>
      <c r="C57" s="457"/>
      <c r="D57" s="457"/>
      <c r="E57" s="458"/>
      <c r="F57" s="454"/>
      <c r="G57" s="455"/>
      <c r="H57" s="173"/>
      <c r="I57" s="174"/>
      <c r="J57" s="174"/>
      <c r="K57" s="175"/>
      <c r="L57" s="135"/>
      <c r="M57" s="128">
        <f>IF(AND(F55="提供実績あり",F56="提供実績あり",F57="提供実績あり"),5,IF(AND(F55="提供実績あり",F56="提供実績あり",F57="提供実績なし"),3,IF(AND(F55="提供実績あり",F56="提供実績なし",F57="提供実績あり"),3,IF(AND(F55="提供実績なし",F56="提供実績あり",F57="提供実績あり"),1,0))))</f>
        <v>0</v>
      </c>
      <c r="N57" s="129" t="s">
        <v>126</v>
      </c>
    </row>
    <row r="58" spans="1:15" ht="11.25" customHeight="1">
      <c r="C58" s="176"/>
      <c r="D58" s="176"/>
      <c r="F58" s="176"/>
      <c r="G58" s="176"/>
      <c r="I58" s="176"/>
      <c r="J58" s="176"/>
      <c r="M58" s="177"/>
      <c r="N58" s="129"/>
    </row>
    <row r="59" spans="1:15" ht="15" customHeight="1">
      <c r="A59" s="95" t="s">
        <v>160</v>
      </c>
      <c r="B59" s="94" t="s">
        <v>161</v>
      </c>
      <c r="C59" s="94"/>
      <c r="D59" s="94"/>
      <c r="E59" s="94"/>
      <c r="F59" s="94"/>
      <c r="G59" s="94"/>
      <c r="H59" s="94"/>
      <c r="I59" s="94"/>
      <c r="J59" s="94"/>
      <c r="K59" s="94"/>
      <c r="L59" s="94"/>
      <c r="M59" s="94"/>
      <c r="N59" s="94"/>
      <c r="O59" s="94"/>
    </row>
    <row r="60" spans="1:15" ht="32.25" customHeight="1">
      <c r="A60" s="95"/>
      <c r="B60" s="419" t="s">
        <v>162</v>
      </c>
      <c r="C60" s="419"/>
      <c r="D60" s="419"/>
      <c r="E60" s="419"/>
      <c r="F60" s="419"/>
      <c r="G60" s="419"/>
      <c r="H60" s="419"/>
      <c r="I60" s="419"/>
      <c r="J60" s="419"/>
      <c r="K60" s="419"/>
      <c r="L60" s="419"/>
      <c r="M60" s="419"/>
      <c r="N60" s="419"/>
      <c r="O60" s="94"/>
    </row>
    <row r="61" spans="1:15" ht="21" customHeight="1">
      <c r="A61" s="94"/>
      <c r="B61" s="433" t="s">
        <v>343</v>
      </c>
      <c r="C61" s="433"/>
      <c r="D61" s="433"/>
      <c r="E61" s="433"/>
      <c r="F61" s="433"/>
      <c r="G61" s="433"/>
      <c r="H61" s="433"/>
      <c r="I61" s="433"/>
      <c r="J61" s="433"/>
      <c r="K61" s="433"/>
      <c r="L61" s="433"/>
      <c r="M61" s="433"/>
      <c r="N61" s="433"/>
      <c r="O61" s="96"/>
    </row>
    <row r="62" spans="1:15" s="178" customFormat="1" ht="31.5" customHeight="1" thickBot="1">
      <c r="A62" s="421" t="s">
        <v>163</v>
      </c>
      <c r="B62" s="421"/>
      <c r="C62" s="421"/>
      <c r="D62" s="421"/>
      <c r="E62" s="421"/>
      <c r="F62" s="421"/>
      <c r="G62" s="421"/>
      <c r="H62" s="421"/>
      <c r="I62" s="421"/>
      <c r="J62" s="421"/>
      <c r="K62" s="421"/>
      <c r="L62" s="421"/>
      <c r="M62" s="421"/>
      <c r="N62" s="421"/>
      <c r="O62" s="421"/>
    </row>
    <row r="63" spans="1:15" ht="27" customHeight="1" thickBot="1">
      <c r="A63" s="94"/>
      <c r="B63" s="325" t="s">
        <v>164</v>
      </c>
      <c r="C63" s="323"/>
      <c r="D63" s="324"/>
      <c r="E63" s="324"/>
      <c r="F63" s="324"/>
      <c r="G63" s="324"/>
      <c r="H63" s="324"/>
      <c r="I63" s="459"/>
      <c r="J63" s="460"/>
      <c r="K63" s="460"/>
      <c r="L63" s="461"/>
      <c r="M63" s="179"/>
      <c r="N63" s="324"/>
      <c r="O63" s="96"/>
    </row>
    <row r="64" spans="1:15" ht="11.25" customHeight="1" thickBot="1">
      <c r="A64" s="94"/>
      <c r="B64" s="326"/>
      <c r="C64" s="326"/>
      <c r="D64" s="326"/>
      <c r="E64" s="326"/>
      <c r="F64" s="326"/>
      <c r="G64" s="326"/>
      <c r="H64" s="326"/>
      <c r="I64" s="326"/>
      <c r="J64" s="326"/>
      <c r="K64" s="326"/>
      <c r="L64" s="326"/>
      <c r="M64" s="326"/>
      <c r="N64" s="326"/>
      <c r="O64" s="96"/>
    </row>
    <row r="65" spans="1:15" ht="25.5" customHeight="1" thickBot="1">
      <c r="B65" s="434"/>
      <c r="C65" s="435"/>
      <c r="D65" s="435"/>
      <c r="E65" s="435"/>
      <c r="F65" s="436"/>
      <c r="G65" s="133" t="str">
        <f>G13</f>
        <v>月</v>
      </c>
      <c r="H65" s="133" t="str">
        <f t="shared" ref="H65:I65" si="5">H13</f>
        <v>月</v>
      </c>
      <c r="I65" s="133" t="str">
        <f t="shared" si="5"/>
        <v>月</v>
      </c>
      <c r="J65" s="134" t="s">
        <v>131</v>
      </c>
      <c r="K65" s="135"/>
      <c r="L65" s="135"/>
      <c r="M65" s="135"/>
    </row>
    <row r="66" spans="1:15" ht="44.25" customHeight="1">
      <c r="B66" s="437" t="s">
        <v>165</v>
      </c>
      <c r="C66" s="438"/>
      <c r="D66" s="438"/>
      <c r="E66" s="438"/>
      <c r="F66" s="439"/>
      <c r="G66" s="136"/>
      <c r="H66" s="137"/>
      <c r="I66" s="138"/>
      <c r="J66" s="165">
        <f>SUM(G66:I66)</f>
        <v>0</v>
      </c>
      <c r="K66" s="135"/>
      <c r="L66" s="135"/>
      <c r="M66" s="135"/>
    </row>
    <row r="67" spans="1:15" ht="46.5" customHeight="1">
      <c r="B67" s="426" t="s">
        <v>166</v>
      </c>
      <c r="C67" s="462"/>
      <c r="D67" s="462"/>
      <c r="E67" s="462"/>
      <c r="F67" s="463"/>
      <c r="G67" s="180"/>
      <c r="H67" s="141"/>
      <c r="I67" s="142"/>
      <c r="J67" s="181">
        <f>SUM(G67:I67)</f>
        <v>0</v>
      </c>
      <c r="K67" s="135"/>
      <c r="L67" s="135"/>
      <c r="M67" s="135"/>
    </row>
    <row r="68" spans="1:15" ht="54.75" customHeight="1">
      <c r="B68" s="426" t="s">
        <v>167</v>
      </c>
      <c r="C68" s="462"/>
      <c r="D68" s="462"/>
      <c r="E68" s="462"/>
      <c r="F68" s="463"/>
      <c r="G68" s="180"/>
      <c r="H68" s="141"/>
      <c r="I68" s="142"/>
      <c r="J68" s="181">
        <f>SUM(G68:I68)</f>
        <v>0</v>
      </c>
      <c r="K68" s="135"/>
      <c r="L68" s="135"/>
      <c r="M68" s="135"/>
    </row>
    <row r="69" spans="1:15" ht="33" customHeight="1" thickBot="1">
      <c r="B69" s="440" t="s">
        <v>168</v>
      </c>
      <c r="C69" s="441"/>
      <c r="D69" s="441"/>
      <c r="E69" s="442"/>
      <c r="F69" s="443"/>
      <c r="G69" s="182"/>
      <c r="H69" s="183"/>
      <c r="I69" s="184"/>
      <c r="J69" s="147">
        <f>SUM(G69:I69)</f>
        <v>0</v>
      </c>
      <c r="K69" s="135"/>
      <c r="L69" s="135"/>
      <c r="M69" s="135"/>
    </row>
    <row r="70" spans="1:15" ht="33" customHeight="1" thickTop="1" thickBot="1">
      <c r="B70" s="413" t="s">
        <v>169</v>
      </c>
      <c r="C70" s="448"/>
      <c r="D70" s="449"/>
      <c r="E70" s="449"/>
      <c r="F70" s="450"/>
      <c r="G70" s="185" t="e">
        <f>G66/G67/G68*G69*100</f>
        <v>#DIV/0!</v>
      </c>
      <c r="H70" s="185" t="e">
        <f>H66/H67/H68*H69*100</f>
        <v>#DIV/0!</v>
      </c>
      <c r="I70" s="185" t="e">
        <f>I66/I67/I68*I69*100</f>
        <v>#DIV/0!</v>
      </c>
      <c r="J70" s="186" t="e">
        <f>J66/J67/J68*J69*100</f>
        <v>#DIV/0!</v>
      </c>
      <c r="K70" s="135"/>
      <c r="L70" s="135"/>
      <c r="M70" s="128" t="e">
        <f>IF(AND(J70&gt;=5,I63="配置している"),"5",IF(J70&gt;=5,"3",IF(AND(J70&lt;5,J70&gt;=3),"2","0")))</f>
        <v>#DIV/0!</v>
      </c>
      <c r="N70" s="129" t="s">
        <v>126</v>
      </c>
    </row>
    <row r="71" spans="1:15" ht="11.25" customHeight="1">
      <c r="B71" s="187"/>
      <c r="C71" s="187"/>
      <c r="D71" s="187"/>
      <c r="E71" s="187"/>
      <c r="F71" s="187"/>
      <c r="G71" s="188"/>
      <c r="H71" s="160"/>
      <c r="I71" s="176"/>
      <c r="J71" s="188"/>
      <c r="L71" s="188"/>
      <c r="M71" s="188"/>
    </row>
    <row r="72" spans="1:15" ht="15" customHeight="1">
      <c r="A72" s="95" t="s">
        <v>170</v>
      </c>
      <c r="B72" s="94" t="s">
        <v>171</v>
      </c>
      <c r="C72" s="94"/>
      <c r="D72" s="94"/>
      <c r="E72" s="94"/>
      <c r="F72" s="94"/>
      <c r="G72" s="94"/>
      <c r="H72" s="94"/>
      <c r="I72" s="94"/>
      <c r="J72" s="94"/>
      <c r="K72" s="94"/>
      <c r="L72" s="94"/>
      <c r="M72" s="94"/>
      <c r="N72" s="94"/>
      <c r="O72" s="94"/>
    </row>
    <row r="73" spans="1:15" ht="15" customHeight="1">
      <c r="A73" s="95"/>
      <c r="B73" s="432" t="s">
        <v>172</v>
      </c>
      <c r="C73" s="432"/>
      <c r="D73" s="432"/>
      <c r="E73" s="432"/>
      <c r="F73" s="432"/>
      <c r="G73" s="432"/>
      <c r="H73" s="432"/>
      <c r="I73" s="432"/>
      <c r="J73" s="432"/>
      <c r="K73" s="432"/>
      <c r="L73" s="432"/>
      <c r="M73" s="432"/>
      <c r="N73" s="432"/>
      <c r="O73" s="94"/>
    </row>
    <row r="74" spans="1:15" ht="21" customHeight="1" thickBot="1">
      <c r="A74" s="94"/>
      <c r="B74" s="433" t="s">
        <v>173</v>
      </c>
      <c r="C74" s="433"/>
      <c r="D74" s="433"/>
      <c r="E74" s="433"/>
      <c r="F74" s="433"/>
      <c r="G74" s="433"/>
      <c r="H74" s="433"/>
      <c r="I74" s="433"/>
      <c r="J74" s="433"/>
      <c r="K74" s="433"/>
      <c r="L74" s="433"/>
      <c r="M74" s="433"/>
      <c r="N74" s="433"/>
      <c r="O74" s="96"/>
    </row>
    <row r="75" spans="1:15" ht="25.5" customHeight="1" thickBot="1">
      <c r="B75" s="434"/>
      <c r="C75" s="435"/>
      <c r="D75" s="435"/>
      <c r="E75" s="435"/>
      <c r="F75" s="436"/>
      <c r="G75" s="133" t="str">
        <f>G13</f>
        <v>月</v>
      </c>
      <c r="H75" s="133" t="str">
        <f t="shared" ref="H75:I75" si="6">H13</f>
        <v>月</v>
      </c>
      <c r="I75" s="133" t="str">
        <f t="shared" si="6"/>
        <v>月</v>
      </c>
      <c r="J75" s="134" t="s">
        <v>131</v>
      </c>
      <c r="K75" s="135"/>
      <c r="L75" s="135"/>
      <c r="M75" s="135"/>
    </row>
    <row r="76" spans="1:15" ht="44.25" customHeight="1">
      <c r="B76" s="437" t="s">
        <v>174</v>
      </c>
      <c r="C76" s="438"/>
      <c r="D76" s="438"/>
      <c r="E76" s="438"/>
      <c r="F76" s="439"/>
      <c r="G76" s="136"/>
      <c r="H76" s="137"/>
      <c r="I76" s="138"/>
      <c r="J76" s="165">
        <f>SUM(G76:I76)</f>
        <v>0</v>
      </c>
      <c r="K76" s="135"/>
      <c r="L76" s="135"/>
      <c r="M76" s="135"/>
    </row>
    <row r="77" spans="1:15" ht="46.5" customHeight="1">
      <c r="B77" s="426" t="s">
        <v>175</v>
      </c>
      <c r="C77" s="462"/>
      <c r="D77" s="462"/>
      <c r="E77" s="462"/>
      <c r="F77" s="463"/>
      <c r="G77" s="180"/>
      <c r="H77" s="141"/>
      <c r="I77" s="142"/>
      <c r="J77" s="181">
        <f>SUM(G77:I77)</f>
        <v>0</v>
      </c>
      <c r="K77" s="135"/>
      <c r="L77" s="135"/>
      <c r="M77" s="135"/>
    </row>
    <row r="78" spans="1:15" ht="54.75" customHeight="1">
      <c r="B78" s="426" t="s">
        <v>176</v>
      </c>
      <c r="C78" s="462"/>
      <c r="D78" s="462"/>
      <c r="E78" s="462"/>
      <c r="F78" s="463"/>
      <c r="G78" s="180"/>
      <c r="H78" s="141"/>
      <c r="I78" s="142"/>
      <c r="J78" s="181">
        <f>SUM(G78:I78)</f>
        <v>0</v>
      </c>
      <c r="K78" s="135"/>
      <c r="L78" s="135"/>
      <c r="M78" s="135"/>
    </row>
    <row r="79" spans="1:15" ht="33" customHeight="1" thickBot="1">
      <c r="B79" s="440" t="s">
        <v>177</v>
      </c>
      <c r="C79" s="441"/>
      <c r="D79" s="441"/>
      <c r="E79" s="442"/>
      <c r="F79" s="443"/>
      <c r="G79" s="182"/>
      <c r="H79" s="183"/>
      <c r="I79" s="184"/>
      <c r="J79" s="147">
        <f>SUM(G79:I79)</f>
        <v>0</v>
      </c>
      <c r="K79" s="135"/>
      <c r="L79" s="135"/>
      <c r="M79" s="135"/>
    </row>
    <row r="80" spans="1:15" ht="33" customHeight="1" thickTop="1" thickBot="1">
      <c r="B80" s="413" t="s">
        <v>169</v>
      </c>
      <c r="C80" s="448"/>
      <c r="D80" s="449"/>
      <c r="E80" s="449"/>
      <c r="F80" s="450"/>
      <c r="G80" s="185" t="e">
        <f>G76/G77/G78*G79*100</f>
        <v>#DIV/0!</v>
      </c>
      <c r="H80" s="185" t="e">
        <f>H76/H77/H78*H79*100</f>
        <v>#DIV/0!</v>
      </c>
      <c r="I80" s="185" t="e">
        <f>I76/I77/I78*I79*100</f>
        <v>#DIV/0!</v>
      </c>
      <c r="J80" s="186" t="e">
        <f>J76/J77/J78*J79*100</f>
        <v>#DIV/0!</v>
      </c>
      <c r="K80" s="135"/>
      <c r="L80" s="135"/>
      <c r="M80" s="128" t="e">
        <f>IF(J80&gt;=3,"5",IF(AND(J80&lt;3,J80&gt;=2),"3","0"))</f>
        <v>#DIV/0!</v>
      </c>
      <c r="N80" s="129" t="s">
        <v>126</v>
      </c>
    </row>
    <row r="81" spans="1:15" ht="24.95" customHeight="1">
      <c r="B81" s="187"/>
      <c r="C81" s="187"/>
      <c r="D81" s="187"/>
      <c r="E81" s="187"/>
      <c r="F81" s="187"/>
      <c r="G81" s="188"/>
      <c r="H81" s="160"/>
      <c r="I81" s="176"/>
      <c r="J81" s="188"/>
      <c r="L81" s="188"/>
    </row>
    <row r="82" spans="1:15" ht="15" customHeight="1">
      <c r="A82" s="95" t="s">
        <v>178</v>
      </c>
      <c r="B82" s="94" t="s">
        <v>179</v>
      </c>
      <c r="C82" s="94"/>
      <c r="D82" s="94"/>
      <c r="E82" s="94"/>
      <c r="F82" s="94"/>
      <c r="G82" s="94"/>
      <c r="H82" s="94"/>
      <c r="I82" s="94"/>
      <c r="J82" s="94"/>
      <c r="K82" s="94"/>
      <c r="L82" s="94"/>
      <c r="M82" s="94"/>
      <c r="N82" s="94"/>
      <c r="O82" s="94"/>
    </row>
    <row r="83" spans="1:15" ht="18" customHeight="1">
      <c r="A83" s="95"/>
      <c r="B83" s="432" t="s">
        <v>180</v>
      </c>
      <c r="C83" s="432"/>
      <c r="D83" s="432"/>
      <c r="E83" s="432"/>
      <c r="F83" s="432"/>
      <c r="G83" s="432"/>
      <c r="H83" s="432"/>
      <c r="I83" s="432"/>
      <c r="J83" s="432"/>
      <c r="K83" s="432"/>
      <c r="L83" s="432"/>
      <c r="M83" s="432"/>
      <c r="N83" s="432"/>
      <c r="O83" s="94"/>
    </row>
    <row r="84" spans="1:15" ht="21" customHeight="1" thickBot="1">
      <c r="A84" s="95"/>
      <c r="B84" s="433" t="s">
        <v>181</v>
      </c>
      <c r="C84" s="433"/>
      <c r="D84" s="433"/>
      <c r="E84" s="433"/>
      <c r="F84" s="433"/>
      <c r="G84" s="433"/>
      <c r="H84" s="433"/>
      <c r="I84" s="433"/>
      <c r="J84" s="433"/>
      <c r="K84" s="433"/>
      <c r="L84" s="433"/>
      <c r="M84" s="433"/>
      <c r="N84" s="433"/>
      <c r="O84" s="96"/>
    </row>
    <row r="85" spans="1:15" ht="25.5" customHeight="1" thickBot="1">
      <c r="B85" s="434"/>
      <c r="C85" s="435"/>
      <c r="D85" s="435"/>
      <c r="E85" s="435"/>
      <c r="F85" s="436"/>
      <c r="G85" s="133" t="str">
        <f>G13</f>
        <v>月</v>
      </c>
      <c r="H85" s="133" t="str">
        <f t="shared" ref="H85:I85" si="7">H13</f>
        <v>月</v>
      </c>
      <c r="I85" s="133" t="str">
        <f t="shared" si="7"/>
        <v>月</v>
      </c>
      <c r="J85" s="134" t="s">
        <v>131</v>
      </c>
      <c r="K85" s="135"/>
      <c r="L85" s="135"/>
      <c r="M85" s="135"/>
    </row>
    <row r="86" spans="1:15" ht="54" customHeight="1">
      <c r="B86" s="437" t="s">
        <v>182</v>
      </c>
      <c r="C86" s="438"/>
      <c r="D86" s="438"/>
      <c r="E86" s="438"/>
      <c r="F86" s="439"/>
      <c r="G86" s="136"/>
      <c r="H86" s="137"/>
      <c r="I86" s="138"/>
      <c r="J86" s="165">
        <f>SUM(G86:I86)</f>
        <v>0</v>
      </c>
      <c r="K86" s="135"/>
      <c r="L86" s="135"/>
      <c r="M86" s="135"/>
    </row>
    <row r="87" spans="1:15" ht="33" customHeight="1" thickBot="1">
      <c r="B87" s="440" t="s">
        <v>183</v>
      </c>
      <c r="C87" s="441"/>
      <c r="D87" s="441"/>
      <c r="E87" s="442"/>
      <c r="F87" s="443"/>
      <c r="G87" s="166"/>
      <c r="H87" s="167"/>
      <c r="I87" s="168"/>
      <c r="J87" s="147">
        <f>SUM(G87:I87)</f>
        <v>0</v>
      </c>
      <c r="K87" s="135"/>
      <c r="L87" s="135"/>
      <c r="M87" s="135"/>
    </row>
    <row r="88" spans="1:15" ht="33" customHeight="1" thickTop="1" thickBot="1">
      <c r="B88" s="413" t="s">
        <v>147</v>
      </c>
      <c r="C88" s="448"/>
      <c r="D88" s="449"/>
      <c r="E88" s="449"/>
      <c r="F88" s="450"/>
      <c r="G88" s="169" t="e">
        <f>G87/G86</f>
        <v>#DIV/0!</v>
      </c>
      <c r="H88" s="169" t="e">
        <f>H87/H86</f>
        <v>#DIV/0!</v>
      </c>
      <c r="I88" s="169" t="e">
        <f>I87/I86</f>
        <v>#DIV/0!</v>
      </c>
      <c r="J88" s="170" t="e">
        <f>J87/J86</f>
        <v>#DIV/0!</v>
      </c>
      <c r="K88" s="135"/>
      <c r="L88" s="135"/>
      <c r="M88" s="128" t="e">
        <f>IF(J88&gt;=50%,"5",IF(AND(J88&lt;50%,J88&gt;=35%),"3","0"))</f>
        <v>#DIV/0!</v>
      </c>
      <c r="N88" s="129" t="s">
        <v>126</v>
      </c>
    </row>
    <row r="89" spans="1:15" ht="24.95" customHeight="1"/>
    <row r="90" spans="1:15" ht="15" customHeight="1">
      <c r="A90" s="95" t="s">
        <v>184</v>
      </c>
      <c r="B90" s="94" t="s">
        <v>185</v>
      </c>
      <c r="C90" s="94"/>
      <c r="D90" s="94"/>
      <c r="E90" s="94"/>
      <c r="F90" s="94"/>
      <c r="G90" s="94"/>
      <c r="H90" s="94"/>
      <c r="I90" s="94"/>
      <c r="J90" s="94"/>
      <c r="K90" s="94"/>
      <c r="L90" s="94"/>
      <c r="M90" s="94"/>
      <c r="N90" s="94"/>
      <c r="O90" s="94"/>
    </row>
    <row r="91" spans="1:15" ht="20.25" customHeight="1">
      <c r="A91" s="95"/>
      <c r="B91" s="432" t="s">
        <v>186</v>
      </c>
      <c r="C91" s="432"/>
      <c r="D91" s="432"/>
      <c r="E91" s="432"/>
      <c r="F91" s="432"/>
      <c r="G91" s="432"/>
      <c r="H91" s="432"/>
      <c r="I91" s="432"/>
      <c r="J91" s="432"/>
      <c r="K91" s="432"/>
      <c r="L91" s="432"/>
      <c r="M91" s="432"/>
      <c r="N91" s="432"/>
      <c r="O91" s="94"/>
    </row>
    <row r="92" spans="1:15" ht="22.5" customHeight="1" thickBot="1">
      <c r="A92" s="94"/>
      <c r="B92" s="433" t="s">
        <v>187</v>
      </c>
      <c r="C92" s="433"/>
      <c r="D92" s="433"/>
      <c r="E92" s="433"/>
      <c r="F92" s="433"/>
      <c r="G92" s="433"/>
      <c r="H92" s="433"/>
      <c r="I92" s="433"/>
      <c r="J92" s="433"/>
      <c r="K92" s="433"/>
      <c r="L92" s="433"/>
      <c r="M92" s="433"/>
      <c r="N92" s="433"/>
      <c r="O92" s="96"/>
    </row>
    <row r="93" spans="1:15" ht="25.5" customHeight="1" thickBot="1">
      <c r="B93" s="434"/>
      <c r="C93" s="435"/>
      <c r="D93" s="435"/>
      <c r="E93" s="435"/>
      <c r="F93" s="436"/>
      <c r="G93" s="133" t="str">
        <f>G13</f>
        <v>月</v>
      </c>
      <c r="H93" s="133" t="str">
        <f t="shared" ref="H93:I93" si="8">H13</f>
        <v>月</v>
      </c>
      <c r="I93" s="133" t="str">
        <f t="shared" si="8"/>
        <v>月</v>
      </c>
      <c r="J93" s="134" t="s">
        <v>131</v>
      </c>
      <c r="K93" s="135"/>
      <c r="L93" s="135"/>
      <c r="M93" s="135"/>
    </row>
    <row r="94" spans="1:15" ht="54" customHeight="1">
      <c r="B94" s="437" t="s">
        <v>188</v>
      </c>
      <c r="C94" s="438"/>
      <c r="D94" s="438"/>
      <c r="E94" s="438"/>
      <c r="F94" s="439"/>
      <c r="G94" s="136"/>
      <c r="H94" s="137"/>
      <c r="I94" s="138"/>
      <c r="J94" s="165">
        <f>SUM(G94:I94)</f>
        <v>0</v>
      </c>
      <c r="K94" s="135"/>
      <c r="L94" s="135"/>
      <c r="M94" s="135"/>
    </row>
    <row r="95" spans="1:15" ht="33" customHeight="1" thickBot="1">
      <c r="B95" s="440" t="s">
        <v>189</v>
      </c>
      <c r="C95" s="441"/>
      <c r="D95" s="441"/>
      <c r="E95" s="442"/>
      <c r="F95" s="443"/>
      <c r="G95" s="166"/>
      <c r="H95" s="167"/>
      <c r="I95" s="168"/>
      <c r="J95" s="147">
        <f>SUM(G95:I95)</f>
        <v>0</v>
      </c>
      <c r="K95" s="135"/>
      <c r="L95" s="135"/>
      <c r="M95" s="135"/>
    </row>
    <row r="96" spans="1:15" ht="33" customHeight="1" thickTop="1" thickBot="1">
      <c r="B96" s="413" t="s">
        <v>147</v>
      </c>
      <c r="C96" s="448"/>
      <c r="D96" s="449"/>
      <c r="E96" s="449"/>
      <c r="F96" s="450"/>
      <c r="G96" s="169" t="e">
        <f>G95/G94</f>
        <v>#DIV/0!</v>
      </c>
      <c r="H96" s="169" t="e">
        <f>H95/H94</f>
        <v>#DIV/0!</v>
      </c>
      <c r="I96" s="169" t="e">
        <f>I95/I94</f>
        <v>#DIV/0!</v>
      </c>
      <c r="J96" s="170" t="e">
        <f>J95/J94</f>
        <v>#DIV/0!</v>
      </c>
      <c r="K96" s="135"/>
      <c r="L96" s="135"/>
      <c r="M96" s="128" t="e">
        <f>IF(J96&gt;=10%,"5",IF(AND(J96&lt;10%,J96&gt;=5%),"3","0"))</f>
        <v>#DIV/0!</v>
      </c>
      <c r="N96" s="129" t="s">
        <v>126</v>
      </c>
    </row>
    <row r="97" spans="1:15" ht="24.95" customHeight="1"/>
    <row r="98" spans="1:15" ht="15" customHeight="1">
      <c r="A98" s="95" t="s">
        <v>190</v>
      </c>
      <c r="B98" s="94" t="s">
        <v>191</v>
      </c>
      <c r="C98" s="94"/>
      <c r="D98" s="94"/>
      <c r="E98" s="94"/>
      <c r="F98" s="94"/>
      <c r="G98" s="94"/>
      <c r="H98" s="94"/>
      <c r="I98" s="94"/>
      <c r="J98" s="94"/>
      <c r="K98" s="94"/>
      <c r="L98" s="94"/>
      <c r="M98" s="94"/>
      <c r="N98" s="94"/>
      <c r="O98" s="94"/>
    </row>
    <row r="99" spans="1:15" ht="24" customHeight="1">
      <c r="A99" s="95"/>
      <c r="B99" s="432" t="s">
        <v>192</v>
      </c>
      <c r="C99" s="432"/>
      <c r="D99" s="432"/>
      <c r="E99" s="432"/>
      <c r="F99" s="432"/>
      <c r="G99" s="432"/>
      <c r="H99" s="432"/>
      <c r="I99" s="432"/>
      <c r="J99" s="432"/>
      <c r="K99" s="432"/>
      <c r="L99" s="432"/>
      <c r="M99" s="432"/>
      <c r="N99" s="432"/>
      <c r="O99" s="94"/>
    </row>
    <row r="100" spans="1:15" ht="23.25" customHeight="1" thickBot="1">
      <c r="A100" s="94"/>
      <c r="B100" s="433" t="s">
        <v>187</v>
      </c>
      <c r="C100" s="433"/>
      <c r="D100" s="433"/>
      <c r="E100" s="433"/>
      <c r="F100" s="433"/>
      <c r="G100" s="433"/>
      <c r="H100" s="433"/>
      <c r="I100" s="433"/>
      <c r="J100" s="433"/>
      <c r="K100" s="433"/>
      <c r="L100" s="433"/>
      <c r="M100" s="433"/>
      <c r="N100" s="433"/>
      <c r="O100" s="96"/>
    </row>
    <row r="101" spans="1:15" ht="25.5" customHeight="1" thickBot="1">
      <c r="B101" s="434"/>
      <c r="C101" s="435"/>
      <c r="D101" s="435"/>
      <c r="E101" s="435"/>
      <c r="F101" s="436"/>
      <c r="G101" s="133" t="str">
        <f>G13</f>
        <v>月</v>
      </c>
      <c r="H101" s="133" t="str">
        <f t="shared" ref="H101:I101" si="9">H13</f>
        <v>月</v>
      </c>
      <c r="I101" s="133" t="str">
        <f t="shared" si="9"/>
        <v>月</v>
      </c>
      <c r="J101" s="134" t="s">
        <v>131</v>
      </c>
      <c r="K101" s="135"/>
      <c r="L101" s="135"/>
      <c r="M101" s="135"/>
    </row>
    <row r="102" spans="1:15" ht="54" customHeight="1">
      <c r="B102" s="437" t="s">
        <v>188</v>
      </c>
      <c r="C102" s="438"/>
      <c r="D102" s="438"/>
      <c r="E102" s="438"/>
      <c r="F102" s="439"/>
      <c r="G102" s="136"/>
      <c r="H102" s="137"/>
      <c r="I102" s="138"/>
      <c r="J102" s="165">
        <f>SUM(G102:I102)</f>
        <v>0</v>
      </c>
      <c r="K102" s="135"/>
      <c r="L102" s="135"/>
      <c r="M102" s="135"/>
    </row>
    <row r="103" spans="1:15" ht="33" customHeight="1" thickBot="1">
      <c r="B103" s="440" t="s">
        <v>193</v>
      </c>
      <c r="C103" s="441"/>
      <c r="D103" s="441"/>
      <c r="E103" s="442"/>
      <c r="F103" s="443"/>
      <c r="G103" s="166"/>
      <c r="H103" s="167"/>
      <c r="I103" s="168"/>
      <c r="J103" s="147">
        <f>SUM(G103:I103)</f>
        <v>0</v>
      </c>
      <c r="K103" s="135"/>
      <c r="L103" s="135"/>
      <c r="M103" s="135"/>
    </row>
    <row r="104" spans="1:15" ht="33" customHeight="1" thickTop="1" thickBot="1">
      <c r="B104" s="413" t="s">
        <v>147</v>
      </c>
      <c r="C104" s="448"/>
      <c r="D104" s="449"/>
      <c r="E104" s="449"/>
      <c r="F104" s="450"/>
      <c r="G104" s="169" t="e">
        <f>G103/G102</f>
        <v>#DIV/0!</v>
      </c>
      <c r="H104" s="169" t="e">
        <f>H103/H102</f>
        <v>#DIV/0!</v>
      </c>
      <c r="I104" s="169" t="e">
        <f>I103/I102</f>
        <v>#DIV/0!</v>
      </c>
      <c r="J104" s="170" t="e">
        <f>J103/J102</f>
        <v>#DIV/0!</v>
      </c>
      <c r="K104" s="135"/>
      <c r="L104" s="135"/>
      <c r="M104" s="128" t="e">
        <f>IF(J104&gt;=10%,"5",IF(AND(J104&lt;10%,J104&gt;=5%),"3","0"))</f>
        <v>#DIV/0!</v>
      </c>
      <c r="N104" s="129" t="s">
        <v>126</v>
      </c>
    </row>
    <row r="105" spans="1:15" ht="24.95" customHeight="1" thickBot="1"/>
    <row r="106" spans="1:15" ht="39" customHeight="1" thickTop="1" thickBot="1">
      <c r="K106" s="135"/>
      <c r="L106" s="189" t="s">
        <v>194</v>
      </c>
      <c r="M106" s="190" t="e">
        <f>M18+M31+M40+M49+M57+M70+M80+M88+M96+M104</f>
        <v>#DIV/0!</v>
      </c>
      <c r="N106" s="94" t="s">
        <v>126</v>
      </c>
    </row>
    <row r="107" spans="1:15" ht="36" customHeight="1" thickTop="1">
      <c r="L107" s="95"/>
      <c r="M107" s="464" t="s">
        <v>195</v>
      </c>
      <c r="N107" s="464"/>
    </row>
    <row r="108" spans="1:15" s="191" customFormat="1" ht="15" customHeight="1">
      <c r="A108" s="94" t="s">
        <v>196</v>
      </c>
      <c r="B108" s="94"/>
      <c r="C108" s="94"/>
      <c r="D108" s="94"/>
      <c r="E108" s="94"/>
      <c r="F108" s="94"/>
      <c r="G108" s="94"/>
      <c r="H108" s="94"/>
      <c r="I108" s="94"/>
      <c r="J108" s="94"/>
      <c r="K108" s="94"/>
      <c r="L108" s="94"/>
      <c r="M108" s="94"/>
      <c r="N108" s="94"/>
      <c r="O108" s="94"/>
    </row>
    <row r="109" spans="1:15" s="191" customFormat="1" ht="21.75" customHeight="1" thickBot="1">
      <c r="A109" s="94"/>
      <c r="B109" s="192" t="s">
        <v>197</v>
      </c>
      <c r="C109" s="94"/>
      <c r="D109" s="94"/>
      <c r="E109" s="94"/>
      <c r="F109" s="94"/>
      <c r="G109" s="94"/>
      <c r="H109" s="94"/>
      <c r="I109" s="94"/>
      <c r="J109" s="94"/>
      <c r="K109" s="94"/>
      <c r="L109" s="94"/>
      <c r="M109" s="94"/>
      <c r="N109" s="94"/>
      <c r="O109" s="94"/>
    </row>
    <row r="110" spans="1:15" s="191" customFormat="1" ht="86.25" customHeight="1" thickBot="1">
      <c r="A110" s="94"/>
      <c r="B110" s="465"/>
      <c r="C110" s="466"/>
      <c r="D110" s="466"/>
      <c r="E110" s="466"/>
      <c r="F110" s="466"/>
      <c r="G110" s="466"/>
      <c r="H110" s="466"/>
      <c r="I110" s="466"/>
      <c r="J110" s="466"/>
      <c r="K110" s="466"/>
      <c r="L110" s="466"/>
      <c r="M110" s="466"/>
      <c r="N110" s="467"/>
      <c r="O110" s="94"/>
    </row>
    <row r="111" spans="1:15" s="191" customFormat="1" ht="24.95" customHeight="1">
      <c r="A111" s="94"/>
      <c r="B111" s="94"/>
      <c r="C111" s="94"/>
      <c r="D111" s="94"/>
      <c r="E111" s="94"/>
      <c r="F111" s="94"/>
      <c r="G111" s="94"/>
      <c r="H111" s="94"/>
      <c r="I111" s="94"/>
      <c r="J111" s="94"/>
      <c r="K111" s="94"/>
      <c r="L111" s="94"/>
      <c r="M111" s="94"/>
      <c r="N111" s="94"/>
      <c r="O111" s="94"/>
    </row>
    <row r="112" spans="1:15" s="178" customFormat="1" ht="46.5" customHeight="1" thickBot="1">
      <c r="A112" s="421" t="s">
        <v>198</v>
      </c>
      <c r="B112" s="421"/>
      <c r="C112" s="421"/>
      <c r="D112" s="421"/>
      <c r="E112" s="421"/>
      <c r="F112" s="421"/>
      <c r="G112" s="421"/>
      <c r="H112" s="421"/>
      <c r="I112" s="421"/>
      <c r="J112" s="421"/>
      <c r="K112" s="421"/>
      <c r="L112" s="421"/>
      <c r="M112" s="421"/>
      <c r="N112" s="421"/>
      <c r="O112" s="421"/>
    </row>
    <row r="113" spans="1:16" ht="35.25" customHeight="1" thickBot="1">
      <c r="A113" s="94"/>
      <c r="B113" s="193" t="s">
        <v>199</v>
      </c>
      <c r="C113" s="324"/>
      <c r="D113" s="324"/>
      <c r="E113" s="324"/>
      <c r="F113" s="324"/>
      <c r="G113" s="324"/>
      <c r="H113" s="324"/>
      <c r="I113" s="459"/>
      <c r="J113" s="460"/>
      <c r="K113" s="460"/>
      <c r="L113" s="460"/>
      <c r="M113" s="461"/>
      <c r="N113" s="324"/>
      <c r="O113" s="96"/>
    </row>
    <row r="114" spans="1:16" ht="33" customHeight="1">
      <c r="A114" s="94"/>
      <c r="B114" s="187"/>
      <c r="C114" s="187"/>
      <c r="D114" s="187"/>
      <c r="E114" s="187"/>
      <c r="F114" s="179"/>
      <c r="G114" s="324"/>
      <c r="H114" s="324"/>
      <c r="I114" s="324"/>
      <c r="J114" s="324"/>
      <c r="K114" s="324"/>
      <c r="L114" s="324"/>
      <c r="M114" s="324"/>
      <c r="N114" s="324"/>
      <c r="O114" s="96"/>
    </row>
    <row r="115" spans="1:16" ht="15" customHeight="1">
      <c r="A115" s="94" t="s">
        <v>200</v>
      </c>
      <c r="B115" s="90"/>
      <c r="C115" s="91"/>
      <c r="D115" s="91"/>
      <c r="E115" s="91"/>
      <c r="F115" s="91"/>
      <c r="G115" s="91"/>
      <c r="H115" s="91"/>
      <c r="I115" s="91"/>
      <c r="J115" s="91"/>
      <c r="K115" s="92"/>
      <c r="L115" s="92"/>
      <c r="M115" s="92"/>
      <c r="N115" s="92"/>
      <c r="O115" s="92"/>
      <c r="P115" s="93"/>
    </row>
    <row r="116" spans="1:16" s="191" customFormat="1" ht="15" customHeight="1">
      <c r="A116" s="94" t="s">
        <v>201</v>
      </c>
      <c r="B116" s="94"/>
      <c r="C116" s="94"/>
      <c r="D116" s="94"/>
      <c r="E116" s="94"/>
      <c r="F116" s="94"/>
      <c r="G116" s="94"/>
      <c r="H116" s="94"/>
      <c r="I116" s="94"/>
      <c r="J116" s="94"/>
      <c r="K116" s="94"/>
      <c r="L116" s="94"/>
      <c r="M116" s="94"/>
      <c r="N116" s="94"/>
      <c r="O116" s="94"/>
    </row>
    <row r="117" spans="1:16" s="191" customFormat="1" ht="36" customHeight="1" thickBot="1">
      <c r="A117" s="421" t="s">
        <v>202</v>
      </c>
      <c r="B117" s="421"/>
      <c r="C117" s="421"/>
      <c r="D117" s="421"/>
      <c r="E117" s="421"/>
      <c r="F117" s="421"/>
      <c r="G117" s="421"/>
      <c r="H117" s="421"/>
      <c r="I117" s="421"/>
      <c r="J117" s="421"/>
      <c r="K117" s="421"/>
      <c r="L117" s="421"/>
      <c r="M117" s="421"/>
      <c r="N117" s="421"/>
      <c r="O117" s="421"/>
    </row>
    <row r="118" spans="1:16" s="191" customFormat="1" ht="36" customHeight="1" thickBot="1">
      <c r="A118" s="94"/>
      <c r="B118" s="193" t="s">
        <v>199</v>
      </c>
      <c r="C118" s="324"/>
      <c r="D118" s="324"/>
      <c r="E118" s="324"/>
      <c r="F118" s="324"/>
      <c r="G118" s="94"/>
      <c r="H118" s="94"/>
      <c r="I118" s="459"/>
      <c r="J118" s="460"/>
      <c r="K118" s="460"/>
      <c r="L118" s="460"/>
      <c r="M118" s="461"/>
      <c r="N118" s="94"/>
      <c r="O118" s="94"/>
    </row>
    <row r="119" spans="1:16" ht="33" customHeight="1"/>
    <row r="120" spans="1:16" ht="33" customHeight="1"/>
    <row r="121" spans="1:16" ht="33" customHeight="1"/>
    <row r="122" spans="1:16" ht="33" customHeight="1"/>
    <row r="123" spans="1:16" ht="33" customHeight="1"/>
    <row r="124" spans="1:16" ht="33" customHeight="1"/>
    <row r="125" spans="1:16" ht="33" customHeight="1"/>
  </sheetData>
  <mergeCells count="85">
    <mergeCell ref="I118:M118"/>
    <mergeCell ref="B99:N99"/>
    <mergeCell ref="B100:N100"/>
    <mergeCell ref="B101:F101"/>
    <mergeCell ref="B102:F102"/>
    <mergeCell ref="B103:F103"/>
    <mergeCell ref="B104:F104"/>
    <mergeCell ref="M107:N107"/>
    <mergeCell ref="B110:N110"/>
    <mergeCell ref="A112:O112"/>
    <mergeCell ref="I113:M113"/>
    <mergeCell ref="A117:O117"/>
    <mergeCell ref="B96:F96"/>
    <mergeCell ref="B83:N83"/>
    <mergeCell ref="B84:N84"/>
    <mergeCell ref="B85:F85"/>
    <mergeCell ref="B86:F86"/>
    <mergeCell ref="B87:F87"/>
    <mergeCell ref="B88:F88"/>
    <mergeCell ref="B91:N91"/>
    <mergeCell ref="B92:N92"/>
    <mergeCell ref="B93:F93"/>
    <mergeCell ref="B94:F94"/>
    <mergeCell ref="B95:F95"/>
    <mergeCell ref="B80:F80"/>
    <mergeCell ref="B67:F67"/>
    <mergeCell ref="B68:F68"/>
    <mergeCell ref="B69:F69"/>
    <mergeCell ref="B70:F70"/>
    <mergeCell ref="B73:N73"/>
    <mergeCell ref="B74:N74"/>
    <mergeCell ref="B75:F75"/>
    <mergeCell ref="B76:F76"/>
    <mergeCell ref="B77:F77"/>
    <mergeCell ref="B78:F78"/>
    <mergeCell ref="B79:F79"/>
    <mergeCell ref="B66:F66"/>
    <mergeCell ref="B53:N53"/>
    <mergeCell ref="B55:E55"/>
    <mergeCell ref="F55:G55"/>
    <mergeCell ref="B56:E56"/>
    <mergeCell ref="F56:G56"/>
    <mergeCell ref="B57:E57"/>
    <mergeCell ref="F57:G57"/>
    <mergeCell ref="B60:N60"/>
    <mergeCell ref="B61:N61"/>
    <mergeCell ref="A62:O62"/>
    <mergeCell ref="I63:L63"/>
    <mergeCell ref="B65:F65"/>
    <mergeCell ref="B52:N52"/>
    <mergeCell ref="B37:F37"/>
    <mergeCell ref="B38:F38"/>
    <mergeCell ref="B39:F39"/>
    <mergeCell ref="B40:F40"/>
    <mergeCell ref="B43:N43"/>
    <mergeCell ref="B44:N44"/>
    <mergeCell ref="B45:N45"/>
    <mergeCell ref="B46:F46"/>
    <mergeCell ref="B47:F47"/>
    <mergeCell ref="B48:F48"/>
    <mergeCell ref="B49:F49"/>
    <mergeCell ref="B36:N36"/>
    <mergeCell ref="B22:N22"/>
    <mergeCell ref="B23:N23"/>
    <mergeCell ref="B24:F24"/>
    <mergeCell ref="B25:F25"/>
    <mergeCell ref="B26:F26"/>
    <mergeCell ref="B27:F27"/>
    <mergeCell ref="B28:F28"/>
    <mergeCell ref="B29:F29"/>
    <mergeCell ref="E31:F31"/>
    <mergeCell ref="B34:N34"/>
    <mergeCell ref="B35:N35"/>
    <mergeCell ref="B18:C18"/>
    <mergeCell ref="A2:O2"/>
    <mergeCell ref="B4:N4"/>
    <mergeCell ref="B5:N5"/>
    <mergeCell ref="B10:N10"/>
    <mergeCell ref="B11:N11"/>
    <mergeCell ref="B12:N12"/>
    <mergeCell ref="B13:C13"/>
    <mergeCell ref="B14:C14"/>
    <mergeCell ref="B15:C15"/>
    <mergeCell ref="B16:C16"/>
    <mergeCell ref="B17:C17"/>
  </mergeCells>
  <phoneticPr fontId="1"/>
  <dataValidations disablePrompts="1" count="5">
    <dataValidation type="list" allowBlank="1" showInputMessage="1" showErrorMessage="1" sqref="I63 M63">
      <formula1>"配置している,配置していない"</formula1>
    </dataValidation>
    <dataValidation imeMode="halfAlpha" allowBlank="1" showInputMessage="1" showErrorMessage="1" sqref="D14:I17"/>
    <dataValidation type="list" allowBlank="1" showInputMessage="1" showErrorMessage="1" sqref="F55:F57">
      <formula1>"提供実績あり,提供実績なし"</formula1>
    </dataValidation>
    <dataValidation type="list" allowBlank="1" showInputMessage="1" showErrorMessage="1" sqref="I118:M118">
      <formula1>"介護保健施設サービス費(Ⅰ)(ⅱ),介護保健施設サービス費(Ⅰ)(ⅳ),ユニット型介護保健施設サービス費(Ⅰ)(ⅱ),ユニット型介護保健施設サービス費(Ⅰ)(ⅳ)"</formula1>
    </dataValidation>
    <dataValidation type="list" allowBlank="1" showInputMessage="1" showErrorMessage="1" sqref="I113:M113">
      <formula1>"介護保健施設サービス費(Ⅰ)(ⅰ),介護保健施設サービス費(Ⅰ)(ⅲ),ユニット型介護保健施設サービス費(Ⅰ)(ⅰ),ユニット型介護保健施設サービス費(Ⅰ)(ⅲ)"</formula1>
    </dataValidation>
  </dataValidations>
  <printOptions horizontalCentered="1"/>
  <pageMargins left="0.39370078740157483" right="0.19685039370078741" top="0.78740157480314965" bottom="0.19685039370078741" header="0" footer="0"/>
  <pageSetup paperSize="9" scale="70" fitToHeight="6" orientation="portrait" r:id="rId1"/>
  <headerFooter alignWithMargins="0"/>
  <rowBreaks count="3" manualBreakCount="3">
    <brk id="32" max="14" man="1"/>
    <brk id="71" max="14" man="1"/>
    <brk id="10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view="pageBreakPreview" zoomScaleNormal="69" zoomScaleSheetLayoutView="100" workbookViewId="0">
      <selection activeCell="A2" sqref="A2:O2"/>
    </sheetView>
  </sheetViews>
  <sheetFormatPr defaultRowHeight="13.5"/>
  <cols>
    <col min="1" max="1" width="5.625" style="84" customWidth="1"/>
    <col min="2" max="5" width="9.625" style="84" customWidth="1"/>
    <col min="6" max="6" width="10.125" style="84" customWidth="1"/>
    <col min="7" max="9" width="9.625" style="84" customWidth="1"/>
    <col min="10" max="10" width="10.625" style="84" customWidth="1"/>
    <col min="11" max="14" width="9.625" style="84" customWidth="1"/>
    <col min="15" max="15" width="5.625" style="84" customWidth="1"/>
    <col min="16" max="16384" width="9" style="312"/>
  </cols>
  <sheetData>
    <row r="1" spans="1:16" ht="15" customHeight="1">
      <c r="A1" s="84" t="s">
        <v>338</v>
      </c>
    </row>
    <row r="2" spans="1:16" ht="42" customHeight="1">
      <c r="A2" s="415" t="s">
        <v>110</v>
      </c>
      <c r="B2" s="415"/>
      <c r="C2" s="415"/>
      <c r="D2" s="415"/>
      <c r="E2" s="415"/>
      <c r="F2" s="415"/>
      <c r="G2" s="415"/>
      <c r="H2" s="415"/>
      <c r="I2" s="415"/>
      <c r="J2" s="415"/>
      <c r="K2" s="415"/>
      <c r="L2" s="415"/>
      <c r="M2" s="415"/>
      <c r="N2" s="415"/>
      <c r="O2" s="415"/>
    </row>
    <row r="3" spans="1:16" ht="37.5" customHeight="1">
      <c r="A3" s="87"/>
      <c r="B3" s="416" t="s">
        <v>339</v>
      </c>
      <c r="C3" s="417"/>
      <c r="D3" s="417"/>
      <c r="E3" s="417"/>
      <c r="F3" s="417"/>
      <c r="G3" s="417"/>
      <c r="H3" s="417"/>
      <c r="I3" s="417"/>
      <c r="J3" s="417"/>
      <c r="K3" s="417"/>
      <c r="L3" s="417"/>
      <c r="M3" s="417"/>
      <c r="N3" s="417"/>
      <c r="O3" s="88"/>
      <c r="P3" s="313"/>
    </row>
    <row r="4" spans="1:16" ht="15" customHeight="1">
      <c r="A4" s="85"/>
      <c r="K4" s="86"/>
      <c r="L4" s="86"/>
      <c r="M4" s="86"/>
      <c r="N4" s="86"/>
      <c r="O4" s="86"/>
    </row>
    <row r="5" spans="1:16" ht="69" customHeight="1">
      <c r="A5" s="87"/>
      <c r="B5" s="416" t="s">
        <v>111</v>
      </c>
      <c r="C5" s="417"/>
      <c r="D5" s="417"/>
      <c r="E5" s="417"/>
      <c r="F5" s="417"/>
      <c r="G5" s="417"/>
      <c r="H5" s="417"/>
      <c r="I5" s="417"/>
      <c r="J5" s="417"/>
      <c r="K5" s="417"/>
      <c r="L5" s="417"/>
      <c r="M5" s="417"/>
      <c r="N5" s="417"/>
      <c r="O5" s="88"/>
      <c r="P5" s="313"/>
    </row>
    <row r="6" spans="1:16" ht="57" customHeight="1">
      <c r="A6" s="89"/>
      <c r="B6" s="418" t="s">
        <v>112</v>
      </c>
      <c r="C6" s="418"/>
      <c r="D6" s="418"/>
      <c r="E6" s="418"/>
      <c r="F6" s="418"/>
      <c r="G6" s="418"/>
      <c r="H6" s="418"/>
      <c r="I6" s="418"/>
      <c r="J6" s="418"/>
      <c r="K6" s="418"/>
      <c r="L6" s="418"/>
      <c r="M6" s="418"/>
      <c r="N6" s="418"/>
      <c r="O6" s="86"/>
    </row>
    <row r="7" spans="1:16" ht="15" customHeight="1">
      <c r="B7" s="90"/>
      <c r="C7" s="91"/>
      <c r="D7" s="91"/>
      <c r="E7" s="91"/>
      <c r="F7" s="91"/>
      <c r="G7" s="91"/>
      <c r="H7" s="91"/>
      <c r="I7" s="91"/>
      <c r="J7" s="91"/>
      <c r="K7" s="92"/>
      <c r="L7" s="92"/>
      <c r="M7" s="92"/>
      <c r="N7" s="92"/>
      <c r="O7" s="92"/>
      <c r="P7" s="93"/>
    </row>
    <row r="8" spans="1:16" ht="15" customHeight="1">
      <c r="A8" s="94" t="s">
        <v>113</v>
      </c>
      <c r="B8" s="90"/>
      <c r="C8" s="91"/>
      <c r="D8" s="91"/>
      <c r="E8" s="91"/>
      <c r="F8" s="91"/>
      <c r="G8" s="91"/>
      <c r="H8" s="91"/>
      <c r="I8" s="91"/>
      <c r="J8" s="91"/>
      <c r="K8" s="92"/>
      <c r="L8" s="92"/>
      <c r="M8" s="92"/>
      <c r="N8" s="92"/>
      <c r="O8" s="92"/>
      <c r="P8" s="93"/>
    </row>
    <row r="9" spans="1:16" ht="15" customHeight="1">
      <c r="A9" s="94" t="s">
        <v>293</v>
      </c>
      <c r="B9" s="90"/>
      <c r="C9" s="91"/>
      <c r="D9" s="91"/>
      <c r="E9" s="91"/>
      <c r="F9" s="91"/>
      <c r="G9" s="91"/>
      <c r="H9" s="91"/>
      <c r="I9" s="91"/>
      <c r="J9" s="91"/>
      <c r="K9" s="92"/>
      <c r="L9" s="92"/>
      <c r="M9" s="92"/>
      <c r="N9" s="92"/>
      <c r="O9" s="92"/>
      <c r="P9" s="93"/>
    </row>
    <row r="10" spans="1:16" ht="15" customHeight="1">
      <c r="A10" s="95" t="s">
        <v>294</v>
      </c>
      <c r="B10" s="94" t="s">
        <v>116</v>
      </c>
    </row>
    <row r="11" spans="1:16" ht="28.5" customHeight="1">
      <c r="A11" s="95"/>
      <c r="B11" s="419" t="s">
        <v>117</v>
      </c>
      <c r="C11" s="419"/>
      <c r="D11" s="419"/>
      <c r="E11" s="419"/>
      <c r="F11" s="419"/>
      <c r="G11" s="419"/>
      <c r="H11" s="419"/>
      <c r="I11" s="419"/>
      <c r="J11" s="419"/>
      <c r="K11" s="419"/>
      <c r="L11" s="419"/>
      <c r="M11" s="419"/>
      <c r="N11" s="419"/>
    </row>
    <row r="12" spans="1:16" ht="24" customHeight="1">
      <c r="A12" s="95"/>
      <c r="B12" s="420" t="s">
        <v>295</v>
      </c>
      <c r="C12" s="420"/>
      <c r="D12" s="420"/>
      <c r="E12" s="420"/>
      <c r="F12" s="420"/>
      <c r="G12" s="420"/>
      <c r="H12" s="420"/>
      <c r="I12" s="420"/>
      <c r="J12" s="420"/>
      <c r="K12" s="420"/>
      <c r="L12" s="420"/>
      <c r="M12" s="420"/>
      <c r="N12" s="420"/>
    </row>
    <row r="13" spans="1:16" ht="21.75" customHeight="1" thickBot="1">
      <c r="A13" s="94"/>
      <c r="B13" s="419" t="s">
        <v>119</v>
      </c>
      <c r="C13" s="421"/>
      <c r="D13" s="421"/>
      <c r="E13" s="421"/>
      <c r="F13" s="421"/>
      <c r="G13" s="421"/>
      <c r="H13" s="421"/>
      <c r="I13" s="421"/>
      <c r="J13" s="421"/>
      <c r="K13" s="421"/>
      <c r="L13" s="421"/>
      <c r="M13" s="421"/>
      <c r="N13" s="421"/>
      <c r="O13" s="96"/>
    </row>
    <row r="14" spans="1:16" s="314" customFormat="1" ht="30" customHeight="1" thickBot="1">
      <c r="A14" s="97"/>
      <c r="B14" s="422"/>
      <c r="C14" s="423"/>
      <c r="D14" s="98" t="s">
        <v>71</v>
      </c>
      <c r="E14" s="99" t="s">
        <v>71</v>
      </c>
      <c r="F14" s="100" t="s">
        <v>71</v>
      </c>
      <c r="G14" s="101" t="s">
        <v>71</v>
      </c>
      <c r="H14" s="99" t="s">
        <v>71</v>
      </c>
      <c r="I14" s="100" t="s">
        <v>71</v>
      </c>
      <c r="J14" s="102" t="s">
        <v>120</v>
      </c>
      <c r="K14" s="103"/>
      <c r="L14" s="103"/>
      <c r="M14" s="103"/>
      <c r="N14" s="103"/>
      <c r="O14" s="103"/>
    </row>
    <row r="15" spans="1:16" s="314" customFormat="1" ht="63.75" customHeight="1">
      <c r="A15" s="97"/>
      <c r="B15" s="424" t="s">
        <v>121</v>
      </c>
      <c r="C15" s="425"/>
      <c r="D15" s="104"/>
      <c r="E15" s="105"/>
      <c r="F15" s="106"/>
      <c r="G15" s="104"/>
      <c r="H15" s="105"/>
      <c r="I15" s="106"/>
      <c r="J15" s="107">
        <f>SUM(D15:I15)</f>
        <v>0</v>
      </c>
      <c r="K15" s="108"/>
      <c r="L15" s="108"/>
      <c r="M15" s="108"/>
      <c r="N15" s="97"/>
      <c r="O15" s="97"/>
    </row>
    <row r="16" spans="1:16" s="314" customFormat="1" ht="39.75" customHeight="1">
      <c r="A16" s="97"/>
      <c r="B16" s="426" t="s">
        <v>122</v>
      </c>
      <c r="C16" s="427"/>
      <c r="D16" s="109"/>
      <c r="E16" s="110"/>
      <c r="F16" s="111"/>
      <c r="G16" s="109"/>
      <c r="H16" s="110"/>
      <c r="I16" s="111"/>
      <c r="J16" s="112">
        <f>SUM(D16:I16)</f>
        <v>0</v>
      </c>
      <c r="K16" s="108"/>
      <c r="L16" s="108"/>
      <c r="M16" s="108"/>
      <c r="N16" s="97"/>
      <c r="O16" s="97"/>
    </row>
    <row r="17" spans="1:15" s="314" customFormat="1" ht="39.75" customHeight="1" thickBot="1">
      <c r="A17" s="97"/>
      <c r="B17" s="428" t="s">
        <v>296</v>
      </c>
      <c r="C17" s="429"/>
      <c r="D17" s="113">
        <f>D15-D16</f>
        <v>0</v>
      </c>
      <c r="E17" s="114">
        <f t="shared" ref="E17:I17" si="0">E15-E16</f>
        <v>0</v>
      </c>
      <c r="F17" s="115">
        <f t="shared" si="0"/>
        <v>0</v>
      </c>
      <c r="G17" s="113">
        <f t="shared" si="0"/>
        <v>0</v>
      </c>
      <c r="H17" s="114">
        <f t="shared" si="0"/>
        <v>0</v>
      </c>
      <c r="I17" s="115">
        <f t="shared" si="0"/>
        <v>0</v>
      </c>
      <c r="J17" s="116">
        <f>SUM(D17:I17)</f>
        <v>0</v>
      </c>
      <c r="K17" s="108"/>
      <c r="L17" s="108"/>
      <c r="M17" s="108"/>
      <c r="N17" s="97"/>
      <c r="O17" s="97"/>
    </row>
    <row r="18" spans="1:15" s="314" customFormat="1" ht="95.25" customHeight="1" thickBot="1">
      <c r="A18" s="97"/>
      <c r="B18" s="430" t="s">
        <v>124</v>
      </c>
      <c r="C18" s="431"/>
      <c r="D18" s="117"/>
      <c r="E18" s="118"/>
      <c r="F18" s="119"/>
      <c r="G18" s="120"/>
      <c r="H18" s="118"/>
      <c r="I18" s="119"/>
      <c r="J18" s="121">
        <f>SUM(D18:I18)</f>
        <v>0</v>
      </c>
      <c r="K18" s="108"/>
      <c r="L18" s="108"/>
      <c r="M18" s="108"/>
      <c r="N18" s="97"/>
      <c r="O18" s="97"/>
    </row>
    <row r="19" spans="1:15" s="314" customFormat="1" ht="39.75" customHeight="1" thickTop="1" thickBot="1">
      <c r="A19" s="97"/>
      <c r="B19" s="413" t="s">
        <v>297</v>
      </c>
      <c r="C19" s="414"/>
      <c r="D19" s="122" t="e">
        <f>ROUNDUP(D18/D17,2)</f>
        <v>#DIV/0!</v>
      </c>
      <c r="E19" s="123" t="e">
        <f t="shared" ref="E19:I19" si="1">ROUNDUP(E18/E17,2)</f>
        <v>#DIV/0!</v>
      </c>
      <c r="F19" s="124" t="e">
        <f t="shared" si="1"/>
        <v>#DIV/0!</v>
      </c>
      <c r="G19" s="122" t="e">
        <f t="shared" si="1"/>
        <v>#DIV/0!</v>
      </c>
      <c r="H19" s="123" t="e">
        <f t="shared" si="1"/>
        <v>#DIV/0!</v>
      </c>
      <c r="I19" s="123" t="e">
        <f t="shared" si="1"/>
        <v>#DIV/0!</v>
      </c>
      <c r="J19" s="125" t="e">
        <f>ROUNDUP(J18/J17,2)</f>
        <v>#DIV/0!</v>
      </c>
      <c r="K19" s="126"/>
      <c r="L19" s="127"/>
      <c r="M19" s="128" t="e">
        <f>IF(J19&gt;50%,"20",IF(AND(J19&lt;=50%,J19&gt;30%),"10","0"))</f>
        <v>#DIV/0!</v>
      </c>
      <c r="N19" s="129" t="s">
        <v>126</v>
      </c>
      <c r="O19" s="97"/>
    </row>
    <row r="20" spans="1:15" s="314" customFormat="1" ht="16.5" customHeight="1">
      <c r="A20" s="97"/>
      <c r="B20" s="130"/>
      <c r="C20" s="131"/>
      <c r="D20" s="132"/>
      <c r="E20" s="132"/>
      <c r="F20" s="132"/>
      <c r="G20" s="132"/>
      <c r="H20" s="132"/>
      <c r="I20" s="132"/>
      <c r="J20" s="132"/>
      <c r="K20" s="132"/>
      <c r="L20" s="132"/>
      <c r="M20" s="132"/>
      <c r="N20" s="132"/>
      <c r="O20" s="132"/>
    </row>
    <row r="21" spans="1:15" ht="24.95" customHeight="1"/>
    <row r="22" spans="1:15" ht="15" customHeight="1">
      <c r="A22" s="95" t="s">
        <v>298</v>
      </c>
      <c r="B22" s="94" t="s">
        <v>299</v>
      </c>
    </row>
    <row r="23" spans="1:15" ht="18" customHeight="1">
      <c r="A23" s="95"/>
      <c r="B23" s="432" t="s">
        <v>300</v>
      </c>
      <c r="C23" s="432"/>
      <c r="D23" s="432"/>
      <c r="E23" s="432"/>
      <c r="F23" s="432"/>
      <c r="G23" s="432"/>
      <c r="H23" s="432"/>
      <c r="I23" s="432"/>
      <c r="J23" s="432"/>
      <c r="K23" s="432"/>
      <c r="L23" s="432"/>
      <c r="M23" s="432"/>
      <c r="N23" s="432"/>
    </row>
    <row r="24" spans="1:15" ht="22.5" customHeight="1" thickBot="1">
      <c r="A24" s="94"/>
      <c r="B24" s="433" t="s">
        <v>301</v>
      </c>
      <c r="C24" s="433"/>
      <c r="D24" s="433"/>
      <c r="E24" s="433"/>
      <c r="F24" s="433"/>
      <c r="G24" s="433"/>
      <c r="H24" s="433"/>
      <c r="I24" s="433"/>
      <c r="J24" s="433"/>
      <c r="K24" s="433"/>
      <c r="L24" s="433"/>
      <c r="M24" s="433"/>
      <c r="N24" s="433"/>
      <c r="O24" s="96"/>
    </row>
    <row r="25" spans="1:15" ht="25.5" customHeight="1" thickBot="1">
      <c r="B25" s="434"/>
      <c r="C25" s="435"/>
      <c r="D25" s="435"/>
      <c r="E25" s="435"/>
      <c r="F25" s="436"/>
      <c r="G25" s="133" t="str">
        <f>G14</f>
        <v>月</v>
      </c>
      <c r="H25" s="133" t="str">
        <f t="shared" ref="H25:I25" si="2">H14</f>
        <v>月</v>
      </c>
      <c r="I25" s="133" t="str">
        <f t="shared" si="2"/>
        <v>月</v>
      </c>
      <c r="J25" s="134" t="s">
        <v>131</v>
      </c>
      <c r="K25" s="135"/>
      <c r="L25" s="135"/>
      <c r="M25" s="135"/>
    </row>
    <row r="26" spans="1:15" ht="54" customHeight="1">
      <c r="B26" s="437" t="s">
        <v>132</v>
      </c>
      <c r="C26" s="438"/>
      <c r="D26" s="438"/>
      <c r="E26" s="438"/>
      <c r="F26" s="439"/>
      <c r="G26" s="136"/>
      <c r="H26" s="137"/>
      <c r="I26" s="138"/>
      <c r="J26" s="139">
        <f>SUM(G26:I26)</f>
        <v>0</v>
      </c>
      <c r="K26" s="135"/>
      <c r="L26" s="135"/>
      <c r="M26" s="135"/>
    </row>
    <row r="27" spans="1:15" ht="62.25" customHeight="1">
      <c r="B27" s="440" t="s">
        <v>133</v>
      </c>
      <c r="C27" s="441"/>
      <c r="D27" s="441"/>
      <c r="E27" s="442"/>
      <c r="F27" s="443"/>
      <c r="G27" s="140"/>
      <c r="H27" s="141"/>
      <c r="I27" s="142"/>
      <c r="J27" s="143">
        <f>SUM(G27:I27)</f>
        <v>0</v>
      </c>
      <c r="K27" s="135"/>
      <c r="L27" s="135"/>
      <c r="M27" s="135"/>
    </row>
    <row r="28" spans="1:15" ht="71.25" customHeight="1" thickBot="1">
      <c r="B28" s="444" t="s">
        <v>134</v>
      </c>
      <c r="C28" s="445"/>
      <c r="D28" s="445"/>
      <c r="E28" s="446"/>
      <c r="F28" s="447"/>
      <c r="G28" s="144"/>
      <c r="H28" s="145"/>
      <c r="I28" s="146"/>
      <c r="J28" s="147">
        <f>SUM(G28:I28)</f>
        <v>0</v>
      </c>
      <c r="K28" s="135"/>
      <c r="L28" s="135"/>
      <c r="M28" s="135"/>
    </row>
    <row r="29" spans="1:15" ht="33" customHeight="1" thickBot="1">
      <c r="B29" s="413" t="s">
        <v>302</v>
      </c>
      <c r="C29" s="448"/>
      <c r="D29" s="449"/>
      <c r="E29" s="449"/>
      <c r="F29" s="450"/>
      <c r="G29" s="148">
        <f>(G27+G28)/2</f>
        <v>0</v>
      </c>
      <c r="H29" s="149">
        <f>(H27+H28)/2</f>
        <v>0</v>
      </c>
      <c r="I29" s="150">
        <f>(I27+I28)/2</f>
        <v>0</v>
      </c>
      <c r="J29" s="151">
        <f>(J27+J28)/2</f>
        <v>0</v>
      </c>
      <c r="K29" s="135"/>
      <c r="L29" s="135"/>
      <c r="M29" s="135"/>
    </row>
    <row r="30" spans="1:15" ht="33" customHeight="1" thickBot="1">
      <c r="B30" s="413" t="s">
        <v>303</v>
      </c>
      <c r="C30" s="448"/>
      <c r="D30" s="449"/>
      <c r="E30" s="449"/>
      <c r="F30" s="450"/>
      <c r="G30" s="152" t="e">
        <f>ROUNDUP(G26/G29,2)</f>
        <v>#DIV/0!</v>
      </c>
      <c r="H30" s="149" t="e">
        <f t="shared" ref="H30:J30" si="3">ROUNDUP(H26/H29,2)</f>
        <v>#DIV/0!</v>
      </c>
      <c r="I30" s="153" t="e">
        <f t="shared" si="3"/>
        <v>#DIV/0!</v>
      </c>
      <c r="J30" s="154" t="e">
        <f t="shared" si="3"/>
        <v>#DIV/0!</v>
      </c>
      <c r="K30" s="135"/>
      <c r="L30" s="135"/>
      <c r="M30" s="135"/>
    </row>
    <row r="31" spans="1:15" ht="15" customHeight="1" thickBot="1">
      <c r="B31" s="155"/>
      <c r="C31" s="156"/>
      <c r="D31" s="157"/>
      <c r="E31" s="158"/>
      <c r="F31" s="158"/>
      <c r="G31" s="159"/>
      <c r="H31" s="159"/>
      <c r="I31" s="126"/>
      <c r="J31" s="135"/>
      <c r="K31" s="135"/>
      <c r="L31" s="135"/>
      <c r="M31" s="135"/>
    </row>
    <row r="32" spans="1:15" ht="39.75" customHeight="1" thickTop="1" thickBot="1">
      <c r="C32" s="160">
        <v>30.4</v>
      </c>
      <c r="D32" s="160" t="s">
        <v>304</v>
      </c>
      <c r="E32" s="451" t="s">
        <v>305</v>
      </c>
      <c r="F32" s="452"/>
      <c r="G32" s="161" t="e">
        <f>J30</f>
        <v>#DIV/0!</v>
      </c>
      <c r="H32" s="162" t="s">
        <v>89</v>
      </c>
      <c r="I32" s="163" t="e">
        <f>C32/G32</f>
        <v>#DIV/0!</v>
      </c>
      <c r="J32" s="164"/>
      <c r="K32" s="135"/>
      <c r="L32" s="135"/>
      <c r="M32" s="128" t="e">
        <f>IF(I32&gt;=10%,"20",IF(AND(I32&lt;10%,I32&gt;=5%),"10","0"))</f>
        <v>#DIV/0!</v>
      </c>
      <c r="N32" s="129" t="s">
        <v>126</v>
      </c>
    </row>
    <row r="33" spans="1:15" ht="24.95" customHeight="1"/>
    <row r="34" spans="1:15" ht="15" customHeight="1">
      <c r="A34" s="95" t="s">
        <v>306</v>
      </c>
      <c r="B34" s="94" t="s">
        <v>141</v>
      </c>
      <c r="C34" s="94"/>
      <c r="D34" s="94"/>
      <c r="E34" s="94"/>
      <c r="F34" s="94"/>
      <c r="G34" s="94"/>
      <c r="H34" s="94"/>
      <c r="I34" s="94"/>
      <c r="J34" s="94"/>
      <c r="K34" s="94"/>
      <c r="L34" s="94"/>
      <c r="M34" s="94"/>
      <c r="N34" s="94"/>
      <c r="O34" s="94"/>
    </row>
    <row r="35" spans="1:15" ht="70.5" customHeight="1">
      <c r="A35" s="95"/>
      <c r="B35" s="418" t="s">
        <v>307</v>
      </c>
      <c r="C35" s="418"/>
      <c r="D35" s="418"/>
      <c r="E35" s="418"/>
      <c r="F35" s="418"/>
      <c r="G35" s="418"/>
      <c r="H35" s="418"/>
      <c r="I35" s="418"/>
      <c r="J35" s="418"/>
      <c r="K35" s="418"/>
      <c r="L35" s="418"/>
      <c r="M35" s="418"/>
      <c r="N35" s="418"/>
      <c r="O35" s="94"/>
    </row>
    <row r="36" spans="1:15" ht="18" customHeight="1">
      <c r="A36" s="95"/>
      <c r="B36" s="420" t="s">
        <v>308</v>
      </c>
      <c r="C36" s="420"/>
      <c r="D36" s="420"/>
      <c r="E36" s="420"/>
      <c r="F36" s="420"/>
      <c r="G36" s="420"/>
      <c r="H36" s="420"/>
      <c r="I36" s="420"/>
      <c r="J36" s="420"/>
      <c r="K36" s="420"/>
      <c r="L36" s="420"/>
      <c r="M36" s="420"/>
      <c r="N36" s="420"/>
      <c r="O36" s="94"/>
    </row>
    <row r="37" spans="1:15" ht="36.75" customHeight="1" thickBot="1">
      <c r="A37" s="94"/>
      <c r="B37" s="419" t="s">
        <v>309</v>
      </c>
      <c r="C37" s="421"/>
      <c r="D37" s="421"/>
      <c r="E37" s="421"/>
      <c r="F37" s="421"/>
      <c r="G37" s="421"/>
      <c r="H37" s="421"/>
      <c r="I37" s="421"/>
      <c r="J37" s="421"/>
      <c r="K37" s="421"/>
      <c r="L37" s="421"/>
      <c r="M37" s="421"/>
      <c r="N37" s="421"/>
      <c r="O37" s="96"/>
    </row>
    <row r="38" spans="1:15" ht="32.25" customHeight="1" thickBot="1">
      <c r="B38" s="434"/>
      <c r="C38" s="435"/>
      <c r="D38" s="435"/>
      <c r="E38" s="435"/>
      <c r="F38" s="436"/>
      <c r="G38" s="133" t="str">
        <f>G14</f>
        <v>月</v>
      </c>
      <c r="H38" s="133" t="str">
        <f>H14</f>
        <v>月</v>
      </c>
      <c r="I38" s="133" t="str">
        <f>I14</f>
        <v>月</v>
      </c>
      <c r="J38" s="134" t="s">
        <v>131</v>
      </c>
      <c r="K38" s="135"/>
      <c r="L38" s="135"/>
      <c r="M38" s="135"/>
    </row>
    <row r="39" spans="1:15" ht="60.75" customHeight="1">
      <c r="B39" s="437" t="s">
        <v>145</v>
      </c>
      <c r="C39" s="438"/>
      <c r="D39" s="438"/>
      <c r="E39" s="438"/>
      <c r="F39" s="439"/>
      <c r="G39" s="136"/>
      <c r="H39" s="137"/>
      <c r="I39" s="138"/>
      <c r="J39" s="165">
        <f>SUM(G39:I39)</f>
        <v>0</v>
      </c>
      <c r="K39" s="135"/>
      <c r="L39" s="135"/>
      <c r="M39" s="135"/>
    </row>
    <row r="40" spans="1:15" ht="33" customHeight="1" thickBot="1">
      <c r="B40" s="440" t="s">
        <v>146</v>
      </c>
      <c r="C40" s="441"/>
      <c r="D40" s="441"/>
      <c r="E40" s="442"/>
      <c r="F40" s="443"/>
      <c r="G40" s="166"/>
      <c r="H40" s="167"/>
      <c r="I40" s="168"/>
      <c r="J40" s="147">
        <f>SUM(G40:I40)</f>
        <v>0</v>
      </c>
      <c r="K40" s="135"/>
      <c r="L40" s="135"/>
      <c r="M40" s="135"/>
    </row>
    <row r="41" spans="1:15" ht="33" customHeight="1" thickTop="1" thickBot="1">
      <c r="B41" s="413" t="s">
        <v>310</v>
      </c>
      <c r="C41" s="448"/>
      <c r="D41" s="449"/>
      <c r="E41" s="449"/>
      <c r="F41" s="450"/>
      <c r="G41" s="169" t="e">
        <f>G40/G39</f>
        <v>#DIV/0!</v>
      </c>
      <c r="H41" s="169" t="e">
        <f>H40/H39</f>
        <v>#DIV/0!</v>
      </c>
      <c r="I41" s="169" t="e">
        <f>I40/I39</f>
        <v>#DIV/0!</v>
      </c>
      <c r="J41" s="170" t="e">
        <f>J40/J39</f>
        <v>#DIV/0!</v>
      </c>
      <c r="K41" s="135"/>
      <c r="L41" s="135"/>
      <c r="M41" s="128" t="e">
        <f>IF(J41&gt;=30%,"10",IF(AND(J41&lt;30%,J41&gt;=10%),"5","0"))</f>
        <v>#DIV/0!</v>
      </c>
      <c r="N41" s="84" t="s">
        <v>126</v>
      </c>
    </row>
    <row r="42" spans="1:15" ht="24.95" customHeight="1"/>
    <row r="43" spans="1:15" ht="15" customHeight="1">
      <c r="A43" s="95" t="s">
        <v>311</v>
      </c>
      <c r="B43" s="94" t="s">
        <v>149</v>
      </c>
      <c r="C43" s="94"/>
      <c r="D43" s="94"/>
      <c r="E43" s="94"/>
      <c r="F43" s="94"/>
      <c r="G43" s="94"/>
      <c r="H43" s="94"/>
      <c r="I43" s="94"/>
      <c r="J43" s="94"/>
      <c r="K43" s="94"/>
      <c r="L43" s="94"/>
      <c r="M43" s="94"/>
      <c r="N43" s="94"/>
      <c r="O43" s="94"/>
    </row>
    <row r="44" spans="1:15" ht="63" customHeight="1">
      <c r="A44" s="95"/>
      <c r="B44" s="418" t="s">
        <v>312</v>
      </c>
      <c r="C44" s="418"/>
      <c r="D44" s="418"/>
      <c r="E44" s="418"/>
      <c r="F44" s="418"/>
      <c r="G44" s="418"/>
      <c r="H44" s="418"/>
      <c r="I44" s="418"/>
      <c r="J44" s="418"/>
      <c r="K44" s="418"/>
      <c r="L44" s="418"/>
      <c r="M44" s="418"/>
      <c r="N44" s="418"/>
      <c r="O44" s="94"/>
    </row>
    <row r="45" spans="1:15" ht="18" customHeight="1">
      <c r="A45" s="95"/>
      <c r="B45" s="420" t="s">
        <v>308</v>
      </c>
      <c r="C45" s="420"/>
      <c r="D45" s="420"/>
      <c r="E45" s="420"/>
      <c r="F45" s="420"/>
      <c r="G45" s="420"/>
      <c r="H45" s="420"/>
      <c r="I45" s="420"/>
      <c r="J45" s="420"/>
      <c r="K45" s="420"/>
      <c r="L45" s="420"/>
      <c r="M45" s="420"/>
      <c r="N45" s="420"/>
      <c r="O45" s="94"/>
    </row>
    <row r="46" spans="1:15" ht="35.25" customHeight="1" thickBot="1">
      <c r="A46" s="94"/>
      <c r="B46" s="419" t="s">
        <v>309</v>
      </c>
      <c r="C46" s="421"/>
      <c r="D46" s="421"/>
      <c r="E46" s="421"/>
      <c r="F46" s="421"/>
      <c r="G46" s="421"/>
      <c r="H46" s="421"/>
      <c r="I46" s="421"/>
      <c r="J46" s="421"/>
      <c r="K46" s="421"/>
      <c r="L46" s="421"/>
      <c r="M46" s="421"/>
      <c r="N46" s="421"/>
      <c r="O46" s="96"/>
    </row>
    <row r="47" spans="1:15" ht="32.25" customHeight="1" thickBot="1">
      <c r="B47" s="434"/>
      <c r="C47" s="435"/>
      <c r="D47" s="435"/>
      <c r="E47" s="435"/>
      <c r="F47" s="436"/>
      <c r="G47" s="133" t="str">
        <f>G14</f>
        <v>月</v>
      </c>
      <c r="H47" s="133" t="str">
        <f t="shared" ref="H47:I47" si="4">H14</f>
        <v>月</v>
      </c>
      <c r="I47" s="133" t="str">
        <f t="shared" si="4"/>
        <v>月</v>
      </c>
      <c r="J47" s="134" t="s">
        <v>131</v>
      </c>
      <c r="K47" s="135"/>
      <c r="L47" s="135"/>
      <c r="M47" s="135"/>
      <c r="N47" s="135"/>
    </row>
    <row r="48" spans="1:15" ht="69" customHeight="1">
      <c r="B48" s="437" t="s">
        <v>151</v>
      </c>
      <c r="C48" s="438"/>
      <c r="D48" s="438"/>
      <c r="E48" s="438"/>
      <c r="F48" s="439"/>
      <c r="G48" s="136"/>
      <c r="H48" s="137"/>
      <c r="I48" s="138"/>
      <c r="J48" s="165">
        <f>SUM(G48:I48)</f>
        <v>0</v>
      </c>
      <c r="K48" s="135"/>
      <c r="L48" s="135"/>
      <c r="M48" s="135"/>
      <c r="N48" s="135"/>
    </row>
    <row r="49" spans="1:15" ht="33" customHeight="1" thickBot="1">
      <c r="B49" s="440" t="s">
        <v>152</v>
      </c>
      <c r="C49" s="441"/>
      <c r="D49" s="441"/>
      <c r="E49" s="442"/>
      <c r="F49" s="443"/>
      <c r="G49" s="166"/>
      <c r="H49" s="167"/>
      <c r="I49" s="168"/>
      <c r="J49" s="147">
        <f>SUM(G49:I49)</f>
        <v>0</v>
      </c>
      <c r="K49" s="135"/>
      <c r="L49" s="135"/>
      <c r="M49" s="135"/>
      <c r="N49" s="135"/>
    </row>
    <row r="50" spans="1:15" ht="33" customHeight="1" thickTop="1" thickBot="1">
      <c r="B50" s="413" t="s">
        <v>147</v>
      </c>
      <c r="C50" s="448"/>
      <c r="D50" s="449"/>
      <c r="E50" s="449"/>
      <c r="F50" s="450"/>
      <c r="G50" s="169" t="e">
        <f>G49/G48</f>
        <v>#DIV/0!</v>
      </c>
      <c r="H50" s="169" t="e">
        <f>H49/H48</f>
        <v>#DIV/0!</v>
      </c>
      <c r="I50" s="169" t="e">
        <f>I49/I48</f>
        <v>#DIV/0!</v>
      </c>
      <c r="J50" s="170" t="e">
        <f>J49/J48</f>
        <v>#DIV/0!</v>
      </c>
      <c r="K50" s="135"/>
      <c r="L50" s="135"/>
      <c r="M50" s="128" t="e">
        <f>IF(J50&gt;=30%,"10",IF(AND(J50&lt;30%,J50&gt;=10%),"5","0"))</f>
        <v>#DIV/0!</v>
      </c>
      <c r="N50" s="171" t="s">
        <v>126</v>
      </c>
    </row>
    <row r="51" spans="1:15" ht="24.95" customHeight="1"/>
    <row r="52" spans="1:15" ht="15" customHeight="1">
      <c r="A52" s="95" t="s">
        <v>313</v>
      </c>
      <c r="B52" s="94" t="s">
        <v>154</v>
      </c>
      <c r="C52" s="94"/>
      <c r="D52" s="94"/>
      <c r="E52" s="94"/>
      <c r="F52" s="94"/>
      <c r="G52" s="94"/>
      <c r="H52" s="94"/>
      <c r="I52" s="94"/>
      <c r="J52" s="94"/>
      <c r="K52" s="94"/>
      <c r="L52" s="94"/>
      <c r="M52" s="94"/>
      <c r="N52" s="94"/>
      <c r="O52" s="94"/>
    </row>
    <row r="53" spans="1:15" ht="36.75" customHeight="1">
      <c r="A53" s="95"/>
      <c r="B53" s="419" t="s">
        <v>314</v>
      </c>
      <c r="C53" s="419"/>
      <c r="D53" s="419"/>
      <c r="E53" s="419"/>
      <c r="F53" s="419"/>
      <c r="G53" s="419"/>
      <c r="H53" s="419"/>
      <c r="I53" s="419"/>
      <c r="J53" s="419"/>
      <c r="K53" s="419"/>
      <c r="L53" s="419"/>
      <c r="M53" s="419"/>
      <c r="N53" s="419"/>
      <c r="O53" s="94"/>
    </row>
    <row r="54" spans="1:15" ht="21" customHeight="1">
      <c r="A54" s="94"/>
      <c r="B54" s="433" t="s">
        <v>315</v>
      </c>
      <c r="C54" s="433"/>
      <c r="D54" s="433"/>
      <c r="E54" s="433"/>
      <c r="F54" s="433"/>
      <c r="G54" s="433"/>
      <c r="H54" s="433"/>
      <c r="I54" s="433"/>
      <c r="J54" s="433"/>
      <c r="K54" s="433"/>
      <c r="L54" s="433"/>
      <c r="M54" s="433"/>
      <c r="N54" s="433"/>
      <c r="O54" s="96"/>
    </row>
    <row r="55" spans="1:15" ht="23.25" customHeight="1" thickBot="1">
      <c r="A55" s="94"/>
      <c r="B55" s="325" t="s">
        <v>156</v>
      </c>
      <c r="C55" s="324"/>
      <c r="D55" s="324"/>
      <c r="E55" s="324"/>
      <c r="F55" s="324"/>
      <c r="G55" s="324"/>
      <c r="H55" s="324"/>
      <c r="I55" s="324"/>
      <c r="J55" s="324"/>
      <c r="K55" s="324"/>
      <c r="L55" s="324"/>
      <c r="M55" s="324"/>
      <c r="N55" s="324"/>
      <c r="O55" s="96"/>
    </row>
    <row r="56" spans="1:15" ht="33" customHeight="1" thickBot="1">
      <c r="A56" s="94"/>
      <c r="B56" s="451" t="s">
        <v>316</v>
      </c>
      <c r="C56" s="453"/>
      <c r="D56" s="453"/>
      <c r="E56" s="452"/>
      <c r="F56" s="454"/>
      <c r="G56" s="455"/>
      <c r="H56" s="172"/>
      <c r="I56" s="172"/>
      <c r="J56" s="172"/>
      <c r="K56" s="172"/>
      <c r="L56" s="172"/>
      <c r="M56" s="172"/>
      <c r="N56" s="324"/>
      <c r="O56" s="96"/>
    </row>
    <row r="57" spans="1:15" ht="33" customHeight="1" thickBot="1">
      <c r="A57" s="94"/>
      <c r="B57" s="451" t="s">
        <v>158</v>
      </c>
      <c r="C57" s="453"/>
      <c r="D57" s="453"/>
      <c r="E57" s="452"/>
      <c r="F57" s="454"/>
      <c r="G57" s="455"/>
      <c r="H57" s="172"/>
      <c r="I57" s="172"/>
      <c r="J57" s="172"/>
      <c r="K57" s="172"/>
      <c r="L57" s="172"/>
      <c r="M57" s="172"/>
      <c r="N57" s="324"/>
      <c r="O57" s="96"/>
    </row>
    <row r="58" spans="1:15" ht="33" customHeight="1" thickTop="1" thickBot="1">
      <c r="B58" s="456" t="s">
        <v>159</v>
      </c>
      <c r="C58" s="457"/>
      <c r="D58" s="457"/>
      <c r="E58" s="458"/>
      <c r="F58" s="454"/>
      <c r="G58" s="455"/>
      <c r="H58" s="173"/>
      <c r="I58" s="468" t="s">
        <v>317</v>
      </c>
      <c r="J58" s="469"/>
      <c r="K58" s="282">
        <f>COUNTIF(F56:G58,"提供実績あり")</f>
        <v>0</v>
      </c>
      <c r="L58" s="135"/>
      <c r="M58" s="128">
        <f>IF(K58=3,5,IF(K58=2,3,IF(K58=1,2,0)))</f>
        <v>0</v>
      </c>
      <c r="N58" s="129" t="s">
        <v>126</v>
      </c>
    </row>
    <row r="59" spans="1:15" ht="24.95" customHeight="1">
      <c r="C59" s="176"/>
      <c r="D59" s="176"/>
      <c r="F59" s="176"/>
      <c r="G59" s="176"/>
      <c r="I59" s="176"/>
      <c r="J59" s="176"/>
      <c r="M59" s="177"/>
      <c r="N59" s="129"/>
    </row>
    <row r="60" spans="1:15" ht="15" customHeight="1">
      <c r="A60" s="95" t="s">
        <v>318</v>
      </c>
      <c r="B60" s="94" t="s">
        <v>319</v>
      </c>
      <c r="C60" s="94"/>
      <c r="D60" s="94"/>
      <c r="E60" s="94"/>
      <c r="F60" s="94"/>
      <c r="G60" s="94"/>
      <c r="H60" s="94"/>
      <c r="I60" s="94"/>
      <c r="J60" s="94"/>
      <c r="K60" s="94"/>
      <c r="L60" s="94"/>
      <c r="M60" s="94"/>
      <c r="N60" s="94"/>
      <c r="O60" s="94"/>
    </row>
    <row r="61" spans="1:15" ht="32.25" customHeight="1">
      <c r="A61" s="95"/>
      <c r="B61" s="419" t="s">
        <v>320</v>
      </c>
      <c r="C61" s="419"/>
      <c r="D61" s="419"/>
      <c r="E61" s="419"/>
      <c r="F61" s="419"/>
      <c r="G61" s="419"/>
      <c r="H61" s="419"/>
      <c r="I61" s="419"/>
      <c r="J61" s="419"/>
      <c r="K61" s="419"/>
      <c r="L61" s="419"/>
      <c r="M61" s="419"/>
      <c r="N61" s="419"/>
      <c r="O61" s="94"/>
    </row>
    <row r="62" spans="1:15" ht="21" customHeight="1" thickBot="1">
      <c r="A62" s="94"/>
      <c r="B62" s="433" t="s">
        <v>321</v>
      </c>
      <c r="C62" s="433"/>
      <c r="D62" s="433"/>
      <c r="E62" s="433"/>
      <c r="F62" s="433"/>
      <c r="G62" s="433"/>
      <c r="H62" s="433"/>
      <c r="I62" s="433"/>
      <c r="J62" s="433"/>
      <c r="K62" s="433"/>
      <c r="L62" s="433"/>
      <c r="M62" s="433"/>
      <c r="N62" s="433"/>
      <c r="O62" s="96"/>
    </row>
    <row r="63" spans="1:15" ht="25.5" customHeight="1" thickBot="1">
      <c r="B63" s="434"/>
      <c r="C63" s="435"/>
      <c r="D63" s="435"/>
      <c r="E63" s="435"/>
      <c r="F63" s="436"/>
      <c r="G63" s="133" t="str">
        <f>G14</f>
        <v>月</v>
      </c>
      <c r="H63" s="133" t="str">
        <f t="shared" ref="H63:I63" si="5">H14</f>
        <v>月</v>
      </c>
      <c r="I63" s="133" t="str">
        <f t="shared" si="5"/>
        <v>月</v>
      </c>
      <c r="J63" s="134" t="s">
        <v>131</v>
      </c>
      <c r="K63" s="135"/>
      <c r="L63" s="135"/>
      <c r="M63" s="135"/>
    </row>
    <row r="64" spans="1:15" ht="44.25" customHeight="1">
      <c r="B64" s="437" t="s">
        <v>165</v>
      </c>
      <c r="C64" s="438"/>
      <c r="D64" s="438"/>
      <c r="E64" s="438"/>
      <c r="F64" s="439"/>
      <c r="G64" s="136"/>
      <c r="H64" s="137"/>
      <c r="I64" s="138"/>
      <c r="J64" s="165">
        <f>SUM(G64:I64)</f>
        <v>0</v>
      </c>
      <c r="K64" s="135"/>
      <c r="L64" s="135"/>
      <c r="M64" s="135"/>
    </row>
    <row r="65" spans="1:15" ht="46.5" customHeight="1">
      <c r="B65" s="426" t="s">
        <v>166</v>
      </c>
      <c r="C65" s="462"/>
      <c r="D65" s="462"/>
      <c r="E65" s="462"/>
      <c r="F65" s="463"/>
      <c r="G65" s="180"/>
      <c r="H65" s="141"/>
      <c r="I65" s="142"/>
      <c r="J65" s="181">
        <f>SUM(G65:I65)</f>
        <v>0</v>
      </c>
      <c r="K65" s="135"/>
      <c r="L65" s="135"/>
      <c r="M65" s="135"/>
    </row>
    <row r="66" spans="1:15" ht="54.75" customHeight="1">
      <c r="B66" s="426" t="s">
        <v>167</v>
      </c>
      <c r="C66" s="462"/>
      <c r="D66" s="462"/>
      <c r="E66" s="462"/>
      <c r="F66" s="463"/>
      <c r="G66" s="180"/>
      <c r="H66" s="141"/>
      <c r="I66" s="142"/>
      <c r="J66" s="181">
        <f>SUM(G66:I66)</f>
        <v>0</v>
      </c>
      <c r="K66" s="135"/>
      <c r="L66" s="135"/>
      <c r="M66" s="135"/>
    </row>
    <row r="67" spans="1:15" ht="33" customHeight="1" thickBot="1">
      <c r="B67" s="440" t="s">
        <v>168</v>
      </c>
      <c r="C67" s="441"/>
      <c r="D67" s="441"/>
      <c r="E67" s="442"/>
      <c r="F67" s="443"/>
      <c r="G67" s="182"/>
      <c r="H67" s="183"/>
      <c r="I67" s="184"/>
      <c r="J67" s="147">
        <f>SUM(G67:I67)</f>
        <v>0</v>
      </c>
      <c r="K67" s="135"/>
      <c r="L67" s="135"/>
      <c r="M67" s="135"/>
    </row>
    <row r="68" spans="1:15" ht="33" customHeight="1" thickTop="1" thickBot="1">
      <c r="B68" s="413" t="s">
        <v>322</v>
      </c>
      <c r="C68" s="448"/>
      <c r="D68" s="449"/>
      <c r="E68" s="449"/>
      <c r="F68" s="450"/>
      <c r="G68" s="185" t="e">
        <f>G64/G65/G66*G67*100</f>
        <v>#DIV/0!</v>
      </c>
      <c r="H68" s="185" t="e">
        <f>H64/H65/H66*H67*100</f>
        <v>#DIV/0!</v>
      </c>
      <c r="I68" s="185" t="e">
        <f>I64/I65/I66*I67*100</f>
        <v>#DIV/0!</v>
      </c>
      <c r="J68" s="186" t="e">
        <f>J64/J65/J66*J67*100</f>
        <v>#DIV/0!</v>
      </c>
      <c r="K68" s="135"/>
      <c r="L68" s="135"/>
      <c r="M68" s="128" t="e">
        <f>IF(J68&gt;=5,"5",IF(AND(J68&lt;5,J68&gt;=3),"3","0"))</f>
        <v>#DIV/0!</v>
      </c>
      <c r="N68" s="129" t="s">
        <v>126</v>
      </c>
    </row>
    <row r="69" spans="1:15" ht="24.95" customHeight="1">
      <c r="B69" s="187"/>
      <c r="C69" s="187"/>
      <c r="D69" s="187"/>
      <c r="E69" s="187"/>
      <c r="F69" s="187"/>
      <c r="G69" s="188"/>
      <c r="H69" s="160"/>
      <c r="I69" s="176"/>
      <c r="J69" s="188"/>
      <c r="L69" s="188"/>
      <c r="M69" s="188"/>
    </row>
    <row r="70" spans="1:15" ht="15" customHeight="1">
      <c r="A70" s="95" t="s">
        <v>323</v>
      </c>
      <c r="B70" s="94" t="s">
        <v>171</v>
      </c>
      <c r="C70" s="94"/>
      <c r="D70" s="94"/>
      <c r="E70" s="94"/>
      <c r="F70" s="94"/>
      <c r="G70" s="94"/>
      <c r="H70" s="94"/>
      <c r="I70" s="94"/>
      <c r="J70" s="94"/>
      <c r="K70" s="94"/>
      <c r="L70" s="94"/>
      <c r="M70" s="94"/>
      <c r="N70" s="94"/>
      <c r="O70" s="94"/>
    </row>
    <row r="71" spans="1:15" ht="15" customHeight="1">
      <c r="A71" s="95"/>
      <c r="B71" s="432" t="s">
        <v>324</v>
      </c>
      <c r="C71" s="432"/>
      <c r="D71" s="432"/>
      <c r="E71" s="432"/>
      <c r="F71" s="432"/>
      <c r="G71" s="432"/>
      <c r="H71" s="432"/>
      <c r="I71" s="432"/>
      <c r="J71" s="432"/>
      <c r="K71" s="432"/>
      <c r="L71" s="432"/>
      <c r="M71" s="432"/>
      <c r="N71" s="432"/>
      <c r="O71" s="94"/>
    </row>
    <row r="72" spans="1:15" ht="21" customHeight="1" thickBot="1">
      <c r="A72" s="94"/>
      <c r="B72" s="433" t="s">
        <v>325</v>
      </c>
      <c r="C72" s="433"/>
      <c r="D72" s="433"/>
      <c r="E72" s="433"/>
      <c r="F72" s="433"/>
      <c r="G72" s="433"/>
      <c r="H72" s="433"/>
      <c r="I72" s="433"/>
      <c r="J72" s="433"/>
      <c r="K72" s="433"/>
      <c r="L72" s="433"/>
      <c r="M72" s="433"/>
      <c r="N72" s="433"/>
      <c r="O72" s="96"/>
    </row>
    <row r="73" spans="1:15" ht="25.5" customHeight="1" thickBot="1">
      <c r="B73" s="434"/>
      <c r="C73" s="435"/>
      <c r="D73" s="435"/>
      <c r="E73" s="435"/>
      <c r="F73" s="436"/>
      <c r="G73" s="133" t="str">
        <f>G14</f>
        <v>月</v>
      </c>
      <c r="H73" s="133" t="str">
        <f t="shared" ref="H73:I73" si="6">H14</f>
        <v>月</v>
      </c>
      <c r="I73" s="133" t="str">
        <f t="shared" si="6"/>
        <v>月</v>
      </c>
      <c r="J73" s="134" t="s">
        <v>131</v>
      </c>
      <c r="K73" s="135"/>
      <c r="L73" s="135"/>
      <c r="M73" s="135"/>
    </row>
    <row r="74" spans="1:15" ht="44.25" customHeight="1">
      <c r="B74" s="437" t="s">
        <v>174</v>
      </c>
      <c r="C74" s="438"/>
      <c r="D74" s="438"/>
      <c r="E74" s="438"/>
      <c r="F74" s="439"/>
      <c r="G74" s="136"/>
      <c r="H74" s="137"/>
      <c r="I74" s="138"/>
      <c r="J74" s="165">
        <f>SUM(G74:I74)</f>
        <v>0</v>
      </c>
      <c r="K74" s="135"/>
      <c r="L74" s="135"/>
      <c r="M74" s="135"/>
    </row>
    <row r="75" spans="1:15" ht="46.5" customHeight="1">
      <c r="B75" s="426" t="s">
        <v>175</v>
      </c>
      <c r="C75" s="462"/>
      <c r="D75" s="462"/>
      <c r="E75" s="462"/>
      <c r="F75" s="463"/>
      <c r="G75" s="180"/>
      <c r="H75" s="141"/>
      <c r="I75" s="142"/>
      <c r="J75" s="181">
        <f>SUM(G75:I75)</f>
        <v>0</v>
      </c>
      <c r="K75" s="135"/>
      <c r="L75" s="135"/>
      <c r="M75" s="135"/>
    </row>
    <row r="76" spans="1:15" ht="54.75" customHeight="1">
      <c r="B76" s="426" t="s">
        <v>176</v>
      </c>
      <c r="C76" s="462"/>
      <c r="D76" s="462"/>
      <c r="E76" s="462"/>
      <c r="F76" s="463"/>
      <c r="G76" s="180"/>
      <c r="H76" s="141"/>
      <c r="I76" s="142"/>
      <c r="J76" s="181">
        <f>SUM(G76:I76)</f>
        <v>0</v>
      </c>
      <c r="K76" s="135"/>
      <c r="L76" s="135"/>
      <c r="M76" s="135"/>
    </row>
    <row r="77" spans="1:15" ht="33" customHeight="1" thickBot="1">
      <c r="B77" s="440" t="s">
        <v>177</v>
      </c>
      <c r="C77" s="441"/>
      <c r="D77" s="441"/>
      <c r="E77" s="442"/>
      <c r="F77" s="443"/>
      <c r="G77" s="182"/>
      <c r="H77" s="183"/>
      <c r="I77" s="184"/>
      <c r="J77" s="147">
        <f>SUM(G77:I77)</f>
        <v>0</v>
      </c>
      <c r="K77" s="135"/>
      <c r="L77" s="135"/>
      <c r="M77" s="135"/>
    </row>
    <row r="78" spans="1:15" ht="33" customHeight="1" thickTop="1" thickBot="1">
      <c r="B78" s="413" t="s">
        <v>169</v>
      </c>
      <c r="C78" s="448"/>
      <c r="D78" s="449"/>
      <c r="E78" s="449"/>
      <c r="F78" s="450"/>
      <c r="G78" s="185" t="e">
        <f>G74/G75/G76*G77*100</f>
        <v>#DIV/0!</v>
      </c>
      <c r="H78" s="185" t="e">
        <f>H74/H75/H76*H77*100</f>
        <v>#DIV/0!</v>
      </c>
      <c r="I78" s="185" t="e">
        <f>I74/I75/I76*I77*100</f>
        <v>#DIV/0!</v>
      </c>
      <c r="J78" s="186" t="e">
        <f>J74/J75/J76*J77*100</f>
        <v>#DIV/0!</v>
      </c>
      <c r="K78" s="135"/>
      <c r="L78" s="135"/>
      <c r="M78" s="128" t="e">
        <f>IF(J78&gt;=3,"5",IF(AND(J78&lt;3,J78&gt;=2),"3","0"))</f>
        <v>#DIV/0!</v>
      </c>
      <c r="N78" s="129" t="s">
        <v>126</v>
      </c>
    </row>
    <row r="79" spans="1:15" ht="24.95" customHeight="1">
      <c r="B79" s="187"/>
      <c r="C79" s="187"/>
      <c r="D79" s="187"/>
      <c r="E79" s="187"/>
      <c r="F79" s="187"/>
      <c r="G79" s="188"/>
      <c r="H79" s="160"/>
      <c r="I79" s="176"/>
      <c r="J79" s="188"/>
      <c r="L79" s="188"/>
    </row>
    <row r="80" spans="1:15" ht="15" customHeight="1">
      <c r="A80" s="95" t="s">
        <v>326</v>
      </c>
      <c r="B80" s="94" t="s">
        <v>179</v>
      </c>
      <c r="C80" s="94"/>
      <c r="D80" s="94"/>
      <c r="E80" s="94"/>
      <c r="F80" s="94"/>
      <c r="G80" s="94"/>
      <c r="H80" s="94"/>
      <c r="I80" s="94"/>
      <c r="J80" s="94"/>
      <c r="K80" s="94"/>
      <c r="L80" s="94"/>
      <c r="M80" s="94"/>
      <c r="N80" s="94"/>
      <c r="O80" s="94"/>
    </row>
    <row r="81" spans="1:15" ht="18" customHeight="1">
      <c r="A81" s="95"/>
      <c r="B81" s="432" t="s">
        <v>327</v>
      </c>
      <c r="C81" s="432"/>
      <c r="D81" s="432"/>
      <c r="E81" s="432"/>
      <c r="F81" s="432"/>
      <c r="G81" s="432"/>
      <c r="H81" s="432"/>
      <c r="I81" s="432"/>
      <c r="J81" s="432"/>
      <c r="K81" s="432"/>
      <c r="L81" s="432"/>
      <c r="M81" s="432"/>
      <c r="N81" s="432"/>
      <c r="O81" s="94"/>
    </row>
    <row r="82" spans="1:15" ht="21" customHeight="1" thickBot="1">
      <c r="A82" s="95"/>
      <c r="B82" s="433" t="s">
        <v>328</v>
      </c>
      <c r="C82" s="433"/>
      <c r="D82" s="433"/>
      <c r="E82" s="433"/>
      <c r="F82" s="433"/>
      <c r="G82" s="433"/>
      <c r="H82" s="433"/>
      <c r="I82" s="433"/>
      <c r="J82" s="433"/>
      <c r="K82" s="433"/>
      <c r="L82" s="433"/>
      <c r="M82" s="433"/>
      <c r="N82" s="433"/>
      <c r="O82" s="96"/>
    </row>
    <row r="83" spans="1:15" ht="25.5" customHeight="1" thickBot="1">
      <c r="B83" s="434"/>
      <c r="C83" s="435"/>
      <c r="D83" s="435"/>
      <c r="E83" s="435"/>
      <c r="F83" s="436"/>
      <c r="G83" s="133" t="str">
        <f>G14</f>
        <v>月</v>
      </c>
      <c r="H83" s="133" t="str">
        <f t="shared" ref="H83:I83" si="7">H14</f>
        <v>月</v>
      </c>
      <c r="I83" s="133" t="str">
        <f t="shared" si="7"/>
        <v>月</v>
      </c>
      <c r="J83" s="134" t="s">
        <v>131</v>
      </c>
      <c r="K83" s="135"/>
      <c r="L83" s="135"/>
      <c r="M83" s="135"/>
    </row>
    <row r="84" spans="1:15" ht="54" customHeight="1">
      <c r="B84" s="437" t="s">
        <v>182</v>
      </c>
      <c r="C84" s="438"/>
      <c r="D84" s="438"/>
      <c r="E84" s="438"/>
      <c r="F84" s="439"/>
      <c r="G84" s="136"/>
      <c r="H84" s="137"/>
      <c r="I84" s="138"/>
      <c r="J84" s="165">
        <f>SUM(G84:I84)</f>
        <v>0</v>
      </c>
      <c r="K84" s="135"/>
      <c r="L84" s="135"/>
      <c r="M84" s="135"/>
    </row>
    <row r="85" spans="1:15" ht="33" customHeight="1" thickBot="1">
      <c r="B85" s="440" t="s">
        <v>183</v>
      </c>
      <c r="C85" s="441"/>
      <c r="D85" s="441"/>
      <c r="E85" s="442"/>
      <c r="F85" s="443"/>
      <c r="G85" s="166"/>
      <c r="H85" s="167"/>
      <c r="I85" s="168"/>
      <c r="J85" s="147">
        <f>SUM(G85:I85)</f>
        <v>0</v>
      </c>
      <c r="K85" s="135"/>
      <c r="L85" s="135"/>
      <c r="M85" s="135"/>
    </row>
    <row r="86" spans="1:15" ht="33" customHeight="1" thickTop="1" thickBot="1">
      <c r="B86" s="413" t="s">
        <v>147</v>
      </c>
      <c r="C86" s="448"/>
      <c r="D86" s="449"/>
      <c r="E86" s="449"/>
      <c r="F86" s="450"/>
      <c r="G86" s="169" t="e">
        <f>G85/G84</f>
        <v>#DIV/0!</v>
      </c>
      <c r="H86" s="169" t="e">
        <f>H85/H84</f>
        <v>#DIV/0!</v>
      </c>
      <c r="I86" s="169" t="e">
        <f>I85/I84</f>
        <v>#DIV/0!</v>
      </c>
      <c r="J86" s="170" t="e">
        <f>J85/J84</f>
        <v>#DIV/0!</v>
      </c>
      <c r="K86" s="135"/>
      <c r="L86" s="135"/>
      <c r="M86" s="128" t="e">
        <f>IF(J86&gt;=50%,"5",IF(AND(J86&lt;50%,J86&gt;=35%),"3","0"))</f>
        <v>#DIV/0!</v>
      </c>
      <c r="N86" s="129" t="s">
        <v>126</v>
      </c>
    </row>
    <row r="87" spans="1:15" ht="24.95" customHeight="1"/>
    <row r="88" spans="1:15" ht="15" customHeight="1">
      <c r="A88" s="95" t="s">
        <v>329</v>
      </c>
      <c r="B88" s="94" t="s">
        <v>185</v>
      </c>
      <c r="C88" s="94"/>
      <c r="D88" s="94"/>
      <c r="E88" s="94"/>
      <c r="F88" s="94"/>
      <c r="G88" s="94"/>
      <c r="H88" s="94"/>
      <c r="I88" s="94"/>
      <c r="J88" s="94"/>
      <c r="K88" s="94"/>
      <c r="L88" s="94"/>
      <c r="M88" s="94"/>
      <c r="N88" s="94"/>
      <c r="O88" s="94"/>
    </row>
    <row r="89" spans="1:15" ht="20.25" customHeight="1">
      <c r="A89" s="95"/>
      <c r="B89" s="432" t="s">
        <v>330</v>
      </c>
      <c r="C89" s="432"/>
      <c r="D89" s="432"/>
      <c r="E89" s="432"/>
      <c r="F89" s="432"/>
      <c r="G89" s="432"/>
      <c r="H89" s="432"/>
      <c r="I89" s="432"/>
      <c r="J89" s="432"/>
      <c r="K89" s="432"/>
      <c r="L89" s="432"/>
      <c r="M89" s="432"/>
      <c r="N89" s="432"/>
      <c r="O89" s="94"/>
    </row>
    <row r="90" spans="1:15" ht="22.5" customHeight="1" thickBot="1">
      <c r="A90" s="94"/>
      <c r="B90" s="433" t="s">
        <v>331</v>
      </c>
      <c r="C90" s="433"/>
      <c r="D90" s="433"/>
      <c r="E90" s="433"/>
      <c r="F90" s="433"/>
      <c r="G90" s="433"/>
      <c r="H90" s="433"/>
      <c r="I90" s="433"/>
      <c r="J90" s="433"/>
      <c r="K90" s="433"/>
      <c r="L90" s="433"/>
      <c r="M90" s="433"/>
      <c r="N90" s="433"/>
      <c r="O90" s="96"/>
    </row>
    <row r="91" spans="1:15" ht="25.5" customHeight="1" thickBot="1">
      <c r="B91" s="434"/>
      <c r="C91" s="435"/>
      <c r="D91" s="435"/>
      <c r="E91" s="435"/>
      <c r="F91" s="436"/>
      <c r="G91" s="133" t="str">
        <f>G14</f>
        <v>月</v>
      </c>
      <c r="H91" s="133" t="str">
        <f t="shared" ref="H91:I91" si="8">H14</f>
        <v>月</v>
      </c>
      <c r="I91" s="133" t="str">
        <f t="shared" si="8"/>
        <v>月</v>
      </c>
      <c r="J91" s="134" t="s">
        <v>131</v>
      </c>
      <c r="K91" s="135"/>
      <c r="L91" s="135"/>
      <c r="M91" s="135"/>
    </row>
    <row r="92" spans="1:15" ht="54" customHeight="1">
      <c r="B92" s="437" t="s">
        <v>188</v>
      </c>
      <c r="C92" s="438"/>
      <c r="D92" s="438"/>
      <c r="E92" s="438"/>
      <c r="F92" s="439"/>
      <c r="G92" s="136"/>
      <c r="H92" s="137"/>
      <c r="I92" s="138"/>
      <c r="J92" s="165">
        <f>SUM(G92:I92)</f>
        <v>0</v>
      </c>
      <c r="K92" s="135"/>
      <c r="L92" s="135"/>
      <c r="M92" s="135"/>
    </row>
    <row r="93" spans="1:15" ht="33" customHeight="1" thickBot="1">
      <c r="B93" s="440" t="s">
        <v>189</v>
      </c>
      <c r="C93" s="441"/>
      <c r="D93" s="441"/>
      <c r="E93" s="442"/>
      <c r="F93" s="443"/>
      <c r="G93" s="166"/>
      <c r="H93" s="167"/>
      <c r="I93" s="168"/>
      <c r="J93" s="147">
        <f>SUM(G93:I93)</f>
        <v>0</v>
      </c>
      <c r="K93" s="135"/>
      <c r="L93" s="135"/>
      <c r="M93" s="135"/>
    </row>
    <row r="94" spans="1:15" ht="33" customHeight="1" thickTop="1" thickBot="1">
      <c r="B94" s="413" t="s">
        <v>147</v>
      </c>
      <c r="C94" s="448"/>
      <c r="D94" s="449"/>
      <c r="E94" s="449"/>
      <c r="F94" s="450"/>
      <c r="G94" s="169" t="e">
        <f>G93/G92</f>
        <v>#DIV/0!</v>
      </c>
      <c r="H94" s="169" t="e">
        <f>H93/H92</f>
        <v>#DIV/0!</v>
      </c>
      <c r="I94" s="169" t="e">
        <f>I93/I92</f>
        <v>#DIV/0!</v>
      </c>
      <c r="J94" s="170" t="e">
        <f>J93/J92</f>
        <v>#DIV/0!</v>
      </c>
      <c r="K94" s="135"/>
      <c r="L94" s="135"/>
      <c r="M94" s="128" t="e">
        <f>IF(J94&gt;=10%,"5",IF(AND(J94&lt;10%,J94&gt;=5%),"3","0"))</f>
        <v>#DIV/0!</v>
      </c>
      <c r="N94" s="129" t="s">
        <v>126</v>
      </c>
    </row>
    <row r="95" spans="1:15" ht="24.95" customHeight="1"/>
    <row r="96" spans="1:15" ht="15" customHeight="1">
      <c r="A96" s="95" t="s">
        <v>332</v>
      </c>
      <c r="B96" s="94" t="s">
        <v>191</v>
      </c>
      <c r="C96" s="94"/>
      <c r="D96" s="94"/>
      <c r="E96" s="94"/>
      <c r="F96" s="94"/>
      <c r="G96" s="94"/>
      <c r="H96" s="94"/>
      <c r="I96" s="94"/>
      <c r="J96" s="94"/>
      <c r="K96" s="94"/>
      <c r="L96" s="94"/>
      <c r="M96" s="94"/>
      <c r="N96" s="94"/>
      <c r="O96" s="94"/>
    </row>
    <row r="97" spans="1:15" ht="24" customHeight="1">
      <c r="A97" s="95"/>
      <c r="B97" s="432" t="s">
        <v>333</v>
      </c>
      <c r="C97" s="432"/>
      <c r="D97" s="432"/>
      <c r="E97" s="432"/>
      <c r="F97" s="432"/>
      <c r="G97" s="432"/>
      <c r="H97" s="432"/>
      <c r="I97" s="432"/>
      <c r="J97" s="432"/>
      <c r="K97" s="432"/>
      <c r="L97" s="432"/>
      <c r="M97" s="432"/>
      <c r="N97" s="432"/>
      <c r="O97" s="94"/>
    </row>
    <row r="98" spans="1:15" ht="23.25" customHeight="1" thickBot="1">
      <c r="A98" s="94"/>
      <c r="B98" s="433" t="s">
        <v>331</v>
      </c>
      <c r="C98" s="433"/>
      <c r="D98" s="433"/>
      <c r="E98" s="433"/>
      <c r="F98" s="433"/>
      <c r="G98" s="433"/>
      <c r="H98" s="433"/>
      <c r="I98" s="433"/>
      <c r="J98" s="433"/>
      <c r="K98" s="433"/>
      <c r="L98" s="433"/>
      <c r="M98" s="433"/>
      <c r="N98" s="433"/>
      <c r="O98" s="96"/>
    </row>
    <row r="99" spans="1:15" ht="25.5" customHeight="1" thickBot="1">
      <c r="B99" s="434"/>
      <c r="C99" s="435"/>
      <c r="D99" s="435"/>
      <c r="E99" s="435"/>
      <c r="F99" s="436"/>
      <c r="G99" s="133" t="str">
        <f>G14</f>
        <v>月</v>
      </c>
      <c r="H99" s="133" t="str">
        <f t="shared" ref="H99:I99" si="9">H14</f>
        <v>月</v>
      </c>
      <c r="I99" s="133" t="str">
        <f t="shared" si="9"/>
        <v>月</v>
      </c>
      <c r="J99" s="134" t="s">
        <v>131</v>
      </c>
      <c r="K99" s="135"/>
      <c r="L99" s="135"/>
      <c r="M99" s="135"/>
    </row>
    <row r="100" spans="1:15" ht="54" customHeight="1">
      <c r="B100" s="437" t="s">
        <v>188</v>
      </c>
      <c r="C100" s="438"/>
      <c r="D100" s="438"/>
      <c r="E100" s="438"/>
      <c r="F100" s="439"/>
      <c r="G100" s="136"/>
      <c r="H100" s="137"/>
      <c r="I100" s="138"/>
      <c r="J100" s="165">
        <f>SUM(G100:I100)</f>
        <v>0</v>
      </c>
      <c r="K100" s="135"/>
      <c r="L100" s="135"/>
      <c r="M100" s="135"/>
    </row>
    <row r="101" spans="1:15" ht="33" customHeight="1" thickBot="1">
      <c r="B101" s="440" t="s">
        <v>193</v>
      </c>
      <c r="C101" s="441"/>
      <c r="D101" s="441"/>
      <c r="E101" s="442"/>
      <c r="F101" s="443"/>
      <c r="G101" s="166"/>
      <c r="H101" s="167"/>
      <c r="I101" s="168"/>
      <c r="J101" s="147">
        <f>SUM(G101:I101)</f>
        <v>0</v>
      </c>
      <c r="K101" s="135"/>
      <c r="L101" s="135"/>
      <c r="M101" s="135"/>
    </row>
    <row r="102" spans="1:15" ht="33" customHeight="1" thickTop="1" thickBot="1">
      <c r="B102" s="413" t="s">
        <v>310</v>
      </c>
      <c r="C102" s="448"/>
      <c r="D102" s="449"/>
      <c r="E102" s="449"/>
      <c r="F102" s="450"/>
      <c r="G102" s="169" t="e">
        <f>G101/G100</f>
        <v>#DIV/0!</v>
      </c>
      <c r="H102" s="169" t="e">
        <f>H101/H100</f>
        <v>#DIV/0!</v>
      </c>
      <c r="I102" s="169" t="e">
        <f>I101/I100</f>
        <v>#DIV/0!</v>
      </c>
      <c r="J102" s="170" t="e">
        <f>J101/J100</f>
        <v>#DIV/0!</v>
      </c>
      <c r="K102" s="135"/>
      <c r="L102" s="135"/>
      <c r="M102" s="128" t="e">
        <f>IF(J102&gt;=10%,"5",IF(AND(J102&lt;10%,J102&gt;=5%),"3","0"))</f>
        <v>#DIV/0!</v>
      </c>
      <c r="N102" s="129" t="s">
        <v>126</v>
      </c>
    </row>
    <row r="103" spans="1:15" ht="24.95" customHeight="1" thickBot="1"/>
    <row r="104" spans="1:15" ht="39" customHeight="1" thickTop="1" thickBot="1">
      <c r="K104" s="135"/>
      <c r="L104" s="189" t="s">
        <v>194</v>
      </c>
      <c r="M104" s="190" t="e">
        <f>M19+M32+M41+M50+M58+M68+M78+M86+M94+M102</f>
        <v>#DIV/0!</v>
      </c>
      <c r="N104" s="94" t="s">
        <v>126</v>
      </c>
    </row>
    <row r="105" spans="1:15" ht="36" customHeight="1" thickTop="1">
      <c r="L105" s="95"/>
      <c r="M105" s="464" t="s">
        <v>195</v>
      </c>
      <c r="N105" s="464"/>
    </row>
    <row r="106" spans="1:15" s="191" customFormat="1" ht="15" customHeight="1">
      <c r="A106" s="94" t="s">
        <v>196</v>
      </c>
      <c r="B106" s="94"/>
      <c r="C106" s="94"/>
      <c r="D106" s="94"/>
      <c r="E106" s="94"/>
      <c r="F106" s="94"/>
      <c r="G106" s="94"/>
      <c r="H106" s="94"/>
      <c r="I106" s="94"/>
      <c r="J106" s="94"/>
      <c r="K106" s="94"/>
      <c r="L106" s="94"/>
      <c r="M106" s="94"/>
      <c r="N106" s="94"/>
      <c r="O106" s="94"/>
    </row>
    <row r="107" spans="1:15" s="191" customFormat="1" ht="21.75" customHeight="1" thickBot="1">
      <c r="A107" s="94"/>
      <c r="B107" s="192" t="s">
        <v>197</v>
      </c>
      <c r="C107" s="94"/>
      <c r="D107" s="94"/>
      <c r="E107" s="94"/>
      <c r="F107" s="94"/>
      <c r="G107" s="94"/>
      <c r="H107" s="94"/>
      <c r="I107" s="94"/>
      <c r="J107" s="94"/>
      <c r="K107" s="94"/>
      <c r="L107" s="94"/>
      <c r="M107" s="94"/>
      <c r="N107" s="94"/>
      <c r="O107" s="94"/>
    </row>
    <row r="108" spans="1:15" s="191" customFormat="1" ht="86.25" customHeight="1" thickBot="1">
      <c r="A108" s="94"/>
      <c r="B108" s="465"/>
      <c r="C108" s="466"/>
      <c r="D108" s="466"/>
      <c r="E108" s="466"/>
      <c r="F108" s="466"/>
      <c r="G108" s="466"/>
      <c r="H108" s="466"/>
      <c r="I108" s="466"/>
      <c r="J108" s="466"/>
      <c r="K108" s="466"/>
      <c r="L108" s="466"/>
      <c r="M108" s="466"/>
      <c r="N108" s="467"/>
      <c r="O108" s="94"/>
    </row>
    <row r="109" spans="1:15" s="191" customFormat="1" ht="24.95" customHeight="1">
      <c r="A109" s="94"/>
      <c r="B109" s="94"/>
      <c r="C109" s="94"/>
      <c r="D109" s="94"/>
      <c r="E109" s="94"/>
      <c r="F109" s="94"/>
      <c r="G109" s="94"/>
      <c r="H109" s="94"/>
      <c r="I109" s="94"/>
      <c r="J109" s="94"/>
      <c r="K109" s="94"/>
      <c r="L109" s="94"/>
      <c r="M109" s="94"/>
      <c r="N109" s="94"/>
      <c r="O109" s="94"/>
    </row>
    <row r="110" spans="1:15" s="178" customFormat="1" ht="46.5" customHeight="1" thickBot="1">
      <c r="A110" s="421" t="s">
        <v>334</v>
      </c>
      <c r="B110" s="421"/>
      <c r="C110" s="421"/>
      <c r="D110" s="421"/>
      <c r="E110" s="421"/>
      <c r="F110" s="421"/>
      <c r="G110" s="421"/>
      <c r="H110" s="421"/>
      <c r="I110" s="421"/>
      <c r="J110" s="421"/>
      <c r="K110" s="421"/>
      <c r="L110" s="421"/>
      <c r="M110" s="421"/>
      <c r="N110" s="421"/>
      <c r="O110" s="421"/>
    </row>
    <row r="111" spans="1:15" ht="35.25" customHeight="1" thickBot="1">
      <c r="A111" s="94"/>
      <c r="B111" s="193" t="s">
        <v>199</v>
      </c>
      <c r="C111" s="324"/>
      <c r="D111" s="324"/>
      <c r="E111" s="324"/>
      <c r="F111" s="324"/>
      <c r="G111" s="324"/>
      <c r="H111" s="324"/>
      <c r="I111" s="459"/>
      <c r="J111" s="460"/>
      <c r="K111" s="460"/>
      <c r="L111" s="460"/>
      <c r="M111" s="461"/>
      <c r="N111" s="324"/>
      <c r="O111" s="96"/>
    </row>
    <row r="112" spans="1:15" ht="33" customHeight="1">
      <c r="A112" s="94"/>
      <c r="B112" s="187"/>
      <c r="C112" s="187"/>
      <c r="D112" s="187"/>
      <c r="E112" s="187"/>
      <c r="F112" s="179"/>
      <c r="G112" s="324"/>
      <c r="H112" s="324"/>
      <c r="I112" s="324"/>
      <c r="J112" s="324"/>
      <c r="K112" s="324"/>
      <c r="L112" s="324"/>
      <c r="M112" s="324"/>
      <c r="N112" s="324"/>
      <c r="O112" s="96"/>
    </row>
    <row r="113" spans="1:16" ht="15" customHeight="1">
      <c r="A113" s="94" t="s">
        <v>335</v>
      </c>
      <c r="B113" s="90"/>
      <c r="C113" s="91"/>
      <c r="D113" s="91"/>
      <c r="E113" s="91"/>
      <c r="F113" s="91"/>
      <c r="G113" s="91"/>
      <c r="H113" s="91"/>
      <c r="I113" s="91"/>
      <c r="J113" s="91"/>
      <c r="K113" s="92"/>
      <c r="L113" s="92"/>
      <c r="M113" s="92"/>
      <c r="N113" s="92"/>
      <c r="O113" s="92"/>
      <c r="P113" s="93"/>
    </row>
    <row r="114" spans="1:16" s="191" customFormat="1" ht="15" customHeight="1">
      <c r="A114" s="94" t="s">
        <v>201</v>
      </c>
      <c r="B114" s="94"/>
      <c r="C114" s="94"/>
      <c r="D114" s="94"/>
      <c r="E114" s="94"/>
      <c r="F114" s="94"/>
      <c r="G114" s="94"/>
      <c r="H114" s="94"/>
      <c r="I114" s="94"/>
      <c r="J114" s="94"/>
      <c r="K114" s="94"/>
      <c r="L114" s="94"/>
      <c r="M114" s="94"/>
      <c r="N114" s="94"/>
      <c r="O114" s="94"/>
    </row>
    <row r="115" spans="1:16" s="191" customFormat="1" ht="36" customHeight="1" thickBot="1">
      <c r="A115" s="421" t="s">
        <v>336</v>
      </c>
      <c r="B115" s="421"/>
      <c r="C115" s="421"/>
      <c r="D115" s="421"/>
      <c r="E115" s="421"/>
      <c r="F115" s="421"/>
      <c r="G115" s="421"/>
      <c r="H115" s="421"/>
      <c r="I115" s="421"/>
      <c r="J115" s="421"/>
      <c r="K115" s="421"/>
      <c r="L115" s="421"/>
      <c r="M115" s="421"/>
      <c r="N115" s="421"/>
      <c r="O115" s="421"/>
    </row>
    <row r="116" spans="1:16" s="191" customFormat="1" ht="36" customHeight="1" thickBot="1">
      <c r="A116" s="94"/>
      <c r="B116" s="193" t="s">
        <v>199</v>
      </c>
      <c r="C116" s="324"/>
      <c r="D116" s="324"/>
      <c r="E116" s="324"/>
      <c r="F116" s="324"/>
      <c r="G116" s="94"/>
      <c r="H116" s="94"/>
      <c r="I116" s="459"/>
      <c r="J116" s="460"/>
      <c r="K116" s="460"/>
      <c r="L116" s="460"/>
      <c r="M116" s="461"/>
      <c r="N116" s="94"/>
      <c r="O116" s="94"/>
    </row>
    <row r="117" spans="1:16" ht="33" customHeight="1"/>
    <row r="118" spans="1:16" ht="33" customHeight="1"/>
    <row r="119" spans="1:16" ht="33" customHeight="1"/>
    <row r="120" spans="1:16" ht="33" customHeight="1"/>
    <row r="121" spans="1:16" ht="33" customHeight="1"/>
    <row r="122" spans="1:16" ht="33" customHeight="1"/>
    <row r="123" spans="1:16" ht="33" customHeight="1"/>
  </sheetData>
  <mergeCells count="85">
    <mergeCell ref="B19:C19"/>
    <mergeCell ref="A2:O2"/>
    <mergeCell ref="B5:N5"/>
    <mergeCell ref="B6:N6"/>
    <mergeCell ref="B11:N11"/>
    <mergeCell ref="B12:N12"/>
    <mergeCell ref="B13:N13"/>
    <mergeCell ref="B14:C14"/>
    <mergeCell ref="B15:C15"/>
    <mergeCell ref="B16:C16"/>
    <mergeCell ref="B17:C17"/>
    <mergeCell ref="B18:C18"/>
    <mergeCell ref="B37:N37"/>
    <mergeCell ref="B23:N23"/>
    <mergeCell ref="B24:N24"/>
    <mergeCell ref="B25:F25"/>
    <mergeCell ref="B26:F26"/>
    <mergeCell ref="B27:F27"/>
    <mergeCell ref="B28:F28"/>
    <mergeCell ref="B29:F29"/>
    <mergeCell ref="B30:F30"/>
    <mergeCell ref="E32:F32"/>
    <mergeCell ref="B35:N35"/>
    <mergeCell ref="B36:N36"/>
    <mergeCell ref="B53:N53"/>
    <mergeCell ref="B38:F38"/>
    <mergeCell ref="B39:F39"/>
    <mergeCell ref="B40:F40"/>
    <mergeCell ref="B41:F41"/>
    <mergeCell ref="B44:N44"/>
    <mergeCell ref="B45:N45"/>
    <mergeCell ref="B46:N46"/>
    <mergeCell ref="B47:F47"/>
    <mergeCell ref="B48:F48"/>
    <mergeCell ref="B49:F49"/>
    <mergeCell ref="B50:F50"/>
    <mergeCell ref="B66:F66"/>
    <mergeCell ref="B54:N54"/>
    <mergeCell ref="B56:E56"/>
    <mergeCell ref="F56:G56"/>
    <mergeCell ref="B57:E57"/>
    <mergeCell ref="F57:G57"/>
    <mergeCell ref="B58:E58"/>
    <mergeCell ref="F58:G58"/>
    <mergeCell ref="I58:J58"/>
    <mergeCell ref="B61:N61"/>
    <mergeCell ref="B62:N62"/>
    <mergeCell ref="B63:F63"/>
    <mergeCell ref="B64:F64"/>
    <mergeCell ref="B65:F65"/>
    <mergeCell ref="B82:N82"/>
    <mergeCell ref="B67:F67"/>
    <mergeCell ref="B68:F68"/>
    <mergeCell ref="B71:N71"/>
    <mergeCell ref="B72:N72"/>
    <mergeCell ref="B73:F73"/>
    <mergeCell ref="B74:F74"/>
    <mergeCell ref="B75:F75"/>
    <mergeCell ref="B76:F76"/>
    <mergeCell ref="B77:F77"/>
    <mergeCell ref="B78:F78"/>
    <mergeCell ref="B81:N81"/>
    <mergeCell ref="B98:N98"/>
    <mergeCell ref="B83:F83"/>
    <mergeCell ref="B84:F84"/>
    <mergeCell ref="B85:F85"/>
    <mergeCell ref="B86:F86"/>
    <mergeCell ref="B89:N89"/>
    <mergeCell ref="B90:N90"/>
    <mergeCell ref="A110:O110"/>
    <mergeCell ref="I111:M111"/>
    <mergeCell ref="A115:O115"/>
    <mergeCell ref="I116:M116"/>
    <mergeCell ref="B3:N3"/>
    <mergeCell ref="B99:F99"/>
    <mergeCell ref="B100:F100"/>
    <mergeCell ref="B101:F101"/>
    <mergeCell ref="B102:F102"/>
    <mergeCell ref="M105:N105"/>
    <mergeCell ref="B108:N108"/>
    <mergeCell ref="B91:F91"/>
    <mergeCell ref="B92:F92"/>
    <mergeCell ref="B93:F93"/>
    <mergeCell ref="B94:F94"/>
    <mergeCell ref="B97:N97"/>
  </mergeCells>
  <phoneticPr fontId="1"/>
  <dataValidations disablePrompts="1" count="4">
    <dataValidation type="list" allowBlank="1" showInputMessage="1" showErrorMessage="1" sqref="I111:M111">
      <formula1>"介護保健施設サービス費(Ⅰ)(ⅰ),介護保健施設サービス費(Ⅰ)(ⅲ),ユニット型介護保健施設サービス費(Ⅰ)(ⅰ),ユニット型介護保健施設サービス費(Ⅰ)(ⅲ)"</formula1>
    </dataValidation>
    <dataValidation type="list" allowBlank="1" showInputMessage="1" showErrorMessage="1" sqref="I116:M116">
      <formula1>"介護保健施設サービス費(Ⅰ)(ⅱ),介護保健施設サービス費(Ⅰ)(ⅳ),ユニット型介護保健施設サービス費(Ⅰ)(ⅱ),ユニット型介護保健施設サービス費(Ⅰ)(ⅳ)"</formula1>
    </dataValidation>
    <dataValidation type="list" allowBlank="1" showInputMessage="1" showErrorMessage="1" sqref="F56:F58">
      <formula1>"提供実績あり,提供実績なし"</formula1>
    </dataValidation>
    <dataValidation imeMode="halfAlpha" allowBlank="1" showInputMessage="1" showErrorMessage="1" sqref="D15:I18"/>
  </dataValidations>
  <printOptions horizontalCentered="1"/>
  <pageMargins left="0.39370078740157483" right="0.19685039370078741" top="0.78740157480314965" bottom="0.19685039370078741" header="0" footer="0"/>
  <pageSetup paperSize="9" scale="71" fitToHeight="6" orientation="portrait" r:id="rId1"/>
  <headerFooter alignWithMargins="0"/>
  <rowBreaks count="3" manualBreakCount="3">
    <brk id="33" max="14" man="1"/>
    <brk id="69" max="14" man="1"/>
    <brk id="105" max="14"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Normal="80" zoomScaleSheetLayoutView="100" workbookViewId="0">
      <selection activeCell="A2" sqref="A2:Q2"/>
    </sheetView>
  </sheetViews>
  <sheetFormatPr defaultRowHeight="13.5"/>
  <cols>
    <col min="1" max="1" width="1.875" style="315" customWidth="1"/>
    <col min="2" max="3" width="11.125" style="315" customWidth="1"/>
    <col min="4" max="15" width="7.75" style="315" customWidth="1"/>
    <col min="16" max="16" width="8.375" style="315" customWidth="1"/>
    <col min="17" max="17" width="1.875" style="315" customWidth="1"/>
    <col min="18" max="18" width="9" style="315" customWidth="1"/>
    <col min="19" max="16384" width="9" style="315"/>
  </cols>
  <sheetData>
    <row r="1" spans="1:22" ht="24" customHeight="1">
      <c r="A1" s="28" t="s">
        <v>267</v>
      </c>
      <c r="B1" s="240"/>
      <c r="C1" s="240"/>
      <c r="D1" s="240"/>
      <c r="E1" s="240"/>
      <c r="F1" s="240"/>
      <c r="G1" s="240"/>
      <c r="H1" s="240"/>
      <c r="I1" s="240"/>
      <c r="J1" s="240"/>
      <c r="K1" s="240"/>
      <c r="L1" s="240"/>
      <c r="M1" s="240"/>
      <c r="N1" s="240"/>
      <c r="O1" s="240"/>
      <c r="P1" s="240"/>
      <c r="Q1" s="240"/>
      <c r="R1" s="241" t="s">
        <v>59</v>
      </c>
      <c r="S1" s="241" t="s">
        <v>234</v>
      </c>
      <c r="T1" s="241" t="s">
        <v>235</v>
      </c>
      <c r="U1" s="241" t="s">
        <v>236</v>
      </c>
      <c r="V1" s="241" t="s">
        <v>237</v>
      </c>
    </row>
    <row r="2" spans="1:22" ht="25.5" customHeight="1">
      <c r="A2" s="487" t="s">
        <v>238</v>
      </c>
      <c r="B2" s="487"/>
      <c r="C2" s="487"/>
      <c r="D2" s="487"/>
      <c r="E2" s="487"/>
      <c r="F2" s="487"/>
      <c r="G2" s="487"/>
      <c r="H2" s="487"/>
      <c r="I2" s="487"/>
      <c r="J2" s="487"/>
      <c r="K2" s="487"/>
      <c r="L2" s="487"/>
      <c r="M2" s="487"/>
      <c r="N2" s="487"/>
      <c r="O2" s="487"/>
      <c r="P2" s="487"/>
      <c r="Q2" s="487"/>
      <c r="R2" s="241" t="s">
        <v>239</v>
      </c>
      <c r="S2" s="241" t="s">
        <v>240</v>
      </c>
      <c r="T2" s="241" t="s">
        <v>241</v>
      </c>
      <c r="U2" s="241" t="s">
        <v>242</v>
      </c>
      <c r="V2" s="241" t="s">
        <v>243</v>
      </c>
    </row>
    <row r="3" spans="1:22" ht="25.5" customHeight="1">
      <c r="A3" s="488" t="s">
        <v>203</v>
      </c>
      <c r="B3" s="488"/>
      <c r="C3" s="488"/>
      <c r="D3" s="488"/>
      <c r="E3" s="488"/>
      <c r="F3" s="488"/>
      <c r="G3" s="488"/>
      <c r="H3" s="488"/>
      <c r="I3" s="488"/>
      <c r="J3" s="488"/>
      <c r="K3" s="488"/>
      <c r="L3" s="488"/>
      <c r="M3" s="488"/>
      <c r="N3" s="488"/>
      <c r="O3" s="488"/>
      <c r="P3" s="488"/>
      <c r="Q3" s="488"/>
      <c r="R3" s="241" t="s">
        <v>244</v>
      </c>
      <c r="S3" s="241" t="s">
        <v>245</v>
      </c>
      <c r="T3" s="241" t="s">
        <v>241</v>
      </c>
      <c r="U3" s="241" t="s">
        <v>246</v>
      </c>
      <c r="V3" s="241" t="s">
        <v>247</v>
      </c>
    </row>
    <row r="4" spans="1:22" s="245" customFormat="1" ht="25.5" customHeight="1">
      <c r="A4" s="242"/>
      <c r="B4" s="243"/>
      <c r="C4" s="243"/>
      <c r="D4" s="243"/>
      <c r="E4" s="243"/>
      <c r="F4" s="243"/>
      <c r="G4" s="243"/>
      <c r="H4" s="243"/>
      <c r="I4" s="243"/>
      <c r="J4" s="243"/>
      <c r="K4" s="243"/>
      <c r="L4" s="243"/>
      <c r="M4" s="243"/>
      <c r="N4" s="243"/>
      <c r="O4" s="243"/>
      <c r="P4" s="243"/>
      <c r="Q4" s="244"/>
      <c r="R4" s="241" t="s">
        <v>248</v>
      </c>
      <c r="S4" s="241" t="s">
        <v>249</v>
      </c>
      <c r="T4" s="241" t="s">
        <v>241</v>
      </c>
      <c r="U4" s="241" t="s">
        <v>250</v>
      </c>
      <c r="V4" s="241" t="s">
        <v>243</v>
      </c>
    </row>
    <row r="5" spans="1:22" s="248" customFormat="1" ht="25.5" customHeight="1">
      <c r="A5" s="242"/>
      <c r="B5" s="246" t="s">
        <v>204</v>
      </c>
      <c r="C5" s="247"/>
      <c r="D5" s="247"/>
      <c r="E5" s="247"/>
      <c r="F5" s="247"/>
      <c r="G5" s="247"/>
      <c r="H5" s="247"/>
      <c r="I5" s="247"/>
      <c r="J5" s="247"/>
      <c r="K5" s="247"/>
      <c r="L5" s="247"/>
      <c r="M5" s="247"/>
      <c r="N5" s="247"/>
      <c r="O5" s="247"/>
      <c r="P5" s="247"/>
      <c r="Q5" s="247"/>
      <c r="R5" s="241" t="s">
        <v>251</v>
      </c>
      <c r="S5" s="241" t="s">
        <v>252</v>
      </c>
      <c r="T5" s="241" t="s">
        <v>241</v>
      </c>
      <c r="U5" s="241" t="s">
        <v>250</v>
      </c>
      <c r="V5" s="241" t="s">
        <v>243</v>
      </c>
    </row>
    <row r="6" spans="1:22" s="248" customFormat="1" ht="25.5" customHeight="1">
      <c r="A6" s="242"/>
      <c r="B6" s="249"/>
      <c r="C6" s="247"/>
      <c r="D6" s="247"/>
      <c r="E6" s="247"/>
      <c r="F6" s="247"/>
      <c r="G6" s="247"/>
      <c r="H6" s="247"/>
      <c r="I6" s="247"/>
      <c r="J6" s="247"/>
      <c r="K6" s="247"/>
      <c r="L6" s="247"/>
      <c r="M6" s="247"/>
      <c r="N6" s="247"/>
      <c r="O6" s="247"/>
      <c r="P6" s="247"/>
      <c r="Q6" s="247"/>
      <c r="R6" s="241" t="s">
        <v>253</v>
      </c>
      <c r="S6" s="241" t="s">
        <v>254</v>
      </c>
      <c r="T6" s="241" t="s">
        <v>255</v>
      </c>
      <c r="U6" s="241" t="s">
        <v>256</v>
      </c>
      <c r="V6" s="241" t="s">
        <v>348</v>
      </c>
    </row>
    <row r="7" spans="1:22" s="198" customFormat="1" ht="45.75" customHeight="1">
      <c r="A7" s="197"/>
      <c r="B7" s="475" t="s">
        <v>205</v>
      </c>
      <c r="C7" s="475"/>
      <c r="D7" s="475"/>
      <c r="E7" s="475"/>
      <c r="F7" s="475"/>
      <c r="G7" s="475"/>
      <c r="H7" s="475"/>
      <c r="I7" s="475"/>
      <c r="J7" s="475"/>
      <c r="K7" s="475"/>
      <c r="L7" s="475"/>
      <c r="M7" s="475"/>
      <c r="N7" s="475"/>
      <c r="O7" s="475"/>
      <c r="P7" s="475"/>
      <c r="Q7" s="476"/>
      <c r="R7" s="241" t="s">
        <v>271</v>
      </c>
      <c r="S7" s="241" t="s">
        <v>272</v>
      </c>
      <c r="T7" s="241" t="s">
        <v>257</v>
      </c>
      <c r="U7" s="241" t="s">
        <v>258</v>
      </c>
      <c r="V7" s="241" t="s">
        <v>349</v>
      </c>
    </row>
    <row r="8" spans="1:22" s="245" customFormat="1" ht="29.25" customHeight="1">
      <c r="A8" s="250"/>
      <c r="B8" s="475" t="s">
        <v>285</v>
      </c>
      <c r="C8" s="476"/>
      <c r="D8" s="476"/>
      <c r="E8" s="476"/>
      <c r="F8" s="476"/>
      <c r="G8" s="476"/>
      <c r="H8" s="476"/>
      <c r="I8" s="476"/>
      <c r="J8" s="476"/>
      <c r="K8" s="476"/>
      <c r="L8" s="476"/>
      <c r="M8" s="476"/>
      <c r="N8" s="476"/>
      <c r="O8" s="476"/>
      <c r="P8" s="476"/>
      <c r="Q8" s="476"/>
    </row>
    <row r="9" spans="1:22" s="198" customFormat="1" ht="29.25" customHeight="1">
      <c r="A9" s="197"/>
      <c r="B9" s="475" t="s">
        <v>259</v>
      </c>
      <c r="C9" s="475"/>
      <c r="D9" s="475"/>
      <c r="E9" s="475"/>
      <c r="F9" s="475"/>
      <c r="G9" s="475"/>
      <c r="H9" s="475"/>
      <c r="I9" s="475"/>
      <c r="J9" s="475"/>
      <c r="K9" s="475"/>
      <c r="L9" s="475"/>
      <c r="M9" s="475"/>
      <c r="N9" s="475"/>
      <c r="O9" s="475"/>
      <c r="P9" s="475"/>
      <c r="Q9" s="476"/>
    </row>
    <row r="10" spans="1:22" s="248" customFormat="1" ht="29.25" customHeight="1">
      <c r="A10" s="242"/>
      <c r="B10" s="485" t="s">
        <v>206</v>
      </c>
      <c r="C10" s="485"/>
      <c r="D10" s="485"/>
      <c r="E10" s="485"/>
      <c r="F10" s="485"/>
      <c r="G10" s="485"/>
      <c r="H10" s="485"/>
      <c r="I10" s="485"/>
      <c r="J10" s="485"/>
      <c r="K10" s="485"/>
      <c r="L10" s="485"/>
      <c r="M10" s="485"/>
      <c r="N10" s="485"/>
      <c r="O10" s="485"/>
      <c r="P10" s="485"/>
      <c r="Q10" s="485"/>
    </row>
    <row r="11" spans="1:22" s="245" customFormat="1" ht="29.25" customHeight="1">
      <c r="A11" s="250"/>
      <c r="B11" s="485" t="s">
        <v>268</v>
      </c>
      <c r="C11" s="485"/>
      <c r="D11" s="485"/>
      <c r="E11" s="485"/>
      <c r="F11" s="485"/>
      <c r="G11" s="485"/>
      <c r="H11" s="485"/>
      <c r="I11" s="485"/>
      <c r="J11" s="485"/>
      <c r="K11" s="485"/>
      <c r="L11" s="485"/>
      <c r="M11" s="485"/>
      <c r="N11" s="485"/>
      <c r="O11" s="485"/>
      <c r="P11" s="485"/>
      <c r="Q11" s="486"/>
    </row>
    <row r="12" spans="1:22" s="245" customFormat="1" ht="29.25" customHeight="1">
      <c r="A12" s="250"/>
      <c r="B12" s="475" t="s">
        <v>260</v>
      </c>
      <c r="C12" s="476"/>
      <c r="D12" s="476"/>
      <c r="E12" s="476"/>
      <c r="F12" s="476"/>
      <c r="G12" s="476"/>
      <c r="H12" s="476"/>
      <c r="I12" s="476"/>
      <c r="J12" s="476"/>
      <c r="K12" s="476"/>
      <c r="L12" s="476"/>
      <c r="M12" s="476"/>
      <c r="N12" s="476"/>
      <c r="O12" s="476"/>
      <c r="P12" s="476"/>
      <c r="Q12" s="476"/>
    </row>
    <row r="13" spans="1:22" s="245" customFormat="1" ht="29.25" customHeight="1">
      <c r="A13" s="250"/>
      <c r="B13" s="475" t="s">
        <v>347</v>
      </c>
      <c r="C13" s="476"/>
      <c r="D13" s="476"/>
      <c r="E13" s="476"/>
      <c r="F13" s="476"/>
      <c r="G13" s="476"/>
      <c r="H13" s="476"/>
      <c r="I13" s="476"/>
      <c r="J13" s="476"/>
      <c r="K13" s="476"/>
      <c r="L13" s="476"/>
      <c r="M13" s="476"/>
      <c r="N13" s="476"/>
      <c r="O13" s="476"/>
      <c r="P13" s="476"/>
      <c r="Q13" s="476"/>
    </row>
    <row r="14" spans="1:22" s="245" customFormat="1" ht="18" customHeight="1" thickBot="1">
      <c r="A14" s="250"/>
      <c r="B14" s="251"/>
      <c r="C14" s="251"/>
      <c r="D14" s="251"/>
      <c r="E14" s="251"/>
      <c r="F14" s="251"/>
      <c r="G14" s="251"/>
      <c r="H14" s="251"/>
      <c r="I14" s="251"/>
      <c r="J14" s="251"/>
      <c r="K14" s="251"/>
      <c r="L14" s="251"/>
      <c r="M14" s="251"/>
      <c r="N14" s="251"/>
      <c r="O14" s="251"/>
      <c r="P14" s="251"/>
      <c r="Q14" s="236"/>
    </row>
    <row r="15" spans="1:22" s="245" customFormat="1" ht="30" customHeight="1">
      <c r="A15" s="250"/>
      <c r="B15" s="477" t="s">
        <v>261</v>
      </c>
      <c r="C15" s="478"/>
      <c r="D15" s="479"/>
      <c r="E15" s="479"/>
      <c r="F15" s="479"/>
      <c r="G15" s="479"/>
      <c r="H15" s="479"/>
      <c r="I15" s="479"/>
      <c r="J15" s="479"/>
      <c r="K15" s="479"/>
      <c r="L15" s="479"/>
      <c r="M15" s="479"/>
      <c r="N15" s="479"/>
      <c r="O15" s="480"/>
      <c r="P15" s="251"/>
      <c r="Q15" s="236"/>
    </row>
    <row r="16" spans="1:22" s="198" customFormat="1" ht="30" customHeight="1" thickBot="1">
      <c r="A16" s="252"/>
      <c r="B16" s="481" t="s">
        <v>234</v>
      </c>
      <c r="C16" s="482"/>
      <c r="D16" s="483" t="str">
        <f>IFERROR(VLOOKUP(D15,$R$2:$V$7,2,FALSE),"")</f>
        <v/>
      </c>
      <c r="E16" s="483"/>
      <c r="F16" s="483"/>
      <c r="G16" s="483"/>
      <c r="H16" s="483"/>
      <c r="I16" s="483"/>
      <c r="J16" s="483"/>
      <c r="K16" s="483"/>
      <c r="L16" s="483"/>
      <c r="M16" s="483"/>
      <c r="N16" s="483"/>
      <c r="O16" s="484"/>
      <c r="P16" s="197"/>
      <c r="Q16" s="197"/>
    </row>
    <row r="17" spans="1:17" ht="22.5" customHeight="1" thickBot="1">
      <c r="A17" s="240"/>
      <c r="B17" s="240"/>
      <c r="C17" s="240"/>
      <c r="D17" s="240"/>
      <c r="E17" s="240"/>
      <c r="F17" s="240"/>
      <c r="G17" s="240"/>
      <c r="H17" s="240"/>
      <c r="I17" s="240"/>
      <c r="J17" s="240"/>
      <c r="K17" s="240"/>
      <c r="L17" s="240"/>
      <c r="M17" s="240"/>
      <c r="N17" s="240"/>
      <c r="O17" s="240"/>
      <c r="P17" s="240"/>
      <c r="Q17" s="240"/>
    </row>
    <row r="18" spans="1:17" ht="30" customHeight="1" thickBot="1">
      <c r="B18" s="253"/>
      <c r="C18" s="254"/>
      <c r="D18" s="200" t="s">
        <v>207</v>
      </c>
      <c r="E18" s="201" t="s">
        <v>212</v>
      </c>
      <c r="F18" s="202" t="s">
        <v>262</v>
      </c>
      <c r="G18" s="200" t="s">
        <v>263</v>
      </c>
      <c r="H18" s="201" t="s">
        <v>213</v>
      </c>
      <c r="I18" s="202" t="s">
        <v>214</v>
      </c>
      <c r="J18" s="200" t="s">
        <v>215</v>
      </c>
      <c r="K18" s="201" t="s">
        <v>216</v>
      </c>
      <c r="L18" s="202" t="s">
        <v>217</v>
      </c>
      <c r="M18" s="200" t="s">
        <v>218</v>
      </c>
      <c r="N18" s="201" t="s">
        <v>219</v>
      </c>
      <c r="O18" s="202" t="s">
        <v>220</v>
      </c>
      <c r="P18" s="240"/>
      <c r="Q18" s="240"/>
    </row>
    <row r="19" spans="1:17" ht="54" customHeight="1">
      <c r="B19" s="470" t="str">
        <f>IFERROR(VLOOKUP(D15,$R$2:$V$7,3,FALSE),"")</f>
        <v/>
      </c>
      <c r="C19" s="255" t="s">
        <v>208</v>
      </c>
      <c r="D19" s="203"/>
      <c r="E19" s="204"/>
      <c r="F19" s="205"/>
      <c r="G19" s="203"/>
      <c r="H19" s="204"/>
      <c r="I19" s="205"/>
      <c r="J19" s="203"/>
      <c r="K19" s="204"/>
      <c r="L19" s="205"/>
      <c r="M19" s="203"/>
      <c r="N19" s="204"/>
      <c r="O19" s="206"/>
      <c r="P19" s="256"/>
      <c r="Q19" s="240"/>
    </row>
    <row r="20" spans="1:17" ht="54" customHeight="1" thickBot="1">
      <c r="B20" s="471"/>
      <c r="C20" s="257" t="s">
        <v>209</v>
      </c>
      <c r="D20" s="207"/>
      <c r="E20" s="208"/>
      <c r="F20" s="209"/>
      <c r="G20" s="207"/>
      <c r="H20" s="208"/>
      <c r="I20" s="209"/>
      <c r="J20" s="207"/>
      <c r="K20" s="208"/>
      <c r="L20" s="209"/>
      <c r="M20" s="207"/>
      <c r="N20" s="208"/>
      <c r="O20" s="210"/>
      <c r="P20" s="256"/>
      <c r="Q20" s="240"/>
    </row>
    <row r="21" spans="1:17" ht="54" customHeight="1" thickTop="1" thickBot="1">
      <c r="B21" s="472"/>
      <c r="C21" s="258" t="s">
        <v>210</v>
      </c>
      <c r="D21" s="211"/>
      <c r="E21" s="212"/>
      <c r="F21" s="213"/>
      <c r="G21" s="211"/>
      <c r="H21" s="212"/>
      <c r="I21" s="213"/>
      <c r="J21" s="211"/>
      <c r="K21" s="212"/>
      <c r="L21" s="213"/>
      <c r="M21" s="211"/>
      <c r="N21" s="212"/>
      <c r="O21" s="214"/>
      <c r="P21" s="259" t="str">
        <f>IFERROR(AVERAGE(D21:N21),"")</f>
        <v/>
      </c>
      <c r="Q21" s="240"/>
    </row>
    <row r="22" spans="1:17" ht="54" customHeight="1">
      <c r="B22" s="470" t="str">
        <f>IFERROR(VLOOKUP(D15,$R$2:$V$7,4,FALSE),"")</f>
        <v/>
      </c>
      <c r="C22" s="260" t="s">
        <v>208</v>
      </c>
      <c r="D22" s="203"/>
      <c r="E22" s="204"/>
      <c r="F22" s="205"/>
      <c r="G22" s="203"/>
      <c r="H22" s="204"/>
      <c r="I22" s="205"/>
      <c r="J22" s="203"/>
      <c r="K22" s="204"/>
      <c r="L22" s="205"/>
      <c r="M22" s="203"/>
      <c r="N22" s="204"/>
      <c r="O22" s="206"/>
      <c r="P22" s="256"/>
      <c r="Q22" s="240"/>
    </row>
    <row r="23" spans="1:17" ht="54" customHeight="1" thickBot="1">
      <c r="B23" s="471"/>
      <c r="C23" s="261" t="s">
        <v>209</v>
      </c>
      <c r="D23" s="207"/>
      <c r="E23" s="208"/>
      <c r="F23" s="209"/>
      <c r="G23" s="207"/>
      <c r="H23" s="208"/>
      <c r="I23" s="209"/>
      <c r="J23" s="207"/>
      <c r="K23" s="208"/>
      <c r="L23" s="209"/>
      <c r="M23" s="207"/>
      <c r="N23" s="208"/>
      <c r="O23" s="210"/>
      <c r="P23" s="256"/>
      <c r="Q23" s="240"/>
    </row>
    <row r="24" spans="1:17" ht="54" customHeight="1" thickTop="1" thickBot="1">
      <c r="B24" s="472"/>
      <c r="C24" s="262" t="s">
        <v>210</v>
      </c>
      <c r="D24" s="211"/>
      <c r="E24" s="212"/>
      <c r="F24" s="213"/>
      <c r="G24" s="211"/>
      <c r="H24" s="212"/>
      <c r="I24" s="213"/>
      <c r="J24" s="211"/>
      <c r="K24" s="212"/>
      <c r="L24" s="213"/>
      <c r="M24" s="211"/>
      <c r="N24" s="212"/>
      <c r="O24" s="216"/>
      <c r="P24" s="259" t="str">
        <f>IFERROR(AVERAGE(D24:N24),"")</f>
        <v/>
      </c>
      <c r="Q24" s="240"/>
    </row>
    <row r="25" spans="1:17" ht="33" customHeight="1" thickTop="1" thickBot="1">
      <c r="B25" s="240"/>
      <c r="C25" s="240"/>
      <c r="D25" s="263"/>
      <c r="E25" s="263"/>
      <c r="F25" s="263"/>
      <c r="G25" s="263"/>
      <c r="H25" s="46"/>
      <c r="I25" s="263"/>
      <c r="J25" s="263"/>
      <c r="K25" s="263"/>
      <c r="L25" s="263"/>
      <c r="M25" s="263"/>
      <c r="N25" s="263"/>
      <c r="O25" s="263"/>
      <c r="P25" s="218" t="s">
        <v>211</v>
      </c>
      <c r="Q25" s="47"/>
    </row>
    <row r="26" spans="1:17" s="241" customFormat="1" ht="45" customHeight="1" thickBot="1">
      <c r="B26" s="473" t="str">
        <f>IFERROR(VLOOKUP(D15,$R$2:$V$7,5,FALSE),"")</f>
        <v/>
      </c>
      <c r="C26" s="474"/>
      <c r="D26" s="264" t="str">
        <f>IFERROR(D24/D21,"")</f>
        <v/>
      </c>
      <c r="E26" s="265" t="str">
        <f t="shared" ref="E26:N26" si="0">IFERROR(E24/E21,"")</f>
        <v/>
      </c>
      <c r="F26" s="266" t="str">
        <f t="shared" si="0"/>
        <v/>
      </c>
      <c r="G26" s="264" t="str">
        <f t="shared" si="0"/>
        <v/>
      </c>
      <c r="H26" s="265" t="str">
        <f t="shared" si="0"/>
        <v/>
      </c>
      <c r="I26" s="267" t="str">
        <f t="shared" si="0"/>
        <v/>
      </c>
      <c r="J26" s="264" t="str">
        <f t="shared" si="0"/>
        <v/>
      </c>
      <c r="K26" s="265" t="str">
        <f t="shared" si="0"/>
        <v/>
      </c>
      <c r="L26" s="267" t="str">
        <f t="shared" si="0"/>
        <v/>
      </c>
      <c r="M26" s="268" t="str">
        <f t="shared" si="0"/>
        <v/>
      </c>
      <c r="N26" s="267" t="str">
        <f t="shared" si="0"/>
        <v/>
      </c>
      <c r="O26" s="269"/>
      <c r="P26" s="490" t="str">
        <f>IFERROR(TRUNC(P24/P21,3),"")</f>
        <v/>
      </c>
      <c r="Q26" s="270"/>
    </row>
  </sheetData>
  <mergeCells count="16">
    <mergeCell ref="B11:Q11"/>
    <mergeCell ref="A2:Q2"/>
    <mergeCell ref="A3:Q3"/>
    <mergeCell ref="B7:Q7"/>
    <mergeCell ref="B9:Q9"/>
    <mergeCell ref="B10:Q10"/>
    <mergeCell ref="B8:Q8"/>
    <mergeCell ref="B19:B21"/>
    <mergeCell ref="B22:B24"/>
    <mergeCell ref="B26:C26"/>
    <mergeCell ref="B12:Q12"/>
    <mergeCell ref="B13:Q13"/>
    <mergeCell ref="B15:C15"/>
    <mergeCell ref="D15:O15"/>
    <mergeCell ref="B16:C16"/>
    <mergeCell ref="D16:O16"/>
  </mergeCells>
  <phoneticPr fontId="1"/>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type="list" allowBlank="1" showInputMessage="1" showErrorMessage="1" sqref="D15:O15">
      <formula1>$R$2:$R$7</formula1>
    </dataValidation>
    <dataValidation imeMode="halfAlpha" allowBlank="1" showInputMessage="1" showErrorMessage="1" sqref="D19:N24"/>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Normal="80" zoomScaleSheetLayoutView="100" workbookViewId="0">
      <selection activeCell="A2" sqref="A2:Q2"/>
    </sheetView>
  </sheetViews>
  <sheetFormatPr defaultRowHeight="13.5"/>
  <cols>
    <col min="1" max="1" width="1.875" style="315" customWidth="1"/>
    <col min="2" max="3" width="11.125" style="315" customWidth="1"/>
    <col min="4" max="15" width="7.75" style="315" customWidth="1"/>
    <col min="16" max="16" width="8.375" style="315" customWidth="1"/>
    <col min="17" max="17" width="1.875" style="315" customWidth="1"/>
    <col min="18" max="18" width="9" style="315" customWidth="1"/>
    <col min="19" max="16384" width="9" style="315"/>
  </cols>
  <sheetData>
    <row r="1" spans="1:22" ht="24" customHeight="1">
      <c r="A1" s="28" t="s">
        <v>269</v>
      </c>
      <c r="B1" s="240"/>
      <c r="C1" s="240"/>
      <c r="D1" s="240"/>
      <c r="E1" s="240"/>
      <c r="F1" s="240"/>
      <c r="G1" s="240"/>
      <c r="H1" s="240"/>
      <c r="I1" s="240"/>
      <c r="J1" s="240"/>
      <c r="K1" s="240"/>
      <c r="L1" s="240"/>
      <c r="M1" s="240"/>
      <c r="N1" s="240"/>
      <c r="O1" s="240"/>
      <c r="P1" s="240"/>
      <c r="Q1" s="240"/>
      <c r="R1" s="241" t="s">
        <v>59</v>
      </c>
      <c r="S1" s="241" t="s">
        <v>234</v>
      </c>
      <c r="T1" s="241" t="s">
        <v>235</v>
      </c>
      <c r="U1" s="241" t="s">
        <v>236</v>
      </c>
      <c r="V1" s="241" t="s">
        <v>237</v>
      </c>
    </row>
    <row r="2" spans="1:22" ht="25.5" customHeight="1">
      <c r="A2" s="487" t="s">
        <v>238</v>
      </c>
      <c r="B2" s="487"/>
      <c r="C2" s="487"/>
      <c r="D2" s="487"/>
      <c r="E2" s="487"/>
      <c r="F2" s="487"/>
      <c r="G2" s="487"/>
      <c r="H2" s="487"/>
      <c r="I2" s="487"/>
      <c r="J2" s="487"/>
      <c r="K2" s="487"/>
      <c r="L2" s="487"/>
      <c r="M2" s="487"/>
      <c r="N2" s="487"/>
      <c r="O2" s="487"/>
      <c r="P2" s="487"/>
      <c r="Q2" s="487"/>
      <c r="R2" s="241" t="s">
        <v>239</v>
      </c>
      <c r="S2" s="241" t="s">
        <v>240</v>
      </c>
      <c r="T2" s="241" t="s">
        <v>241</v>
      </c>
      <c r="U2" s="241" t="s">
        <v>242</v>
      </c>
      <c r="V2" s="241" t="s">
        <v>243</v>
      </c>
    </row>
    <row r="3" spans="1:22" ht="25.5" customHeight="1">
      <c r="A3" s="488" t="s">
        <v>264</v>
      </c>
      <c r="B3" s="488"/>
      <c r="C3" s="488"/>
      <c r="D3" s="488"/>
      <c r="E3" s="488"/>
      <c r="F3" s="488"/>
      <c r="G3" s="488"/>
      <c r="H3" s="488"/>
      <c r="I3" s="488"/>
      <c r="J3" s="488"/>
      <c r="K3" s="488"/>
      <c r="L3" s="488"/>
      <c r="M3" s="488"/>
      <c r="N3" s="488"/>
      <c r="O3" s="488"/>
      <c r="P3" s="488"/>
      <c r="Q3" s="488"/>
      <c r="R3" s="241" t="s">
        <v>244</v>
      </c>
      <c r="S3" s="241" t="s">
        <v>245</v>
      </c>
      <c r="T3" s="241" t="s">
        <v>241</v>
      </c>
      <c r="U3" s="241" t="s">
        <v>246</v>
      </c>
      <c r="V3" s="241" t="s">
        <v>247</v>
      </c>
    </row>
    <row r="4" spans="1:22" s="245" customFormat="1" ht="25.5" customHeight="1">
      <c r="A4" s="242"/>
      <c r="B4" s="243"/>
      <c r="C4" s="243"/>
      <c r="D4" s="243"/>
      <c r="E4" s="243"/>
      <c r="F4" s="243"/>
      <c r="G4" s="243"/>
      <c r="H4" s="243"/>
      <c r="I4" s="243"/>
      <c r="J4" s="243"/>
      <c r="K4" s="243"/>
      <c r="L4" s="243"/>
      <c r="M4" s="243"/>
      <c r="N4" s="243"/>
      <c r="O4" s="243"/>
      <c r="P4" s="243"/>
      <c r="Q4" s="244"/>
      <c r="R4" s="241" t="s">
        <v>248</v>
      </c>
      <c r="S4" s="241" t="s">
        <v>249</v>
      </c>
      <c r="T4" s="241" t="s">
        <v>241</v>
      </c>
      <c r="U4" s="241" t="s">
        <v>250</v>
      </c>
      <c r="V4" s="241" t="s">
        <v>243</v>
      </c>
    </row>
    <row r="5" spans="1:22" s="248" customFormat="1" ht="25.5" customHeight="1">
      <c r="A5" s="242"/>
      <c r="B5" s="246" t="s">
        <v>204</v>
      </c>
      <c r="C5" s="247"/>
      <c r="D5" s="247"/>
      <c r="E5" s="247"/>
      <c r="F5" s="247"/>
      <c r="G5" s="247"/>
      <c r="H5" s="247"/>
      <c r="I5" s="247"/>
      <c r="J5" s="247"/>
      <c r="K5" s="247"/>
      <c r="L5" s="247"/>
      <c r="M5" s="247"/>
      <c r="N5" s="247"/>
      <c r="O5" s="247"/>
      <c r="P5" s="247"/>
      <c r="Q5" s="247"/>
      <c r="R5" s="241" t="s">
        <v>251</v>
      </c>
      <c r="S5" s="241" t="s">
        <v>252</v>
      </c>
      <c r="T5" s="241" t="s">
        <v>241</v>
      </c>
      <c r="U5" s="241" t="s">
        <v>250</v>
      </c>
      <c r="V5" s="241" t="s">
        <v>243</v>
      </c>
    </row>
    <row r="6" spans="1:22" s="248" customFormat="1" ht="25.5" customHeight="1">
      <c r="A6" s="242"/>
      <c r="B6" s="249"/>
      <c r="C6" s="247"/>
      <c r="D6" s="247"/>
      <c r="E6" s="247"/>
      <c r="F6" s="247"/>
      <c r="G6" s="247"/>
      <c r="H6" s="247"/>
      <c r="I6" s="247"/>
      <c r="J6" s="247"/>
      <c r="K6" s="247"/>
      <c r="L6" s="247"/>
      <c r="M6" s="247"/>
      <c r="N6" s="247"/>
      <c r="O6" s="247"/>
      <c r="P6" s="247"/>
      <c r="Q6" s="247"/>
      <c r="R6" s="241" t="s">
        <v>253</v>
      </c>
      <c r="S6" s="241" t="s">
        <v>254</v>
      </c>
      <c r="T6" s="241" t="s">
        <v>255</v>
      </c>
      <c r="U6" s="241" t="s">
        <v>256</v>
      </c>
      <c r="V6" s="241" t="s">
        <v>350</v>
      </c>
    </row>
    <row r="7" spans="1:22" s="195" customFormat="1" ht="28.5" customHeight="1">
      <c r="A7" s="194"/>
      <c r="B7" s="489" t="s">
        <v>265</v>
      </c>
      <c r="C7" s="489"/>
      <c r="D7" s="489"/>
      <c r="E7" s="489"/>
      <c r="F7" s="489"/>
      <c r="G7" s="489"/>
      <c r="H7" s="489"/>
      <c r="I7" s="489"/>
      <c r="J7" s="489"/>
      <c r="K7" s="489"/>
      <c r="L7" s="489"/>
      <c r="M7" s="489"/>
      <c r="N7" s="489"/>
      <c r="O7" s="489"/>
      <c r="P7" s="489"/>
      <c r="Q7" s="489"/>
      <c r="R7" s="241" t="s">
        <v>271</v>
      </c>
      <c r="S7" s="241" t="s">
        <v>272</v>
      </c>
      <c r="T7" s="241" t="s">
        <v>257</v>
      </c>
      <c r="U7" s="241" t="s">
        <v>258</v>
      </c>
      <c r="V7" s="241" t="s">
        <v>349</v>
      </c>
    </row>
    <row r="8" spans="1:22" s="198" customFormat="1" ht="45.75" customHeight="1">
      <c r="A8" s="197"/>
      <c r="B8" s="475" t="s">
        <v>205</v>
      </c>
      <c r="C8" s="475"/>
      <c r="D8" s="475"/>
      <c r="E8" s="475"/>
      <c r="F8" s="475"/>
      <c r="G8" s="475"/>
      <c r="H8" s="475"/>
      <c r="I8" s="475"/>
      <c r="J8" s="475"/>
      <c r="K8" s="475"/>
      <c r="L8" s="475"/>
      <c r="M8" s="475"/>
      <c r="N8" s="475"/>
      <c r="O8" s="475"/>
      <c r="P8" s="475"/>
      <c r="Q8" s="476"/>
    </row>
    <row r="9" spans="1:22" s="245" customFormat="1" ht="29.25" customHeight="1">
      <c r="A9" s="250"/>
      <c r="B9" s="475" t="s">
        <v>285</v>
      </c>
      <c r="C9" s="476"/>
      <c r="D9" s="476"/>
      <c r="E9" s="476"/>
      <c r="F9" s="476"/>
      <c r="G9" s="476"/>
      <c r="H9" s="476"/>
      <c r="I9" s="476"/>
      <c r="J9" s="476"/>
      <c r="K9" s="476"/>
      <c r="L9" s="476"/>
      <c r="M9" s="476"/>
      <c r="N9" s="476"/>
      <c r="O9" s="476"/>
      <c r="P9" s="476"/>
      <c r="Q9" s="476"/>
    </row>
    <row r="10" spans="1:22" s="198" customFormat="1" ht="29.25" customHeight="1">
      <c r="A10" s="197"/>
      <c r="B10" s="475" t="s">
        <v>259</v>
      </c>
      <c r="C10" s="475"/>
      <c r="D10" s="475"/>
      <c r="E10" s="475"/>
      <c r="F10" s="475"/>
      <c r="G10" s="475"/>
      <c r="H10" s="475"/>
      <c r="I10" s="475"/>
      <c r="J10" s="475"/>
      <c r="K10" s="475"/>
      <c r="L10" s="475"/>
      <c r="M10" s="475"/>
      <c r="N10" s="475"/>
      <c r="O10" s="475"/>
      <c r="P10" s="475"/>
      <c r="Q10" s="476"/>
    </row>
    <row r="11" spans="1:22" s="195" customFormat="1" ht="28.5" customHeight="1">
      <c r="A11" s="194"/>
      <c r="B11" s="489" t="s">
        <v>266</v>
      </c>
      <c r="C11" s="489"/>
      <c r="D11" s="489"/>
      <c r="E11" s="489"/>
      <c r="F11" s="489"/>
      <c r="G11" s="489"/>
      <c r="H11" s="489"/>
      <c r="I11" s="489"/>
      <c r="J11" s="489"/>
      <c r="K11" s="489"/>
      <c r="L11" s="489"/>
      <c r="M11" s="489"/>
      <c r="N11" s="489"/>
      <c r="O11" s="489"/>
      <c r="P11" s="489"/>
      <c r="Q11" s="489"/>
    </row>
    <row r="12" spans="1:22" s="245" customFormat="1" ht="29.25" customHeight="1">
      <c r="A12" s="250"/>
      <c r="B12" s="485" t="s">
        <v>270</v>
      </c>
      <c r="C12" s="485"/>
      <c r="D12" s="485"/>
      <c r="E12" s="485"/>
      <c r="F12" s="485"/>
      <c r="G12" s="485"/>
      <c r="H12" s="485"/>
      <c r="I12" s="485"/>
      <c r="J12" s="485"/>
      <c r="K12" s="485"/>
      <c r="L12" s="485"/>
      <c r="M12" s="485"/>
      <c r="N12" s="485"/>
      <c r="O12" s="485"/>
      <c r="P12" s="485"/>
      <c r="Q12" s="486"/>
    </row>
    <row r="13" spans="1:22" s="245" customFormat="1" ht="29.25" customHeight="1">
      <c r="A13" s="250"/>
      <c r="B13" s="475" t="s">
        <v>260</v>
      </c>
      <c r="C13" s="476"/>
      <c r="D13" s="476"/>
      <c r="E13" s="476"/>
      <c r="F13" s="476"/>
      <c r="G13" s="476"/>
      <c r="H13" s="476"/>
      <c r="I13" s="476"/>
      <c r="J13" s="476"/>
      <c r="K13" s="476"/>
      <c r="L13" s="476"/>
      <c r="M13" s="476"/>
      <c r="N13" s="476"/>
      <c r="O13" s="476"/>
      <c r="P13" s="476"/>
      <c r="Q13" s="476"/>
    </row>
    <row r="14" spans="1:22" s="245" customFormat="1" ht="29.25" customHeight="1">
      <c r="A14" s="250"/>
      <c r="B14" s="475" t="s">
        <v>347</v>
      </c>
      <c r="C14" s="476"/>
      <c r="D14" s="476"/>
      <c r="E14" s="476"/>
      <c r="F14" s="476"/>
      <c r="G14" s="476"/>
      <c r="H14" s="476"/>
      <c r="I14" s="476"/>
      <c r="J14" s="476"/>
      <c r="K14" s="476"/>
      <c r="L14" s="476"/>
      <c r="M14" s="476"/>
      <c r="N14" s="476"/>
      <c r="O14" s="476"/>
      <c r="P14" s="476"/>
      <c r="Q14" s="476"/>
    </row>
    <row r="15" spans="1:22" s="245" customFormat="1" ht="18" customHeight="1" thickBot="1">
      <c r="A15" s="250"/>
      <c r="B15" s="251"/>
      <c r="C15" s="251"/>
      <c r="D15" s="251"/>
      <c r="E15" s="251"/>
      <c r="F15" s="251"/>
      <c r="G15" s="251"/>
      <c r="H15" s="251"/>
      <c r="I15" s="251"/>
      <c r="J15" s="251"/>
      <c r="K15" s="251"/>
      <c r="L15" s="251"/>
      <c r="M15" s="251"/>
      <c r="N15" s="251"/>
      <c r="O15" s="251"/>
      <c r="P15" s="251"/>
      <c r="Q15" s="236"/>
    </row>
    <row r="16" spans="1:22" s="245" customFormat="1" ht="30" customHeight="1">
      <c r="A16" s="250"/>
      <c r="B16" s="477" t="s">
        <v>261</v>
      </c>
      <c r="C16" s="478"/>
      <c r="D16" s="479"/>
      <c r="E16" s="479"/>
      <c r="F16" s="479"/>
      <c r="G16" s="479"/>
      <c r="H16" s="479"/>
      <c r="I16" s="479"/>
      <c r="J16" s="479"/>
      <c r="K16" s="479"/>
      <c r="L16" s="479"/>
      <c r="M16" s="479"/>
      <c r="N16" s="479"/>
      <c r="O16" s="480"/>
      <c r="P16" s="251"/>
      <c r="Q16" s="236"/>
    </row>
    <row r="17" spans="1:17" s="198" customFormat="1" ht="30" customHeight="1" thickBot="1">
      <c r="A17" s="252"/>
      <c r="B17" s="481" t="s">
        <v>234</v>
      </c>
      <c r="C17" s="482"/>
      <c r="D17" s="483" t="str">
        <f>IFERROR(VLOOKUP(D16,$R$2:$V$7,2,FALSE),"")</f>
        <v/>
      </c>
      <c r="E17" s="483"/>
      <c r="F17" s="483"/>
      <c r="G17" s="483"/>
      <c r="H17" s="483"/>
      <c r="I17" s="483"/>
      <c r="J17" s="483"/>
      <c r="K17" s="483"/>
      <c r="L17" s="483"/>
      <c r="M17" s="483"/>
      <c r="N17" s="483"/>
      <c r="O17" s="484"/>
      <c r="P17" s="197"/>
      <c r="Q17" s="197"/>
    </row>
    <row r="18" spans="1:17" ht="22.5" customHeight="1" thickBot="1">
      <c r="A18" s="240"/>
      <c r="B18" s="240"/>
      <c r="C18" s="240"/>
      <c r="D18" s="240"/>
      <c r="E18" s="240"/>
      <c r="F18" s="240"/>
      <c r="G18" s="240"/>
      <c r="H18" s="240"/>
      <c r="I18" s="240"/>
      <c r="J18" s="240"/>
      <c r="K18" s="240"/>
      <c r="L18" s="240"/>
      <c r="M18" s="240"/>
      <c r="N18" s="240"/>
      <c r="O18" s="240"/>
      <c r="P18" s="240"/>
      <c r="Q18" s="240"/>
    </row>
    <row r="19" spans="1:17" ht="30" customHeight="1" thickBot="1">
      <c r="B19" s="253"/>
      <c r="C19" s="254"/>
      <c r="D19" s="221" t="s">
        <v>71</v>
      </c>
      <c r="E19" s="222" t="s">
        <v>71</v>
      </c>
      <c r="F19" s="223" t="s">
        <v>71</v>
      </c>
      <c r="G19" s="224"/>
      <c r="H19" s="219"/>
      <c r="I19" s="271"/>
      <c r="J19" s="271"/>
      <c r="K19" s="271"/>
      <c r="L19" s="271"/>
      <c r="M19" s="271"/>
      <c r="N19" s="271"/>
      <c r="O19" s="271"/>
      <c r="P19" s="272"/>
      <c r="Q19" s="240"/>
    </row>
    <row r="20" spans="1:17" ht="54" customHeight="1">
      <c r="B20" s="470" t="str">
        <f>IFERROR(VLOOKUP(D16,$R$2:$V$7,3,FALSE),"")</f>
        <v/>
      </c>
      <c r="C20" s="255" t="s">
        <v>208</v>
      </c>
      <c r="D20" s="203"/>
      <c r="E20" s="204"/>
      <c r="F20" s="205"/>
      <c r="G20" s="217"/>
      <c r="H20" s="217"/>
      <c r="I20" s="263"/>
      <c r="J20" s="263"/>
      <c r="K20" s="263"/>
      <c r="L20" s="263"/>
      <c r="M20" s="263"/>
      <c r="N20" s="263"/>
      <c r="O20" s="263"/>
      <c r="P20" s="273"/>
      <c r="Q20" s="240"/>
    </row>
    <row r="21" spans="1:17" ht="54" customHeight="1" thickBot="1">
      <c r="B21" s="471"/>
      <c r="C21" s="257" t="s">
        <v>209</v>
      </c>
      <c r="D21" s="207"/>
      <c r="E21" s="208"/>
      <c r="F21" s="209"/>
      <c r="G21" s="217"/>
      <c r="H21" s="217"/>
      <c r="I21" s="263"/>
      <c r="J21" s="263"/>
      <c r="K21" s="263"/>
      <c r="L21" s="263"/>
      <c r="M21" s="263"/>
      <c r="N21" s="263"/>
      <c r="O21" s="263"/>
      <c r="P21" s="273"/>
      <c r="Q21" s="240"/>
    </row>
    <row r="22" spans="1:17" ht="54" customHeight="1" thickTop="1" thickBot="1">
      <c r="B22" s="472"/>
      <c r="C22" s="258" t="s">
        <v>210</v>
      </c>
      <c r="D22" s="211"/>
      <c r="E22" s="212"/>
      <c r="F22" s="213"/>
      <c r="G22" s="215" t="str">
        <f>IFERROR(AVERAGE(D22:F22),"")</f>
        <v/>
      </c>
      <c r="H22" s="217"/>
      <c r="I22" s="263"/>
      <c r="J22" s="263"/>
      <c r="K22" s="263"/>
      <c r="L22" s="263"/>
      <c r="M22" s="263"/>
      <c r="N22" s="263"/>
      <c r="O22" s="263"/>
      <c r="P22" s="274"/>
      <c r="Q22" s="240"/>
    </row>
    <row r="23" spans="1:17" ht="54" customHeight="1">
      <c r="B23" s="470" t="str">
        <f>IFERROR(VLOOKUP(D16,$R$2:$V$7,4,FALSE),"")</f>
        <v/>
      </c>
      <c r="C23" s="260" t="s">
        <v>208</v>
      </c>
      <c r="D23" s="203"/>
      <c r="E23" s="204"/>
      <c r="F23" s="205"/>
      <c r="G23" s="217"/>
      <c r="H23" s="217"/>
      <c r="I23" s="263"/>
      <c r="J23" s="263"/>
      <c r="K23" s="263"/>
      <c r="L23" s="263"/>
      <c r="M23" s="263"/>
      <c r="N23" s="263"/>
      <c r="O23" s="263"/>
      <c r="P23" s="273"/>
      <c r="Q23" s="240"/>
    </row>
    <row r="24" spans="1:17" ht="54" customHeight="1" thickBot="1">
      <c r="B24" s="471"/>
      <c r="C24" s="261" t="s">
        <v>209</v>
      </c>
      <c r="D24" s="207"/>
      <c r="E24" s="208"/>
      <c r="F24" s="209"/>
      <c r="G24" s="217"/>
      <c r="H24" s="217"/>
      <c r="I24" s="263"/>
      <c r="J24" s="263"/>
      <c r="K24" s="263"/>
      <c r="L24" s="263"/>
      <c r="M24" s="263"/>
      <c r="N24" s="263"/>
      <c r="O24" s="263"/>
      <c r="P24" s="273"/>
      <c r="Q24" s="240"/>
    </row>
    <row r="25" spans="1:17" ht="54" customHeight="1" thickTop="1" thickBot="1">
      <c r="B25" s="472"/>
      <c r="C25" s="262" t="s">
        <v>210</v>
      </c>
      <c r="D25" s="211"/>
      <c r="E25" s="212"/>
      <c r="F25" s="213"/>
      <c r="G25" s="215" t="str">
        <f>IFERROR(AVERAGE(D25:F25),"")</f>
        <v/>
      </c>
      <c r="H25" s="217"/>
      <c r="I25" s="263"/>
      <c r="J25" s="263"/>
      <c r="K25" s="263"/>
      <c r="L25" s="263"/>
      <c r="M25" s="263"/>
      <c r="N25" s="263"/>
      <c r="O25" s="263"/>
      <c r="P25" s="274"/>
      <c r="Q25" s="240"/>
    </row>
    <row r="26" spans="1:17" ht="33" customHeight="1" thickTop="1" thickBot="1">
      <c r="B26" s="240"/>
      <c r="C26" s="240"/>
      <c r="D26" s="217"/>
      <c r="E26" s="217"/>
      <c r="F26" s="217"/>
      <c r="G26" s="217"/>
      <c r="H26" s="218" t="s">
        <v>211</v>
      </c>
      <c r="I26" s="263"/>
      <c r="J26" s="263"/>
      <c r="K26" s="263"/>
      <c r="L26" s="263"/>
      <c r="M26" s="263"/>
      <c r="N26" s="263"/>
      <c r="O26" s="263"/>
      <c r="P26" s="46"/>
      <c r="Q26" s="47"/>
    </row>
    <row r="27" spans="1:17" s="241" customFormat="1" ht="45" customHeight="1" thickBot="1">
      <c r="B27" s="473" t="str">
        <f>IFERROR(VLOOKUP(D16,$R$2:$V$7,5,FALSE),"")</f>
        <v/>
      </c>
      <c r="C27" s="474"/>
      <c r="D27" s="220" t="str">
        <f>IFERROR(D25/D22,"")</f>
        <v/>
      </c>
      <c r="E27" s="220" t="str">
        <f t="shared" ref="E27:F27" si="0">IFERROR(E25/E22,"")</f>
        <v/>
      </c>
      <c r="F27" s="225" t="str">
        <f t="shared" si="0"/>
        <v/>
      </c>
      <c r="G27" s="217"/>
      <c r="H27" s="490" t="str">
        <f>IFERROR(TRUNC(G25/G22,3),"")</f>
        <v/>
      </c>
      <c r="I27" s="275"/>
      <c r="J27" s="275"/>
      <c r="K27" s="275"/>
      <c r="L27" s="275"/>
      <c r="M27" s="275"/>
      <c r="N27" s="275"/>
      <c r="O27" s="263"/>
      <c r="P27" s="276"/>
      <c r="Q27" s="270"/>
    </row>
  </sheetData>
  <mergeCells count="17">
    <mergeCell ref="B11:Q11"/>
    <mergeCell ref="A2:Q2"/>
    <mergeCell ref="A3:Q3"/>
    <mergeCell ref="B7:Q7"/>
    <mergeCell ref="B8:Q8"/>
    <mergeCell ref="B10:Q10"/>
    <mergeCell ref="B9:Q9"/>
    <mergeCell ref="B20:B22"/>
    <mergeCell ref="B23:B25"/>
    <mergeCell ref="B27:C27"/>
    <mergeCell ref="B12:Q12"/>
    <mergeCell ref="B13:Q13"/>
    <mergeCell ref="B14:Q14"/>
    <mergeCell ref="B16:C16"/>
    <mergeCell ref="D16:O16"/>
    <mergeCell ref="B17:C17"/>
    <mergeCell ref="D17:O17"/>
  </mergeCells>
  <phoneticPr fontId="1"/>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imeMode="fullAlpha" allowBlank="1" showInputMessage="1" showErrorMessage="1" sqref="D20:F25"/>
    <dataValidation imeMode="halfAlpha" allowBlank="1" showInputMessage="1" showErrorMessage="1" sqref="I20:N25"/>
    <dataValidation type="list" allowBlank="1" showInputMessage="1" showErrorMessage="1" sqref="D16:O16">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加算別紙24</vt:lpstr>
      <vt:lpstr>加算別添24－1</vt:lpstr>
      <vt:lpstr>加算別紙24－2－1</vt:lpstr>
      <vt:lpstr>加算別紙24－2－2</vt:lpstr>
      <vt:lpstr>加算別添24－3－1</vt:lpstr>
      <vt:lpstr>加算別添24－3－2</vt:lpstr>
      <vt:lpstr>加算別紙24!Print_Area</vt:lpstr>
      <vt:lpstr>'加算別紙24－2－1'!Print_Area</vt:lpstr>
      <vt:lpstr>'加算別紙24－2－2'!Print_Area</vt:lpstr>
      <vt:lpstr>'加算別添24－1'!Print_Area</vt:lpstr>
      <vt:lpstr>'加算別添24－3－1'!Print_Area</vt:lpstr>
      <vt:lpstr>'加算別添24－3－2'!Print_Area</vt:lpstr>
      <vt:lpstr>加算別紙24!Print_Titles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2021-03-10T00:18:51Z</cp:lastPrinted>
  <dcterms:created xsi:type="dcterms:W3CDTF">1601-01-01T00:00:00Z</dcterms:created>
  <dcterms:modified xsi:type="dcterms:W3CDTF">2022-03-30T00:18:08Z</dcterms:modified>
</cp:coreProperties>
</file>