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95" windowWidth="20520" windowHeight="5520" activeTab="0"/>
  </bookViews>
  <sheets>
    <sheet name="Sheet1" sheetId="1" r:id="rId1"/>
  </sheets>
  <definedNames>
    <definedName name="_xlnm.Print_Area" localSheetId="0">'Sheet1'!$A$1:$Q$89</definedName>
  </definedNames>
  <calcPr fullCalcOnLoad="1"/>
</workbook>
</file>

<file path=xl/sharedStrings.xml><?xml version="1.0" encoding="utf-8"?>
<sst xmlns="http://schemas.openxmlformats.org/spreadsheetml/2006/main" count="159" uniqueCount="60">
  <si>
    <t>入札内訳書</t>
  </si>
  <si>
    <t>a</t>
  </si>
  <si>
    <t>b</t>
  </si>
  <si>
    <t>c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</si>
  <si>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</si>
  <si>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</si>
  <si>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</si>
  <si>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</si>
  <si>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</si>
  <si>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</si>
  <si>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</si>
  <si>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</si>
  <si>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</si>
  <si>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</si>
  <si>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</si>
  <si>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</si>
  <si>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　　　　　　項目・単位
　 年度・月</t>
  </si>
  <si>
    <t>※消費税（１０％）を除いた金額（小数点以下切上げ）</t>
  </si>
  <si>
    <t>合計</t>
  </si>
  <si>
    <r>
      <t>件名：</t>
    </r>
    <r>
      <rPr>
        <sz val="11"/>
        <rFont val="ＭＳ Ｐゴシック"/>
        <family val="3"/>
      </rPr>
      <t>一宮市小中学校事務・用務員及び学校等連絡業務委託</t>
    </r>
  </si>
  <si>
    <t xml:space="preserve">令
和
６
年
度
</t>
  </si>
  <si>
    <t>時間数
（h）</t>
  </si>
  <si>
    <t>勤務予定日数
（日）</t>
  </si>
  <si>
    <t>小計</t>
  </si>
  <si>
    <t>a×b×c</t>
  </si>
  <si>
    <t>令和６年度学校等連絡業務に係る費用</t>
  </si>
  <si>
    <t>令和６年度事務・用務員業務の統括責任者に係る費用</t>
  </si>
  <si>
    <t>令和６年度事務・用務員業務の管理等その他費用</t>
  </si>
  <si>
    <t>人数
（人）</t>
  </si>
  <si>
    <t>d</t>
  </si>
  <si>
    <t>a×b×c×d</t>
  </si>
  <si>
    <t>今伊勢小学校配膳補助業務員の時間単価
（円/h）</t>
  </si>
  <si>
    <t xml:space="preserve">令
和
７
年
度
</t>
  </si>
  <si>
    <t>令和６年度事務・用務員業務の従事者に係る費用</t>
  </si>
  <si>
    <t>令和７年度事務・用務員業務の従事者に係る費用</t>
  </si>
  <si>
    <t>令和７年度学校等連絡業務に係る費用</t>
  </si>
  <si>
    <t>令和７年度事務・用務員業務の統括責任者に係る費用</t>
  </si>
  <si>
    <t>令和７年度事務・用務員業務の管理等その他費用</t>
  </si>
  <si>
    <t xml:space="preserve">令
和
８
年
度
</t>
  </si>
  <si>
    <t>令和８年度事務・用務員業務の従事者に係る費用</t>
  </si>
  <si>
    <t>令和８年度学校等連絡業務に係る費用</t>
  </si>
  <si>
    <t>令和８年度事務・用務員業務の統括責任者に係る費用</t>
  </si>
  <si>
    <t>令和８年度事務・用務員業務の管理等その他費用</t>
  </si>
  <si>
    <t>①令和６年度委託費合計</t>
  </si>
  <si>
    <t>②令和７年度委託費合計</t>
  </si>
  <si>
    <t>③令和８年度委託費合計</t>
  </si>
  <si>
    <t>（ア）委託費合計（①+②+③）</t>
  </si>
  <si>
    <t>入札書記入額（（ア）×100/110）</t>
  </si>
  <si>
    <t xml:space="preserve">（留意事項）
１．色付きのセルのみ入力すること。
２．入力する金額は消費税（10％）を含む金額とすること。
３．事務・用務員業務については、１日４時間勤務とし、計算する。
４．従事者１名当たりの時間単価は、入札実施時の時間単価を３年間適用し、計算する。
５．入札書記入額は、（ア）から消費税分を除いた金額とする。その際、小数点以下を切り上げる。
６．契約時の金額は、本入札内訳書の記載をもとに、事務・用務員業務及び学校等連絡業務については単価、統括責任者・管理費については総価とする。 </t>
  </si>
  <si>
    <t>令和６年度事務員業務従事者１名当たりの時間単価</t>
  </si>
  <si>
    <t>事務員業務従事者１名当たりの時間単価
（円/h）</t>
  </si>
  <si>
    <t>用務員業務従事者１名当たりの時間単価
（円/h）</t>
  </si>
  <si>
    <t>令和６年度用務員業務従事者１名当たりの時間単価</t>
  </si>
  <si>
    <t>令和６年度今伊勢小学校配膳補助業務員の時間単価</t>
  </si>
  <si>
    <t>令和７年度事務員業務従事者１名当たりの時間単価</t>
  </si>
  <si>
    <t>令和７年度用務員業務従事者１名当たりの時間単価</t>
  </si>
  <si>
    <t>令和７年度今伊勢小学校配膳補助業務員の時間単価</t>
  </si>
  <si>
    <t>令和８年度事務員業務従事者１名当たりの時間単価</t>
  </si>
  <si>
    <t>令和８年度用務員業務従事者１名当たりの時間単価</t>
  </si>
  <si>
    <t>令和８年度今伊勢小学校配膳補助業務員の時間単価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</si>
</sst>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_ ;[Red]\-#,##0.00\ "/>
    <numFmt numFmtId="178" formatCode="#,##0.000;[Red]\-#,##0.000"/>
    <numFmt numFmtId="179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 diagonalUp="1">
      <left style="thin"/>
      <right style="thin"/>
      <top style="double"/>
      <bottom style="double"/>
      <diagonal style="hair"/>
    </border>
    <border diagonalUp="1">
      <left style="thin"/>
      <right/>
      <top style="double"/>
      <bottom style="double"/>
      <diagonal style="hair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16" xfId="0" applyNumberForma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12" borderId="16" xfId="49" applyFont="1" applyFill="1" applyBorder="1" applyAlignment="1" applyProtection="1">
      <alignment vertical="center"/>
      <protection locked="0"/>
    </xf>
    <xf numFmtId="38" fontId="0" fillId="12" borderId="16" xfId="49" applyFont="1" applyFill="1" applyBorder="1" applyAlignment="1" applyProtection="1">
      <alignment vertical="center"/>
      <protection locked="0"/>
    </xf>
    <xf numFmtId="38" fontId="0" fillId="0" borderId="18" xfId="49" applyNumberFormat="1" applyFont="1" applyFill="1" applyBorder="1" applyAlignment="1" applyProtection="1">
      <alignment vertical="center"/>
      <protection/>
    </xf>
    <xf numFmtId="179" fontId="0" fillId="0" borderId="18" xfId="49" applyNumberFormat="1" applyFont="1" applyFill="1" applyBorder="1" applyAlignment="1" applyProtection="1">
      <alignment vertical="center"/>
      <protection/>
    </xf>
    <xf numFmtId="38" fontId="0" fillId="0" borderId="19" xfId="49" applyNumberFormat="1" applyFont="1" applyFill="1" applyBorder="1" applyAlignment="1" applyProtection="1">
      <alignment vertical="center"/>
      <protection/>
    </xf>
    <xf numFmtId="179" fontId="0" fillId="0" borderId="19" xfId="49" applyNumberFormat="1" applyFont="1" applyFill="1" applyBorder="1" applyAlignment="1" applyProtection="1">
      <alignment vertical="center"/>
      <protection/>
    </xf>
    <xf numFmtId="38" fontId="0" fillId="0" borderId="11" xfId="49" applyNumberFormat="1" applyFont="1" applyFill="1" applyBorder="1" applyAlignment="1" applyProtection="1">
      <alignment vertical="center"/>
      <protection/>
    </xf>
    <xf numFmtId="179" fontId="0" fillId="0" borderId="11" xfId="49" applyNumberFormat="1" applyFont="1" applyFill="1" applyBorder="1" applyAlignment="1" applyProtection="1">
      <alignment vertical="center"/>
      <protection/>
    </xf>
    <xf numFmtId="38" fontId="0" fillId="0" borderId="18" xfId="49" applyNumberFormat="1" applyFont="1" applyBorder="1" applyAlignment="1" applyProtection="1">
      <alignment horizontal="right" vertical="center"/>
      <protection/>
    </xf>
    <xf numFmtId="38" fontId="0" fillId="0" borderId="15" xfId="49" applyNumberFormat="1" applyFont="1" applyBorder="1" applyAlignment="1" applyProtection="1">
      <alignment horizontal="right" vertical="center"/>
      <protection/>
    </xf>
    <xf numFmtId="38" fontId="0" fillId="0" borderId="19" xfId="49" applyNumberFormat="1" applyFont="1" applyBorder="1" applyAlignment="1" applyProtection="1">
      <alignment horizontal="right" vertical="center"/>
      <protection/>
    </xf>
    <xf numFmtId="38" fontId="0" fillId="0" borderId="14" xfId="49" applyNumberFormat="1" applyFont="1" applyBorder="1" applyAlignment="1" applyProtection="1">
      <alignment horizontal="right" vertical="center"/>
      <protection/>
    </xf>
    <xf numFmtId="38" fontId="0" fillId="0" borderId="11" xfId="49" applyNumberFormat="1" applyFont="1" applyBorder="1" applyAlignment="1" applyProtection="1">
      <alignment horizontal="right" vertical="center"/>
      <protection/>
    </xf>
    <xf numFmtId="38" fontId="0" fillId="0" borderId="10" xfId="49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38" fontId="0" fillId="0" borderId="22" xfId="0" applyNumberFormat="1" applyBorder="1" applyAlignment="1" applyProtection="1">
      <alignment vertical="center"/>
      <protection/>
    </xf>
    <xf numFmtId="38" fontId="0" fillId="0" borderId="23" xfId="0" applyNumberFormat="1" applyBorder="1" applyAlignment="1" applyProtection="1">
      <alignment vertical="center"/>
      <protection/>
    </xf>
    <xf numFmtId="38" fontId="0" fillId="0" borderId="24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8" fontId="0" fillId="0" borderId="0" xfId="0" applyNumberForma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8" fontId="0" fillId="0" borderId="16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right" vertical="center"/>
      <protection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38" fontId="45" fillId="0" borderId="28" xfId="0" applyNumberFormat="1" applyFont="1" applyFill="1" applyBorder="1" applyAlignment="1" applyProtection="1">
      <alignment horizontal="right" vertical="center"/>
      <protection/>
    </xf>
    <xf numFmtId="38" fontId="45" fillId="0" borderId="29" xfId="0" applyNumberFormat="1" applyFont="1" applyFill="1" applyBorder="1" applyAlignment="1" applyProtection="1">
      <alignment horizontal="right" vertical="center"/>
      <protection/>
    </xf>
    <xf numFmtId="38" fontId="45" fillId="0" borderId="30" xfId="0" applyNumberFormat="1" applyFont="1" applyFill="1" applyBorder="1" applyAlignment="1" applyProtection="1">
      <alignment horizontal="right" vertical="center"/>
      <protection/>
    </xf>
    <xf numFmtId="38" fontId="45" fillId="0" borderId="31" xfId="0" applyNumberFormat="1" applyFont="1" applyFill="1" applyBorder="1" applyAlignment="1" applyProtection="1">
      <alignment horizontal="right" vertical="center"/>
      <protection/>
    </xf>
    <xf numFmtId="38" fontId="45" fillId="0" borderId="32" xfId="0" applyNumberFormat="1" applyFont="1" applyFill="1" applyBorder="1" applyAlignment="1" applyProtection="1">
      <alignment horizontal="right" vertical="center"/>
      <protection/>
    </xf>
    <xf numFmtId="38" fontId="45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32" xfId="0" applyNumberForma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4" fillId="0" borderId="34" xfId="0" applyFont="1" applyBorder="1" applyAlignment="1" applyProtection="1">
      <alignment horizontal="right" vertical="center"/>
      <protection/>
    </xf>
    <xf numFmtId="0" fontId="37" fillId="0" borderId="11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1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140625" defaultRowHeight="15"/>
  <cols>
    <col min="1" max="1" width="5.57421875" style="0" customWidth="1"/>
    <col min="2" max="16" width="15.7109375" style="0" customWidth="1"/>
  </cols>
  <sheetData>
    <row r="2" spans="2:15" ht="17.25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ht="16.5" customHeight="1">
      <c r="B4" s="4" t="s">
        <v>19</v>
      </c>
    </row>
    <row r="5" ht="14.25" thickBot="1"/>
    <row r="6" spans="3:14" ht="22.5" customHeight="1" thickBot="1">
      <c r="C6" s="29"/>
      <c r="D6" s="13" t="s">
        <v>49</v>
      </c>
      <c r="H6" s="29"/>
      <c r="I6" s="13" t="s">
        <v>52</v>
      </c>
      <c r="M6" s="29"/>
      <c r="N6" s="13" t="s">
        <v>53</v>
      </c>
    </row>
    <row r="7" spans="1:14" ht="22.5" customHeight="1" thickBot="1">
      <c r="A7" s="10"/>
      <c r="B7" s="11"/>
      <c r="F7" s="12"/>
      <c r="G7" s="12"/>
      <c r="H7" s="12"/>
      <c r="I7" s="20"/>
      <c r="J7" s="21"/>
      <c r="K7" s="12"/>
      <c r="L7" s="12"/>
      <c r="M7" s="12"/>
      <c r="N7" s="20"/>
    </row>
    <row r="8" spans="1:14" ht="22.5" customHeight="1" thickBot="1">
      <c r="A8" s="10"/>
      <c r="C8" s="30"/>
      <c r="D8" s="25" t="s">
        <v>25</v>
      </c>
      <c r="F8" s="12"/>
      <c r="G8" s="12"/>
      <c r="H8" s="30"/>
      <c r="I8" s="25" t="s">
        <v>26</v>
      </c>
      <c r="J8" s="21"/>
      <c r="K8" s="12"/>
      <c r="L8" s="12"/>
      <c r="M8" s="30"/>
      <c r="N8" s="25" t="s">
        <v>27</v>
      </c>
    </row>
    <row r="9" spans="1:14" ht="22.5" customHeight="1" thickBot="1">
      <c r="A9" s="10"/>
      <c r="B9" s="11"/>
      <c r="F9" s="12"/>
      <c r="G9" s="12"/>
      <c r="H9" s="12"/>
      <c r="I9" s="20"/>
      <c r="J9" s="20"/>
      <c r="K9" s="12"/>
      <c r="L9" s="12"/>
      <c r="M9" s="12"/>
      <c r="N9" s="20"/>
    </row>
    <row r="10" spans="1:14" ht="22.5" customHeight="1" thickBot="1">
      <c r="A10" s="10"/>
      <c r="B10" s="11"/>
      <c r="C10" s="23">
        <f>P27+C8+H8+M8</f>
        <v>0</v>
      </c>
      <c r="D10" s="25" t="s">
        <v>43</v>
      </c>
      <c r="F10" s="12"/>
      <c r="G10" s="12"/>
      <c r="H10" s="12"/>
      <c r="I10" s="20"/>
      <c r="J10" s="20"/>
      <c r="K10" s="12"/>
      <c r="L10" s="12"/>
      <c r="M10" s="12"/>
      <c r="N10" s="20"/>
    </row>
    <row r="11" spans="1:14" ht="22.5" customHeight="1">
      <c r="A11" s="10"/>
      <c r="B11" s="11"/>
      <c r="F11" s="12"/>
      <c r="G11" s="12"/>
      <c r="H11" s="12"/>
      <c r="I11" s="20"/>
      <c r="J11" s="20"/>
      <c r="K11" s="12"/>
      <c r="L11" s="12"/>
      <c r="M11" s="12"/>
      <c r="N11" s="20"/>
    </row>
    <row r="12" spans="1:16" ht="54">
      <c r="A12" s="60" t="s">
        <v>16</v>
      </c>
      <c r="B12" s="61"/>
      <c r="C12" s="1" t="s">
        <v>50</v>
      </c>
      <c r="D12" s="2" t="s">
        <v>21</v>
      </c>
      <c r="E12" s="2" t="s">
        <v>22</v>
      </c>
      <c r="F12" s="2" t="s">
        <v>28</v>
      </c>
      <c r="G12" s="2" t="s">
        <v>23</v>
      </c>
      <c r="H12" s="15" t="s">
        <v>51</v>
      </c>
      <c r="I12" s="2" t="s">
        <v>21</v>
      </c>
      <c r="J12" s="2" t="s">
        <v>22</v>
      </c>
      <c r="K12" s="2" t="s">
        <v>28</v>
      </c>
      <c r="L12" s="2" t="s">
        <v>23</v>
      </c>
      <c r="M12" s="15" t="s">
        <v>31</v>
      </c>
      <c r="N12" s="2" t="s">
        <v>21</v>
      </c>
      <c r="O12" s="2" t="s">
        <v>22</v>
      </c>
      <c r="P12" s="15" t="s">
        <v>23</v>
      </c>
    </row>
    <row r="13" spans="1:16" ht="13.5">
      <c r="A13" s="62"/>
      <c r="B13" s="62"/>
      <c r="C13" s="5" t="s">
        <v>1</v>
      </c>
      <c r="D13" s="6" t="s">
        <v>2</v>
      </c>
      <c r="E13" s="6" t="s">
        <v>3</v>
      </c>
      <c r="F13" s="6" t="s">
        <v>29</v>
      </c>
      <c r="G13" s="6" t="s">
        <v>30</v>
      </c>
      <c r="H13" s="5" t="s">
        <v>1</v>
      </c>
      <c r="I13" s="6" t="s">
        <v>2</v>
      </c>
      <c r="J13" s="6" t="s">
        <v>3</v>
      </c>
      <c r="K13" s="6" t="s">
        <v>29</v>
      </c>
      <c r="L13" s="6" t="s">
        <v>30</v>
      </c>
      <c r="M13" s="5" t="s">
        <v>1</v>
      </c>
      <c r="N13" s="6" t="s">
        <v>2</v>
      </c>
      <c r="O13" s="6" t="s">
        <v>3</v>
      </c>
      <c r="P13" s="5" t="s">
        <v>24</v>
      </c>
    </row>
    <row r="14" spans="1:16" ht="23.25" customHeight="1">
      <c r="A14" s="63" t="s">
        <v>20</v>
      </c>
      <c r="B14" s="7" t="s">
        <v>4</v>
      </c>
      <c r="C14" s="31">
        <f>$C$6</f>
        <v>0</v>
      </c>
      <c r="D14" s="32">
        <v>4</v>
      </c>
      <c r="E14" s="37">
        <v>21</v>
      </c>
      <c r="F14" s="37">
        <v>61</v>
      </c>
      <c r="G14" s="37">
        <f>C14*D14*E14*F14</f>
        <v>0</v>
      </c>
      <c r="H14" s="31">
        <f>$H$6</f>
        <v>0</v>
      </c>
      <c r="I14" s="32">
        <v>4</v>
      </c>
      <c r="J14" s="37">
        <v>18</v>
      </c>
      <c r="K14" s="37">
        <v>47</v>
      </c>
      <c r="L14" s="37">
        <f>H14*I14*J14*K14</f>
        <v>0</v>
      </c>
      <c r="M14" s="31">
        <f>$M$6</f>
        <v>0</v>
      </c>
      <c r="N14" s="32">
        <v>1.5</v>
      </c>
      <c r="O14" s="37">
        <v>18</v>
      </c>
      <c r="P14" s="38">
        <f>M14*N14*O14</f>
        <v>0</v>
      </c>
    </row>
    <row r="15" spans="1:16" ht="23.25" customHeight="1">
      <c r="A15" s="64"/>
      <c r="B15" s="7" t="s">
        <v>5</v>
      </c>
      <c r="C15" s="31">
        <f aca="true" t="shared" si="0" ref="C15:C25">$C$6</f>
        <v>0</v>
      </c>
      <c r="D15" s="32">
        <v>4</v>
      </c>
      <c r="E15" s="37">
        <v>21</v>
      </c>
      <c r="F15" s="37">
        <v>61</v>
      </c>
      <c r="G15" s="37">
        <f aca="true" t="shared" si="1" ref="G15:G25">C15*D15*E15*F15</f>
        <v>0</v>
      </c>
      <c r="H15" s="31">
        <f aca="true" t="shared" si="2" ref="H15:H25">$H$6</f>
        <v>0</v>
      </c>
      <c r="I15" s="32">
        <v>4</v>
      </c>
      <c r="J15" s="37">
        <v>21</v>
      </c>
      <c r="K15" s="37">
        <v>47</v>
      </c>
      <c r="L15" s="37">
        <f aca="true" t="shared" si="3" ref="L15:L25">H15*I15*J15*K15</f>
        <v>0</v>
      </c>
      <c r="M15" s="31">
        <f aca="true" t="shared" si="4" ref="M15:M25">$M$6</f>
        <v>0</v>
      </c>
      <c r="N15" s="32">
        <v>1.5</v>
      </c>
      <c r="O15" s="37">
        <v>21</v>
      </c>
      <c r="P15" s="38">
        <f aca="true" t="shared" si="5" ref="P15:P25">M15*N15*O15</f>
        <v>0</v>
      </c>
    </row>
    <row r="16" spans="1:16" ht="23.25" customHeight="1">
      <c r="A16" s="64"/>
      <c r="B16" s="7" t="s">
        <v>6</v>
      </c>
      <c r="C16" s="31">
        <f t="shared" si="0"/>
        <v>0</v>
      </c>
      <c r="D16" s="32">
        <v>4</v>
      </c>
      <c r="E16" s="37">
        <v>20</v>
      </c>
      <c r="F16" s="37">
        <v>61</v>
      </c>
      <c r="G16" s="37">
        <f t="shared" si="1"/>
        <v>0</v>
      </c>
      <c r="H16" s="31">
        <f t="shared" si="2"/>
        <v>0</v>
      </c>
      <c r="I16" s="32">
        <v>4</v>
      </c>
      <c r="J16" s="37">
        <v>20</v>
      </c>
      <c r="K16" s="37">
        <v>47</v>
      </c>
      <c r="L16" s="37">
        <f t="shared" si="3"/>
        <v>0</v>
      </c>
      <c r="M16" s="31">
        <f t="shared" si="4"/>
        <v>0</v>
      </c>
      <c r="N16" s="32">
        <v>1.5</v>
      </c>
      <c r="O16" s="37">
        <v>20</v>
      </c>
      <c r="P16" s="38">
        <f t="shared" si="5"/>
        <v>0</v>
      </c>
    </row>
    <row r="17" spans="1:16" ht="23.25" customHeight="1">
      <c r="A17" s="64"/>
      <c r="B17" s="7" t="s">
        <v>7</v>
      </c>
      <c r="C17" s="31">
        <f t="shared" si="0"/>
        <v>0</v>
      </c>
      <c r="D17" s="32">
        <v>4</v>
      </c>
      <c r="E17" s="37">
        <v>22</v>
      </c>
      <c r="F17" s="37">
        <v>61</v>
      </c>
      <c r="G17" s="37">
        <f t="shared" si="1"/>
        <v>0</v>
      </c>
      <c r="H17" s="31">
        <f t="shared" si="2"/>
        <v>0</v>
      </c>
      <c r="I17" s="32">
        <v>4</v>
      </c>
      <c r="J17" s="37">
        <v>14</v>
      </c>
      <c r="K17" s="37">
        <v>47</v>
      </c>
      <c r="L17" s="37">
        <f t="shared" si="3"/>
        <v>0</v>
      </c>
      <c r="M17" s="31">
        <f t="shared" si="4"/>
        <v>0</v>
      </c>
      <c r="N17" s="32">
        <v>1.5</v>
      </c>
      <c r="O17" s="37">
        <v>14</v>
      </c>
      <c r="P17" s="38">
        <f t="shared" si="5"/>
        <v>0</v>
      </c>
    </row>
    <row r="18" spans="1:16" ht="23.25" customHeight="1">
      <c r="A18" s="64"/>
      <c r="B18" s="7" t="s">
        <v>8</v>
      </c>
      <c r="C18" s="31">
        <f t="shared" si="0"/>
        <v>0</v>
      </c>
      <c r="D18" s="32">
        <v>4</v>
      </c>
      <c r="E18" s="37">
        <v>5</v>
      </c>
      <c r="F18" s="37">
        <v>61</v>
      </c>
      <c r="G18" s="37">
        <f t="shared" si="1"/>
        <v>0</v>
      </c>
      <c r="H18" s="31">
        <f t="shared" si="2"/>
        <v>0</v>
      </c>
      <c r="I18" s="32">
        <v>4</v>
      </c>
      <c r="J18" s="37">
        <v>0</v>
      </c>
      <c r="K18" s="37">
        <v>47</v>
      </c>
      <c r="L18" s="37">
        <f>H18*I18*J18*K18</f>
        <v>0</v>
      </c>
      <c r="M18" s="31">
        <f t="shared" si="4"/>
        <v>0</v>
      </c>
      <c r="N18" s="32">
        <v>1.5</v>
      </c>
      <c r="O18" s="37">
        <v>0</v>
      </c>
      <c r="P18" s="38">
        <f t="shared" si="5"/>
        <v>0</v>
      </c>
    </row>
    <row r="19" spans="1:16" ht="23.25" customHeight="1">
      <c r="A19" s="64"/>
      <c r="B19" s="8" t="s">
        <v>9</v>
      </c>
      <c r="C19" s="31">
        <f t="shared" si="0"/>
        <v>0</v>
      </c>
      <c r="D19" s="32">
        <v>4</v>
      </c>
      <c r="E19" s="37">
        <v>19</v>
      </c>
      <c r="F19" s="37">
        <v>61</v>
      </c>
      <c r="G19" s="37">
        <f t="shared" si="1"/>
        <v>0</v>
      </c>
      <c r="H19" s="31">
        <f t="shared" si="2"/>
        <v>0</v>
      </c>
      <c r="I19" s="32">
        <v>4</v>
      </c>
      <c r="J19" s="37">
        <v>19</v>
      </c>
      <c r="K19" s="37">
        <v>47</v>
      </c>
      <c r="L19" s="37">
        <f t="shared" si="3"/>
        <v>0</v>
      </c>
      <c r="M19" s="31">
        <f t="shared" si="4"/>
        <v>0</v>
      </c>
      <c r="N19" s="32">
        <v>1.5</v>
      </c>
      <c r="O19" s="37">
        <v>19</v>
      </c>
      <c r="P19" s="38">
        <f t="shared" si="5"/>
        <v>0</v>
      </c>
    </row>
    <row r="20" spans="1:16" ht="23.25" customHeight="1">
      <c r="A20" s="64"/>
      <c r="B20" s="7" t="s">
        <v>10</v>
      </c>
      <c r="C20" s="33">
        <f t="shared" si="0"/>
        <v>0</v>
      </c>
      <c r="D20" s="34">
        <v>4</v>
      </c>
      <c r="E20" s="39">
        <v>22</v>
      </c>
      <c r="F20" s="39">
        <v>61</v>
      </c>
      <c r="G20" s="39">
        <f t="shared" si="1"/>
        <v>0</v>
      </c>
      <c r="H20" s="33">
        <f t="shared" si="2"/>
        <v>0</v>
      </c>
      <c r="I20" s="34">
        <v>4</v>
      </c>
      <c r="J20" s="39">
        <v>22</v>
      </c>
      <c r="K20" s="39">
        <v>47</v>
      </c>
      <c r="L20" s="39">
        <f t="shared" si="3"/>
        <v>0</v>
      </c>
      <c r="M20" s="33">
        <f t="shared" si="4"/>
        <v>0</v>
      </c>
      <c r="N20" s="34">
        <v>1.5</v>
      </c>
      <c r="O20" s="39">
        <v>22</v>
      </c>
      <c r="P20" s="40">
        <f t="shared" si="5"/>
        <v>0</v>
      </c>
    </row>
    <row r="21" spans="1:16" ht="23.25" customHeight="1">
      <c r="A21" s="64"/>
      <c r="B21" s="8" t="s">
        <v>11</v>
      </c>
      <c r="C21" s="31">
        <f t="shared" si="0"/>
        <v>0</v>
      </c>
      <c r="D21" s="32">
        <v>4</v>
      </c>
      <c r="E21" s="37">
        <v>19</v>
      </c>
      <c r="F21" s="37">
        <v>61</v>
      </c>
      <c r="G21" s="37">
        <f t="shared" si="1"/>
        <v>0</v>
      </c>
      <c r="H21" s="31">
        <f t="shared" si="2"/>
        <v>0</v>
      </c>
      <c r="I21" s="32">
        <v>4</v>
      </c>
      <c r="J21" s="37">
        <v>19</v>
      </c>
      <c r="K21" s="37">
        <v>47</v>
      </c>
      <c r="L21" s="37">
        <f>H21*I21*J21*K21</f>
        <v>0</v>
      </c>
      <c r="M21" s="31">
        <f t="shared" si="4"/>
        <v>0</v>
      </c>
      <c r="N21" s="32">
        <v>1.5</v>
      </c>
      <c r="O21" s="37">
        <v>19</v>
      </c>
      <c r="P21" s="38">
        <f t="shared" si="5"/>
        <v>0</v>
      </c>
    </row>
    <row r="22" spans="1:16" ht="23.25" customHeight="1">
      <c r="A22" s="64"/>
      <c r="B22" s="8" t="s">
        <v>12</v>
      </c>
      <c r="C22" s="31">
        <f t="shared" si="0"/>
        <v>0</v>
      </c>
      <c r="D22" s="32">
        <v>4</v>
      </c>
      <c r="E22" s="37">
        <v>16</v>
      </c>
      <c r="F22" s="37">
        <v>61</v>
      </c>
      <c r="G22" s="37">
        <f t="shared" si="1"/>
        <v>0</v>
      </c>
      <c r="H22" s="31">
        <f t="shared" si="2"/>
        <v>0</v>
      </c>
      <c r="I22" s="32">
        <v>4</v>
      </c>
      <c r="J22" s="37">
        <v>16</v>
      </c>
      <c r="K22" s="37">
        <v>47</v>
      </c>
      <c r="L22" s="37">
        <f t="shared" si="3"/>
        <v>0</v>
      </c>
      <c r="M22" s="31">
        <f t="shared" si="4"/>
        <v>0</v>
      </c>
      <c r="N22" s="32">
        <v>1.5</v>
      </c>
      <c r="O22" s="37">
        <v>16</v>
      </c>
      <c r="P22" s="38">
        <f t="shared" si="5"/>
        <v>0</v>
      </c>
    </row>
    <row r="23" spans="1:16" ht="23.25" customHeight="1">
      <c r="A23" s="64"/>
      <c r="B23" s="8" t="s">
        <v>13</v>
      </c>
      <c r="C23" s="31">
        <f t="shared" si="0"/>
        <v>0</v>
      </c>
      <c r="D23" s="32">
        <v>4</v>
      </c>
      <c r="E23" s="37">
        <v>18</v>
      </c>
      <c r="F23" s="37">
        <v>61</v>
      </c>
      <c r="G23" s="37">
        <f t="shared" si="1"/>
        <v>0</v>
      </c>
      <c r="H23" s="31">
        <f t="shared" si="2"/>
        <v>0</v>
      </c>
      <c r="I23" s="32">
        <v>4</v>
      </c>
      <c r="J23" s="37">
        <v>18</v>
      </c>
      <c r="K23" s="37">
        <v>47</v>
      </c>
      <c r="L23" s="37">
        <f t="shared" si="3"/>
        <v>0</v>
      </c>
      <c r="M23" s="31">
        <f t="shared" si="4"/>
        <v>0</v>
      </c>
      <c r="N23" s="32">
        <v>1.5</v>
      </c>
      <c r="O23" s="37">
        <v>18</v>
      </c>
      <c r="P23" s="38">
        <f t="shared" si="5"/>
        <v>0</v>
      </c>
    </row>
    <row r="24" spans="1:16" ht="23.25" customHeight="1">
      <c r="A24" s="64"/>
      <c r="B24" s="8" t="s">
        <v>14</v>
      </c>
      <c r="C24" s="31">
        <f t="shared" si="0"/>
        <v>0</v>
      </c>
      <c r="D24" s="32">
        <v>4</v>
      </c>
      <c r="E24" s="37">
        <v>18</v>
      </c>
      <c r="F24" s="37">
        <v>61</v>
      </c>
      <c r="G24" s="37">
        <f t="shared" si="1"/>
        <v>0</v>
      </c>
      <c r="H24" s="31">
        <f t="shared" si="2"/>
        <v>0</v>
      </c>
      <c r="I24" s="32">
        <v>4</v>
      </c>
      <c r="J24" s="37">
        <v>18</v>
      </c>
      <c r="K24" s="37">
        <v>47</v>
      </c>
      <c r="L24" s="37">
        <f t="shared" si="3"/>
        <v>0</v>
      </c>
      <c r="M24" s="31">
        <f t="shared" si="4"/>
        <v>0</v>
      </c>
      <c r="N24" s="32">
        <v>1.5</v>
      </c>
      <c r="O24" s="37">
        <v>18</v>
      </c>
      <c r="P24" s="38">
        <f t="shared" si="5"/>
        <v>0</v>
      </c>
    </row>
    <row r="25" spans="1:16" ht="23.25" customHeight="1" thickBot="1">
      <c r="A25" s="64"/>
      <c r="B25" s="9" t="s">
        <v>15</v>
      </c>
      <c r="C25" s="35">
        <f t="shared" si="0"/>
        <v>0</v>
      </c>
      <c r="D25" s="36">
        <v>4</v>
      </c>
      <c r="E25" s="41">
        <v>20</v>
      </c>
      <c r="F25" s="41">
        <v>61</v>
      </c>
      <c r="G25" s="41">
        <f t="shared" si="1"/>
        <v>0</v>
      </c>
      <c r="H25" s="35">
        <f t="shared" si="2"/>
        <v>0</v>
      </c>
      <c r="I25" s="36">
        <v>4</v>
      </c>
      <c r="J25" s="41">
        <v>15</v>
      </c>
      <c r="K25" s="41">
        <v>47</v>
      </c>
      <c r="L25" s="41">
        <f t="shared" si="3"/>
        <v>0</v>
      </c>
      <c r="M25" s="35">
        <f t="shared" si="4"/>
        <v>0</v>
      </c>
      <c r="N25" s="36">
        <v>1.5</v>
      </c>
      <c r="O25" s="41">
        <v>15</v>
      </c>
      <c r="P25" s="42">
        <f t="shared" si="5"/>
        <v>0</v>
      </c>
    </row>
    <row r="26" spans="1:16" ht="23.25" customHeight="1" thickBot="1" thickTop="1">
      <c r="A26" s="65"/>
      <c r="B26" s="24" t="s">
        <v>18</v>
      </c>
      <c r="C26" s="43"/>
      <c r="D26" s="44"/>
      <c r="E26" s="45">
        <f>SUM(E14:E25)</f>
        <v>221</v>
      </c>
      <c r="F26" s="44"/>
      <c r="G26" s="46">
        <f>SUM(G14:G25)</f>
        <v>0</v>
      </c>
      <c r="H26" s="43"/>
      <c r="I26" s="44"/>
      <c r="J26" s="46">
        <f>SUM(J14:J25)</f>
        <v>200</v>
      </c>
      <c r="K26" s="44"/>
      <c r="L26" s="46">
        <f>SUM(L14:L25)</f>
        <v>0</v>
      </c>
      <c r="M26" s="43"/>
      <c r="N26" s="44"/>
      <c r="O26" s="46">
        <f>SUM(O14:O25)</f>
        <v>200</v>
      </c>
      <c r="P26" s="47">
        <f>SUM(P14:P25)</f>
        <v>0</v>
      </c>
    </row>
    <row r="27" spans="1:16" ht="23.25" customHeight="1" thickBot="1" thickTop="1">
      <c r="A27" s="10"/>
      <c r="B27" s="26"/>
      <c r="C27" s="48"/>
      <c r="D27" s="48"/>
      <c r="E27" s="49"/>
      <c r="F27" s="48"/>
      <c r="G27" s="49"/>
      <c r="H27" s="48"/>
      <c r="I27" s="48"/>
      <c r="J27" s="49"/>
      <c r="K27" s="48"/>
      <c r="L27" s="49"/>
      <c r="M27" s="48"/>
      <c r="N27" s="48"/>
      <c r="O27" s="50" t="s">
        <v>33</v>
      </c>
      <c r="P27" s="51">
        <f>G26+L26+P26</f>
        <v>0</v>
      </c>
    </row>
    <row r="28" spans="1:16" ht="22.5" customHeight="1" thickBot="1">
      <c r="A28" s="10"/>
      <c r="B28" s="11"/>
      <c r="C28" s="12"/>
      <c r="D28" s="12"/>
      <c r="E28" s="12"/>
      <c r="F28" s="12"/>
      <c r="G28" s="12"/>
      <c r="H28" s="12"/>
      <c r="I28" s="20"/>
      <c r="J28" s="20"/>
      <c r="K28" s="12"/>
      <c r="L28" s="12"/>
      <c r="M28" s="12"/>
      <c r="N28" s="20"/>
      <c r="O28" s="21"/>
      <c r="P28" s="22"/>
    </row>
    <row r="29" spans="3:14" ht="22.5" customHeight="1" thickBot="1">
      <c r="C29" s="28">
        <f>C6</f>
        <v>0</v>
      </c>
      <c r="D29" s="13" t="s">
        <v>54</v>
      </c>
      <c r="H29" s="28">
        <f>H6</f>
        <v>0</v>
      </c>
      <c r="I29" s="13" t="s">
        <v>55</v>
      </c>
      <c r="M29" s="28">
        <f>M6</f>
        <v>0</v>
      </c>
      <c r="N29" s="13" t="s">
        <v>56</v>
      </c>
    </row>
    <row r="30" spans="1:14" ht="22.5" customHeight="1" thickBot="1">
      <c r="A30" s="10"/>
      <c r="B30" s="11"/>
      <c r="F30" s="12"/>
      <c r="G30" s="12"/>
      <c r="H30" s="12"/>
      <c r="I30" s="20"/>
      <c r="J30" s="21"/>
      <c r="K30" s="12"/>
      <c r="L30" s="12"/>
      <c r="M30" s="12"/>
      <c r="N30" s="20"/>
    </row>
    <row r="31" spans="1:14" ht="22.5" customHeight="1" thickBot="1">
      <c r="A31" s="10"/>
      <c r="C31" s="30"/>
      <c r="D31" s="25" t="s">
        <v>35</v>
      </c>
      <c r="F31" s="12"/>
      <c r="G31" s="12"/>
      <c r="H31" s="30"/>
      <c r="I31" s="25" t="s">
        <v>36</v>
      </c>
      <c r="J31" s="21"/>
      <c r="K31" s="12"/>
      <c r="L31" s="12"/>
      <c r="M31" s="30"/>
      <c r="N31" s="25" t="s">
        <v>37</v>
      </c>
    </row>
    <row r="32" spans="1:14" ht="22.5" customHeight="1" thickBot="1">
      <c r="A32" s="10"/>
      <c r="B32" s="11"/>
      <c r="F32" s="12"/>
      <c r="G32" s="12"/>
      <c r="H32" s="12"/>
      <c r="I32" s="20"/>
      <c r="J32" s="20"/>
      <c r="K32" s="12"/>
      <c r="L32" s="12"/>
      <c r="M32" s="12"/>
      <c r="N32" s="20"/>
    </row>
    <row r="33" spans="1:14" ht="22.5" customHeight="1" thickBot="1">
      <c r="A33" s="10"/>
      <c r="B33" s="11"/>
      <c r="C33" s="23">
        <f>P50+C31+H31+M31</f>
        <v>0</v>
      </c>
      <c r="D33" s="25" t="s">
        <v>44</v>
      </c>
      <c r="F33" s="12"/>
      <c r="G33" s="12"/>
      <c r="H33" s="12"/>
      <c r="I33" s="20"/>
      <c r="J33" s="20"/>
      <c r="K33" s="12"/>
      <c r="L33" s="12"/>
      <c r="M33" s="12"/>
      <c r="N33" s="20"/>
    </row>
    <row r="34" spans="1:14" ht="22.5" customHeight="1">
      <c r="A34" s="10"/>
      <c r="B34" s="11"/>
      <c r="C34" s="27"/>
      <c r="D34" s="25"/>
      <c r="F34" s="12"/>
      <c r="G34" s="12"/>
      <c r="H34" s="12"/>
      <c r="I34" s="20"/>
      <c r="J34" s="20"/>
      <c r="K34" s="12"/>
      <c r="L34" s="12"/>
      <c r="M34" s="12"/>
      <c r="N34" s="20"/>
    </row>
    <row r="35" spans="1:16" ht="54">
      <c r="A35" s="60" t="s">
        <v>16</v>
      </c>
      <c r="B35" s="61"/>
      <c r="C35" s="19" t="s">
        <v>50</v>
      </c>
      <c r="D35" s="2" t="s">
        <v>21</v>
      </c>
      <c r="E35" s="2" t="s">
        <v>22</v>
      </c>
      <c r="F35" s="2" t="s">
        <v>28</v>
      </c>
      <c r="G35" s="2" t="s">
        <v>23</v>
      </c>
      <c r="H35" s="19" t="s">
        <v>51</v>
      </c>
      <c r="I35" s="2" t="s">
        <v>21</v>
      </c>
      <c r="J35" s="2" t="s">
        <v>22</v>
      </c>
      <c r="K35" s="2" t="s">
        <v>28</v>
      </c>
      <c r="L35" s="2" t="s">
        <v>23</v>
      </c>
      <c r="M35" s="15" t="s">
        <v>31</v>
      </c>
      <c r="N35" s="2" t="s">
        <v>21</v>
      </c>
      <c r="O35" s="2" t="s">
        <v>22</v>
      </c>
      <c r="P35" s="15" t="s">
        <v>23</v>
      </c>
    </row>
    <row r="36" spans="1:16" ht="13.5">
      <c r="A36" s="62"/>
      <c r="B36" s="62"/>
      <c r="C36" s="5" t="s">
        <v>1</v>
      </c>
      <c r="D36" s="6" t="s">
        <v>2</v>
      </c>
      <c r="E36" s="6" t="s">
        <v>3</v>
      </c>
      <c r="F36" s="6" t="s">
        <v>29</v>
      </c>
      <c r="G36" s="6" t="s">
        <v>30</v>
      </c>
      <c r="H36" s="5" t="s">
        <v>1</v>
      </c>
      <c r="I36" s="6" t="s">
        <v>2</v>
      </c>
      <c r="J36" s="6" t="s">
        <v>3</v>
      </c>
      <c r="K36" s="6" t="s">
        <v>29</v>
      </c>
      <c r="L36" s="6" t="s">
        <v>30</v>
      </c>
      <c r="M36" s="5" t="s">
        <v>1</v>
      </c>
      <c r="N36" s="6" t="s">
        <v>2</v>
      </c>
      <c r="O36" s="6" t="s">
        <v>3</v>
      </c>
      <c r="P36" s="5" t="s">
        <v>24</v>
      </c>
    </row>
    <row r="37" spans="1:16" ht="23.25" customHeight="1">
      <c r="A37" s="63" t="s">
        <v>32</v>
      </c>
      <c r="B37" s="16" t="s">
        <v>4</v>
      </c>
      <c r="C37" s="31">
        <f aca="true" t="shared" si="6" ref="C37:C48">C14</f>
        <v>0</v>
      </c>
      <c r="D37" s="32">
        <v>4</v>
      </c>
      <c r="E37" s="37">
        <v>21</v>
      </c>
      <c r="F37" s="37">
        <v>61</v>
      </c>
      <c r="G37" s="37">
        <f>C37*D37*E37*F37</f>
        <v>0</v>
      </c>
      <c r="H37" s="31">
        <f aca="true" t="shared" si="7" ref="H37:H48">H14</f>
        <v>0</v>
      </c>
      <c r="I37" s="32">
        <v>4</v>
      </c>
      <c r="J37" s="37">
        <v>18</v>
      </c>
      <c r="K37" s="37">
        <v>47</v>
      </c>
      <c r="L37" s="37">
        <f aca="true" t="shared" si="8" ref="L37:L48">H37*I37*J37*K37</f>
        <v>0</v>
      </c>
      <c r="M37" s="31">
        <f aca="true" t="shared" si="9" ref="M37:M48">M14</f>
        <v>0</v>
      </c>
      <c r="N37" s="32">
        <v>1.5</v>
      </c>
      <c r="O37" s="37">
        <v>18</v>
      </c>
      <c r="P37" s="38">
        <f>M37*N37*O37</f>
        <v>0</v>
      </c>
    </row>
    <row r="38" spans="1:16" ht="23.25" customHeight="1">
      <c r="A38" s="64"/>
      <c r="B38" s="16" t="s">
        <v>5</v>
      </c>
      <c r="C38" s="31">
        <f t="shared" si="6"/>
        <v>0</v>
      </c>
      <c r="D38" s="32">
        <v>4</v>
      </c>
      <c r="E38" s="37">
        <v>20</v>
      </c>
      <c r="F38" s="37">
        <v>61</v>
      </c>
      <c r="G38" s="37">
        <f aca="true" t="shared" si="10" ref="G38:G48">C38*D38*E38*F38</f>
        <v>0</v>
      </c>
      <c r="H38" s="31">
        <f t="shared" si="7"/>
        <v>0</v>
      </c>
      <c r="I38" s="32">
        <v>4</v>
      </c>
      <c r="J38" s="37">
        <v>20</v>
      </c>
      <c r="K38" s="37">
        <v>47</v>
      </c>
      <c r="L38" s="37">
        <f t="shared" si="8"/>
        <v>0</v>
      </c>
      <c r="M38" s="31">
        <f t="shared" si="9"/>
        <v>0</v>
      </c>
      <c r="N38" s="32">
        <v>1.5</v>
      </c>
      <c r="O38" s="37">
        <v>20</v>
      </c>
      <c r="P38" s="38">
        <f aca="true" t="shared" si="11" ref="P38:P48">M38*N38*O38</f>
        <v>0</v>
      </c>
    </row>
    <row r="39" spans="1:16" ht="23.25" customHeight="1">
      <c r="A39" s="64"/>
      <c r="B39" s="16" t="s">
        <v>6</v>
      </c>
      <c r="C39" s="31">
        <f t="shared" si="6"/>
        <v>0</v>
      </c>
      <c r="D39" s="32">
        <v>4</v>
      </c>
      <c r="E39" s="37">
        <v>21</v>
      </c>
      <c r="F39" s="37">
        <v>61</v>
      </c>
      <c r="G39" s="37">
        <f t="shared" si="10"/>
        <v>0</v>
      </c>
      <c r="H39" s="31">
        <f t="shared" si="7"/>
        <v>0</v>
      </c>
      <c r="I39" s="32">
        <v>4</v>
      </c>
      <c r="J39" s="37">
        <v>21</v>
      </c>
      <c r="K39" s="37">
        <v>47</v>
      </c>
      <c r="L39" s="37">
        <f t="shared" si="8"/>
        <v>0</v>
      </c>
      <c r="M39" s="31">
        <f t="shared" si="9"/>
        <v>0</v>
      </c>
      <c r="N39" s="32">
        <v>1.5</v>
      </c>
      <c r="O39" s="37">
        <v>21</v>
      </c>
      <c r="P39" s="38">
        <f t="shared" si="11"/>
        <v>0</v>
      </c>
    </row>
    <row r="40" spans="1:16" ht="23.25" customHeight="1">
      <c r="A40" s="64"/>
      <c r="B40" s="16" t="s">
        <v>7</v>
      </c>
      <c r="C40" s="31">
        <f t="shared" si="6"/>
        <v>0</v>
      </c>
      <c r="D40" s="32">
        <v>4</v>
      </c>
      <c r="E40" s="37">
        <v>22</v>
      </c>
      <c r="F40" s="37">
        <v>61</v>
      </c>
      <c r="G40" s="37">
        <f t="shared" si="10"/>
        <v>0</v>
      </c>
      <c r="H40" s="31">
        <f t="shared" si="7"/>
        <v>0</v>
      </c>
      <c r="I40" s="32">
        <v>4</v>
      </c>
      <c r="J40" s="37">
        <v>14</v>
      </c>
      <c r="K40" s="37">
        <v>47</v>
      </c>
      <c r="L40" s="37">
        <f t="shared" si="8"/>
        <v>0</v>
      </c>
      <c r="M40" s="31">
        <f t="shared" si="9"/>
        <v>0</v>
      </c>
      <c r="N40" s="32">
        <v>1.5</v>
      </c>
      <c r="O40" s="37">
        <v>14</v>
      </c>
      <c r="P40" s="38">
        <f t="shared" si="11"/>
        <v>0</v>
      </c>
    </row>
    <row r="41" spans="1:16" ht="23.25" customHeight="1">
      <c r="A41" s="64"/>
      <c r="B41" s="16" t="s">
        <v>8</v>
      </c>
      <c r="C41" s="31">
        <f t="shared" si="6"/>
        <v>0</v>
      </c>
      <c r="D41" s="32">
        <v>4</v>
      </c>
      <c r="E41" s="37">
        <v>5</v>
      </c>
      <c r="F41" s="37">
        <v>61</v>
      </c>
      <c r="G41" s="37">
        <f t="shared" si="10"/>
        <v>0</v>
      </c>
      <c r="H41" s="31">
        <f t="shared" si="7"/>
        <v>0</v>
      </c>
      <c r="I41" s="32">
        <v>4</v>
      </c>
      <c r="J41" s="37">
        <v>0</v>
      </c>
      <c r="K41" s="37">
        <v>47</v>
      </c>
      <c r="L41" s="37">
        <f t="shared" si="8"/>
        <v>0</v>
      </c>
      <c r="M41" s="31">
        <f t="shared" si="9"/>
        <v>0</v>
      </c>
      <c r="N41" s="32">
        <v>1.5</v>
      </c>
      <c r="O41" s="37">
        <v>0</v>
      </c>
      <c r="P41" s="38">
        <f t="shared" si="11"/>
        <v>0</v>
      </c>
    </row>
    <row r="42" spans="1:16" ht="23.25" customHeight="1">
      <c r="A42" s="64"/>
      <c r="B42" s="8" t="s">
        <v>9</v>
      </c>
      <c r="C42" s="31">
        <f t="shared" si="6"/>
        <v>0</v>
      </c>
      <c r="D42" s="32">
        <v>4</v>
      </c>
      <c r="E42" s="37">
        <v>20</v>
      </c>
      <c r="F42" s="37">
        <v>61</v>
      </c>
      <c r="G42" s="37">
        <f t="shared" si="10"/>
        <v>0</v>
      </c>
      <c r="H42" s="31">
        <f t="shared" si="7"/>
        <v>0</v>
      </c>
      <c r="I42" s="32">
        <v>4</v>
      </c>
      <c r="J42" s="37">
        <v>20</v>
      </c>
      <c r="K42" s="37">
        <v>47</v>
      </c>
      <c r="L42" s="37">
        <f t="shared" si="8"/>
        <v>0</v>
      </c>
      <c r="M42" s="31">
        <f t="shared" si="9"/>
        <v>0</v>
      </c>
      <c r="N42" s="32">
        <v>1.5</v>
      </c>
      <c r="O42" s="37">
        <v>20</v>
      </c>
      <c r="P42" s="38">
        <f t="shared" si="11"/>
        <v>0</v>
      </c>
    </row>
    <row r="43" spans="1:16" ht="23.25" customHeight="1">
      <c r="A43" s="64"/>
      <c r="B43" s="16" t="s">
        <v>10</v>
      </c>
      <c r="C43" s="31">
        <f t="shared" si="6"/>
        <v>0</v>
      </c>
      <c r="D43" s="34">
        <v>4</v>
      </c>
      <c r="E43" s="39">
        <v>22</v>
      </c>
      <c r="F43" s="39">
        <v>61</v>
      </c>
      <c r="G43" s="39">
        <f t="shared" si="10"/>
        <v>0</v>
      </c>
      <c r="H43" s="31">
        <f t="shared" si="7"/>
        <v>0</v>
      </c>
      <c r="I43" s="34">
        <v>4</v>
      </c>
      <c r="J43" s="39">
        <v>22</v>
      </c>
      <c r="K43" s="39">
        <v>47</v>
      </c>
      <c r="L43" s="39">
        <f t="shared" si="8"/>
        <v>0</v>
      </c>
      <c r="M43" s="31">
        <f t="shared" si="9"/>
        <v>0</v>
      </c>
      <c r="N43" s="34">
        <v>1.5</v>
      </c>
      <c r="O43" s="39">
        <v>22</v>
      </c>
      <c r="P43" s="40">
        <f t="shared" si="11"/>
        <v>0</v>
      </c>
    </row>
    <row r="44" spans="1:16" ht="23.25" customHeight="1">
      <c r="A44" s="64"/>
      <c r="B44" s="8" t="s">
        <v>11</v>
      </c>
      <c r="C44" s="31">
        <f t="shared" si="6"/>
        <v>0</v>
      </c>
      <c r="D44" s="32">
        <v>4</v>
      </c>
      <c r="E44" s="37">
        <v>17</v>
      </c>
      <c r="F44" s="37">
        <v>61</v>
      </c>
      <c r="G44" s="37">
        <f t="shared" si="10"/>
        <v>0</v>
      </c>
      <c r="H44" s="31">
        <f t="shared" si="7"/>
        <v>0</v>
      </c>
      <c r="I44" s="32">
        <v>4</v>
      </c>
      <c r="J44" s="37">
        <v>17</v>
      </c>
      <c r="K44" s="37">
        <v>47</v>
      </c>
      <c r="L44" s="37">
        <f t="shared" si="8"/>
        <v>0</v>
      </c>
      <c r="M44" s="31">
        <f t="shared" si="9"/>
        <v>0</v>
      </c>
      <c r="N44" s="32">
        <v>1.5</v>
      </c>
      <c r="O44" s="37">
        <v>17</v>
      </c>
      <c r="P44" s="38">
        <f t="shared" si="11"/>
        <v>0</v>
      </c>
    </row>
    <row r="45" spans="1:16" ht="23.25" customHeight="1">
      <c r="A45" s="64"/>
      <c r="B45" s="8" t="s">
        <v>12</v>
      </c>
      <c r="C45" s="31">
        <f t="shared" si="6"/>
        <v>0</v>
      </c>
      <c r="D45" s="32">
        <v>4</v>
      </c>
      <c r="E45" s="37">
        <v>17</v>
      </c>
      <c r="F45" s="37">
        <v>61</v>
      </c>
      <c r="G45" s="37">
        <f t="shared" si="10"/>
        <v>0</v>
      </c>
      <c r="H45" s="31">
        <f t="shared" si="7"/>
        <v>0</v>
      </c>
      <c r="I45" s="32">
        <v>4</v>
      </c>
      <c r="J45" s="37">
        <v>17</v>
      </c>
      <c r="K45" s="37">
        <v>47</v>
      </c>
      <c r="L45" s="37">
        <f t="shared" si="8"/>
        <v>0</v>
      </c>
      <c r="M45" s="31">
        <f t="shared" si="9"/>
        <v>0</v>
      </c>
      <c r="N45" s="32">
        <v>1.5</v>
      </c>
      <c r="O45" s="37">
        <v>17</v>
      </c>
      <c r="P45" s="38">
        <f t="shared" si="11"/>
        <v>0</v>
      </c>
    </row>
    <row r="46" spans="1:16" ht="23.25" customHeight="1">
      <c r="A46" s="64"/>
      <c r="B46" s="8" t="s">
        <v>13</v>
      </c>
      <c r="C46" s="31">
        <f t="shared" si="6"/>
        <v>0</v>
      </c>
      <c r="D46" s="32">
        <v>4</v>
      </c>
      <c r="E46" s="37">
        <v>17</v>
      </c>
      <c r="F46" s="37">
        <v>61</v>
      </c>
      <c r="G46" s="37">
        <f t="shared" si="10"/>
        <v>0</v>
      </c>
      <c r="H46" s="31">
        <f t="shared" si="7"/>
        <v>0</v>
      </c>
      <c r="I46" s="32">
        <v>4</v>
      </c>
      <c r="J46" s="37">
        <v>17</v>
      </c>
      <c r="K46" s="37">
        <v>47</v>
      </c>
      <c r="L46" s="37">
        <f t="shared" si="8"/>
        <v>0</v>
      </c>
      <c r="M46" s="31">
        <f t="shared" si="9"/>
        <v>0</v>
      </c>
      <c r="N46" s="32">
        <v>1.5</v>
      </c>
      <c r="O46" s="37">
        <v>17</v>
      </c>
      <c r="P46" s="38">
        <f t="shared" si="11"/>
        <v>0</v>
      </c>
    </row>
    <row r="47" spans="1:16" ht="23.25" customHeight="1">
      <c r="A47" s="64"/>
      <c r="B47" s="8" t="s">
        <v>14</v>
      </c>
      <c r="C47" s="31">
        <f t="shared" si="6"/>
        <v>0</v>
      </c>
      <c r="D47" s="32">
        <v>4</v>
      </c>
      <c r="E47" s="37">
        <v>18</v>
      </c>
      <c r="F47" s="37">
        <v>61</v>
      </c>
      <c r="G47" s="37">
        <f t="shared" si="10"/>
        <v>0</v>
      </c>
      <c r="H47" s="31">
        <f t="shared" si="7"/>
        <v>0</v>
      </c>
      <c r="I47" s="32">
        <v>4</v>
      </c>
      <c r="J47" s="37">
        <v>18</v>
      </c>
      <c r="K47" s="37">
        <v>47</v>
      </c>
      <c r="L47" s="37">
        <f t="shared" si="8"/>
        <v>0</v>
      </c>
      <c r="M47" s="31">
        <f t="shared" si="9"/>
        <v>0</v>
      </c>
      <c r="N47" s="32">
        <v>1.5</v>
      </c>
      <c r="O47" s="37">
        <v>18</v>
      </c>
      <c r="P47" s="38">
        <f t="shared" si="11"/>
        <v>0</v>
      </c>
    </row>
    <row r="48" spans="1:16" ht="23.25" customHeight="1" thickBot="1">
      <c r="A48" s="64"/>
      <c r="B48" s="9" t="s">
        <v>15</v>
      </c>
      <c r="C48" s="31">
        <f t="shared" si="6"/>
        <v>0</v>
      </c>
      <c r="D48" s="36">
        <v>4</v>
      </c>
      <c r="E48" s="41">
        <v>21</v>
      </c>
      <c r="F48" s="41">
        <v>61</v>
      </c>
      <c r="G48" s="41">
        <f t="shared" si="10"/>
        <v>0</v>
      </c>
      <c r="H48" s="31">
        <f t="shared" si="7"/>
        <v>0</v>
      </c>
      <c r="I48" s="36">
        <v>4</v>
      </c>
      <c r="J48" s="41">
        <v>16</v>
      </c>
      <c r="K48" s="41">
        <v>47</v>
      </c>
      <c r="L48" s="41">
        <f t="shared" si="8"/>
        <v>0</v>
      </c>
      <c r="M48" s="31">
        <f t="shared" si="9"/>
        <v>0</v>
      </c>
      <c r="N48" s="36">
        <v>1.5</v>
      </c>
      <c r="O48" s="41">
        <v>16</v>
      </c>
      <c r="P48" s="42">
        <f t="shared" si="11"/>
        <v>0</v>
      </c>
    </row>
    <row r="49" spans="1:16" ht="23.25" customHeight="1" thickBot="1" thickTop="1">
      <c r="A49" s="65"/>
      <c r="B49" s="24" t="s">
        <v>18</v>
      </c>
      <c r="C49" s="43"/>
      <c r="D49" s="44"/>
      <c r="E49" s="45">
        <f>SUM(E37:E48)</f>
        <v>221</v>
      </c>
      <c r="F49" s="44"/>
      <c r="G49" s="46">
        <f>SUM(G37:G48)</f>
        <v>0</v>
      </c>
      <c r="H49" s="43"/>
      <c r="I49" s="44"/>
      <c r="J49" s="46">
        <f>SUM(J37:J48)</f>
        <v>200</v>
      </c>
      <c r="K49" s="44"/>
      <c r="L49" s="46">
        <f>SUM(L37:L48)</f>
        <v>0</v>
      </c>
      <c r="M49" s="43"/>
      <c r="N49" s="44"/>
      <c r="O49" s="46">
        <f>SUM(O37:O48)</f>
        <v>200</v>
      </c>
      <c r="P49" s="47">
        <f>SUM(P37:P48)</f>
        <v>0</v>
      </c>
    </row>
    <row r="50" spans="1:16" ht="22.5" customHeight="1" thickBot="1" thickTop="1">
      <c r="A50" s="10"/>
      <c r="B50" s="11"/>
      <c r="C50" s="48"/>
      <c r="D50" s="48"/>
      <c r="E50" s="48"/>
      <c r="F50" s="48"/>
      <c r="G50" s="48"/>
      <c r="H50" s="48"/>
      <c r="I50" s="52"/>
      <c r="J50" s="53"/>
      <c r="K50" s="48"/>
      <c r="L50" s="48"/>
      <c r="M50" s="48"/>
      <c r="N50" s="52"/>
      <c r="O50" s="53" t="s">
        <v>34</v>
      </c>
      <c r="P50" s="51">
        <f>G49+L49+P49</f>
        <v>0</v>
      </c>
    </row>
    <row r="51" spans="1:16" ht="22.5" customHeight="1" thickBot="1">
      <c r="A51" s="10"/>
      <c r="B51" s="11"/>
      <c r="C51" s="48"/>
      <c r="D51" s="48"/>
      <c r="E51" s="48"/>
      <c r="F51" s="48"/>
      <c r="G51" s="48"/>
      <c r="H51" s="48"/>
      <c r="I51" s="52"/>
      <c r="J51" s="52"/>
      <c r="K51" s="48"/>
      <c r="L51" s="48"/>
      <c r="M51" s="48"/>
      <c r="N51" s="52"/>
      <c r="O51" s="53"/>
      <c r="P51" s="54"/>
    </row>
    <row r="52" spans="3:16" ht="22.5" customHeight="1" thickBot="1">
      <c r="C52" s="55">
        <f>C6</f>
        <v>0</v>
      </c>
      <c r="D52" s="56" t="s">
        <v>57</v>
      </c>
      <c r="E52" s="57"/>
      <c r="F52" s="57"/>
      <c r="G52" s="57"/>
      <c r="H52" s="55">
        <f>H6</f>
        <v>0</v>
      </c>
      <c r="I52" s="56" t="s">
        <v>58</v>
      </c>
      <c r="J52" s="57"/>
      <c r="K52" s="57"/>
      <c r="L52" s="57"/>
      <c r="M52" s="55">
        <f>M6</f>
        <v>0</v>
      </c>
      <c r="N52" s="56" t="s">
        <v>59</v>
      </c>
      <c r="O52" s="57"/>
      <c r="P52" s="57"/>
    </row>
    <row r="53" spans="1:14" ht="22.5" customHeight="1" thickBot="1">
      <c r="A53" s="10"/>
      <c r="B53" s="11"/>
      <c r="F53" s="12"/>
      <c r="G53" s="12"/>
      <c r="H53" s="12"/>
      <c r="I53" s="20"/>
      <c r="J53" s="21"/>
      <c r="K53" s="12"/>
      <c r="L53" s="12"/>
      <c r="M53" s="12"/>
      <c r="N53" s="20"/>
    </row>
    <row r="54" spans="1:14" ht="22.5" customHeight="1" thickBot="1">
      <c r="A54" s="10"/>
      <c r="C54" s="30"/>
      <c r="D54" s="25" t="s">
        <v>40</v>
      </c>
      <c r="F54" s="12"/>
      <c r="G54" s="12"/>
      <c r="H54" s="30"/>
      <c r="I54" s="25" t="s">
        <v>41</v>
      </c>
      <c r="J54" s="21"/>
      <c r="K54" s="12"/>
      <c r="L54" s="12"/>
      <c r="M54" s="30"/>
      <c r="N54" s="25" t="s">
        <v>42</v>
      </c>
    </row>
    <row r="55" spans="1:14" ht="22.5" customHeight="1" thickBot="1">
      <c r="A55" s="10"/>
      <c r="B55" s="11"/>
      <c r="F55" s="12"/>
      <c r="G55" s="12"/>
      <c r="H55" s="12"/>
      <c r="I55" s="20"/>
      <c r="J55" s="20"/>
      <c r="K55" s="12"/>
      <c r="L55" s="12"/>
      <c r="M55" s="12"/>
      <c r="N55" s="20"/>
    </row>
    <row r="56" spans="1:14" ht="22.5" customHeight="1" thickBot="1">
      <c r="A56" s="10"/>
      <c r="B56" s="11"/>
      <c r="C56" s="23">
        <f>P73+C54+H54+M54</f>
        <v>0</v>
      </c>
      <c r="D56" s="25" t="s">
        <v>45</v>
      </c>
      <c r="F56" s="12"/>
      <c r="G56" s="12"/>
      <c r="H56" s="12"/>
      <c r="I56" s="20"/>
      <c r="J56" s="20"/>
      <c r="K56" s="12"/>
      <c r="L56" s="12"/>
      <c r="M56" s="12"/>
      <c r="N56" s="20"/>
    </row>
    <row r="57" spans="1:14" ht="22.5" customHeight="1">
      <c r="A57" s="10"/>
      <c r="B57" s="11"/>
      <c r="C57" s="27"/>
      <c r="D57" s="25"/>
      <c r="F57" s="12"/>
      <c r="G57" s="12"/>
      <c r="H57" s="12"/>
      <c r="I57" s="20"/>
      <c r="J57" s="20"/>
      <c r="K57" s="12"/>
      <c r="L57" s="12"/>
      <c r="M57" s="12"/>
      <c r="N57" s="20"/>
    </row>
    <row r="58" spans="1:16" ht="54">
      <c r="A58" s="60" t="s">
        <v>16</v>
      </c>
      <c r="B58" s="61"/>
      <c r="C58" s="19" t="s">
        <v>50</v>
      </c>
      <c r="D58" s="2" t="s">
        <v>21</v>
      </c>
      <c r="E58" s="2" t="s">
        <v>22</v>
      </c>
      <c r="F58" s="2" t="s">
        <v>28</v>
      </c>
      <c r="G58" s="2" t="s">
        <v>23</v>
      </c>
      <c r="H58" s="19" t="s">
        <v>51</v>
      </c>
      <c r="I58" s="2" t="s">
        <v>21</v>
      </c>
      <c r="J58" s="2" t="s">
        <v>22</v>
      </c>
      <c r="K58" s="2" t="s">
        <v>28</v>
      </c>
      <c r="L58" s="2" t="s">
        <v>23</v>
      </c>
      <c r="M58" s="15" t="s">
        <v>31</v>
      </c>
      <c r="N58" s="2" t="s">
        <v>21</v>
      </c>
      <c r="O58" s="2" t="s">
        <v>22</v>
      </c>
      <c r="P58" s="15" t="s">
        <v>23</v>
      </c>
    </row>
    <row r="59" spans="1:16" ht="13.5">
      <c r="A59" s="62"/>
      <c r="B59" s="62"/>
      <c r="C59" s="5" t="s">
        <v>1</v>
      </c>
      <c r="D59" s="6" t="s">
        <v>2</v>
      </c>
      <c r="E59" s="6" t="s">
        <v>3</v>
      </c>
      <c r="F59" s="6" t="s">
        <v>29</v>
      </c>
      <c r="G59" s="6" t="s">
        <v>30</v>
      </c>
      <c r="H59" s="5" t="s">
        <v>1</v>
      </c>
      <c r="I59" s="6" t="s">
        <v>2</v>
      </c>
      <c r="J59" s="6" t="s">
        <v>3</v>
      </c>
      <c r="K59" s="6" t="s">
        <v>29</v>
      </c>
      <c r="L59" s="6" t="s">
        <v>30</v>
      </c>
      <c r="M59" s="5" t="s">
        <v>1</v>
      </c>
      <c r="N59" s="6" t="s">
        <v>2</v>
      </c>
      <c r="O59" s="6" t="s">
        <v>3</v>
      </c>
      <c r="P59" s="5" t="s">
        <v>24</v>
      </c>
    </row>
    <row r="60" spans="1:16" ht="23.25" customHeight="1">
      <c r="A60" s="63" t="s">
        <v>38</v>
      </c>
      <c r="B60" s="16" t="s">
        <v>4</v>
      </c>
      <c r="C60" s="31">
        <f aca="true" t="shared" si="12" ref="C60:C71">C14</f>
        <v>0</v>
      </c>
      <c r="D60" s="32">
        <v>4</v>
      </c>
      <c r="E60" s="37">
        <v>21</v>
      </c>
      <c r="F60" s="37">
        <v>61</v>
      </c>
      <c r="G60" s="37">
        <f>C60*D60*E60*F60</f>
        <v>0</v>
      </c>
      <c r="H60" s="31">
        <f aca="true" t="shared" si="13" ref="H60:H71">H14</f>
        <v>0</v>
      </c>
      <c r="I60" s="32">
        <v>4</v>
      </c>
      <c r="J60" s="37">
        <v>18</v>
      </c>
      <c r="K60" s="37">
        <v>47</v>
      </c>
      <c r="L60" s="37">
        <f aca="true" t="shared" si="14" ref="L60:L71">H60*I60*J60*K60</f>
        <v>0</v>
      </c>
      <c r="M60" s="31">
        <f aca="true" t="shared" si="15" ref="M60:M71">M14</f>
        <v>0</v>
      </c>
      <c r="N60" s="32">
        <v>1.5</v>
      </c>
      <c r="O60" s="37">
        <v>18</v>
      </c>
      <c r="P60" s="38">
        <f>M60*N60*O60</f>
        <v>0</v>
      </c>
    </row>
    <row r="61" spans="1:16" ht="23.25" customHeight="1">
      <c r="A61" s="64"/>
      <c r="B61" s="16" t="s">
        <v>5</v>
      </c>
      <c r="C61" s="31">
        <f t="shared" si="12"/>
        <v>0</v>
      </c>
      <c r="D61" s="32">
        <v>4</v>
      </c>
      <c r="E61" s="37">
        <v>18</v>
      </c>
      <c r="F61" s="37">
        <v>61</v>
      </c>
      <c r="G61" s="37">
        <f aca="true" t="shared" si="16" ref="G61:G71">C61*D61*E61*F61</f>
        <v>0</v>
      </c>
      <c r="H61" s="31">
        <f t="shared" si="13"/>
        <v>0</v>
      </c>
      <c r="I61" s="32">
        <v>4</v>
      </c>
      <c r="J61" s="37">
        <v>18</v>
      </c>
      <c r="K61" s="37">
        <v>47</v>
      </c>
      <c r="L61" s="37">
        <f t="shared" si="14"/>
        <v>0</v>
      </c>
      <c r="M61" s="31">
        <f t="shared" si="15"/>
        <v>0</v>
      </c>
      <c r="N61" s="32">
        <v>1.5</v>
      </c>
      <c r="O61" s="37">
        <v>18</v>
      </c>
      <c r="P61" s="38">
        <f aca="true" t="shared" si="17" ref="P61:P71">M61*N61*O61</f>
        <v>0</v>
      </c>
    </row>
    <row r="62" spans="1:16" ht="23.25" customHeight="1">
      <c r="A62" s="64"/>
      <c r="B62" s="16" t="s">
        <v>6</v>
      </c>
      <c r="C62" s="31">
        <f t="shared" si="12"/>
        <v>0</v>
      </c>
      <c r="D62" s="32">
        <v>4</v>
      </c>
      <c r="E62" s="37">
        <v>22</v>
      </c>
      <c r="F62" s="37">
        <v>61</v>
      </c>
      <c r="G62" s="37">
        <f t="shared" si="16"/>
        <v>0</v>
      </c>
      <c r="H62" s="31">
        <f t="shared" si="13"/>
        <v>0</v>
      </c>
      <c r="I62" s="32">
        <v>4</v>
      </c>
      <c r="J62" s="37">
        <v>22</v>
      </c>
      <c r="K62" s="37">
        <v>47</v>
      </c>
      <c r="L62" s="37">
        <f t="shared" si="14"/>
        <v>0</v>
      </c>
      <c r="M62" s="31">
        <f t="shared" si="15"/>
        <v>0</v>
      </c>
      <c r="N62" s="32">
        <v>1.5</v>
      </c>
      <c r="O62" s="37">
        <v>22</v>
      </c>
      <c r="P62" s="38">
        <f t="shared" si="17"/>
        <v>0</v>
      </c>
    </row>
    <row r="63" spans="1:16" ht="23.25" customHeight="1">
      <c r="A63" s="64"/>
      <c r="B63" s="16" t="s">
        <v>7</v>
      </c>
      <c r="C63" s="31">
        <f t="shared" si="12"/>
        <v>0</v>
      </c>
      <c r="D63" s="32">
        <v>4</v>
      </c>
      <c r="E63" s="37">
        <v>22</v>
      </c>
      <c r="F63" s="37">
        <v>61</v>
      </c>
      <c r="G63" s="37">
        <f t="shared" si="16"/>
        <v>0</v>
      </c>
      <c r="H63" s="31">
        <f t="shared" si="13"/>
        <v>0</v>
      </c>
      <c r="I63" s="32">
        <v>4</v>
      </c>
      <c r="J63" s="37">
        <v>14</v>
      </c>
      <c r="K63" s="37">
        <v>47</v>
      </c>
      <c r="L63" s="37">
        <f t="shared" si="14"/>
        <v>0</v>
      </c>
      <c r="M63" s="31">
        <f t="shared" si="15"/>
        <v>0</v>
      </c>
      <c r="N63" s="32">
        <v>1.5</v>
      </c>
      <c r="O63" s="37">
        <v>14</v>
      </c>
      <c r="P63" s="38">
        <f t="shared" si="17"/>
        <v>0</v>
      </c>
    </row>
    <row r="64" spans="1:16" ht="23.25" customHeight="1">
      <c r="A64" s="64"/>
      <c r="B64" s="16" t="s">
        <v>8</v>
      </c>
      <c r="C64" s="31">
        <f t="shared" si="12"/>
        <v>0</v>
      </c>
      <c r="D64" s="32">
        <v>4</v>
      </c>
      <c r="E64" s="37">
        <v>5</v>
      </c>
      <c r="F64" s="37">
        <v>61</v>
      </c>
      <c r="G64" s="37">
        <f t="shared" si="16"/>
        <v>0</v>
      </c>
      <c r="H64" s="31">
        <f t="shared" si="13"/>
        <v>0</v>
      </c>
      <c r="I64" s="32">
        <v>4</v>
      </c>
      <c r="J64" s="37">
        <v>0</v>
      </c>
      <c r="K64" s="37">
        <v>47</v>
      </c>
      <c r="L64" s="37">
        <f t="shared" si="14"/>
        <v>0</v>
      </c>
      <c r="M64" s="31">
        <f t="shared" si="15"/>
        <v>0</v>
      </c>
      <c r="N64" s="32">
        <v>1.5</v>
      </c>
      <c r="O64" s="37">
        <v>0</v>
      </c>
      <c r="P64" s="38">
        <f t="shared" si="17"/>
        <v>0</v>
      </c>
    </row>
    <row r="65" spans="1:16" ht="23.25" customHeight="1">
      <c r="A65" s="64"/>
      <c r="B65" s="8" t="s">
        <v>9</v>
      </c>
      <c r="C65" s="31">
        <f t="shared" si="12"/>
        <v>0</v>
      </c>
      <c r="D65" s="32">
        <v>4</v>
      </c>
      <c r="E65" s="37">
        <v>19</v>
      </c>
      <c r="F65" s="37">
        <v>61</v>
      </c>
      <c r="G65" s="37">
        <f t="shared" si="16"/>
        <v>0</v>
      </c>
      <c r="H65" s="31">
        <f t="shared" si="13"/>
        <v>0</v>
      </c>
      <c r="I65" s="32">
        <v>4</v>
      </c>
      <c r="J65" s="37">
        <v>19</v>
      </c>
      <c r="K65" s="37">
        <v>47</v>
      </c>
      <c r="L65" s="37">
        <f t="shared" si="14"/>
        <v>0</v>
      </c>
      <c r="M65" s="31">
        <f t="shared" si="15"/>
        <v>0</v>
      </c>
      <c r="N65" s="32">
        <v>1.5</v>
      </c>
      <c r="O65" s="37">
        <v>19</v>
      </c>
      <c r="P65" s="38">
        <f t="shared" si="17"/>
        <v>0</v>
      </c>
    </row>
    <row r="66" spans="1:16" ht="23.25" customHeight="1">
      <c r="A66" s="64"/>
      <c r="B66" s="16" t="s">
        <v>10</v>
      </c>
      <c r="C66" s="31">
        <f t="shared" si="12"/>
        <v>0</v>
      </c>
      <c r="D66" s="34">
        <v>4</v>
      </c>
      <c r="E66" s="39">
        <v>21</v>
      </c>
      <c r="F66" s="39">
        <v>61</v>
      </c>
      <c r="G66" s="39">
        <f t="shared" si="16"/>
        <v>0</v>
      </c>
      <c r="H66" s="31">
        <f t="shared" si="13"/>
        <v>0</v>
      </c>
      <c r="I66" s="34">
        <v>4</v>
      </c>
      <c r="J66" s="39">
        <v>21</v>
      </c>
      <c r="K66" s="39">
        <v>47</v>
      </c>
      <c r="L66" s="39">
        <f t="shared" si="14"/>
        <v>0</v>
      </c>
      <c r="M66" s="31">
        <f t="shared" si="15"/>
        <v>0</v>
      </c>
      <c r="N66" s="34">
        <v>1.5</v>
      </c>
      <c r="O66" s="39">
        <v>21</v>
      </c>
      <c r="P66" s="40">
        <f t="shared" si="17"/>
        <v>0</v>
      </c>
    </row>
    <row r="67" spans="1:16" ht="23.25" customHeight="1">
      <c r="A67" s="64"/>
      <c r="B67" s="8" t="s">
        <v>11</v>
      </c>
      <c r="C67" s="31">
        <f t="shared" si="12"/>
        <v>0</v>
      </c>
      <c r="D67" s="32">
        <v>4</v>
      </c>
      <c r="E67" s="37">
        <v>18</v>
      </c>
      <c r="F67" s="37">
        <v>61</v>
      </c>
      <c r="G67" s="37">
        <f t="shared" si="16"/>
        <v>0</v>
      </c>
      <c r="H67" s="31">
        <f t="shared" si="13"/>
        <v>0</v>
      </c>
      <c r="I67" s="32">
        <v>4</v>
      </c>
      <c r="J67" s="37">
        <v>18</v>
      </c>
      <c r="K67" s="37">
        <v>47</v>
      </c>
      <c r="L67" s="37">
        <f t="shared" si="14"/>
        <v>0</v>
      </c>
      <c r="M67" s="31">
        <f t="shared" si="15"/>
        <v>0</v>
      </c>
      <c r="N67" s="32">
        <v>1.5</v>
      </c>
      <c r="O67" s="37">
        <v>18</v>
      </c>
      <c r="P67" s="38">
        <f t="shared" si="17"/>
        <v>0</v>
      </c>
    </row>
    <row r="68" spans="1:16" ht="23.25" customHeight="1">
      <c r="A68" s="64"/>
      <c r="B68" s="8" t="s">
        <v>12</v>
      </c>
      <c r="C68" s="31">
        <f t="shared" si="12"/>
        <v>0</v>
      </c>
      <c r="D68" s="32">
        <v>4</v>
      </c>
      <c r="E68" s="37">
        <v>17</v>
      </c>
      <c r="F68" s="37">
        <v>61</v>
      </c>
      <c r="G68" s="37">
        <f t="shared" si="16"/>
        <v>0</v>
      </c>
      <c r="H68" s="31">
        <f t="shared" si="13"/>
        <v>0</v>
      </c>
      <c r="I68" s="32">
        <v>4</v>
      </c>
      <c r="J68" s="37">
        <v>17</v>
      </c>
      <c r="K68" s="37">
        <v>47</v>
      </c>
      <c r="L68" s="37">
        <f t="shared" si="14"/>
        <v>0</v>
      </c>
      <c r="M68" s="31">
        <f t="shared" si="15"/>
        <v>0</v>
      </c>
      <c r="N68" s="32">
        <v>1.5</v>
      </c>
      <c r="O68" s="37">
        <v>17</v>
      </c>
      <c r="P68" s="38">
        <f t="shared" si="17"/>
        <v>0</v>
      </c>
    </row>
    <row r="69" spans="1:16" ht="23.25" customHeight="1">
      <c r="A69" s="64"/>
      <c r="B69" s="8" t="s">
        <v>13</v>
      </c>
      <c r="C69" s="31">
        <f t="shared" si="12"/>
        <v>0</v>
      </c>
      <c r="D69" s="32">
        <v>4</v>
      </c>
      <c r="E69" s="37">
        <v>16</v>
      </c>
      <c r="F69" s="37">
        <v>61</v>
      </c>
      <c r="G69" s="37">
        <f t="shared" si="16"/>
        <v>0</v>
      </c>
      <c r="H69" s="31">
        <f t="shared" si="13"/>
        <v>0</v>
      </c>
      <c r="I69" s="32">
        <v>4</v>
      </c>
      <c r="J69" s="37">
        <v>16</v>
      </c>
      <c r="K69" s="37">
        <v>47</v>
      </c>
      <c r="L69" s="37">
        <f t="shared" si="14"/>
        <v>0</v>
      </c>
      <c r="M69" s="31">
        <f t="shared" si="15"/>
        <v>0</v>
      </c>
      <c r="N69" s="32">
        <v>1.5</v>
      </c>
      <c r="O69" s="37">
        <v>16</v>
      </c>
      <c r="P69" s="38">
        <f t="shared" si="17"/>
        <v>0</v>
      </c>
    </row>
    <row r="70" spans="1:16" ht="23.25" customHeight="1">
      <c r="A70" s="64"/>
      <c r="B70" s="8" t="s">
        <v>14</v>
      </c>
      <c r="C70" s="31">
        <f t="shared" si="12"/>
        <v>0</v>
      </c>
      <c r="D70" s="32">
        <v>4</v>
      </c>
      <c r="E70" s="37">
        <v>18</v>
      </c>
      <c r="F70" s="37">
        <v>61</v>
      </c>
      <c r="G70" s="37">
        <f t="shared" si="16"/>
        <v>0</v>
      </c>
      <c r="H70" s="31">
        <f t="shared" si="13"/>
        <v>0</v>
      </c>
      <c r="I70" s="32">
        <v>4</v>
      </c>
      <c r="J70" s="37">
        <v>18</v>
      </c>
      <c r="K70" s="37">
        <v>47</v>
      </c>
      <c r="L70" s="37">
        <f t="shared" si="14"/>
        <v>0</v>
      </c>
      <c r="M70" s="31">
        <f t="shared" si="15"/>
        <v>0</v>
      </c>
      <c r="N70" s="32">
        <v>1.5</v>
      </c>
      <c r="O70" s="37">
        <v>18</v>
      </c>
      <c r="P70" s="38">
        <f t="shared" si="17"/>
        <v>0</v>
      </c>
    </row>
    <row r="71" spans="1:16" ht="23.25" customHeight="1" thickBot="1">
      <c r="A71" s="64"/>
      <c r="B71" s="9" t="s">
        <v>15</v>
      </c>
      <c r="C71" s="31">
        <f t="shared" si="12"/>
        <v>0</v>
      </c>
      <c r="D71" s="36">
        <v>4</v>
      </c>
      <c r="E71" s="41">
        <v>22</v>
      </c>
      <c r="F71" s="41">
        <v>61</v>
      </c>
      <c r="G71" s="41">
        <f t="shared" si="16"/>
        <v>0</v>
      </c>
      <c r="H71" s="31">
        <f t="shared" si="13"/>
        <v>0</v>
      </c>
      <c r="I71" s="36">
        <v>4</v>
      </c>
      <c r="J71" s="41">
        <v>17</v>
      </c>
      <c r="K71" s="41">
        <v>47</v>
      </c>
      <c r="L71" s="41">
        <f t="shared" si="14"/>
        <v>0</v>
      </c>
      <c r="M71" s="31">
        <f t="shared" si="15"/>
        <v>0</v>
      </c>
      <c r="N71" s="36">
        <v>1.5</v>
      </c>
      <c r="O71" s="41">
        <v>17</v>
      </c>
      <c r="P71" s="42">
        <f t="shared" si="17"/>
        <v>0</v>
      </c>
    </row>
    <row r="72" spans="1:16" ht="23.25" customHeight="1" thickBot="1" thickTop="1">
      <c r="A72" s="65"/>
      <c r="B72" s="24" t="s">
        <v>18</v>
      </c>
      <c r="C72" s="43"/>
      <c r="D72" s="44"/>
      <c r="E72" s="45">
        <f>SUM(E60:E71)</f>
        <v>219</v>
      </c>
      <c r="F72" s="44"/>
      <c r="G72" s="46">
        <f>SUM(G60:G71)</f>
        <v>0</v>
      </c>
      <c r="H72" s="43"/>
      <c r="I72" s="44"/>
      <c r="J72" s="46">
        <f>SUM(J60:J71)</f>
        <v>198</v>
      </c>
      <c r="K72" s="44"/>
      <c r="L72" s="46">
        <f>SUM(L60:L71)</f>
        <v>0</v>
      </c>
      <c r="M72" s="43"/>
      <c r="N72" s="44"/>
      <c r="O72" s="46">
        <f>SUM(O60:O71)</f>
        <v>198</v>
      </c>
      <c r="P72" s="47">
        <f>SUM(P60:P71)</f>
        <v>0</v>
      </c>
    </row>
    <row r="73" spans="1:16" ht="22.5" customHeight="1" thickBot="1" thickTop="1">
      <c r="A73" s="10"/>
      <c r="B73" s="11"/>
      <c r="C73" s="48"/>
      <c r="D73" s="48"/>
      <c r="E73" s="48"/>
      <c r="F73" s="48"/>
      <c r="G73" s="48"/>
      <c r="H73" s="48"/>
      <c r="I73" s="52"/>
      <c r="J73" s="53"/>
      <c r="K73" s="48"/>
      <c r="L73" s="48"/>
      <c r="M73" s="48"/>
      <c r="N73" s="52"/>
      <c r="O73" s="53" t="s">
        <v>39</v>
      </c>
      <c r="P73" s="51">
        <f>G72+L72+P72</f>
        <v>0</v>
      </c>
    </row>
    <row r="74" spans="1:16" ht="22.5" customHeight="1">
      <c r="A74" s="10"/>
      <c r="B74" s="11"/>
      <c r="C74" s="48"/>
      <c r="D74" s="48"/>
      <c r="E74" s="48"/>
      <c r="F74" s="48"/>
      <c r="G74" s="48"/>
      <c r="H74" s="48"/>
      <c r="I74" s="52"/>
      <c r="J74" s="52"/>
      <c r="K74" s="48"/>
      <c r="L74" s="48"/>
      <c r="M74" s="48"/>
      <c r="N74" s="52"/>
      <c r="O74" s="53"/>
      <c r="P74" s="54"/>
    </row>
    <row r="75" spans="1:16" ht="22.5" customHeight="1" thickBot="1">
      <c r="A75" s="10"/>
      <c r="B75" s="11"/>
      <c r="C75" s="48"/>
      <c r="D75" s="48"/>
      <c r="E75" s="48"/>
      <c r="F75" s="48"/>
      <c r="G75" s="48"/>
      <c r="H75" s="48"/>
      <c r="I75" s="52"/>
      <c r="J75" s="52"/>
      <c r="K75" s="48"/>
      <c r="L75" s="48"/>
      <c r="M75" s="52" t="s">
        <v>46</v>
      </c>
      <c r="N75" s="73">
        <f>C10+C33+C56</f>
        <v>0</v>
      </c>
      <c r="O75" s="73"/>
      <c r="P75" s="73"/>
    </row>
    <row r="76" spans="1:16" ht="22.5" customHeight="1">
      <c r="A76" s="10"/>
      <c r="B76" s="11"/>
      <c r="C76" s="48"/>
      <c r="D76" s="48"/>
      <c r="E76" s="48"/>
      <c r="F76" s="48"/>
      <c r="G76" s="48"/>
      <c r="H76" s="48"/>
      <c r="I76" s="52"/>
      <c r="J76" s="57"/>
      <c r="K76" s="74" t="s">
        <v>47</v>
      </c>
      <c r="L76" s="74"/>
      <c r="M76" s="75"/>
      <c r="N76" s="67">
        <f>ROUNDUP(N75*100/110,0)</f>
        <v>0</v>
      </c>
      <c r="O76" s="68"/>
      <c r="P76" s="69"/>
    </row>
    <row r="77" spans="1:16" ht="22.5" customHeight="1" thickBot="1">
      <c r="A77" s="10"/>
      <c r="B77" s="11"/>
      <c r="C77" s="48"/>
      <c r="D77" s="48"/>
      <c r="E77" s="48"/>
      <c r="F77" s="48"/>
      <c r="G77" s="48"/>
      <c r="H77" s="48"/>
      <c r="I77" s="52"/>
      <c r="J77" s="58"/>
      <c r="K77" s="74"/>
      <c r="L77" s="74"/>
      <c r="M77" s="75"/>
      <c r="N77" s="70"/>
      <c r="O77" s="71"/>
      <c r="P77" s="72"/>
    </row>
    <row r="78" spans="1:16" ht="31.5" customHeight="1">
      <c r="A78" s="10"/>
      <c r="B78" s="1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9" t="s">
        <v>17</v>
      </c>
    </row>
    <row r="79" spans="1:15" ht="14.25" customHeight="1">
      <c r="A79" s="76" t="s">
        <v>48</v>
      </c>
      <c r="B79" s="77"/>
      <c r="C79" s="77"/>
      <c r="D79" s="77"/>
      <c r="E79" s="77"/>
      <c r="F79" s="77"/>
      <c r="G79" s="77"/>
      <c r="H79" s="77"/>
      <c r="I79" s="77"/>
      <c r="J79" s="78"/>
      <c r="O79" s="17"/>
    </row>
    <row r="80" spans="1:15" ht="36" customHeight="1">
      <c r="A80" s="79"/>
      <c r="B80" s="80"/>
      <c r="C80" s="80"/>
      <c r="D80" s="80"/>
      <c r="E80" s="80"/>
      <c r="F80" s="80"/>
      <c r="G80" s="80"/>
      <c r="H80" s="80"/>
      <c r="I80" s="80"/>
      <c r="J80" s="81"/>
      <c r="K80" s="13"/>
      <c r="O80" s="17"/>
    </row>
    <row r="81" spans="1:15" ht="13.5">
      <c r="A81" s="79"/>
      <c r="B81" s="80"/>
      <c r="C81" s="80"/>
      <c r="D81" s="80"/>
      <c r="E81" s="80"/>
      <c r="F81" s="80"/>
      <c r="G81" s="80"/>
      <c r="H81" s="80"/>
      <c r="I81" s="80"/>
      <c r="J81" s="81"/>
      <c r="K81" s="13"/>
      <c r="O81" s="17"/>
    </row>
    <row r="82" spans="1:15" ht="12" customHeight="1">
      <c r="A82" s="79"/>
      <c r="B82" s="80"/>
      <c r="C82" s="80"/>
      <c r="D82" s="80"/>
      <c r="E82" s="80"/>
      <c r="F82" s="80"/>
      <c r="G82" s="80"/>
      <c r="H82" s="80"/>
      <c r="I82" s="80"/>
      <c r="J82" s="81"/>
      <c r="K82" s="13"/>
      <c r="O82" s="17"/>
    </row>
    <row r="83" spans="1:15" ht="23.25" customHeight="1">
      <c r="A83" s="79"/>
      <c r="B83" s="80"/>
      <c r="C83" s="80"/>
      <c r="D83" s="80"/>
      <c r="E83" s="80"/>
      <c r="F83" s="80"/>
      <c r="G83" s="80"/>
      <c r="H83" s="80"/>
      <c r="I83" s="80"/>
      <c r="J83" s="81"/>
      <c r="K83" s="13"/>
      <c r="O83" s="17"/>
    </row>
    <row r="84" spans="1:15" ht="13.5">
      <c r="A84" s="79"/>
      <c r="B84" s="80"/>
      <c r="C84" s="80"/>
      <c r="D84" s="80"/>
      <c r="E84" s="80"/>
      <c r="F84" s="80"/>
      <c r="G84" s="80"/>
      <c r="H84" s="80"/>
      <c r="I84" s="80"/>
      <c r="J84" s="81"/>
      <c r="K84" s="13"/>
      <c r="O84" s="17"/>
    </row>
    <row r="85" spans="1:15" ht="12" customHeight="1">
      <c r="A85" s="79"/>
      <c r="B85" s="80"/>
      <c r="C85" s="80"/>
      <c r="D85" s="80"/>
      <c r="E85" s="80"/>
      <c r="F85" s="80"/>
      <c r="G85" s="80"/>
      <c r="H85" s="80"/>
      <c r="I85" s="80"/>
      <c r="J85" s="81"/>
      <c r="O85" s="17"/>
    </row>
    <row r="86" spans="1:15" ht="23.25" customHeight="1">
      <c r="A86" s="79"/>
      <c r="B86" s="80"/>
      <c r="C86" s="80"/>
      <c r="D86" s="80"/>
      <c r="E86" s="80"/>
      <c r="F86" s="80"/>
      <c r="G86" s="80"/>
      <c r="H86" s="80"/>
      <c r="I86" s="80"/>
      <c r="J86" s="81"/>
      <c r="K86" s="14"/>
      <c r="O86" s="17"/>
    </row>
    <row r="87" spans="1:15" ht="13.5">
      <c r="A87" s="79"/>
      <c r="B87" s="80"/>
      <c r="C87" s="80"/>
      <c r="D87" s="80"/>
      <c r="E87" s="80"/>
      <c r="F87" s="80"/>
      <c r="G87" s="80"/>
      <c r="H87" s="80"/>
      <c r="I87" s="80"/>
      <c r="J87" s="81"/>
      <c r="O87" s="18"/>
    </row>
    <row r="88" spans="1:15" ht="13.5">
      <c r="A88" s="79"/>
      <c r="B88" s="80"/>
      <c r="C88" s="80"/>
      <c r="D88" s="80"/>
      <c r="E88" s="80"/>
      <c r="F88" s="80"/>
      <c r="G88" s="80"/>
      <c r="H88" s="80"/>
      <c r="I88" s="80"/>
      <c r="J88" s="81"/>
      <c r="O88" s="18"/>
    </row>
    <row r="89" spans="1:10" ht="13.5">
      <c r="A89" s="82"/>
      <c r="B89" s="83"/>
      <c r="C89" s="83"/>
      <c r="D89" s="83"/>
      <c r="E89" s="83"/>
      <c r="F89" s="83"/>
      <c r="G89" s="83"/>
      <c r="H89" s="83"/>
      <c r="I89" s="83"/>
      <c r="J89" s="84"/>
    </row>
    <row r="90" ht="13.5">
      <c r="B90" s="3"/>
    </row>
    <row r="91" ht="13.5">
      <c r="B91" s="3"/>
    </row>
  </sheetData>
  <sheetProtection sheet="1" selectLockedCells="1"/>
  <mergeCells count="11">
    <mergeCell ref="A79:J89"/>
    <mergeCell ref="A12:B13"/>
    <mergeCell ref="A14:A26"/>
    <mergeCell ref="A35:B36"/>
    <mergeCell ref="A37:A49"/>
    <mergeCell ref="A58:B59"/>
    <mergeCell ref="A60:A72"/>
    <mergeCell ref="B2:O2"/>
    <mergeCell ref="N76:P77"/>
    <mergeCell ref="N75:P75"/>
    <mergeCell ref="K76:M77"/>
  </mergeCells>
  <dataValidations count="1">
    <dataValidation allowBlank="1" showInputMessage="1" showErrorMessage="1" imeMode="off" sqref="C14:D25 H14:I25 M14:N25 H60:I71 C37:D48 H37:I48 M37:N48 C60:D71 M60:N71"/>
  </dataValidations>
  <printOptions horizontalCentered="1"/>
  <pageMargins left="0.7086614173228347" right="0.7086614173228347" top="0.6299212598425197" bottom="0.2755905511811024" header="0.31496062992125984" footer="0.31496062992125984"/>
  <pageSetup blackAndWhite="1" horizontalDpi="600" verticalDpi="600" orientation="landscape" paperSize="9" scale="53" r:id="rId1"/>
  <rowBreaks count="1" manualBreakCount="1">
    <brk id="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2018-11-09T06:49:07Z</cp:lastPrinted>
  <dcterms:created xsi:type="dcterms:W3CDTF">2013-01-23T04:33:35Z</dcterms:created>
  <dcterms:modified xsi:type="dcterms:W3CDTF">2024-02-16T06:27:54Z</dcterms:modified>
  <cp:category/>
  <cp:version/>
  <cp:contentType/>
  <cp:contentStatus/>
</cp:coreProperties>
</file>