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01_{7E23035D-BC62-4337-879A-FB601A334E11}" xr6:coauthVersionLast="47" xr6:coauthVersionMax="47" xr10:uidLastSave="{00000000-0000-0000-0000-000000000000}"/>
  <bookViews>
    <workbookView xWindow="-9470" yWindow="-21710" windowWidth="38620" windowHeight="21220" tabRatio="747" xr2:uid="{00000000-000D-0000-FFFF-FFFF00000000}"/>
  </bookViews>
  <sheets>
    <sheet name="表紙" sheetId="14" r:id="rId1"/>
    <sheet name="変更履歴" sheetId="15" r:id="rId2"/>
    <sheet name="目的と概要" sheetId="20" r:id="rId3"/>
    <sheet name="チェックシート(設計)" sheetId="16" r:id="rId4"/>
    <sheet name="チェックシート(試験)" sheetId="19" r:id="rId5"/>
    <sheet name="チェックシート(運用)" sheetId="17" r:id="rId6"/>
    <sheet name="結果確認" sheetId="21" r:id="rId7"/>
  </sheets>
  <definedNames>
    <definedName name="_xlnm.Print_Area" localSheetId="5">'チェックシート(運用)'!$A$1:$J$26</definedName>
    <definedName name="_xlnm.Print_Area" localSheetId="4">'チェックシート(試験)'!$A$1:$K$41</definedName>
    <definedName name="_xlnm.Print_Area" localSheetId="3">'チェックシート(設計)'!$A$1:$H$17</definedName>
    <definedName name="_xlnm.Print_Area" localSheetId="6">結果確認!$A$1:$F$10</definedName>
    <definedName name="_xlnm.Print_Area" localSheetId="0">表紙!$A$1:$N$23</definedName>
    <definedName name="_xlnm.Print_Area" localSheetId="1">変更履歴!$A$1:$BC$16</definedName>
    <definedName name="_xlnm.Print_Area" localSheetId="2">目的と概要!$A$1:$C$44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1" l="1"/>
  <c r="E20" i="21"/>
  <c r="G20" i="21"/>
  <c r="H20" i="21"/>
  <c r="J20" i="21"/>
  <c r="K20" i="21"/>
  <c r="J19" i="21"/>
  <c r="K19" i="21"/>
  <c r="J17" i="21"/>
  <c r="K17" i="21"/>
  <c r="J15" i="21"/>
  <c r="K15" i="21"/>
  <c r="I19" i="21"/>
  <c r="I17" i="21"/>
  <c r="I15" i="21"/>
  <c r="G19" i="21"/>
  <c r="H19" i="21"/>
  <c r="G17" i="21"/>
  <c r="H17" i="21"/>
  <c r="G15" i="21"/>
  <c r="H15" i="21"/>
  <c r="F19" i="21"/>
  <c r="F17" i="21"/>
  <c r="F15" i="21"/>
  <c r="F16" i="21"/>
  <c r="F18" i="21"/>
  <c r="I18" i="21"/>
  <c r="I16" i="21"/>
  <c r="C18" i="21"/>
  <c r="C16" i="21"/>
  <c r="F14" i="21"/>
  <c r="I14" i="21"/>
  <c r="C14" i="21"/>
  <c r="D19" i="21"/>
  <c r="E19" i="21"/>
  <c r="C19" i="21"/>
  <c r="D17" i="21"/>
  <c r="E17" i="21"/>
  <c r="C17" i="21"/>
  <c r="D15" i="21"/>
  <c r="E15" i="21"/>
  <c r="C15" i="21"/>
  <c r="I20" i="21" l="1"/>
  <c r="B16" i="21"/>
  <c r="C20" i="21"/>
  <c r="F20" i="21"/>
  <c r="B18" i="21"/>
  <c r="B14" i="21"/>
  <c r="E21" i="21"/>
  <c r="G21" i="21"/>
  <c r="K21" i="21"/>
  <c r="H21" i="21"/>
  <c r="J21" i="21"/>
  <c r="C21" i="21"/>
  <c r="D21" i="21"/>
  <c r="F21" i="21"/>
  <c r="B19" i="21"/>
  <c r="I21" i="21"/>
  <c r="B17" i="21"/>
  <c r="B15" i="21"/>
  <c r="J3" i="17"/>
  <c r="J2" i="17"/>
  <c r="G2" i="17"/>
  <c r="F2" i="17"/>
  <c r="G3" i="17"/>
  <c r="K2" i="19"/>
  <c r="H2" i="19"/>
  <c r="G2" i="19"/>
  <c r="B20" i="21" l="1"/>
  <c r="B21" i="21"/>
  <c r="B3" i="21"/>
  <c r="B9" i="21"/>
  <c r="B8" i="21"/>
  <c r="B7" i="21"/>
  <c r="E9" i="21"/>
  <c r="F9" i="21"/>
  <c r="D9" i="21"/>
  <c r="E8" i="21"/>
  <c r="F8" i="21"/>
  <c r="D8" i="21"/>
  <c r="E7" i="21"/>
  <c r="F7" i="21"/>
  <c r="D7" i="21"/>
  <c r="C7" i="21" l="1"/>
  <c r="C8" i="21"/>
  <c r="C9" i="21"/>
  <c r="K3" i="19"/>
  <c r="H3" i="19"/>
</calcChain>
</file>

<file path=xl/sharedStrings.xml><?xml version="1.0" encoding="utf-8"?>
<sst xmlns="http://schemas.openxmlformats.org/spreadsheetml/2006/main" count="296" uniqueCount="193">
  <si>
    <t>保管場所と論理ディスク容量にも配慮しているか？</t>
    <rPh sb="0" eb="4">
      <t>ホカンバショ</t>
    </rPh>
    <rPh sb="5" eb="7">
      <t>ロンリ</t>
    </rPh>
    <rPh sb="11" eb="13">
      <t>ヨウリョウ</t>
    </rPh>
    <rPh sb="15" eb="17">
      <t>ハイリョ</t>
    </rPh>
    <phoneticPr fontId="4"/>
  </si>
  <si>
    <t>バックアップ/リストア時間を確認しているか？</t>
    <rPh sb="14" eb="16">
      <t>カクニン</t>
    </rPh>
    <phoneticPr fontId="4"/>
  </si>
  <si>
    <t>サーバ、ネットワーク機器等の再起動手順を確認しているか？</t>
    <rPh sb="20" eb="22">
      <t>カクニン</t>
    </rPh>
    <phoneticPr fontId="4"/>
  </si>
  <si>
    <t>ログローテーション/ログ容量/ログ出力先を確認しているか？</t>
    <rPh sb="21" eb="23">
      <t>カクニン</t>
    </rPh>
    <phoneticPr fontId="4"/>
  </si>
  <si>
    <t>ログの内容はトラブル発生時に特定のリクエストと紐づけて調査可能な出力となっているか？</t>
    <rPh sb="3" eb="5">
      <t>ナイヨウ</t>
    </rPh>
    <rPh sb="10" eb="12">
      <t>ハッセイ</t>
    </rPh>
    <rPh sb="12" eb="13">
      <t>ジ</t>
    </rPh>
    <rPh sb="14" eb="16">
      <t>トクテイ</t>
    </rPh>
    <rPh sb="23" eb="24">
      <t>ヒモ</t>
    </rPh>
    <rPh sb="27" eb="29">
      <t>チョウサ</t>
    </rPh>
    <rPh sb="29" eb="31">
      <t>カノウ</t>
    </rPh>
    <rPh sb="32" eb="34">
      <t>シュツリョク</t>
    </rPh>
    <phoneticPr fontId="4"/>
  </si>
  <si>
    <t>クラスタ構成（ACT-SBY構成やACT-ACT構成）の場合におけるすべてのシステムの設定等を確認しているか？</t>
    <rPh sb="47" eb="49">
      <t>カクニン</t>
    </rPh>
    <phoneticPr fontId="4"/>
  </si>
  <si>
    <t>ー</t>
    <phoneticPr fontId="4"/>
  </si>
  <si>
    <t>証明書交付サービス</t>
  </si>
  <si>
    <t>地方公共団体情報システム機構</t>
    <rPh sb="0" eb="2">
      <t>チホウ</t>
    </rPh>
    <rPh sb="2" eb="4">
      <t>コウキョウ</t>
    </rPh>
    <rPh sb="4" eb="6">
      <t>ダンタイ</t>
    </rPh>
    <rPh sb="6" eb="8">
      <t>ジョウホウ</t>
    </rPh>
    <rPh sb="12" eb="14">
      <t>キコウ</t>
    </rPh>
    <phoneticPr fontId="10"/>
  </si>
  <si>
    <t>第1.0版</t>
    <phoneticPr fontId="10"/>
  </si>
  <si>
    <t>変更履歴表</t>
  </si>
  <si>
    <t>項番</t>
    <rPh sb="0" eb="1">
      <t>コウ</t>
    </rPh>
    <rPh sb="1" eb="2">
      <t>バン</t>
    </rPh>
    <phoneticPr fontId="10"/>
  </si>
  <si>
    <t>版数</t>
    <rPh sb="0" eb="1">
      <t>ハン</t>
    </rPh>
    <rPh sb="1" eb="2">
      <t>スウ</t>
    </rPh>
    <phoneticPr fontId="10"/>
  </si>
  <si>
    <t>変更理由</t>
    <rPh sb="0" eb="2">
      <t>ヘンコウ</t>
    </rPh>
    <rPh sb="2" eb="4">
      <t>リユウ</t>
    </rPh>
    <phoneticPr fontId="10"/>
  </si>
  <si>
    <t>変更内容</t>
    <rPh sb="0" eb="2">
      <t>ヘンコウ</t>
    </rPh>
    <rPh sb="2" eb="4">
      <t>ナイヨウ</t>
    </rPh>
    <phoneticPr fontId="10"/>
  </si>
  <si>
    <t>変更箇所</t>
    <rPh sb="0" eb="2">
      <t>ヘンコウ</t>
    </rPh>
    <rPh sb="2" eb="4">
      <t>カショ</t>
    </rPh>
    <phoneticPr fontId="10"/>
  </si>
  <si>
    <t>変更区分</t>
    <rPh sb="0" eb="2">
      <t>ヘンコウ</t>
    </rPh>
    <rPh sb="2" eb="4">
      <t>クブン</t>
    </rPh>
    <phoneticPr fontId="10"/>
  </si>
  <si>
    <t>年月日</t>
    <rPh sb="0" eb="3">
      <t>ネンガッピ</t>
    </rPh>
    <phoneticPr fontId="10"/>
  </si>
  <si>
    <t>備考</t>
    <rPh sb="0" eb="2">
      <t>ビコウ</t>
    </rPh>
    <phoneticPr fontId="10"/>
  </si>
  <si>
    <t>1.0</t>
    <phoneticPr fontId="10"/>
  </si>
  <si>
    <t>新規リリース</t>
  </si>
  <si>
    <t>新規</t>
    <rPh sb="0" eb="2">
      <t>シンキ</t>
    </rPh>
    <phoneticPr fontId="10"/>
  </si>
  <si>
    <t>地方公共団体名</t>
    <rPh sb="0" eb="2">
      <t>チホウ</t>
    </rPh>
    <rPh sb="2" eb="4">
      <t>コウキョウ</t>
    </rPh>
    <rPh sb="4" eb="6">
      <t>ダンタイ</t>
    </rPh>
    <rPh sb="6" eb="7">
      <t>メイ</t>
    </rPh>
    <phoneticPr fontId="10"/>
  </si>
  <si>
    <t>試験結果</t>
  </si>
  <si>
    <t>確認日</t>
  </si>
  <si>
    <t>判定</t>
  </si>
  <si>
    <t>確認者</t>
  </si>
  <si>
    <t>備考</t>
  </si>
  <si>
    <t>項目No.</t>
    <rPh sb="0" eb="2">
      <t>コウモク</t>
    </rPh>
    <phoneticPr fontId="10"/>
  </si>
  <si>
    <t>チェック内容</t>
    <rPh sb="4" eb="6">
      <t>ナイヨウ</t>
    </rPh>
    <phoneticPr fontId="10"/>
  </si>
  <si>
    <t>監視</t>
    <rPh sb="0" eb="2">
      <t>カンシ</t>
    </rPh>
    <phoneticPr fontId="4"/>
  </si>
  <si>
    <t>運用</t>
    <rPh sb="0" eb="2">
      <t>ウンヨウ</t>
    </rPh>
    <phoneticPr fontId="4"/>
  </si>
  <si>
    <t>保守</t>
    <rPh sb="0" eb="2">
      <t>ホシュ</t>
    </rPh>
    <phoneticPr fontId="4"/>
  </si>
  <si>
    <t>性能</t>
    <rPh sb="0" eb="2">
      <t>セイノウ</t>
    </rPh>
    <phoneticPr fontId="4"/>
  </si>
  <si>
    <t>性能目標（スループット、レスポンスタイム等）を定めているか？</t>
    <phoneticPr fontId="4"/>
  </si>
  <si>
    <t>作成した証明書ファイルをログとして残す場合は、定期的に削除する運用とする。</t>
    <rPh sb="0" eb="2">
      <t>サクセイ</t>
    </rPh>
    <rPh sb="4" eb="7">
      <t>ショウメイショ</t>
    </rPh>
    <rPh sb="17" eb="18">
      <t>ノコ</t>
    </rPh>
    <rPh sb="19" eb="21">
      <t>バアイ</t>
    </rPh>
    <rPh sb="23" eb="26">
      <t>テイキテキ</t>
    </rPh>
    <rPh sb="27" eb="29">
      <t>サクジョ</t>
    </rPh>
    <rPh sb="31" eb="33">
      <t>ウンヨウ</t>
    </rPh>
    <phoneticPr fontId="4"/>
  </si>
  <si>
    <t>住民等から問合せがあった際に、事実確認が行えるようログを出力する。（証明発行サーバ単体でなくとも連携システム側のログと突合することで事実確認が行えれば良い）
※これまでの誤交付事案調査を考慮して、ログの保存期間は最低1年以上を推奨。</t>
    <rPh sb="0" eb="2">
      <t>ジュウミン</t>
    </rPh>
    <rPh sb="2" eb="3">
      <t>ナド</t>
    </rPh>
    <phoneticPr fontId="4"/>
  </si>
  <si>
    <t>住民からの問合せやシステムエラーが発生した場合等のインシデント管理が適切に行えるか？</t>
    <rPh sb="0" eb="2">
      <t>ジュウミン</t>
    </rPh>
    <rPh sb="5" eb="7">
      <t>トイアワ</t>
    </rPh>
    <rPh sb="17" eb="19">
      <t>ハッセイ</t>
    </rPh>
    <rPh sb="21" eb="23">
      <t>バアイ</t>
    </rPh>
    <rPh sb="23" eb="24">
      <t>トウ</t>
    </rPh>
    <rPh sb="31" eb="33">
      <t>カンリ</t>
    </rPh>
    <rPh sb="34" eb="36">
      <t>テキセツ</t>
    </rPh>
    <rPh sb="37" eb="38">
      <t>オコナ</t>
    </rPh>
    <phoneticPr fontId="4"/>
  </si>
  <si>
    <t>コンビニ交付サービスの利用が集中する年始、年度末、長期休暇明け等の要注意日を設けて監視を強化する対応を実施できる体制か？</t>
    <rPh sb="4" eb="6">
      <t>コウフ</t>
    </rPh>
    <rPh sb="56" eb="58">
      <t>タイセイ</t>
    </rPh>
    <phoneticPr fontId="4"/>
  </si>
  <si>
    <t>利用するOSやミドルウェア、プログラム、パッケージ等のサポート切れや不具合や脆弱性等のパッチ適用漏れがないかなど定期的に確認する仕組みを運用上取り入れているか？</t>
    <rPh sb="0" eb="2">
      <t>リヨウ</t>
    </rPh>
    <rPh sb="25" eb="26">
      <t>トウ</t>
    </rPh>
    <rPh sb="31" eb="32">
      <t>キ</t>
    </rPh>
    <rPh sb="34" eb="37">
      <t>フグアイ</t>
    </rPh>
    <rPh sb="38" eb="41">
      <t>ゼイジャクセイ</t>
    </rPh>
    <rPh sb="41" eb="42">
      <t>トウ</t>
    </rPh>
    <rPh sb="46" eb="48">
      <t>テキヨウ</t>
    </rPh>
    <rPh sb="48" eb="49">
      <t>モ</t>
    </rPh>
    <rPh sb="56" eb="59">
      <t>テイキテキ</t>
    </rPh>
    <rPh sb="60" eb="62">
      <t>カクニン</t>
    </rPh>
    <rPh sb="64" eb="66">
      <t>シク</t>
    </rPh>
    <rPh sb="68" eb="70">
      <t>ウンヨウ</t>
    </rPh>
    <rPh sb="70" eb="71">
      <t>ジョウ</t>
    </rPh>
    <rPh sb="71" eb="72">
      <t>ト</t>
    </rPh>
    <rPh sb="73" eb="74">
      <t>イ</t>
    </rPh>
    <phoneticPr fontId="4"/>
  </si>
  <si>
    <t>開発事業者や証明発行システムのパッケージ提供事業者等へ定期的に確認を行い、利用しているバージョンが最新版か、適用漏れがないか確認を行う。</t>
    <rPh sb="0" eb="2">
      <t>カイハツ</t>
    </rPh>
    <rPh sb="2" eb="5">
      <t>ジギョウシャ</t>
    </rPh>
    <rPh sb="6" eb="8">
      <t>ショウメイ</t>
    </rPh>
    <rPh sb="8" eb="10">
      <t>ハッコウ</t>
    </rPh>
    <rPh sb="20" eb="22">
      <t>テイキョウ</t>
    </rPh>
    <rPh sb="22" eb="25">
      <t>ジギョウシャ</t>
    </rPh>
    <rPh sb="25" eb="26">
      <t>トウ</t>
    </rPh>
    <rPh sb="27" eb="30">
      <t>テイキテキ</t>
    </rPh>
    <rPh sb="31" eb="33">
      <t>カクニン</t>
    </rPh>
    <rPh sb="34" eb="35">
      <t>オコナ</t>
    </rPh>
    <rPh sb="37" eb="39">
      <t>リヨウ</t>
    </rPh>
    <rPh sb="49" eb="52">
      <t>サイシンバン</t>
    </rPh>
    <rPh sb="54" eb="56">
      <t>テキヨウ</t>
    </rPh>
    <rPh sb="56" eb="57">
      <t>モ</t>
    </rPh>
    <rPh sb="62" eb="64">
      <t>カクニン</t>
    </rPh>
    <rPh sb="65" eb="66">
      <t>オコナ</t>
    </rPh>
    <phoneticPr fontId="4"/>
  </si>
  <si>
    <t>団体側のコンビニ交付サービスに関わるシステムごとの仕様を把握し、システム間の連携試験を行う。
※業務システム側のデータ更新中に証明書要求が来た際の挙動確認や住民データのライフサイクルやパターンを考慮したシナリオ試験の実施等（住民データの新規登録/変更/廃止だけでなく、発行抑止/解除、住民が政令市内の区の異動、市区町村間の異動を考慮した試験等）</t>
    <rPh sb="15" eb="16">
      <t>カカ</t>
    </rPh>
    <rPh sb="48" eb="50">
      <t>ギョウム</t>
    </rPh>
    <rPh sb="54" eb="55">
      <t>ガワ</t>
    </rPh>
    <rPh sb="59" eb="62">
      <t>コウシンチュウ</t>
    </rPh>
    <rPh sb="63" eb="66">
      <t>ショウメイショ</t>
    </rPh>
    <rPh sb="66" eb="68">
      <t>ヨウキュウ</t>
    </rPh>
    <rPh sb="69" eb="70">
      <t>キ</t>
    </rPh>
    <rPh sb="71" eb="72">
      <t>サイ</t>
    </rPh>
    <rPh sb="73" eb="75">
      <t>キョドウ</t>
    </rPh>
    <rPh sb="75" eb="77">
      <t>カクニン</t>
    </rPh>
    <rPh sb="110" eb="111">
      <t>ナド</t>
    </rPh>
    <phoneticPr fontId="4"/>
  </si>
  <si>
    <t>性能・負荷試験</t>
    <phoneticPr fontId="4"/>
  </si>
  <si>
    <t>過負荷試験</t>
    <phoneticPr fontId="4"/>
  </si>
  <si>
    <t>長期安定化試験</t>
    <phoneticPr fontId="4"/>
  </si>
  <si>
    <t>バッチ系試験</t>
    <phoneticPr fontId="4"/>
  </si>
  <si>
    <t>ログ試験</t>
    <phoneticPr fontId="4"/>
  </si>
  <si>
    <t>監視試験</t>
    <phoneticPr fontId="4"/>
  </si>
  <si>
    <t>バックアップ/リストア試験</t>
    <phoneticPr fontId="4"/>
  </si>
  <si>
    <t>冗長切替試験</t>
    <phoneticPr fontId="4"/>
  </si>
  <si>
    <t>障害復旧試験</t>
    <rPh sb="0" eb="2">
      <t>ショウガイ</t>
    </rPh>
    <rPh sb="2" eb="4">
      <t>フッキュウ</t>
    </rPh>
    <rPh sb="4" eb="6">
      <t>シケン</t>
    </rPh>
    <phoneticPr fontId="4"/>
  </si>
  <si>
    <t>パッケージやプログラム等のバージョンやリリース内容の管理を行い、修正プログラムやセキュリティパッチ等の適用状況について管理を行う。</t>
    <phoneticPr fontId="4"/>
  </si>
  <si>
    <t>リソース（CPU・メモリ・ディスク等）を測定しているか？</t>
  </si>
  <si>
    <t>機能単体の性能だけではなく、システム全体の性能限界、ボトルネック箇所を把握しているか？</t>
    <rPh sb="0" eb="2">
      <t>キノウ</t>
    </rPh>
    <rPh sb="2" eb="4">
      <t>タンタイ</t>
    </rPh>
    <phoneticPr fontId="4"/>
  </si>
  <si>
    <t>冗長化しているシステムのすべての設定結果について確認（diff等による設定差分の確認を含む）したか？</t>
  </si>
  <si>
    <t>セキュリティ試験</t>
    <phoneticPr fontId="4"/>
  </si>
  <si>
    <t>連携試験
（システム間）</t>
    <phoneticPr fontId="4"/>
  </si>
  <si>
    <t>監視項目に閾値を設け、処理遅延など過負荷状況から障害の予兆を検知できるか？（状況監視）</t>
    <rPh sb="0" eb="2">
      <t>カンシ</t>
    </rPh>
    <rPh sb="2" eb="4">
      <t>コウモク</t>
    </rPh>
    <rPh sb="5" eb="7">
      <t>シキイチ</t>
    </rPh>
    <rPh sb="8" eb="9">
      <t>モウ</t>
    </rPh>
    <phoneticPr fontId="4"/>
  </si>
  <si>
    <t>CPU・メモリ・ディスク等リソース監視を行っており、異常検知時はアラート通知されるか？</t>
    <rPh sb="12" eb="13">
      <t>ナド</t>
    </rPh>
    <rPh sb="17" eb="19">
      <t>カンシ</t>
    </rPh>
    <rPh sb="20" eb="21">
      <t>オコナ</t>
    </rPh>
    <rPh sb="26" eb="28">
      <t>イジョウ</t>
    </rPh>
    <rPh sb="28" eb="30">
      <t>ケンチ</t>
    </rPh>
    <rPh sb="30" eb="31">
      <t>ジ</t>
    </rPh>
    <rPh sb="36" eb="38">
      <t>ツウチ</t>
    </rPh>
    <phoneticPr fontId="4"/>
  </si>
  <si>
    <t>システムエラー等のログ監視を行っており、異常検知時はアラート通知されるか？</t>
    <phoneticPr fontId="4"/>
  </si>
  <si>
    <t>試験結果と最新のトラフィック実績に基づいて、必要に応じて増設基準値の妥当性を確認しているか？
もしくは、5,6年先の需要を見込んだスペックで構築しているか？</t>
    <phoneticPr fontId="4"/>
  </si>
  <si>
    <t>仮想マシンのバックアップファイルや、初期構築直後から直前までのインストール資材（パッチ含むバージョンアップ差分）を用いて、再構築する作業の手順を確認しているか？
※増設や、サーバーがウイルス感染や乗っ取られたことが判明してゼロから構築する際などを想定</t>
    <phoneticPr fontId="4"/>
  </si>
  <si>
    <t>他システムとのデータ連携などの定期処理などが正常動作していることを確認しているか？</t>
    <rPh sb="0" eb="1">
      <t>ホカ</t>
    </rPh>
    <phoneticPr fontId="4"/>
  </si>
  <si>
    <t>一時ファイル削除やバックアップなど直接機能に関わらない運用系の定期処理も正常動作していることを確認しているか？</t>
    <rPh sb="0" eb="2">
      <t>イチジ</t>
    </rPh>
    <rPh sb="6" eb="8">
      <t>サクジョ</t>
    </rPh>
    <rPh sb="17" eb="19">
      <t>チョクセツ</t>
    </rPh>
    <rPh sb="19" eb="21">
      <t>キノウ</t>
    </rPh>
    <rPh sb="22" eb="23">
      <t>カカ</t>
    </rPh>
    <rPh sb="27" eb="29">
      <t>ウンヨウ</t>
    </rPh>
    <rPh sb="29" eb="30">
      <t>ケイ</t>
    </rPh>
    <rPh sb="31" eb="33">
      <t>テイキ</t>
    </rPh>
    <rPh sb="33" eb="35">
      <t>ショリ</t>
    </rPh>
    <rPh sb="36" eb="38">
      <t>セイジョウ</t>
    </rPh>
    <rPh sb="38" eb="40">
      <t>ドウサ</t>
    </rPh>
    <rPh sb="47" eb="49">
      <t>カクニン</t>
    </rPh>
    <phoneticPr fontId="4"/>
  </si>
  <si>
    <t>分類1</t>
    <rPh sb="0" eb="2">
      <t>ブンルイ</t>
    </rPh>
    <phoneticPr fontId="10"/>
  </si>
  <si>
    <t>分類2</t>
    <rPh sb="0" eb="2">
      <t>ブンルイ</t>
    </rPh>
    <phoneticPr fontId="10"/>
  </si>
  <si>
    <t>連絡体制</t>
    <rPh sb="0" eb="2">
      <t>レンラク</t>
    </rPh>
    <rPh sb="2" eb="4">
      <t>タイセイ</t>
    </rPh>
    <phoneticPr fontId="4"/>
  </si>
  <si>
    <t>可用性</t>
    <rPh sb="0" eb="3">
      <t>カヨウセイ</t>
    </rPh>
    <phoneticPr fontId="4"/>
  </si>
  <si>
    <t>左記情報は常に最新の情報となるよう定期的に見直すなど管理・運用する。</t>
    <rPh sb="0" eb="2">
      <t>サキ</t>
    </rPh>
    <rPh sb="2" eb="4">
      <t>ジョウホウ</t>
    </rPh>
    <rPh sb="5" eb="6">
      <t>ツネ</t>
    </rPh>
    <rPh sb="7" eb="9">
      <t>サイシン</t>
    </rPh>
    <rPh sb="10" eb="12">
      <t>ジョウホウ</t>
    </rPh>
    <rPh sb="17" eb="20">
      <t>テイキテキ</t>
    </rPh>
    <rPh sb="21" eb="23">
      <t>ミナオ</t>
    </rPh>
    <rPh sb="26" eb="28">
      <t>カンリ</t>
    </rPh>
    <rPh sb="29" eb="31">
      <t>ウンヨウ</t>
    </rPh>
    <phoneticPr fontId="4"/>
  </si>
  <si>
    <t>必須</t>
  </si>
  <si>
    <t>必須</t>
    <rPh sb="0" eb="2">
      <t>ヒッス</t>
    </rPh>
    <phoneticPr fontId="4"/>
  </si>
  <si>
    <t>推奨</t>
    <rPh sb="0" eb="2">
      <t>スイショウ</t>
    </rPh>
    <phoneticPr fontId="4"/>
  </si>
  <si>
    <t>データの同期間隔は事前に取り決め、連携エラー時はログ監視による検知等で迅速に補正を行う。</t>
    <rPh sb="9" eb="11">
      <t>ジゼン</t>
    </rPh>
    <rPh sb="12" eb="13">
      <t>ト</t>
    </rPh>
    <rPh sb="14" eb="15">
      <t>キ</t>
    </rPh>
    <rPh sb="17" eb="19">
      <t>レンケイ</t>
    </rPh>
    <rPh sb="22" eb="23">
      <t>ジ</t>
    </rPh>
    <rPh sb="26" eb="28">
      <t>カンシ</t>
    </rPh>
    <rPh sb="33" eb="34">
      <t>トウ</t>
    </rPh>
    <phoneticPr fontId="4"/>
  </si>
  <si>
    <t>証明発行サーバと業務システム側とでデータベースが分かれている場合は、全件整合性チェックを定期的に行い不整合対策を実施する。</t>
    <phoneticPr fontId="4"/>
  </si>
  <si>
    <t>休日含め、障害を事前に検知し防ぐために、コンビニ交付サービス稼働時間内においては常にサービス状態の監視を行い、異常発生時は検知可能か？</t>
    <rPh sb="0" eb="2">
      <t>キュウジツ</t>
    </rPh>
    <rPh sb="2" eb="3">
      <t>フク</t>
    </rPh>
    <rPh sb="5" eb="7">
      <t>ショウガイ</t>
    </rPh>
    <rPh sb="8" eb="10">
      <t>ジゼン</t>
    </rPh>
    <rPh sb="11" eb="13">
      <t>ケンチ</t>
    </rPh>
    <rPh sb="14" eb="15">
      <t>フセ</t>
    </rPh>
    <rPh sb="24" eb="26">
      <t>コウフ</t>
    </rPh>
    <rPh sb="30" eb="32">
      <t>カドウ</t>
    </rPh>
    <rPh sb="32" eb="34">
      <t>ジカン</t>
    </rPh>
    <rPh sb="34" eb="35">
      <t>ナイ</t>
    </rPh>
    <rPh sb="40" eb="41">
      <t>ツネ</t>
    </rPh>
    <rPh sb="46" eb="48">
      <t>ジョウタイ</t>
    </rPh>
    <rPh sb="49" eb="51">
      <t>カンシ</t>
    </rPh>
    <rPh sb="52" eb="53">
      <t>オコナ</t>
    </rPh>
    <rPh sb="55" eb="57">
      <t>イジョウ</t>
    </rPh>
    <rPh sb="57" eb="59">
      <t>ハッセイ</t>
    </rPh>
    <rPh sb="59" eb="60">
      <t>ジ</t>
    </rPh>
    <rPh sb="61" eb="63">
      <t>ケンチ</t>
    </rPh>
    <rPh sb="63" eb="65">
      <t>カノウ</t>
    </rPh>
    <phoneticPr fontId="4"/>
  </si>
  <si>
    <t>必須</t>
    <phoneticPr fontId="4"/>
  </si>
  <si>
    <t>業務システムとの連携、データ整合性等の確認</t>
    <phoneticPr fontId="4"/>
  </si>
  <si>
    <t>長期間リクエスト継続時の安定稼働確認</t>
    <phoneticPr fontId="4"/>
  </si>
  <si>
    <t>ネットワーク、アプリケーションの脆弱性確認</t>
    <phoneticPr fontId="4"/>
  </si>
  <si>
    <t>リソース/ログ監視、予兆検知、アラート確認</t>
    <phoneticPr fontId="4"/>
  </si>
  <si>
    <t>障害発生時に適切にリストアできることの確認</t>
    <rPh sb="0" eb="2">
      <t>ショウガイ</t>
    </rPh>
    <rPh sb="2" eb="4">
      <t>ハッセイ</t>
    </rPh>
    <rPh sb="4" eb="5">
      <t>ジ</t>
    </rPh>
    <rPh sb="6" eb="8">
      <t>テキセツ</t>
    </rPh>
    <rPh sb="19" eb="21">
      <t>カクニン</t>
    </rPh>
    <phoneticPr fontId="4"/>
  </si>
  <si>
    <t>障害発生時の挙動確認</t>
    <rPh sb="0" eb="2">
      <t>ショウガイ</t>
    </rPh>
    <rPh sb="2" eb="4">
      <t>ハッセイ</t>
    </rPh>
    <rPh sb="4" eb="5">
      <t>ジ</t>
    </rPh>
    <phoneticPr fontId="4"/>
  </si>
  <si>
    <t>障害発生時の復旧手順確認</t>
    <rPh sb="6" eb="8">
      <t>フッキュウ</t>
    </rPh>
    <rPh sb="8" eb="10">
      <t>テジュン</t>
    </rPh>
    <phoneticPr fontId="4"/>
  </si>
  <si>
    <t>リソース/ログ監視、予兆検知、アラート等確認</t>
    <rPh sb="19" eb="20">
      <t>トウ</t>
    </rPh>
    <phoneticPr fontId="4"/>
  </si>
  <si>
    <t>実機によるサービス全体の性能限界、ボトルネック箇所の把握、増設基準の妥当性確認</t>
    <phoneticPr fontId="4"/>
  </si>
  <si>
    <t>運用系機能を含む定期処理の正常性確認</t>
    <rPh sb="0" eb="2">
      <t>ウンヨウ</t>
    </rPh>
    <rPh sb="2" eb="3">
      <t>ケイ</t>
    </rPh>
    <rPh sb="3" eb="5">
      <t>キノウ</t>
    </rPh>
    <rPh sb="6" eb="7">
      <t>フク</t>
    </rPh>
    <rPh sb="8" eb="10">
      <t>テイキ</t>
    </rPh>
    <rPh sb="10" eb="12">
      <t>ショリ</t>
    </rPh>
    <rPh sb="13" eb="16">
      <t>セイジョウセイ</t>
    </rPh>
    <rPh sb="16" eb="18">
      <t>カクニン</t>
    </rPh>
    <phoneticPr fontId="4"/>
  </si>
  <si>
    <t>複数機能の組合せや背景負荷、データ量等のバリエーションを想定しているか？
業務システム側からの連携処理と証明書作成処理が同時に動作しても問題ないか等を確認</t>
    <phoneticPr fontId="4"/>
  </si>
  <si>
    <t>性能限界を超える負荷を与え、高負荷時の挙動を確認する過負荷試験を実施しているか？
※アクセス制限やオートスケール等過負荷対策を有することを推奨
例1） 1サーバあたり性能限界が10多重で20件/minでありアクセス制限を10に設定しているところ、性能限界の2倍の負荷を1時間かける。
⇒アクセス制限以上のリクエストは想定通りエラー応答し、システムがダウンしないことを確認
例2） 1サーバあたり性能限界が30多重で60件/minのところ、性能限界の2倍の負荷を1時間かける。
⇒31多重以上で想定通りタイムアウトエラーが発生することを確認　※高負荷を即時検知し対処可能な体制とすること</t>
    <rPh sb="14" eb="17">
      <t>コウフカ</t>
    </rPh>
    <rPh sb="17" eb="18">
      <t>ジ</t>
    </rPh>
    <rPh sb="72" eb="73">
      <t>レイ</t>
    </rPh>
    <rPh sb="83" eb="85">
      <t>セイノウ</t>
    </rPh>
    <rPh sb="85" eb="87">
      <t>ゲンカイ</t>
    </rPh>
    <rPh sb="90" eb="92">
      <t>タジュウ</t>
    </rPh>
    <rPh sb="95" eb="96">
      <t>ケン</t>
    </rPh>
    <rPh sb="107" eb="109">
      <t>セイゲン</t>
    </rPh>
    <rPh sb="113" eb="115">
      <t>セッテイ</t>
    </rPh>
    <rPh sb="123" eb="125">
      <t>セイノウ</t>
    </rPh>
    <rPh sb="125" eb="127">
      <t>ゲンカイ</t>
    </rPh>
    <rPh sb="129" eb="130">
      <t>バイ</t>
    </rPh>
    <rPh sb="131" eb="133">
      <t>フカ</t>
    </rPh>
    <rPh sb="135" eb="137">
      <t>ジカン</t>
    </rPh>
    <rPh sb="147" eb="149">
      <t>セイゲン</t>
    </rPh>
    <rPh sb="149" eb="151">
      <t>イジョウ</t>
    </rPh>
    <rPh sb="158" eb="160">
      <t>ソウテイ</t>
    </rPh>
    <rPh sb="160" eb="161">
      <t>ドオ</t>
    </rPh>
    <rPh sb="165" eb="167">
      <t>オウトウ</t>
    </rPh>
    <rPh sb="241" eb="243">
      <t>タジュウ</t>
    </rPh>
    <rPh sb="243" eb="245">
      <t>イジョウ</t>
    </rPh>
    <rPh sb="246" eb="248">
      <t>ソウテイ</t>
    </rPh>
    <rPh sb="248" eb="249">
      <t>ドオ</t>
    </rPh>
    <rPh sb="267" eb="269">
      <t>カクニン</t>
    </rPh>
    <rPh sb="271" eb="274">
      <t>コウフカ</t>
    </rPh>
    <rPh sb="275" eb="277">
      <t>ソクジ</t>
    </rPh>
    <rPh sb="277" eb="279">
      <t>ケンチ</t>
    </rPh>
    <rPh sb="280" eb="282">
      <t>タイショ</t>
    </rPh>
    <rPh sb="282" eb="284">
      <t>カノウ</t>
    </rPh>
    <rPh sb="285" eb="287">
      <t>タイセイ</t>
    </rPh>
    <phoneticPr fontId="4"/>
  </si>
  <si>
    <t>（１）背景</t>
    <rPh sb="3" eb="5">
      <t>ハイケイ</t>
    </rPh>
    <phoneticPr fontId="4"/>
  </si>
  <si>
    <t>（２）目的</t>
    <rPh sb="3" eb="5">
      <t>モクテキ</t>
    </rPh>
    <phoneticPr fontId="4"/>
  </si>
  <si>
    <t>・コンビニ交付サービス開始時</t>
    <phoneticPr fontId="4"/>
  </si>
  <si>
    <t>　チェックシート（設計・試験・運用）</t>
    <phoneticPr fontId="4"/>
  </si>
  <si>
    <t>・証明発行システム更改時</t>
    <phoneticPr fontId="4"/>
  </si>
  <si>
    <t>　チェックシート（運用）</t>
    <phoneticPr fontId="4"/>
  </si>
  <si>
    <t>本チェックシートの目的と概要</t>
    <rPh sb="0" eb="1">
      <t>ホン</t>
    </rPh>
    <rPh sb="12" eb="14">
      <t>ガイヨウ</t>
    </rPh>
    <phoneticPr fontId="4"/>
  </si>
  <si>
    <t>（４）留意事項</t>
    <rPh sb="3" eb="5">
      <t>リュウイ</t>
    </rPh>
    <rPh sb="5" eb="7">
      <t>ジコウ</t>
    </rPh>
    <phoneticPr fontId="4"/>
  </si>
  <si>
    <t>分類3</t>
    <rPh sb="0" eb="2">
      <t>ブンルイ</t>
    </rPh>
    <phoneticPr fontId="10"/>
  </si>
  <si>
    <t>・チェック完了後、速やかに結果が記入された電子データをBOS(業務運用システム)より登録すること。</t>
    <phoneticPr fontId="4"/>
  </si>
  <si>
    <t>・本チェックシートに記載の項目は最低限実施するチェック項目であり、責任者が必ず結果を記入すること。</t>
    <rPh sb="1" eb="2">
      <t>ホン</t>
    </rPh>
    <rPh sb="10" eb="12">
      <t>キサイ</t>
    </rPh>
    <phoneticPr fontId="4"/>
  </si>
  <si>
    <t>　（確認者欄には、責任者名を記載すること。）</t>
    <phoneticPr fontId="4"/>
  </si>
  <si>
    <t>・本チェックシートの内容によって実施されるJ-LISからの自治体及び事業者へのヒアリングに対応すること。</t>
    <rPh sb="1" eb="2">
      <t>ホン</t>
    </rPh>
    <rPh sb="16" eb="18">
      <t>ジッシ</t>
    </rPh>
    <rPh sb="45" eb="47">
      <t>タイオウ</t>
    </rPh>
    <phoneticPr fontId="4"/>
  </si>
  <si>
    <t>（３）実施タイミングと対象チェックシート</t>
    <rPh sb="3" eb="5">
      <t>ジッシ</t>
    </rPh>
    <rPh sb="11" eb="13">
      <t>タイショウ</t>
    </rPh>
    <phoneticPr fontId="4"/>
  </si>
  <si>
    <t>共通事項
・これまで発生した誤交付事象の防止という観点で、原因分析から得られた下記チェック項目を確認すること。</t>
    <rPh sb="10" eb="12">
      <t>ハッセイ</t>
    </rPh>
    <rPh sb="14" eb="15">
      <t>ゴ</t>
    </rPh>
    <rPh sb="15" eb="17">
      <t>コウフ</t>
    </rPh>
    <rPh sb="17" eb="19">
      <t>ジショウ</t>
    </rPh>
    <rPh sb="20" eb="22">
      <t>ボウシ</t>
    </rPh>
    <rPh sb="25" eb="27">
      <t>カンテン</t>
    </rPh>
    <rPh sb="29" eb="31">
      <t>ゲンイン</t>
    </rPh>
    <rPh sb="31" eb="33">
      <t>ブンセキ</t>
    </rPh>
    <rPh sb="35" eb="36">
      <t>エ</t>
    </rPh>
    <rPh sb="39" eb="41">
      <t>カキ</t>
    </rPh>
    <rPh sb="45" eb="47">
      <t>コウモク</t>
    </rPh>
    <rPh sb="48" eb="50">
      <t>カクニン</t>
    </rPh>
    <phoneticPr fontId="4"/>
  </si>
  <si>
    <t>共通事項
・証明書交付サービスの安定稼働のため、未然にトラブルを防ぐ体制となっているのか、仮にトラブルが発生したとしても迅速に対処が可能かという観点で下記チェック項目を確認すること。</t>
    <rPh sb="0" eb="2">
      <t>キョウツウ</t>
    </rPh>
    <rPh sb="2" eb="4">
      <t>ジコウ</t>
    </rPh>
    <rPh sb="72" eb="74">
      <t>カンテン</t>
    </rPh>
    <phoneticPr fontId="4"/>
  </si>
  <si>
    <t>主な確認事項</t>
    <rPh sb="0" eb="1">
      <t>オモ</t>
    </rPh>
    <rPh sb="2" eb="4">
      <t>カクニン</t>
    </rPh>
    <rPh sb="4" eb="6">
      <t>ジコウ</t>
    </rPh>
    <phoneticPr fontId="4"/>
  </si>
  <si>
    <t>設計</t>
    <rPh sb="0" eb="2">
      <t>セッケイ</t>
    </rPh>
    <phoneticPr fontId="4"/>
  </si>
  <si>
    <t>実際に想定される負荷をかけて試験をしており、長期間の運用でリソースが右肩上がりになっていないか？</t>
    <phoneticPr fontId="4"/>
  </si>
  <si>
    <t>業務システム等の連携システム含め、実際に想定される負荷をかけて長期間安定して稼働できるかどうかを判断するのに十分な期間実行しているか？
例）ピーク時の負荷を想定（2多重の負荷）して48時間　※24時間毎に実行されるバッチ処理などを考慮した場合</t>
    <phoneticPr fontId="4"/>
  </si>
  <si>
    <t>過負荷時の対策が検討されており、その有効性を確認したか？
※備考欄に過負荷時の対策を記載すること。</t>
    <rPh sb="30" eb="32">
      <t>ビコウ</t>
    </rPh>
    <rPh sb="32" eb="33">
      <t>ラン</t>
    </rPh>
    <rPh sb="34" eb="37">
      <t>カフカ</t>
    </rPh>
    <rPh sb="37" eb="38">
      <t>ジ</t>
    </rPh>
    <rPh sb="39" eb="41">
      <t>タイサク</t>
    </rPh>
    <rPh sb="42" eb="44">
      <t>キサイ</t>
    </rPh>
    <phoneticPr fontId="4"/>
  </si>
  <si>
    <r>
      <t>共通事項
・設計・製造工程で混入される不具合をリリース前に検出し、本番環境でのトラブルを未然に防ぐという観点で下記チェック項目を確認すること。
試験における前提
・試験環境は本番環境もしくは、本番環境と同等のスペック・構成のステージング環境で実施すること。
・試験のリクエストデータは、利用者、証明書種別など</t>
    </r>
    <r>
      <rPr>
        <b/>
        <u/>
        <sz val="10"/>
        <rFont val="BIZ UDPゴシック"/>
        <family val="3"/>
        <charset val="128"/>
      </rPr>
      <t>バリエーション</t>
    </r>
    <r>
      <rPr>
        <sz val="10"/>
        <rFont val="BIZ UDPゴシック"/>
        <family val="3"/>
        <charset val="128"/>
      </rPr>
      <t>をもたせること。　（利用者のパターン数はデータの整合性が確認できる数を想定）
・リクエストデータ、生成された証明書ファイルの一致のみならず、業務システム側の住民情報の中身が一致していることを確認すること。
・クライアントが複数存在する場合（コンビニ交付センター、庁内らくらく申請窓口など）は、実際のクライアントを想定し、</t>
    </r>
    <r>
      <rPr>
        <b/>
        <u/>
        <sz val="10"/>
        <rFont val="BIZ UDPゴシック"/>
        <family val="3"/>
        <charset val="128"/>
      </rPr>
      <t>複数のリクエスト元から</t>
    </r>
    <r>
      <rPr>
        <sz val="10"/>
        <rFont val="BIZ UDPゴシック"/>
        <family val="3"/>
        <charset val="128"/>
      </rPr>
      <t>負荷をかけること。
・他連携システムが存在する場合は、</t>
    </r>
    <r>
      <rPr>
        <b/>
        <u/>
        <sz val="10"/>
        <rFont val="BIZ UDPゴシック"/>
        <family val="3"/>
        <charset val="128"/>
      </rPr>
      <t>連携システム側の処理も動作している中で</t>
    </r>
    <r>
      <rPr>
        <sz val="10"/>
        <rFont val="BIZ UDPゴシック"/>
        <family val="3"/>
        <charset val="128"/>
      </rPr>
      <t>試験を実施すること。　（実機連携が難しければスタブ等を利用）</t>
    </r>
    <rPh sb="0" eb="2">
      <t>キョウツウ</t>
    </rPh>
    <rPh sb="2" eb="4">
      <t>ジコウ</t>
    </rPh>
    <rPh sb="52" eb="54">
      <t>カンテン</t>
    </rPh>
    <rPh sb="55" eb="57">
      <t>カキ</t>
    </rPh>
    <rPh sb="73" eb="75">
      <t>シケン</t>
    </rPh>
    <rPh sb="79" eb="81">
      <t>ゼンテイ</t>
    </rPh>
    <rPh sb="232" eb="234">
      <t>ギョウム</t>
    </rPh>
    <phoneticPr fontId="10"/>
  </si>
  <si>
    <t>障害時に迅速な情報展開を行うために、事業者、J-LIS含む関係者間の緊急連絡体制は定めており、J-LISへ情報展開するまでの時間を定めているか？</t>
    <rPh sb="18" eb="21">
      <t>ジギョウシャ</t>
    </rPh>
    <rPh sb="32" eb="33">
      <t>カン</t>
    </rPh>
    <rPh sb="62" eb="64">
      <t>ジカン</t>
    </rPh>
    <rPh sb="65" eb="66">
      <t>サダ</t>
    </rPh>
    <phoneticPr fontId="4"/>
  </si>
  <si>
    <t>システムエラー発生時や住民からの不具合に関するお問合せ時は、課題管理ツールなどを用いて関係者内で見える化し、進捗を管理しているか？</t>
    <rPh sb="54" eb="56">
      <t>シンチョク</t>
    </rPh>
    <rPh sb="57" eb="59">
      <t>カンリ</t>
    </rPh>
    <phoneticPr fontId="4"/>
  </si>
  <si>
    <t>迅速に原因分析を行い、解決・再発防止に向け対応できるよう事前に関係者間で責任分界点を明確にしているか？</t>
    <phoneticPr fontId="4"/>
  </si>
  <si>
    <t>運用開始後も適宜発生したエラーの傾向分析やエラーコードの見直しを行うこととなっているか？</t>
    <rPh sb="6" eb="8">
      <t>テキギ</t>
    </rPh>
    <rPh sb="8" eb="10">
      <t>ハッセイ</t>
    </rPh>
    <rPh sb="16" eb="18">
      <t>ケイコウ</t>
    </rPh>
    <rPh sb="18" eb="20">
      <t>ブンセキ</t>
    </rPh>
    <rPh sb="32" eb="33">
      <t>オコナ</t>
    </rPh>
    <phoneticPr fontId="4"/>
  </si>
  <si>
    <t>団体側のシステムエラー検知時は、都度証明書交付センターから団体へ確認依頼を行っているが、サービス拡大に伴い団体側のシステムエラーの件数も増加傾向であるため、運用開始後も適宜エラーコードの見直し（その他エラーが多い傾向）も併せてお願いしたい。</t>
    <phoneticPr fontId="4"/>
  </si>
  <si>
    <t>手順書におけるミスが生じやすい点の明記をしているか？</t>
    <phoneticPr fontId="4"/>
  </si>
  <si>
    <t>検証環境での試験、結果に対する事前レビューを実施ししているか？</t>
    <rPh sb="9" eb="11">
      <t>ケッカ</t>
    </rPh>
    <rPh sb="12" eb="13">
      <t>タイ</t>
    </rPh>
    <rPh sb="22" eb="24">
      <t>ジッシ</t>
    </rPh>
    <phoneticPr fontId="4"/>
  </si>
  <si>
    <t>ダブルチェックが行える複数人での作業体制となっているか？</t>
    <rPh sb="16" eb="18">
      <t>サギョウ</t>
    </rPh>
    <rPh sb="18" eb="20">
      <t>タイセイ</t>
    </rPh>
    <phoneticPr fontId="4"/>
  </si>
  <si>
    <t>作業後の継続的な運用監視を行っているか？</t>
    <rPh sb="13" eb="14">
      <t>オコナ</t>
    </rPh>
    <phoneticPr fontId="4"/>
  </si>
  <si>
    <t>冗長化していない場合は対象外</t>
    <rPh sb="0" eb="2">
      <t>ジョウチョウ</t>
    </rPh>
    <rPh sb="2" eb="3">
      <t>カ</t>
    </rPh>
    <rPh sb="8" eb="10">
      <t>バアイ</t>
    </rPh>
    <rPh sb="11" eb="14">
      <t>タイショウガイ</t>
    </rPh>
    <phoneticPr fontId="4"/>
  </si>
  <si>
    <t>目標レスポンスタイムは5s以内を推奨</t>
    <phoneticPr fontId="4"/>
  </si>
  <si>
    <t>性能限界値（タイムアウトエラーの発生や性能目標のレスポンスタイムを達成できなくなる負荷量）やボトルネックを把握しているか？</t>
    <phoneticPr fontId="4"/>
  </si>
  <si>
    <t>キャパシティ管理</t>
    <phoneticPr fontId="4"/>
  </si>
  <si>
    <t>推奨</t>
    <rPh sb="0" eb="2">
      <t>スイショウ</t>
    </rPh>
    <phoneticPr fontId="4"/>
  </si>
  <si>
    <t>性能目標（スループットは○○件/min、リクエスト1件あたりのレスポンスタイムは○○s等）を定め、実現できているか確認しているか？</t>
    <rPh sb="43" eb="44">
      <t>ナド</t>
    </rPh>
    <phoneticPr fontId="4"/>
  </si>
  <si>
    <t>　チェックシート（設計・試験・運用）</t>
    <rPh sb="15" eb="17">
      <t>ウンヨウ</t>
    </rPh>
    <phoneticPr fontId="4"/>
  </si>
  <si>
    <t>【チェックシート（設計）】
証明発行サーバのリリース前に確認するチェックリスト</t>
    <rPh sb="9" eb="11">
      <t>セッケイ</t>
    </rPh>
    <rPh sb="15" eb="17">
      <t>ショウメイ</t>
    </rPh>
    <rPh sb="17" eb="19">
      <t>ハッコウ</t>
    </rPh>
    <rPh sb="27" eb="28">
      <t>マエ</t>
    </rPh>
    <rPh sb="29" eb="31">
      <t>カクニン</t>
    </rPh>
    <phoneticPr fontId="10"/>
  </si>
  <si>
    <t xml:space="preserve">【チェックシート（試験）】
証明発行サーバのリリース前に確認するチェックリスト
</t>
    <rPh sb="9" eb="11">
      <t>シケン</t>
    </rPh>
    <rPh sb="15" eb="17">
      <t>ショウメイ</t>
    </rPh>
    <rPh sb="17" eb="19">
      <t>ハッコウ</t>
    </rPh>
    <rPh sb="27" eb="28">
      <t>マエ</t>
    </rPh>
    <rPh sb="29" eb="31">
      <t>カクニン</t>
    </rPh>
    <phoneticPr fontId="10"/>
  </si>
  <si>
    <t>【チェックシート（運用）】
証明発行サーバのリリース前に確認するチェックリスト</t>
    <rPh sb="9" eb="11">
      <t>ウンヨウ</t>
    </rPh>
    <rPh sb="15" eb="17">
      <t>ショウメイ</t>
    </rPh>
    <rPh sb="17" eb="19">
      <t>ハッコウ</t>
    </rPh>
    <rPh sb="27" eb="28">
      <t>マエ</t>
    </rPh>
    <rPh sb="29" eb="31">
      <t>カクニン</t>
    </rPh>
    <phoneticPr fontId="10"/>
  </si>
  <si>
    <t>誤交付事象例では排他制御のロジック不備が原因とされているが、排他制御に関わらず、チェックを行うこと。</t>
    <rPh sb="0" eb="6">
      <t>ゴコウフジショウレイ</t>
    </rPh>
    <rPh sb="8" eb="10">
      <t>ハイタ</t>
    </rPh>
    <rPh sb="10" eb="12">
      <t>セイギョ</t>
    </rPh>
    <rPh sb="17" eb="19">
      <t>フビ</t>
    </rPh>
    <rPh sb="20" eb="22">
      <t>ゲンイン</t>
    </rPh>
    <rPh sb="30" eb="32">
      <t>ハイタ</t>
    </rPh>
    <rPh sb="32" eb="34">
      <t>セイギョ</t>
    </rPh>
    <rPh sb="35" eb="36">
      <t>カカ</t>
    </rPh>
    <rPh sb="45" eb="46">
      <t>オコナ</t>
    </rPh>
    <phoneticPr fontId="4"/>
  </si>
  <si>
    <r>
      <t xml:space="preserve">交付申請のリクエストを特定するためのキー情報が他の連携システムを含め重複可能性のあるキーとなってないか？
</t>
    </r>
    <r>
      <rPr>
        <sz val="8"/>
        <color theme="1" tint="0.499984740745262"/>
        <rFont val="BIZ UDPゴシック"/>
        <family val="3"/>
        <charset val="128"/>
      </rPr>
      <t>（誤交付事象例）
・排他を制御するテーブルのプライマリーキーに重複する可能性のある識別IDを使った結果、高負荷による処理タイムアウト発生時に同一プライマリーキーを指定してしまい、処理中の別プロセスの排他を解除し、証明書ファイルが後続のリクエストのものに上書きされてしまったことにより誤交付が発生
・排他を制御するテーブルのキー情報に重複する可能性のある識別IDを使った結果、他連携システムサーバから同一の識別IDが払い出され、同一プライマリーキーを指定して処理中の別プロセスの排他を解除し、証明書ファイルが後続のリクエストのものに上書きされてしまったことにより誤交付が発生</t>
    </r>
    <rPh sb="25" eb="27">
      <t>レンケイ</t>
    </rPh>
    <rPh sb="54" eb="60">
      <t>ゴコウフジショウレイ</t>
    </rPh>
    <phoneticPr fontId="4"/>
  </si>
  <si>
    <r>
      <t xml:space="preserve">作成する証明書ファイル名やファイルを識別するIDは、万が一に証明書ファイルがリクエストと異なる住民の証明書で上書きされた場合においても判別できるよう、他の連携システムも含めて一意となっているか？
</t>
    </r>
    <r>
      <rPr>
        <sz val="8"/>
        <color theme="1" tint="0.499984740745262"/>
        <rFont val="BIZ UDPゴシック"/>
        <family val="3"/>
        <charset val="128"/>
      </rPr>
      <t>（誤交付事象例）
・リクエスト受付後の証明書ファイル名が同一であり、証明書ファイルが後続のリクエストのものに上書きされてしまったことにより誤交付が発生</t>
    </r>
    <rPh sb="0" eb="2">
      <t>サクセイ</t>
    </rPh>
    <rPh sb="4" eb="7">
      <t>ショウメイショ</t>
    </rPh>
    <rPh sb="60" eb="62">
      <t>バアイ</t>
    </rPh>
    <phoneticPr fontId="4"/>
  </si>
  <si>
    <r>
      <t xml:space="preserve">リクエストごとのデータの格納領域を共有していることにより、一方のリクエストデータを別のリクエストのデータで上書きをしてしまうことはないか？
</t>
    </r>
    <r>
      <rPr>
        <sz val="8"/>
        <color theme="1" tint="0.499984740745262"/>
        <rFont val="BIZ UDPゴシック"/>
        <family val="3"/>
        <charset val="128"/>
      </rPr>
      <t>（誤交付事象例）
・リクエストごとのスレッド間でデータの保存領域を共有していたためデータの上書きが起こったことにより誤交付が発生</t>
    </r>
    <phoneticPr fontId="4"/>
  </si>
  <si>
    <r>
      <t xml:space="preserve">証明書ファイルを作成する処理が、交付申請のリクエスト受付順になっていないこと等により、先に受け付けたリクエストが長時間滞留しタイムアウトが生じることがないか？（適切なタイムアウト値の設定、リクエストは受け付けた順で処理がされるか等）
</t>
    </r>
    <r>
      <rPr>
        <sz val="8"/>
        <color theme="1" tint="0.499984740745262"/>
        <rFont val="BIZ UDPゴシック"/>
        <family val="3"/>
        <charset val="128"/>
      </rPr>
      <t>（誤交付事象例）
・高負荷でリクエストが集中した際に、証明書ファイル作成処理が受付順ではなく、ランダムに実施される仕組みでリクエストの追い越しが起こり、リクエストによっては長時間滞留することのある仕組みであった。そして、長時間滞留した結果、タイムアウトが発生し、誤って処理中の別プロセスの排他を解除してしまい、証明書ファイルが後続のリクエストのものに上書きされてしまったことにより誤交付が発生</t>
    </r>
    <rPh sb="80" eb="82">
      <t>テキセツ</t>
    </rPh>
    <rPh sb="89" eb="90">
      <t>チ</t>
    </rPh>
    <rPh sb="91" eb="93">
      <t>セッテイ</t>
    </rPh>
    <rPh sb="100" eb="101">
      <t>ウ</t>
    </rPh>
    <rPh sb="102" eb="103">
      <t>ツ</t>
    </rPh>
    <rPh sb="105" eb="106">
      <t>ジュン</t>
    </rPh>
    <rPh sb="107" eb="109">
      <t>ショリ</t>
    </rPh>
    <rPh sb="114" eb="115">
      <t>ナド</t>
    </rPh>
    <phoneticPr fontId="4"/>
  </si>
  <si>
    <r>
      <t xml:space="preserve">個人情報保護の観点や誤交付事象の発生のリスクを回避するため、証明書ファイル作成中のエラー等で、意図せず作成された証明書のデータやファイルが残ることはないか？
</t>
    </r>
    <r>
      <rPr>
        <sz val="8"/>
        <color theme="1" tint="0.499984740745262"/>
        <rFont val="BIZ UDPゴシック"/>
        <family val="3"/>
        <charset val="128"/>
      </rPr>
      <t>（誤交付事象例）
・メモリ上のデータ初期化処理が漏れており、前のリクエストデータを使って証明書ファイルを作成したことにより誤交付が発生</t>
    </r>
    <rPh sb="13" eb="15">
      <t>ジショウ</t>
    </rPh>
    <rPh sb="16" eb="18">
      <t>ハッセイ</t>
    </rPh>
    <rPh sb="44" eb="45">
      <t>ナド</t>
    </rPh>
    <rPh sb="47" eb="49">
      <t>イト</t>
    </rPh>
    <rPh sb="92" eb="93">
      <t>ジョウ</t>
    </rPh>
    <rPh sb="97" eb="100">
      <t>ショキカ</t>
    </rPh>
    <rPh sb="100" eb="102">
      <t>ショリ</t>
    </rPh>
    <rPh sb="103" eb="104">
      <t>モ</t>
    </rPh>
    <rPh sb="109" eb="110">
      <t>マエ</t>
    </rPh>
    <rPh sb="120" eb="121">
      <t>ツカ</t>
    </rPh>
    <rPh sb="123" eb="126">
      <t>ショウメイショ</t>
    </rPh>
    <rPh sb="131" eb="133">
      <t>サクセイ</t>
    </rPh>
    <rPh sb="140" eb="141">
      <t>ゴ</t>
    </rPh>
    <rPh sb="141" eb="143">
      <t>コウフ</t>
    </rPh>
    <rPh sb="144" eb="146">
      <t>ハッセイ</t>
    </rPh>
    <phoneticPr fontId="4"/>
  </si>
  <si>
    <t>業務システム側（住・印・税・戸）とのデータ間の整合性が確保されているかを定期的に全件突合チェックするような機能があるか、又はそのような運用をすることができる体制が整備されているか？</t>
    <rPh sb="0" eb="2">
      <t>ギョウム</t>
    </rPh>
    <rPh sb="6" eb="7">
      <t>ガワ</t>
    </rPh>
    <rPh sb="8" eb="9">
      <t>ジュウ</t>
    </rPh>
    <rPh sb="10" eb="11">
      <t>イン</t>
    </rPh>
    <rPh sb="12" eb="13">
      <t>ゼイ</t>
    </rPh>
    <rPh sb="14" eb="15">
      <t>コ</t>
    </rPh>
    <rPh sb="21" eb="22">
      <t>カン</t>
    </rPh>
    <rPh sb="23" eb="26">
      <t>セイゴウセイ</t>
    </rPh>
    <rPh sb="27" eb="29">
      <t>カクホ</t>
    </rPh>
    <rPh sb="36" eb="39">
      <t>テイキテキ</t>
    </rPh>
    <rPh sb="40" eb="42">
      <t>ゼンケン</t>
    </rPh>
    <rPh sb="42" eb="44">
      <t>トツゴウ</t>
    </rPh>
    <rPh sb="53" eb="55">
      <t>キノウ</t>
    </rPh>
    <rPh sb="60" eb="61">
      <t>マタ</t>
    </rPh>
    <rPh sb="67" eb="69">
      <t>ウンヨウ</t>
    </rPh>
    <rPh sb="78" eb="80">
      <t>タイセイ</t>
    </rPh>
    <rPh sb="81" eb="83">
      <t>セイビ</t>
    </rPh>
    <phoneticPr fontId="4"/>
  </si>
  <si>
    <t>業務システム等の連携システム含め、コンビニ交付に関わるシステム全体で住民データのライフサイクルやパターンを考慮したシナリオ試験を実施しているか？（住民データの新規登録/変更/廃止だけでなく、発行抑止/解除、住民が指定都市内の行政区間を異動した場合、市区町村間で異動した場合を考慮した試験等）
データ連携漏れや処理競合によるバグの洗い出し</t>
    <rPh sb="34" eb="36">
      <t>ジュウミン</t>
    </rPh>
    <rPh sb="53" eb="55">
      <t>コウリョ</t>
    </rPh>
    <rPh sb="61" eb="63">
      <t>シケン</t>
    </rPh>
    <rPh sb="64" eb="66">
      <t>ジッシ</t>
    </rPh>
    <rPh sb="73" eb="75">
      <t>ジュウミン</t>
    </rPh>
    <rPh sb="79" eb="81">
      <t>シンキ</t>
    </rPh>
    <rPh sb="81" eb="83">
      <t>トウロク</t>
    </rPh>
    <rPh sb="84" eb="86">
      <t>ヘンコウ</t>
    </rPh>
    <rPh sb="87" eb="89">
      <t>ハイシ</t>
    </rPh>
    <rPh sb="106" eb="110">
      <t>シテイトシ</t>
    </rPh>
    <rPh sb="112" eb="116">
      <t>ギョウセイクカン</t>
    </rPh>
    <rPh sb="121" eb="123">
      <t>バアイ</t>
    </rPh>
    <rPh sb="124" eb="126">
      <t>シク</t>
    </rPh>
    <rPh sb="126" eb="128">
      <t>チョウソン</t>
    </rPh>
    <rPh sb="128" eb="129">
      <t>カン</t>
    </rPh>
    <rPh sb="130" eb="132">
      <t>イドウ</t>
    </rPh>
    <rPh sb="134" eb="136">
      <t>バアイ</t>
    </rPh>
    <rPh sb="137" eb="139">
      <t>コウリョ</t>
    </rPh>
    <rPh sb="141" eb="143">
      <t>シケン</t>
    </rPh>
    <rPh sb="143" eb="144">
      <t>ナド</t>
    </rPh>
    <phoneticPr fontId="4"/>
  </si>
  <si>
    <t>実際の商用環境を模擬し、庁内環境/証明書交付センターとの接続を想定した試験を実施しているか？
オンプレ等で商用環境と同一の環境が用意出来ない場合は、リリース直後の正常性を確認する工程で確認しているか？</t>
    <rPh sb="0" eb="2">
      <t>ジッサイ</t>
    </rPh>
    <rPh sb="12" eb="14">
      <t>チョウナイ</t>
    </rPh>
    <rPh sb="14" eb="16">
      <t>カンキョウ</t>
    </rPh>
    <rPh sb="17" eb="20">
      <t>ショウメイショ</t>
    </rPh>
    <rPh sb="20" eb="22">
      <t>コウフ</t>
    </rPh>
    <rPh sb="51" eb="52">
      <t>トウ</t>
    </rPh>
    <phoneticPr fontId="4"/>
  </si>
  <si>
    <t>実機又は本番環境と同等のスペック・構成にて確認しているか？</t>
    <rPh sb="2" eb="3">
      <t>マタ</t>
    </rPh>
    <rPh sb="4" eb="6">
      <t>ホンバン</t>
    </rPh>
    <rPh sb="6" eb="8">
      <t>カンキョウ</t>
    </rPh>
    <rPh sb="9" eb="11">
      <t>ドウトウ</t>
    </rPh>
    <rPh sb="17" eb="19">
      <t>コウセイ</t>
    </rPh>
    <phoneticPr fontId="4"/>
  </si>
  <si>
    <t>ネットワーク及びアプリケーションレベルでの脆弱性チェックをしているか？（脆弱性診断やペネトレーションテスト等）
※NISCやIPAなどのガイドライン/チェックリストを参照</t>
    <rPh sb="6" eb="7">
      <t>オヨ</t>
    </rPh>
    <phoneticPr fontId="4"/>
  </si>
  <si>
    <t>サービス障害を把握するため、プロセスの死活監視だけでなく定期的にAPIを実行し、サービスが正常に動作しているかを監視しているか、又は定期的な（毎朝など）サービス起動確認を行っているか？（サービス監視）</t>
    <rPh sb="19" eb="21">
      <t>シカツ</t>
    </rPh>
    <rPh sb="21" eb="23">
      <t>カンシ</t>
    </rPh>
    <rPh sb="28" eb="31">
      <t>テイキテキ</t>
    </rPh>
    <rPh sb="36" eb="38">
      <t>ジッコウ</t>
    </rPh>
    <rPh sb="56" eb="58">
      <t>カンシ</t>
    </rPh>
    <rPh sb="64" eb="65">
      <t>マタ</t>
    </rPh>
    <rPh sb="66" eb="69">
      <t>テイキテキ</t>
    </rPh>
    <rPh sb="80" eb="82">
      <t>キドウ</t>
    </rPh>
    <rPh sb="82" eb="84">
      <t>カクニン</t>
    </rPh>
    <rPh sb="85" eb="86">
      <t>オコナ</t>
    </rPh>
    <rPh sb="97" eb="99">
      <t>カンシ</t>
    </rPh>
    <phoneticPr fontId="4"/>
  </si>
  <si>
    <t>動的データのバックアップデータから正しく復旧できることを確認しているか？
（DBデータであれば、どの時点まで回復できるかを把握し、データの欠損、順番の入り繰りなく復旧できるか等）</t>
    <rPh sb="87" eb="88">
      <t>ナド</t>
    </rPh>
    <phoneticPr fontId="4"/>
  </si>
  <si>
    <t>切替わり時のサービス影響/時間、切替わり後の冗長構成を元に戻す手順を確認しているか？</t>
    <rPh sb="34" eb="36">
      <t>カクニン</t>
    </rPh>
    <phoneticPr fontId="4"/>
  </si>
  <si>
    <t>サービス影響範囲/復旧時間（目標時間内のとおりに復旧できるか）を確認しているか？</t>
    <rPh sb="14" eb="16">
      <t>モクヒョウ</t>
    </rPh>
    <rPh sb="16" eb="18">
      <t>ジカン</t>
    </rPh>
    <rPh sb="18" eb="19">
      <t>ナイ</t>
    </rPh>
    <rPh sb="24" eb="26">
      <t>フッキュウ</t>
    </rPh>
    <rPh sb="32" eb="34">
      <t>カクニン</t>
    </rPh>
    <phoneticPr fontId="4"/>
  </si>
  <si>
    <t>（監視項目例）
ネットワーク、リソース（CPU/メモリ/ディスク等）、ログ監視、プログラムごとの死活監視、サービス監視、同時処理数、レスポンスタイム、サーバやNW機器のハードウェア監視（熱暴走の検知や、物理コンポーネント（電源、バッテリ、ファン等）の故障検知等）
※リソース監視、ログ監視、死活監視、サービス監視は最低限</t>
    <rPh sb="1" eb="3">
      <t>カンシ</t>
    </rPh>
    <rPh sb="3" eb="5">
      <t>コウモク</t>
    </rPh>
    <rPh sb="5" eb="6">
      <t>レイ</t>
    </rPh>
    <rPh sb="32" eb="33">
      <t>ナド</t>
    </rPh>
    <rPh sb="37" eb="39">
      <t>カンシ</t>
    </rPh>
    <rPh sb="48" eb="50">
      <t>シカツ</t>
    </rPh>
    <rPh sb="50" eb="52">
      <t>カンシ</t>
    </rPh>
    <rPh sb="57" eb="59">
      <t>カンシ</t>
    </rPh>
    <rPh sb="60" eb="62">
      <t>ドウジ</t>
    </rPh>
    <rPh sb="62" eb="65">
      <t>ショリスウ</t>
    </rPh>
    <rPh sb="137" eb="139">
      <t>カンシ</t>
    </rPh>
    <rPh sb="142" eb="144">
      <t>カンシ</t>
    </rPh>
    <rPh sb="145" eb="147">
      <t>シカツ</t>
    </rPh>
    <rPh sb="147" eb="149">
      <t>カンシ</t>
    </rPh>
    <rPh sb="154" eb="156">
      <t>カンシ</t>
    </rPh>
    <rPh sb="157" eb="160">
      <t>サイテイゲン</t>
    </rPh>
    <phoneticPr fontId="4"/>
  </si>
  <si>
    <t>いつ、誰に、どんな証明書を発行したか調査可能なログが１年以上保存されているか？</t>
    <rPh sb="3" eb="4">
      <t>ダレ</t>
    </rPh>
    <rPh sb="9" eb="12">
      <t>ショウメイショ</t>
    </rPh>
    <rPh sb="13" eb="15">
      <t>ハッコウ</t>
    </rPh>
    <rPh sb="18" eb="20">
      <t>チョウサ</t>
    </rPh>
    <rPh sb="20" eb="22">
      <t>カノウ</t>
    </rPh>
    <rPh sb="27" eb="28">
      <t>ネン</t>
    </rPh>
    <rPh sb="28" eb="30">
      <t>イジョウ</t>
    </rPh>
    <rPh sb="30" eb="32">
      <t>ホゾン</t>
    </rPh>
    <phoneticPr fontId="4"/>
  </si>
  <si>
    <r>
      <t>性能限界以上の負荷を与え、過負荷対策の有効性の確認や</t>
    </r>
    <r>
      <rPr>
        <sz val="9"/>
        <rFont val="BIZ UDPゴシック"/>
        <family val="3"/>
        <charset val="128"/>
      </rPr>
      <t>連携システムを含むリクエスト同時処理時の挙動確認</t>
    </r>
    <phoneticPr fontId="4"/>
  </si>
  <si>
    <t>・判定結果が、「対象外」のものは備考欄に妥当な理由を必ず明記すること。</t>
    <rPh sb="26" eb="27">
      <t>カナラ</t>
    </rPh>
    <phoneticPr fontId="4"/>
  </si>
  <si>
    <t>エラー発生時でもリクエストデータの削除が行われる等、住民情報や証明書ファイルが意図せず残置されない仕組みとなっているか？</t>
    <rPh sb="24" eb="25">
      <t>トウ</t>
    </rPh>
    <rPh sb="49" eb="51">
      <t>シク</t>
    </rPh>
    <phoneticPr fontId="4"/>
  </si>
  <si>
    <t>ログを定期的に確認し、データ連携エラー等が発生していないことを確認しているか？</t>
    <rPh sb="3" eb="6">
      <t>テイキテキ</t>
    </rPh>
    <rPh sb="7" eb="9">
      <t>カクニン</t>
    </rPh>
    <rPh sb="14" eb="16">
      <t>レンケイ</t>
    </rPh>
    <rPh sb="19" eb="20">
      <t>トウ</t>
    </rPh>
    <rPh sb="21" eb="23">
      <t>ハッセイ</t>
    </rPh>
    <rPh sb="31" eb="33">
      <t>カクニン</t>
    </rPh>
    <phoneticPr fontId="4"/>
  </si>
  <si>
    <t>市区町村の証明発行サーバについて、本チェックシートを活用して設計、試験及び運用の観点から十分確認を行うことで、これまで発生した誤交付事象を防止するとともに証明書交付サービスの安定稼働を図り、利用者が安心してコンビニ交付サービスを利用できる環境を提供する。</t>
    <rPh sb="0" eb="4">
      <t>シクチョウソン</t>
    </rPh>
    <rPh sb="95" eb="98">
      <t>リヨウシャ</t>
    </rPh>
    <rPh sb="99" eb="101">
      <t>アンシン</t>
    </rPh>
    <rPh sb="107" eb="109">
      <t>コウフ</t>
    </rPh>
    <rPh sb="114" eb="116">
      <t>リヨウ</t>
    </rPh>
    <rPh sb="119" eb="121">
      <t>カンキョウ</t>
    </rPh>
    <rPh sb="122" eb="124">
      <t>テイキョウ</t>
    </rPh>
    <phoneticPr fontId="4"/>
  </si>
  <si>
    <r>
      <t xml:space="preserve">業務システム側（住・印・税・戸）とのデータ連携について、整合性が確保された仕組みを導入しているか？
</t>
    </r>
    <r>
      <rPr>
        <sz val="8"/>
        <rFont val="BIZ UDPゴシック"/>
        <family val="3"/>
        <charset val="128"/>
      </rPr>
      <t>（誤交付事象例）
・指定都市内の行政区間異動の際に、業務システムと住民情報のデータ構成が異なっており、データ連携ができていなかったことにより誤交付が発生</t>
    </r>
    <rPh sb="0" eb="2">
      <t>ギョウム</t>
    </rPh>
    <rPh sb="6" eb="7">
      <t>ガワ</t>
    </rPh>
    <rPh sb="8" eb="9">
      <t>ジュウ</t>
    </rPh>
    <rPh sb="10" eb="11">
      <t>イン</t>
    </rPh>
    <rPh sb="12" eb="13">
      <t>ゼイ</t>
    </rPh>
    <rPh sb="14" eb="15">
      <t>コ</t>
    </rPh>
    <rPh sb="21" eb="23">
      <t>レンケイ</t>
    </rPh>
    <rPh sb="28" eb="31">
      <t>セイゴウセイ</t>
    </rPh>
    <rPh sb="32" eb="34">
      <t>カクホ</t>
    </rPh>
    <rPh sb="37" eb="39">
      <t>シク</t>
    </rPh>
    <rPh sb="41" eb="43">
      <t>ドウニュウ</t>
    </rPh>
    <rPh sb="60" eb="64">
      <t>シテイトシ</t>
    </rPh>
    <rPh sb="66" eb="68">
      <t>ギョウセイ</t>
    </rPh>
    <phoneticPr fontId="4"/>
  </si>
  <si>
    <t>証明発行システムと業務システムの事業者間でインターフェース仕様書等を取り交わすことにより、相互のシステムへの影響を確認しているか？</t>
    <rPh sb="0" eb="2">
      <t>ショウメイ</t>
    </rPh>
    <rPh sb="2" eb="4">
      <t>ハッコウ</t>
    </rPh>
    <rPh sb="9" eb="11">
      <t>ギョウム</t>
    </rPh>
    <rPh sb="16" eb="19">
      <t>ジギョウシャ</t>
    </rPh>
    <rPh sb="19" eb="20">
      <t>カン</t>
    </rPh>
    <rPh sb="29" eb="32">
      <t>シヨウショ</t>
    </rPh>
    <rPh sb="32" eb="33">
      <t>トウ</t>
    </rPh>
    <rPh sb="34" eb="35">
      <t>ト</t>
    </rPh>
    <rPh sb="36" eb="37">
      <t>カ</t>
    </rPh>
    <rPh sb="45" eb="47">
      <t>ソウゴ</t>
    </rPh>
    <rPh sb="54" eb="56">
      <t>エイキョウ</t>
    </rPh>
    <rPh sb="57" eb="59">
      <t>カクニン</t>
    </rPh>
    <phoneticPr fontId="4"/>
  </si>
  <si>
    <t>SLA（稼働率）目標99.5％（ダウンタイム許容時間：年間１日＋19時間48分）以上、RTO(目標復旧時間)24時間以内となるような冗長構成、運用体制となっているか？</t>
    <rPh sb="4" eb="6">
      <t>カドウ</t>
    </rPh>
    <rPh sb="6" eb="7">
      <t>リツ</t>
    </rPh>
    <rPh sb="8" eb="10">
      <t>モクヒョウ</t>
    </rPh>
    <rPh sb="22" eb="24">
      <t>キョヨウ</t>
    </rPh>
    <rPh sb="24" eb="26">
      <t>ジカン</t>
    </rPh>
    <rPh sb="27" eb="29">
      <t>ネンカン</t>
    </rPh>
    <rPh sb="30" eb="31">
      <t>ニチ</t>
    </rPh>
    <rPh sb="34" eb="36">
      <t>ジカン</t>
    </rPh>
    <rPh sb="38" eb="39">
      <t>フン</t>
    </rPh>
    <rPh sb="40" eb="42">
      <t>イジョウ</t>
    </rPh>
    <rPh sb="47" eb="49">
      <t>モクヒョウ</t>
    </rPh>
    <rPh sb="49" eb="51">
      <t>フッキュウ</t>
    </rPh>
    <rPh sb="51" eb="53">
      <t>ジカン</t>
    </rPh>
    <rPh sb="56" eb="58">
      <t>ジカン</t>
    </rPh>
    <rPh sb="58" eb="60">
      <t>イナイ</t>
    </rPh>
    <rPh sb="66" eb="68">
      <t>ジョウチョウ</t>
    </rPh>
    <rPh sb="68" eb="70">
      <t>コウセイ</t>
    </rPh>
    <rPh sb="71" eb="73">
      <t>ウンヨウ</t>
    </rPh>
    <rPh sb="73" eb="75">
      <t>タイセイ</t>
    </rPh>
    <phoneticPr fontId="4"/>
  </si>
  <si>
    <r>
      <t xml:space="preserve">性能限界値が明確となっており、アクセス制限やリソースの閾値監視など、高負荷時によるリクエスト急増の検知・対策が可能となっているか？
</t>
    </r>
    <r>
      <rPr>
        <sz val="8"/>
        <rFont val="BIZ UDPゴシック"/>
        <family val="3"/>
        <charset val="128"/>
      </rPr>
      <t>（誤交付事象例）
・高負荷による処理タイムアウトが発生した際に、誤って処理中の別プロセスの排他を解除してしまい、証明書ファイルが後続のリクエストのものに上書きされてしまったことによる誤交付が発生</t>
    </r>
    <rPh sb="0" eb="2">
      <t>セイノウ</t>
    </rPh>
    <rPh sb="2" eb="4">
      <t>ゲンカイ</t>
    </rPh>
    <rPh sb="4" eb="5">
      <t>チ</t>
    </rPh>
    <rPh sb="6" eb="8">
      <t>メイカク</t>
    </rPh>
    <rPh sb="19" eb="21">
      <t>セイゲン</t>
    </rPh>
    <rPh sb="27" eb="29">
      <t>シキイチ</t>
    </rPh>
    <rPh sb="29" eb="31">
      <t>カンシ</t>
    </rPh>
    <rPh sb="34" eb="37">
      <t>コウフカ</t>
    </rPh>
    <rPh sb="37" eb="38">
      <t>ジ</t>
    </rPh>
    <rPh sb="46" eb="48">
      <t>キュウゾウ</t>
    </rPh>
    <rPh sb="49" eb="51">
      <t>ケンチ</t>
    </rPh>
    <rPh sb="52" eb="54">
      <t>タイサク</t>
    </rPh>
    <rPh sb="55" eb="57">
      <t>カノウ</t>
    </rPh>
    <rPh sb="67" eb="73">
      <t>ゴコウフジショウレイ</t>
    </rPh>
    <phoneticPr fontId="4"/>
  </si>
  <si>
    <r>
      <t>監視体制を明確にし、障害発生時に休日含め関係者（J-LISや住基ベンダー含む事業者等）へ</t>
    </r>
    <r>
      <rPr>
        <b/>
        <sz val="8"/>
        <rFont val="BIZ UDPゴシック"/>
        <family val="3"/>
        <charset val="128"/>
      </rPr>
      <t>1時間以内</t>
    </r>
    <r>
      <rPr>
        <sz val="8"/>
        <rFont val="BIZ UDPゴシック"/>
        <family val="3"/>
        <charset val="128"/>
      </rPr>
      <t>に展開する。
※委託事業者から証明書交付センターへの直接連絡も可</t>
    </r>
    <rPh sb="16" eb="18">
      <t>キュウジツ</t>
    </rPh>
    <rPh sb="45" eb="47">
      <t>ジカン</t>
    </rPh>
    <rPh sb="47" eb="49">
      <t>イナイ</t>
    </rPh>
    <rPh sb="57" eb="59">
      <t>イタク</t>
    </rPh>
    <rPh sb="59" eb="62">
      <t>ジギョウシャ</t>
    </rPh>
    <rPh sb="64" eb="67">
      <t>ショウメイショ</t>
    </rPh>
    <rPh sb="67" eb="69">
      <t>コウフ</t>
    </rPh>
    <rPh sb="75" eb="77">
      <t>チョクセツ</t>
    </rPh>
    <rPh sb="77" eb="79">
      <t>レンラク</t>
    </rPh>
    <rPh sb="80" eb="81">
      <t>カ</t>
    </rPh>
    <phoneticPr fontId="4"/>
  </si>
  <si>
    <t>BOS（業務運用システム）へ次の最新情報が登録されているか？
・メンテナンス管理
・障害管理
・利用者情報管理
・連絡先管理（緊急連絡先等）
・証明発行サーバ
※証発ベンダ名には利用している証明発行システム（パッケージ）の開発事業者をご登録下さい。（構築や保守運用事業者ではありません）</t>
    <rPh sb="4" eb="6">
      <t>ギョウム</t>
    </rPh>
    <rPh sb="6" eb="8">
      <t>ウンヨウ</t>
    </rPh>
    <rPh sb="14" eb="15">
      <t>ツギ</t>
    </rPh>
    <rPh sb="16" eb="18">
      <t>サイシン</t>
    </rPh>
    <rPh sb="18" eb="20">
      <t>ジョウホウ</t>
    </rPh>
    <rPh sb="21" eb="23">
      <t>トウロク</t>
    </rPh>
    <rPh sb="38" eb="40">
      <t>カンリ</t>
    </rPh>
    <rPh sb="42" eb="44">
      <t>ショウガイ</t>
    </rPh>
    <rPh sb="44" eb="46">
      <t>カンリ</t>
    </rPh>
    <rPh sb="57" eb="60">
      <t>レンラクサキ</t>
    </rPh>
    <rPh sb="60" eb="62">
      <t>カンリ</t>
    </rPh>
    <rPh sb="63" eb="65">
      <t>キンキュウ</t>
    </rPh>
    <rPh sb="65" eb="67">
      <t>レンラク</t>
    </rPh>
    <rPh sb="67" eb="68">
      <t>サキ</t>
    </rPh>
    <rPh sb="68" eb="69">
      <t>ナド</t>
    </rPh>
    <rPh sb="81" eb="82">
      <t>ショウ</t>
    </rPh>
    <rPh sb="82" eb="83">
      <t>ハツ</t>
    </rPh>
    <rPh sb="86" eb="87">
      <t>メイ</t>
    </rPh>
    <rPh sb="118" eb="120">
      <t>トウロク</t>
    </rPh>
    <rPh sb="120" eb="121">
      <t>クダ</t>
    </rPh>
    <rPh sb="125" eb="127">
      <t>コウチク</t>
    </rPh>
    <rPh sb="128" eb="130">
      <t>ホシュ</t>
    </rPh>
    <rPh sb="130" eb="132">
      <t>ウンヨウ</t>
    </rPh>
    <rPh sb="132" eb="135">
      <t>ジギョウシャ</t>
    </rPh>
    <phoneticPr fontId="4"/>
  </si>
  <si>
    <r>
      <t xml:space="preserve">リリースやシステムメンテナンス時にヒューマンエラー等のトラブルが起きないよう対策をとっているか？
</t>
    </r>
    <r>
      <rPr>
        <sz val="8"/>
        <rFont val="BIZ UDPゴシック"/>
        <family val="3"/>
        <charset val="128"/>
      </rPr>
      <t>（誤交付事象例）
・事業者の設定ミスによりデータ連携に不備が生じる事案が発生</t>
    </r>
    <rPh sb="25" eb="26">
      <t>トウ</t>
    </rPh>
    <rPh sb="50" eb="56">
      <t>ゴコウフジショウレイ</t>
    </rPh>
    <rPh sb="59" eb="62">
      <t>ジギョウシャ</t>
    </rPh>
    <phoneticPr fontId="4"/>
  </si>
  <si>
    <r>
      <t xml:space="preserve">利用するパッケージやプログラム等のバージョン管理や修正プログラムやパッチ適用等のリリース管理が適切に行えるか？
</t>
    </r>
    <r>
      <rPr>
        <sz val="8"/>
        <rFont val="BIZ UDPゴシック"/>
        <family val="3"/>
        <charset val="128"/>
      </rPr>
      <t>（誤交付事象例）
・販売パートナー会社が担当する団体で過去に発生した不具合修正プログラムの適用が行われていなかったことによる誤交付事案が発生</t>
    </r>
    <rPh sb="0" eb="2">
      <t>リヨウ</t>
    </rPh>
    <rPh sb="15" eb="16">
      <t>トウ</t>
    </rPh>
    <rPh sb="22" eb="24">
      <t>カンリ</t>
    </rPh>
    <rPh sb="25" eb="27">
      <t>シュウセイ</t>
    </rPh>
    <rPh sb="36" eb="38">
      <t>テキヨウ</t>
    </rPh>
    <rPh sb="38" eb="39">
      <t>トウ</t>
    </rPh>
    <rPh sb="44" eb="46">
      <t>カンリ</t>
    </rPh>
    <rPh sb="47" eb="49">
      <t>テキセツ</t>
    </rPh>
    <rPh sb="50" eb="51">
      <t>オコナ</t>
    </rPh>
    <rPh sb="57" eb="63">
      <t>ゴコウフジショウレイ</t>
    </rPh>
    <phoneticPr fontId="4"/>
  </si>
  <si>
    <t>（J-LIS確認欄）</t>
    <rPh sb="6" eb="9">
      <t>カクニンラン</t>
    </rPh>
    <phoneticPr fontId="4"/>
  </si>
  <si>
    <t>プログラムごとに死活監視を行っており、異常検知時はアラート通知されるか？</t>
    <rPh sb="13" eb="14">
      <t>オコナ</t>
    </rPh>
    <phoneticPr fontId="4"/>
  </si>
  <si>
    <t>作成日</t>
    <rPh sb="0" eb="3">
      <t>サクセイビ</t>
    </rPh>
    <phoneticPr fontId="4"/>
  </si>
  <si>
    <t>作成日</t>
    <rPh sb="0" eb="2">
      <t>サクセイ</t>
    </rPh>
    <rPh sb="2" eb="3">
      <t>ビ</t>
    </rPh>
    <phoneticPr fontId="4"/>
  </si>
  <si>
    <t>作成日</t>
    <rPh sb="0" eb="2">
      <t>サクセイ</t>
    </rPh>
    <phoneticPr fontId="4"/>
  </si>
  <si>
    <t>証明発行サーバチェックシート</t>
    <rPh sb="0" eb="4">
      <t>ショウメイハッコウ</t>
    </rPh>
    <phoneticPr fontId="10"/>
  </si>
  <si>
    <t>証明発行システムと業務システムの事業者間でインターフェース仕様書等を取り交わすことにより、相互のシステムへの影響を確認しているか？
住民データの連携、不整合が起きないか等を確認</t>
    <rPh sb="32" eb="33">
      <t>トウ</t>
    </rPh>
    <rPh sb="34" eb="35">
      <t>ト</t>
    </rPh>
    <rPh sb="36" eb="37">
      <t>カ</t>
    </rPh>
    <rPh sb="45" eb="47">
      <t>ソウゴ</t>
    </rPh>
    <rPh sb="66" eb="68">
      <t>ジュウミン</t>
    </rPh>
    <rPh sb="72" eb="74">
      <t>レンケイ</t>
    </rPh>
    <rPh sb="75" eb="78">
      <t>フセイゴウ</t>
    </rPh>
    <rPh sb="79" eb="80">
      <t>オ</t>
    </rPh>
    <rPh sb="84" eb="85">
      <t>ナド</t>
    </rPh>
    <rPh sb="86" eb="88">
      <t>カクニン</t>
    </rPh>
    <phoneticPr fontId="4"/>
  </si>
  <si>
    <r>
      <t>　　</t>
    </r>
    <r>
      <rPr>
        <sz val="10"/>
        <color rgb="FFC00000"/>
        <rFont val="BIZ UDPゴシック"/>
        <family val="3"/>
        <charset val="128"/>
      </rPr>
      <t>※　判定結果が「良」以外の場合は、原則コンビニ交付サービスの提供ができないため、見直しを行うこと。</t>
    </r>
    <rPh sb="4" eb="6">
      <t>ハンテイ</t>
    </rPh>
    <rPh sb="6" eb="8">
      <t>ケッカ</t>
    </rPh>
    <rPh sb="19" eb="21">
      <t>ゲンソク</t>
    </rPh>
    <rPh sb="32" eb="34">
      <t>テイキョウ</t>
    </rPh>
    <rPh sb="42" eb="44">
      <t>ミナオ</t>
    </rPh>
    <rPh sb="46" eb="47">
      <t>オコナ</t>
    </rPh>
    <phoneticPr fontId="4"/>
  </si>
  <si>
    <t>　コンビニ交付サービスの交付通数は令和５年度は3,000万通を超えることが想定され、急激に拡大している。このため、自治体側の証明発行サーバへの負荷も年々増加し、サービス開始当初では発現しなかった証明書の誤交付などの不具合も発生し、コンビニ交付サービス全体の信頼性確保が求められている。</t>
    <rPh sb="57" eb="60">
      <t>ジチタイ</t>
    </rPh>
    <rPh sb="97" eb="100">
      <t>ショウメイショ</t>
    </rPh>
    <rPh sb="101" eb="102">
      <t>ゴ</t>
    </rPh>
    <rPh sb="102" eb="104">
      <t>コウフ</t>
    </rPh>
    <rPh sb="119" eb="121">
      <t>コウフ</t>
    </rPh>
    <rPh sb="125" eb="127">
      <t>ゼンタイ</t>
    </rPh>
    <rPh sb="128" eb="131">
      <t>シンライセイ</t>
    </rPh>
    <rPh sb="131" eb="133">
      <t>カクホ</t>
    </rPh>
    <rPh sb="134" eb="135">
      <t>モト</t>
    </rPh>
    <phoneticPr fontId="4"/>
  </si>
  <si>
    <t>・必須のチェック項目の判定結果が「良」となるよう、証明発行システムを構築又は運用する事業者へ要件を伝えること。</t>
    <rPh sb="8" eb="10">
      <t>コウモク</t>
    </rPh>
    <rPh sb="11" eb="13">
      <t>ハンテイ</t>
    </rPh>
    <rPh sb="13" eb="15">
      <t>ケッカ</t>
    </rPh>
    <rPh sb="25" eb="29">
      <t>ショウメイハッコウ</t>
    </rPh>
    <rPh sb="34" eb="36">
      <t>コウチク</t>
    </rPh>
    <rPh sb="36" eb="37">
      <t>マタ</t>
    </rPh>
    <rPh sb="38" eb="40">
      <t>ウンヨウ</t>
    </rPh>
    <rPh sb="46" eb="48">
      <t>ヨウケン</t>
    </rPh>
    <rPh sb="49" eb="50">
      <t>ツタ</t>
    </rPh>
    <phoneticPr fontId="4"/>
  </si>
  <si>
    <t>所属
責任者名</t>
    <rPh sb="0" eb="2">
      <t>ショゾク</t>
    </rPh>
    <rPh sb="3" eb="5">
      <t>セキニン</t>
    </rPh>
    <rPh sb="5" eb="6">
      <t>シャ</t>
    </rPh>
    <rPh sb="6" eb="7">
      <t>メイ</t>
    </rPh>
    <phoneticPr fontId="4"/>
  </si>
  <si>
    <t>所属
責任者名</t>
    <rPh sb="0" eb="2">
      <t>ショゾク</t>
    </rPh>
    <rPh sb="3" eb="5">
      <t>セキニン</t>
    </rPh>
    <rPh sb="5" eb="6">
      <t>シャ</t>
    </rPh>
    <rPh sb="6" eb="7">
      <t>メイ</t>
    </rPh>
    <phoneticPr fontId="10"/>
  </si>
  <si>
    <r>
      <t xml:space="preserve">必須
</t>
    </r>
    <r>
      <rPr>
        <sz val="9"/>
        <rFont val="BIZ UDPゴシック"/>
        <family val="3"/>
        <charset val="128"/>
      </rPr>
      <t>※オンプレミスは推奨</t>
    </r>
    <rPh sb="0" eb="2">
      <t>ヒッス</t>
    </rPh>
    <rPh sb="11" eb="13">
      <t>スイショウ</t>
    </rPh>
    <phoneticPr fontId="4"/>
  </si>
  <si>
    <t>オンプレミスの場合でも監視ツール等でのアラーム確認、過負荷時の予兆検知など確認を行っているか？</t>
    <rPh sb="7" eb="9">
      <t>バアイ</t>
    </rPh>
    <rPh sb="16" eb="17">
      <t>ナド</t>
    </rPh>
    <rPh sb="31" eb="33">
      <t>ヨチョウ</t>
    </rPh>
    <rPh sb="33" eb="35">
      <t>ケンチ</t>
    </rPh>
    <rPh sb="40" eb="41">
      <t>オコナ</t>
    </rPh>
    <phoneticPr fontId="4"/>
  </si>
  <si>
    <t>試験</t>
    <rPh sb="0" eb="2">
      <t>シケン</t>
    </rPh>
    <phoneticPr fontId="4"/>
  </si>
  <si>
    <t>項目数</t>
    <rPh sb="0" eb="3">
      <t>コウモクスウ</t>
    </rPh>
    <phoneticPr fontId="4"/>
  </si>
  <si>
    <t>良</t>
    <rPh sb="0" eb="1">
      <t>リョウ</t>
    </rPh>
    <phoneticPr fontId="4"/>
  </si>
  <si>
    <t>不良</t>
    <rPh sb="0" eb="2">
      <t>フリョウ</t>
    </rPh>
    <phoneticPr fontId="4"/>
  </si>
  <si>
    <t>対象外</t>
    <rPh sb="0" eb="3">
      <t>タイショウガイ</t>
    </rPh>
    <phoneticPr fontId="4"/>
  </si>
  <si>
    <t>判定結果</t>
    <rPh sb="0" eb="2">
      <t>ハンテイ</t>
    </rPh>
    <rPh sb="2" eb="4">
      <t>ケッカ</t>
    </rPh>
    <phoneticPr fontId="4"/>
  </si>
  <si>
    <t>判定記入済</t>
    <rPh sb="0" eb="2">
      <t>ハンテイ</t>
    </rPh>
    <rPh sb="2" eb="4">
      <t>キニュウ</t>
    </rPh>
    <rPh sb="4" eb="5">
      <t>ズ</t>
    </rPh>
    <phoneticPr fontId="4"/>
  </si>
  <si>
    <t>地方公共団体名</t>
    <phoneticPr fontId="4"/>
  </si>
  <si>
    <t>SLAやRTOが目標に達していない場合は、現状の目標値や体制について試験結果備考欄へ記載すること。</t>
    <rPh sb="8" eb="10">
      <t>モクヒョウ</t>
    </rPh>
    <rPh sb="11" eb="12">
      <t>タッ</t>
    </rPh>
    <rPh sb="17" eb="19">
      <t>バアイ</t>
    </rPh>
    <rPh sb="21" eb="23">
      <t>ゲンジョウ</t>
    </rPh>
    <rPh sb="24" eb="27">
      <t>モクヒョウチ</t>
    </rPh>
    <rPh sb="28" eb="30">
      <t>タイセイ</t>
    </rPh>
    <rPh sb="34" eb="36">
      <t>シケン</t>
    </rPh>
    <rPh sb="36" eb="38">
      <t>ケッカ</t>
    </rPh>
    <rPh sb="38" eb="40">
      <t>ビコウ</t>
    </rPh>
    <rPh sb="40" eb="41">
      <t>ラン</t>
    </rPh>
    <rPh sb="42" eb="44">
      <t>キサイ</t>
    </rPh>
    <phoneticPr fontId="4"/>
  </si>
  <si>
    <t>・３年に一度の定期確認</t>
  </si>
  <si>
    <t>必須</t>
    <rPh sb="0" eb="2">
      <t>ヒッス</t>
    </rPh>
    <phoneticPr fontId="4"/>
  </si>
  <si>
    <t>推奨</t>
    <rPh sb="0" eb="2">
      <t>スイショウ</t>
    </rPh>
    <phoneticPr fontId="4"/>
  </si>
  <si>
    <t>区分</t>
    <rPh sb="0" eb="2">
      <t>クブン</t>
    </rPh>
    <phoneticPr fontId="4"/>
  </si>
  <si>
    <t>必須
※オンプレミスは推奨</t>
    <phoneticPr fontId="4"/>
  </si>
  <si>
    <t>設計</t>
    <rPh sb="0" eb="2">
      <t>セッケイ</t>
    </rPh>
    <phoneticPr fontId="4"/>
  </si>
  <si>
    <t>試験</t>
    <rPh sb="0" eb="2">
      <t>シケン</t>
    </rPh>
    <phoneticPr fontId="4"/>
  </si>
  <si>
    <t>運用</t>
    <rPh sb="0" eb="2">
      <t>ウンヨウ</t>
    </rPh>
    <phoneticPr fontId="4"/>
  </si>
  <si>
    <t>項目数</t>
    <rPh sb="0" eb="3">
      <t>コウモクスウ</t>
    </rPh>
    <phoneticPr fontId="4"/>
  </si>
  <si>
    <t>合計</t>
    <rPh sb="0" eb="2">
      <t>ゴウケイ</t>
    </rPh>
    <phoneticPr fontId="4"/>
  </si>
  <si>
    <t>証明発行サーバチェックシート結果確認</t>
    <rPh sb="0" eb="4">
      <t>ショウメイハッコウ</t>
    </rPh>
    <rPh sb="14" eb="16">
      <t>ケッカ</t>
    </rPh>
    <rPh sb="16" eb="1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</si>
</sst>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
    <numFmt numFmtId="178" formatCode="0;;&quot;&quot;"/>
  </numFmts>
  <fonts count="4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BIZ UDPゴシック"/>
      <family val="3"/>
      <charset val="128"/>
    </font>
    <font>
      <sz val="11"/>
      <color theme="1"/>
      <name val="BIZ UDPゴシック"/>
      <family val="3"/>
      <charset val="128"/>
    </font>
    <font>
      <sz val="11"/>
      <color indexed="8"/>
      <name val="ＭＳ Ｐゴシック"/>
      <family val="3"/>
      <charset val="128"/>
    </font>
    <font>
      <sz val="11"/>
      <color indexed="8"/>
      <name val="BIZ UDPゴシック"/>
      <family val="3"/>
      <charset val="128"/>
    </font>
    <font>
      <sz val="11"/>
      <name val="ＭＳ Ｐゴシック"/>
      <family val="3"/>
      <charset val="128"/>
    </font>
    <font>
      <sz val="6"/>
      <name val="ＭＳ Ｐゴシック"/>
      <family val="3"/>
      <charset val="128"/>
    </font>
    <font>
      <sz val="12"/>
      <name val="BIZ UDPゴシック"/>
      <family val="3"/>
      <charset val="128"/>
    </font>
    <font>
      <sz val="22"/>
      <name val="BIZ UDPゴシック"/>
      <family val="3"/>
      <charset val="128"/>
    </font>
    <font>
      <sz val="10.5"/>
      <name val="BIZ UDPゴシック"/>
      <family val="3"/>
      <charset val="128"/>
    </font>
    <font>
      <sz val="10"/>
      <name val="BIZ UDPゴシック"/>
      <family val="3"/>
      <charset val="128"/>
    </font>
    <font>
      <sz val="16"/>
      <name val="BIZ UDPゴシック"/>
      <family val="3"/>
      <charset val="128"/>
    </font>
    <font>
      <sz val="8"/>
      <name val="BIZ UDPゴシック"/>
      <family val="3"/>
      <charset val="128"/>
    </font>
    <font>
      <sz val="6"/>
      <name val="BIZ UDPゴシック"/>
      <family val="3"/>
      <charset val="128"/>
    </font>
    <font>
      <b/>
      <sz val="10"/>
      <name val="BIZ UDPゴシック"/>
      <family val="3"/>
      <charset val="128"/>
    </font>
    <font>
      <sz val="9"/>
      <name val="BIZ UDPゴシック"/>
      <family val="3"/>
      <charset val="128"/>
    </font>
    <font>
      <sz val="9"/>
      <color theme="1"/>
      <name val="BIZ UDPゴシック"/>
      <family val="3"/>
      <charset val="128"/>
    </font>
    <font>
      <sz val="8"/>
      <color theme="1" tint="0.499984740745262"/>
      <name val="BIZ UDPゴシック"/>
      <family val="3"/>
      <charset val="128"/>
    </font>
    <font>
      <b/>
      <u/>
      <sz val="10"/>
      <name val="BIZ UDPゴシック"/>
      <family val="3"/>
      <charset val="128"/>
    </font>
    <font>
      <sz val="10"/>
      <color theme="1"/>
      <name val="BIZ UDPゴシック"/>
      <family val="3"/>
      <charset val="128"/>
    </font>
    <font>
      <b/>
      <sz val="18"/>
      <color theme="1"/>
      <name val="BIZ UDPゴシック"/>
      <family val="3"/>
      <charset val="128"/>
    </font>
    <font>
      <b/>
      <u/>
      <sz val="11"/>
      <color theme="1"/>
      <name val="BIZ UDPゴシック"/>
      <family val="3"/>
      <charset val="128"/>
    </font>
    <font>
      <b/>
      <sz val="10"/>
      <color theme="1"/>
      <name val="BIZ UDPゴシック"/>
      <family val="3"/>
      <charset val="128"/>
    </font>
    <font>
      <sz val="11"/>
      <color theme="0" tint="-0.249977111117893"/>
      <name val="BIZ UDPゴシック"/>
      <family val="3"/>
      <charset val="128"/>
    </font>
    <font>
      <sz val="9"/>
      <color theme="0" tint="-0.249977111117893"/>
      <name val="BIZ UDPゴシック"/>
      <family val="3"/>
      <charset val="128"/>
    </font>
    <font>
      <sz val="10"/>
      <color rgb="FFFF0000"/>
      <name val="BIZ UDPゴシック"/>
      <family val="3"/>
      <charset val="128"/>
    </font>
    <font>
      <b/>
      <sz val="8"/>
      <name val="BIZ UDPゴシック"/>
      <family val="3"/>
      <charset val="128"/>
    </font>
    <font>
      <sz val="11"/>
      <color rgb="FFC00000"/>
      <name val="BIZ UDPゴシック"/>
      <family val="3"/>
      <charset val="128"/>
    </font>
    <font>
      <sz val="10"/>
      <color rgb="FFC00000"/>
      <name val="BIZ UDPゴシック"/>
      <family val="3"/>
      <charset val="128"/>
    </font>
    <font>
      <b/>
      <sz val="12"/>
      <name val="BIZ UDPゴシック"/>
      <family val="3"/>
      <charset val="128"/>
    </font>
    <font>
      <sz val="11"/>
      <color rgb="FFFF0000"/>
      <name val="BIZ UDPゴシック"/>
      <family val="3"/>
      <charset val="128"/>
    </font>
    <font>
      <b/>
      <sz val="11"/>
      <color theme="1"/>
      <name val="BIZ UDPゴシック"/>
      <family val="3"/>
      <charset val="128"/>
    </font>
    <font>
      <sz val="11"/>
      <color theme="1"/>
      <name val="游ゴシック"/>
      <family val="3"/>
      <charset val="128"/>
      <scheme val="minor"/>
    </font>
    <font>
      <b/>
      <sz val="12"/>
      <color theme="1"/>
      <name val="BIZ UDPゴシック"/>
      <family val="3"/>
      <charset val="128"/>
    </font>
    <font>
      <sz val="12"/>
      <color theme="1"/>
      <name val="游ゴシック"/>
      <family val="3"/>
      <charset val="128"/>
      <scheme val="minor"/>
    </font>
    <font>
      <b/>
      <sz val="16"/>
      <color theme="1"/>
      <name val="BIZ UDPゴシック"/>
      <family val="3"/>
      <charset val="128"/>
    </font>
    <font>
      <sz val="16"/>
      <color theme="1"/>
      <name val="游ゴシック"/>
      <family val="2"/>
      <scheme val="minor"/>
    </font>
    <font>
      <sz val="16"/>
      <color theme="1"/>
      <name val="游ゴシック"/>
      <family val="3"/>
      <charset val="128"/>
      <scheme val="minor"/>
    </font>
    <font>
      <b/>
      <sz val="16"/>
      <color theme="1"/>
      <name val="游ゴシック"/>
      <family val="3"/>
      <charset val="128"/>
      <scheme val="minor"/>
    </font>
    <font>
      <sz val="16"/>
      <color theme="1"/>
      <name val="BIZ UDPゴシック"/>
      <family val="3"/>
      <charset val="128"/>
    </font>
    <font>
      <b/>
      <sz val="12"/>
      <color theme="1"/>
      <name val="游ゴシック"/>
      <family val="2"/>
      <scheme val="minor"/>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CCFFFF"/>
        <bgColor indexed="64"/>
      </patternFill>
    </fill>
    <fill>
      <patternFill patternType="solid">
        <fgColor indexed="47"/>
        <bgColor indexed="64"/>
      </patternFill>
    </fill>
    <fill>
      <patternFill patternType="solid">
        <fgColor theme="0" tint="-0.14999847407452621"/>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3" fillId="0" borderId="0">
      <alignment vertical="center"/>
    </xf>
    <xf numFmtId="0" fontId="2" fillId="0" borderId="0">
      <alignment vertical="center"/>
    </xf>
    <xf numFmtId="0" fontId="7" fillId="0" borderId="0">
      <alignment vertical="center"/>
    </xf>
    <xf numFmtId="0" fontId="1" fillId="0" borderId="0">
      <alignment vertical="center"/>
    </xf>
    <xf numFmtId="0" fontId="9" fillId="0" borderId="0"/>
  </cellStyleXfs>
  <cellXfs count="206">
    <xf numFmtId="0" fontId="0" fillId="0" borderId="0" xfId="0"/>
    <xf numFmtId="0" fontId="8" fillId="0" borderId="1" xfId="0" applyFont="1" applyBorder="1" applyAlignment="1">
      <alignment horizontal="center" vertical="center"/>
    </xf>
    <xf numFmtId="0" fontId="5" fillId="0" borderId="0" xfId="5" applyFont="1"/>
    <xf numFmtId="0" fontId="13" fillId="0" borderId="0" xfId="5" applyFont="1" applyAlignment="1">
      <alignment horizontal="center"/>
    </xf>
    <xf numFmtId="0" fontId="11" fillId="0" borderId="0" xfId="5" applyFont="1" applyAlignment="1">
      <alignment horizontal="center"/>
    </xf>
    <xf numFmtId="0" fontId="13" fillId="0" borderId="0" xfId="5" applyFont="1" applyAlignment="1">
      <alignment horizontal="justify"/>
    </xf>
    <xf numFmtId="0" fontId="11" fillId="0" borderId="0" xfId="5" applyFont="1" applyAlignment="1">
      <alignment vertical="top" wrapText="1"/>
    </xf>
    <xf numFmtId="0" fontId="14" fillId="3" borderId="0" xfId="5" applyFont="1" applyFill="1"/>
    <xf numFmtId="0" fontId="15" fillId="0" borderId="0" xfId="5" applyFont="1"/>
    <xf numFmtId="0" fontId="11" fillId="3" borderId="0" xfId="5" applyFont="1" applyFill="1"/>
    <xf numFmtId="0" fontId="16" fillId="3" borderId="0" xfId="5" applyFont="1" applyFill="1" applyBorder="1" applyAlignment="1"/>
    <xf numFmtId="0" fontId="16" fillId="3" borderId="0" xfId="5" quotePrefix="1" applyFont="1" applyFill="1" applyBorder="1" applyAlignment="1"/>
    <xf numFmtId="0" fontId="17" fillId="3" borderId="0" xfId="5" applyFont="1" applyFill="1" applyBorder="1" applyAlignment="1"/>
    <xf numFmtId="0" fontId="11" fillId="3" borderId="0" xfId="5" applyFont="1" applyFill="1" applyBorder="1"/>
    <xf numFmtId="0" fontId="11" fillId="0" borderId="0" xfId="5" applyFont="1" applyFill="1" applyAlignment="1">
      <alignment vertical="center"/>
    </xf>
    <xf numFmtId="0" fontId="19" fillId="0" borderId="0" xfId="0" applyFont="1" applyAlignment="1">
      <alignment vertical="center"/>
    </xf>
    <xf numFmtId="0" fontId="19" fillId="0" borderId="5" xfId="0" applyFont="1" applyBorder="1" applyAlignment="1">
      <alignment horizontal="left" vertical="center"/>
    </xf>
    <xf numFmtId="0" fontId="6" fillId="0" borderId="0" xfId="0" applyFont="1"/>
    <xf numFmtId="0" fontId="19" fillId="0" borderId="0" xfId="0" applyFont="1"/>
    <xf numFmtId="14" fontId="19" fillId="6" borderId="14" xfId="0" applyNumberFormat="1" applyFont="1" applyFill="1" applyBorder="1" applyAlignment="1">
      <alignment horizontal="center" vertical="top" wrapText="1"/>
    </xf>
    <xf numFmtId="0" fontId="19" fillId="6" borderId="14" xfId="0" applyFont="1" applyFill="1" applyBorder="1" applyAlignment="1">
      <alignment horizontal="center" vertical="top" wrapText="1"/>
    </xf>
    <xf numFmtId="0" fontId="19" fillId="6" borderId="1" xfId="0" applyFont="1" applyFill="1" applyBorder="1" applyAlignment="1">
      <alignment horizontal="center" vertical="top" wrapText="1"/>
    </xf>
    <xf numFmtId="0" fontId="19" fillId="0" borderId="0" xfId="0" applyFont="1" applyBorder="1" applyAlignment="1">
      <alignment vertical="center"/>
    </xf>
    <xf numFmtId="0" fontId="19" fillId="0" borderId="1" xfId="0" applyFont="1" applyFill="1" applyBorder="1" applyAlignment="1">
      <alignment vertical="center"/>
    </xf>
    <xf numFmtId="0" fontId="19" fillId="0" borderId="0" xfId="0" applyFont="1" applyFill="1" applyBorder="1" applyAlignment="1">
      <alignment vertical="center"/>
    </xf>
    <xf numFmtId="14" fontId="19" fillId="0" borderId="1" xfId="1"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6" fillId="0" borderId="1" xfId="0" applyFont="1" applyBorder="1"/>
    <xf numFmtId="177" fontId="19" fillId="2" borderId="1" xfId="1" applyNumberFormat="1" applyFont="1" applyFill="1" applyBorder="1" applyAlignment="1">
      <alignment horizontal="center" vertical="center" wrapText="1"/>
    </xf>
    <xf numFmtId="0" fontId="19"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6" fillId="2" borderId="1" xfId="0" applyFont="1" applyFill="1" applyBorder="1" applyAlignment="1">
      <alignment vertical="center" wrapText="1"/>
    </xf>
    <xf numFmtId="177" fontId="19" fillId="0" borderId="1" xfId="1" applyNumberFormat="1" applyFont="1" applyFill="1" applyBorder="1" applyAlignment="1">
      <alignment horizontal="center" vertical="center" wrapText="1"/>
    </xf>
    <xf numFmtId="0" fontId="6" fillId="0" borderId="1" xfId="0" applyFont="1" applyFill="1" applyBorder="1" applyAlignment="1">
      <alignment vertical="center"/>
    </xf>
    <xf numFmtId="0" fontId="19"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24" fillId="0" borderId="0" xfId="0" applyFont="1"/>
    <xf numFmtId="0" fontId="23" fillId="0" borderId="0" xfId="0" applyFont="1"/>
    <xf numFmtId="0" fontId="25" fillId="0" borderId="0" xfId="0" applyFont="1"/>
    <xf numFmtId="0" fontId="25" fillId="0" borderId="0" xfId="0" applyFont="1" applyAlignment="1">
      <alignment vertical="center"/>
    </xf>
    <xf numFmtId="0" fontId="26" fillId="0" borderId="0" xfId="0" applyFont="1"/>
    <xf numFmtId="0" fontId="20" fillId="2" borderId="18" xfId="0" applyFont="1" applyFill="1" applyBorder="1" applyAlignment="1">
      <alignment horizontal="left" vertical="center" wrapText="1"/>
    </xf>
    <xf numFmtId="0" fontId="6" fillId="2" borderId="7" xfId="0" applyFont="1" applyFill="1" applyBorder="1" applyAlignment="1">
      <alignment vertical="center" wrapText="1"/>
    </xf>
    <xf numFmtId="0" fontId="6" fillId="0" borderId="17" xfId="0" applyFont="1" applyFill="1" applyBorder="1" applyAlignment="1">
      <alignment vertical="center"/>
    </xf>
    <xf numFmtId="0" fontId="20" fillId="0" borderId="1" xfId="0" applyFont="1" applyBorder="1"/>
    <xf numFmtId="0" fontId="27" fillId="0" borderId="0" xfId="0" applyFont="1" applyAlignment="1">
      <alignment vertical="center"/>
    </xf>
    <xf numFmtId="0" fontId="28" fillId="0" borderId="0" xfId="0" applyFont="1" applyFill="1" applyBorder="1" applyAlignment="1">
      <alignment vertical="center"/>
    </xf>
    <xf numFmtId="0" fontId="29" fillId="0" borderId="0" xfId="0" applyFont="1" applyAlignment="1">
      <alignment wrapText="1"/>
    </xf>
    <xf numFmtId="0" fontId="18" fillId="0" borderId="0" xfId="0" applyFont="1" applyBorder="1" applyAlignment="1">
      <alignment horizontal="left" vertical="top" wrapText="1"/>
    </xf>
    <xf numFmtId="0" fontId="14" fillId="0" borderId="1" xfId="0" applyFont="1" applyBorder="1" applyAlignment="1">
      <alignment horizontal="center" vertical="center"/>
    </xf>
    <xf numFmtId="0" fontId="5" fillId="0" borderId="1" xfId="0" applyFont="1" applyFill="1" applyBorder="1" applyAlignment="1">
      <alignment vertical="center"/>
    </xf>
    <xf numFmtId="0" fontId="18" fillId="0" borderId="0" xfId="0" applyFont="1" applyBorder="1" applyAlignment="1">
      <alignment vertical="top" wrapText="1"/>
    </xf>
    <xf numFmtId="58" fontId="19" fillId="0" borderId="1" xfId="0" applyNumberFormat="1" applyFont="1" applyBorder="1" applyAlignment="1">
      <alignment horizontal="center" vertical="center"/>
    </xf>
    <xf numFmtId="58" fontId="14" fillId="0" borderId="1" xfId="0" applyNumberFormat="1" applyFont="1" applyBorder="1" applyAlignment="1">
      <alignment horizontal="center" vertical="center"/>
    </xf>
    <xf numFmtId="0" fontId="14" fillId="7" borderId="1" xfId="0" applyFont="1" applyFill="1" applyBorder="1" applyAlignment="1">
      <alignment horizontal="center" vertical="center"/>
    </xf>
    <xf numFmtId="0" fontId="28" fillId="0" borderId="0" xfId="0" applyFont="1" applyAlignment="1">
      <alignment vertical="center"/>
    </xf>
    <xf numFmtId="0" fontId="28" fillId="0" borderId="0" xfId="0" applyFont="1"/>
    <xf numFmtId="0" fontId="28" fillId="0" borderId="0" xfId="0" applyFont="1" applyBorder="1" applyAlignment="1">
      <alignment vertical="center"/>
    </xf>
    <xf numFmtId="0" fontId="27" fillId="0" borderId="0" xfId="0" applyFont="1"/>
    <xf numFmtId="0" fontId="31" fillId="2" borderId="1" xfId="0" applyFont="1" applyFill="1" applyBorder="1" applyAlignment="1">
      <alignment vertical="center"/>
    </xf>
    <xf numFmtId="0" fontId="31" fillId="0" borderId="1" xfId="0" applyFont="1" applyFill="1" applyBorder="1" applyAlignment="1">
      <alignment vertical="center"/>
    </xf>
    <xf numFmtId="0" fontId="31" fillId="2" borderId="1" xfId="0" applyFont="1" applyFill="1" applyBorder="1" applyAlignment="1">
      <alignment vertical="center" wrapText="1"/>
    </xf>
    <xf numFmtId="0" fontId="31" fillId="0" borderId="1" xfId="0" applyFont="1" applyFill="1" applyBorder="1" applyAlignment="1">
      <alignment vertical="center" wrapText="1"/>
    </xf>
    <xf numFmtId="58" fontId="19" fillId="7" borderId="1" xfId="0" applyNumberFormat="1" applyFont="1" applyFill="1" applyBorder="1" applyAlignment="1">
      <alignment horizontal="center" vertical="center"/>
    </xf>
    <xf numFmtId="0" fontId="14" fillId="0" borderId="0" xfId="0" applyFont="1" applyAlignment="1">
      <alignment wrapText="1"/>
    </xf>
    <xf numFmtId="0" fontId="14" fillId="0" borderId="0" xfId="0" applyFont="1" applyAlignment="1">
      <alignment vertical="center" wrapText="1"/>
    </xf>
    <xf numFmtId="0" fontId="14" fillId="5" borderId="1" xfId="0" applyFont="1" applyFill="1" applyBorder="1" applyAlignment="1">
      <alignment horizontal="center" vertical="center"/>
    </xf>
    <xf numFmtId="58" fontId="14" fillId="5" borderId="1" xfId="0" applyNumberFormat="1" applyFont="1" applyFill="1" applyBorder="1" applyAlignment="1">
      <alignment horizontal="center" vertical="center"/>
    </xf>
    <xf numFmtId="0" fontId="35" fillId="0" borderId="0" xfId="0" applyFont="1"/>
    <xf numFmtId="0" fontId="6" fillId="0" borderId="0" xfId="0" applyFont="1" applyAlignment="1">
      <alignment vertical="center"/>
    </xf>
    <xf numFmtId="0" fontId="0" fillId="0" borderId="0" xfId="0" applyAlignment="1">
      <alignment vertical="center"/>
    </xf>
    <xf numFmtId="0" fontId="37"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1" xfId="0" applyFont="1" applyBorder="1" applyAlignment="1">
      <alignment vertical="center"/>
    </xf>
    <xf numFmtId="0" fontId="38" fillId="0" borderId="1" xfId="0" applyFont="1" applyBorder="1" applyAlignment="1">
      <alignment vertical="center"/>
    </xf>
    <xf numFmtId="0" fontId="37" fillId="0" borderId="1" xfId="0" applyFont="1" applyBorder="1" applyAlignment="1">
      <alignment horizontal="center" vertical="center"/>
    </xf>
    <xf numFmtId="0" fontId="39" fillId="0" borderId="1" xfId="0" applyFont="1" applyBorder="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43" fillId="0" borderId="0" xfId="0" applyFont="1" applyAlignment="1">
      <alignment horizontal="left" vertical="center"/>
    </xf>
    <xf numFmtId="0" fontId="37" fillId="0" borderId="1" xfId="0" applyFont="1" applyBorder="1" applyAlignment="1">
      <alignment vertical="center"/>
    </xf>
    <xf numFmtId="0" fontId="37" fillId="0" borderId="1" xfId="0" applyFont="1" applyBorder="1" applyAlignment="1">
      <alignment horizontal="centerContinuous" vertical="center"/>
    </xf>
    <xf numFmtId="0" fontId="34" fillId="0" borderId="0" xfId="5" applyFont="1" applyBorder="1" applyAlignment="1">
      <alignment horizontal="center"/>
    </xf>
    <xf numFmtId="0" fontId="39" fillId="0" borderId="2" xfId="0" applyFont="1" applyBorder="1" applyAlignment="1">
      <alignment horizontal="centerContinuous" vertical="center"/>
    </xf>
    <xf numFmtId="0" fontId="37" fillId="0" borderId="2" xfId="0" applyFont="1" applyBorder="1" applyAlignment="1">
      <alignment horizontal="center" vertical="center"/>
    </xf>
    <xf numFmtId="0" fontId="37" fillId="0" borderId="7" xfId="0" applyFont="1" applyBorder="1" applyAlignment="1">
      <alignment vertical="center"/>
    </xf>
    <xf numFmtId="0" fontId="42" fillId="0" borderId="7" xfId="0" applyFont="1" applyBorder="1" applyAlignment="1">
      <alignment vertical="center"/>
    </xf>
    <xf numFmtId="0" fontId="39" fillId="0" borderId="14" xfId="0" applyFont="1" applyBorder="1" applyAlignment="1">
      <alignment vertical="center"/>
    </xf>
    <xf numFmtId="0" fontId="44" fillId="0" borderId="7" xfId="0" applyFont="1" applyBorder="1" applyAlignment="1">
      <alignment horizontal="center" vertical="center"/>
    </xf>
    <xf numFmtId="0" fontId="39" fillId="0" borderId="14" xfId="0" applyFont="1" applyBorder="1" applyAlignment="1">
      <alignment horizontal="centerContinuous" vertical="center"/>
    </xf>
    <xf numFmtId="0" fontId="37" fillId="0" borderId="7" xfId="0" applyFont="1" applyBorder="1" applyAlignment="1">
      <alignment horizontal="center" vertical="center"/>
    </xf>
    <xf numFmtId="0" fontId="0" fillId="0" borderId="1" xfId="0" applyBorder="1" applyAlignment="1">
      <alignment horizontal="centerContinuous" vertical="center"/>
    </xf>
    <xf numFmtId="0" fontId="6" fillId="0" borderId="1" xfId="0" applyFont="1" applyBorder="1" applyAlignment="1">
      <alignment horizontal="centerContinuous" vertical="center"/>
    </xf>
    <xf numFmtId="0" fontId="36" fillId="0" borderId="1" xfId="0" applyFont="1" applyBorder="1" applyAlignment="1">
      <alignment horizontal="centerContinuous" vertical="center" wrapText="1"/>
    </xf>
    <xf numFmtId="0" fontId="0" fillId="0" borderId="1" xfId="0" applyBorder="1" applyAlignment="1">
      <alignment horizontal="center" vertical="center"/>
    </xf>
    <xf numFmtId="0" fontId="0" fillId="0" borderId="14" xfId="0" applyBorder="1"/>
    <xf numFmtId="0" fontId="0" fillId="0" borderId="7" xfId="0" applyBorder="1"/>
    <xf numFmtId="0" fontId="0" fillId="0" borderId="7" xfId="0" applyBorder="1" applyAlignment="1">
      <alignment horizontal="center"/>
    </xf>
    <xf numFmtId="0" fontId="0" fillId="0" borderId="15" xfId="0" applyBorder="1"/>
    <xf numFmtId="0" fontId="0" fillId="0" borderId="19" xfId="0" applyBorder="1"/>
    <xf numFmtId="178" fontId="0" fillId="0" borderId="14" xfId="0" applyNumberFormat="1" applyBorder="1"/>
    <xf numFmtId="178" fontId="0" fillId="8" borderId="1" xfId="0" applyNumberFormat="1" applyFill="1" applyBorder="1" applyAlignment="1">
      <alignment horizontal="right"/>
    </xf>
    <xf numFmtId="178" fontId="0" fillId="7" borderId="1" xfId="0" applyNumberFormat="1" applyFill="1" applyBorder="1" applyAlignment="1">
      <alignment horizontal="right"/>
    </xf>
    <xf numFmtId="178" fontId="0" fillId="0" borderId="1" xfId="0" applyNumberFormat="1" applyBorder="1" applyAlignment="1">
      <alignment vertical="center"/>
    </xf>
    <xf numFmtId="178" fontId="0" fillId="7" borderId="1" xfId="0" applyNumberFormat="1" applyFill="1" applyBorder="1" applyAlignment="1">
      <alignment vertical="center"/>
    </xf>
    <xf numFmtId="178" fontId="0" fillId="8" borderId="1" xfId="0" applyNumberFormat="1" applyFill="1" applyBorder="1" applyAlignment="1">
      <alignment vertical="center"/>
    </xf>
    <xf numFmtId="178" fontId="0" fillId="8" borderId="14" xfId="0" applyNumberFormat="1" applyFill="1" applyBorder="1" applyAlignment="1">
      <alignment vertical="center"/>
    </xf>
    <xf numFmtId="178" fontId="0" fillId="0" borderId="19" xfId="0" applyNumberFormat="1" applyBorder="1"/>
    <xf numFmtId="178" fontId="0" fillId="0" borderId="19" xfId="0" applyNumberFormat="1" applyBorder="1" applyAlignment="1">
      <alignment vertical="center"/>
    </xf>
    <xf numFmtId="178" fontId="0" fillId="0" borderId="7" xfId="0" applyNumberFormat="1" applyBorder="1"/>
    <xf numFmtId="178" fontId="0" fillId="8" borderId="15" xfId="0" applyNumberFormat="1" applyFill="1" applyBorder="1"/>
    <xf numFmtId="178" fontId="0" fillId="8" borderId="7" xfId="0" applyNumberFormat="1" applyFill="1" applyBorder="1"/>
    <xf numFmtId="178" fontId="0" fillId="0" borderId="4" xfId="0" applyNumberFormat="1" applyBorder="1"/>
    <xf numFmtId="178" fontId="0" fillId="0" borderId="20" xfId="0" applyNumberFormat="1" applyFill="1" applyBorder="1"/>
    <xf numFmtId="178" fontId="0" fillId="0" borderId="2" xfId="0" applyNumberFormat="1" applyBorder="1"/>
    <xf numFmtId="178" fontId="0" fillId="0" borderId="1" xfId="0" applyNumberFormat="1" applyBorder="1"/>
    <xf numFmtId="0" fontId="11" fillId="0" borderId="0" xfId="5" applyFont="1" applyBorder="1" applyAlignment="1">
      <alignment horizontal="center" wrapText="1"/>
    </xf>
    <xf numFmtId="0" fontId="12" fillId="0" borderId="3" xfId="5" applyFont="1" applyBorder="1" applyAlignment="1">
      <alignment horizontal="center" vertical="center" wrapText="1"/>
    </xf>
    <xf numFmtId="0" fontId="11" fillId="0" borderId="0" xfId="5" applyFont="1" applyAlignment="1">
      <alignment horizontal="center"/>
    </xf>
    <xf numFmtId="55" fontId="11" fillId="0" borderId="0" xfId="5" applyNumberFormat="1" applyFont="1" applyAlignment="1">
      <alignment horizontal="center"/>
    </xf>
    <xf numFmtId="0" fontId="11" fillId="0" borderId="0" xfId="5" applyFont="1" applyAlignment="1">
      <alignment horizontal="distributed" vertical="distributed" wrapText="1"/>
    </xf>
    <xf numFmtId="0" fontId="16" fillId="0" borderId="1" xfId="5" applyFont="1" applyFill="1" applyBorder="1" applyAlignment="1">
      <alignment horizontal="center" vertical="center" wrapText="1"/>
    </xf>
    <xf numFmtId="0" fontId="16" fillId="0" borderId="1" xfId="5" applyFont="1" applyFill="1" applyBorder="1" applyAlignment="1">
      <alignment horizontal="center" vertical="center"/>
    </xf>
    <xf numFmtId="49" fontId="16" fillId="0" borderId="1" xfId="5" applyNumberFormat="1" applyFont="1" applyFill="1" applyBorder="1" applyAlignment="1">
      <alignment horizontal="center" vertical="center"/>
    </xf>
    <xf numFmtId="0" fontId="16" fillId="0" borderId="1" xfId="5" applyFont="1" applyFill="1" applyBorder="1" applyAlignment="1">
      <alignment horizontal="left" vertical="center" wrapText="1"/>
    </xf>
    <xf numFmtId="0" fontId="14" fillId="3" borderId="0" xfId="5" applyFont="1" applyFill="1" applyBorder="1" applyAlignment="1">
      <alignment horizontal="center" vertical="center"/>
    </xf>
    <xf numFmtId="0" fontId="14" fillId="3" borderId="0" xfId="5" applyFont="1" applyFill="1" applyBorder="1" applyAlignment="1">
      <alignment horizontal="left" vertical="center" indent="1"/>
    </xf>
    <xf numFmtId="176" fontId="14" fillId="3" borderId="0" xfId="5" applyNumberFormat="1" applyFont="1" applyFill="1" applyBorder="1" applyAlignment="1">
      <alignment horizontal="center" vertical="center"/>
    </xf>
    <xf numFmtId="0" fontId="11" fillId="4" borderId="8" xfId="5" applyFont="1" applyFill="1" applyBorder="1" applyAlignment="1">
      <alignment horizontal="center"/>
    </xf>
    <xf numFmtId="0" fontId="5" fillId="0" borderId="9" xfId="5" applyFont="1" applyBorder="1" applyAlignment="1">
      <alignment horizontal="center"/>
    </xf>
    <xf numFmtId="0" fontId="5" fillId="0" borderId="10" xfId="5" applyFont="1" applyBorder="1" applyAlignment="1">
      <alignment horizontal="center"/>
    </xf>
    <xf numFmtId="0" fontId="16" fillId="0" borderId="11" xfId="5" applyFont="1" applyFill="1" applyBorder="1" applyAlignment="1">
      <alignment horizontal="center" vertical="center"/>
    </xf>
    <xf numFmtId="0" fontId="16" fillId="0" borderId="12" xfId="5" applyFont="1" applyFill="1" applyBorder="1" applyAlignment="1">
      <alignment horizontal="center" vertical="center"/>
    </xf>
    <xf numFmtId="0" fontId="16" fillId="0" borderId="13" xfId="5" applyFont="1" applyFill="1" applyBorder="1" applyAlignment="1">
      <alignment horizontal="center" vertical="center"/>
    </xf>
    <xf numFmtId="0" fontId="16" fillId="0" borderId="11" xfId="5" quotePrefix="1" applyFont="1" applyFill="1" applyBorder="1" applyAlignment="1">
      <alignment horizontal="center" vertical="center"/>
    </xf>
    <xf numFmtId="0" fontId="16" fillId="0" borderId="12" xfId="5" quotePrefix="1" applyFont="1" applyFill="1" applyBorder="1" applyAlignment="1">
      <alignment horizontal="center" vertical="center"/>
    </xf>
    <xf numFmtId="0" fontId="16" fillId="0" borderId="13" xfId="5" quotePrefix="1" applyFont="1" applyFill="1" applyBorder="1" applyAlignment="1">
      <alignment horizontal="center" vertical="center"/>
    </xf>
    <xf numFmtId="0" fontId="16" fillId="0" borderId="11" xfId="5" applyFont="1" applyFill="1" applyBorder="1" applyAlignment="1">
      <alignment horizontal="left" vertical="center"/>
    </xf>
    <xf numFmtId="0" fontId="16" fillId="0" borderId="12" xfId="5" applyFont="1" applyFill="1" applyBorder="1" applyAlignment="1">
      <alignment horizontal="left" vertical="center"/>
    </xf>
    <xf numFmtId="0" fontId="16" fillId="0" borderId="13" xfId="5" applyFont="1" applyFill="1" applyBorder="1" applyAlignment="1">
      <alignment horizontal="left" vertical="center"/>
    </xf>
    <xf numFmtId="14" fontId="16" fillId="0" borderId="11" xfId="5" applyNumberFormat="1" applyFont="1" applyFill="1" applyBorder="1" applyAlignment="1">
      <alignment horizontal="center" vertical="center" wrapText="1"/>
    </xf>
    <xf numFmtId="0" fontId="16" fillId="0" borderId="12" xfId="5" applyFont="1" applyFill="1" applyBorder="1" applyAlignment="1">
      <alignment horizontal="center" vertical="center" wrapText="1"/>
    </xf>
    <xf numFmtId="0" fontId="16" fillId="0" borderId="13" xfId="5" applyFont="1" applyFill="1" applyBorder="1" applyAlignment="1">
      <alignment horizontal="center" vertical="center" wrapText="1"/>
    </xf>
    <xf numFmtId="0" fontId="19" fillId="6" borderId="1" xfId="0" applyFont="1" applyFill="1" applyBorder="1" applyAlignment="1">
      <alignment horizontal="center" vertical="top" wrapText="1"/>
    </xf>
    <xf numFmtId="0" fontId="14" fillId="5" borderId="4" xfId="0" applyFont="1" applyFill="1" applyBorder="1" applyAlignment="1">
      <alignment horizontal="center" vertical="center" wrapText="1"/>
    </xf>
    <xf numFmtId="0" fontId="14" fillId="5" borderId="3" xfId="0" applyFont="1" applyFill="1" applyBorder="1" applyAlignment="1">
      <alignment horizontal="center" vertical="center"/>
    </xf>
    <xf numFmtId="0" fontId="14" fillId="5" borderId="2" xfId="0" applyFont="1" applyFill="1" applyBorder="1" applyAlignment="1">
      <alignment horizontal="center" vertical="center"/>
    </xf>
    <xf numFmtId="0" fontId="14" fillId="0" borderId="4" xfId="0" applyFont="1" applyBorder="1" applyAlignment="1">
      <alignment horizontal="left" vertical="top" wrapText="1"/>
    </xf>
    <xf numFmtId="0" fontId="14" fillId="0" borderId="3" xfId="0" applyFont="1" applyBorder="1" applyAlignment="1">
      <alignment horizontal="left" vertical="top"/>
    </xf>
    <xf numFmtId="0" fontId="14" fillId="0" borderId="2" xfId="0" applyFont="1" applyBorder="1" applyAlignment="1">
      <alignment horizontal="left" vertical="top"/>
    </xf>
    <xf numFmtId="0" fontId="19" fillId="5" borderId="1"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33" fillId="0" borderId="0" xfId="0" applyFont="1" applyBorder="1" applyAlignment="1">
      <alignment horizontal="left" vertical="top" wrapText="1"/>
    </xf>
    <xf numFmtId="0" fontId="14" fillId="7" borderId="4"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2" xfId="0" applyFont="1" applyFill="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9" fillId="0" borderId="4"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5" borderId="17"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9" fillId="0" borderId="4" xfId="0" applyFont="1" applyFill="1" applyBorder="1" applyAlignment="1">
      <alignment horizontal="left" vertical="center"/>
    </xf>
    <xf numFmtId="0" fontId="19" fillId="0"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2" xfId="0" applyFont="1" applyFill="1" applyBorder="1" applyAlignment="1">
      <alignment horizontal="left" vertical="center" wrapText="1"/>
    </xf>
    <xf numFmtId="177" fontId="5" fillId="0" borderId="14" xfId="1" applyNumberFormat="1" applyFont="1" applyFill="1" applyBorder="1" applyAlignment="1">
      <alignment horizontal="left" vertical="center" wrapText="1"/>
    </xf>
    <xf numFmtId="177" fontId="5" fillId="0" borderId="15" xfId="1" applyNumberFormat="1" applyFont="1" applyFill="1" applyBorder="1" applyAlignment="1">
      <alignment horizontal="left" vertical="center" wrapText="1"/>
    </xf>
    <xf numFmtId="177" fontId="5" fillId="0" borderId="7" xfId="1" applyNumberFormat="1" applyFont="1" applyFill="1" applyBorder="1" applyAlignment="1">
      <alignment horizontal="left" vertical="center" wrapText="1"/>
    </xf>
    <xf numFmtId="177" fontId="5" fillId="2" borderId="14" xfId="1" applyNumberFormat="1" applyFont="1" applyFill="1" applyBorder="1" applyAlignment="1">
      <alignment horizontal="left" vertical="center" wrapText="1"/>
    </xf>
    <xf numFmtId="177" fontId="5" fillId="2" borderId="15" xfId="1" applyNumberFormat="1" applyFont="1" applyFill="1" applyBorder="1" applyAlignment="1">
      <alignment horizontal="left" vertical="center" wrapText="1"/>
    </xf>
    <xf numFmtId="177" fontId="5" fillId="2" borderId="7" xfId="1" applyNumberFormat="1" applyFont="1" applyFill="1" applyBorder="1" applyAlignment="1">
      <alignment horizontal="left" vertical="center" wrapText="1"/>
    </xf>
    <xf numFmtId="0" fontId="5" fillId="0" borderId="14" xfId="0" applyFont="1" applyFill="1" applyBorder="1" applyAlignment="1">
      <alignment horizontal="left" vertical="center"/>
    </xf>
    <xf numFmtId="0" fontId="5" fillId="0" borderId="7" xfId="0" applyFont="1" applyFill="1" applyBorder="1" applyAlignment="1">
      <alignment horizontal="left" vertical="center"/>
    </xf>
    <xf numFmtId="0" fontId="5" fillId="0" borderId="15" xfId="0" applyFont="1" applyFill="1" applyBorder="1" applyAlignment="1">
      <alignment horizontal="left" vertical="center"/>
    </xf>
    <xf numFmtId="0" fontId="5" fillId="0" borderId="1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4" xfId="0" applyFont="1" applyFill="1" applyBorder="1" applyAlignment="1">
      <alignment horizontal="left" vertical="center"/>
    </xf>
    <xf numFmtId="0" fontId="6" fillId="2" borderId="15" xfId="0" applyFont="1" applyFill="1" applyBorder="1" applyAlignment="1">
      <alignment horizontal="left" vertical="center"/>
    </xf>
    <xf numFmtId="0" fontId="6" fillId="2" borderId="7" xfId="0" applyFont="1" applyFill="1" applyBorder="1" applyAlignment="1">
      <alignment horizontal="left" vertical="center"/>
    </xf>
    <xf numFmtId="0" fontId="19" fillId="0" borderId="1" xfId="0" applyFont="1" applyFill="1" applyBorder="1" applyAlignment="1">
      <alignment vertical="center" wrapText="1"/>
    </xf>
    <xf numFmtId="0" fontId="20" fillId="2" borderId="1" xfId="0" applyFont="1" applyFill="1" applyBorder="1" applyAlignment="1">
      <alignment vertical="center" wrapText="1"/>
    </xf>
    <xf numFmtId="0" fontId="20" fillId="2" borderId="14" xfId="0" applyFont="1" applyFill="1" applyBorder="1" applyAlignment="1">
      <alignment vertical="center" wrapText="1"/>
    </xf>
    <xf numFmtId="0" fontId="20" fillId="2" borderId="15" xfId="0" applyFont="1" applyFill="1" applyBorder="1" applyAlignment="1">
      <alignment vertical="center" wrapText="1"/>
    </xf>
    <xf numFmtId="0" fontId="20" fillId="2" borderId="7" xfId="0" applyFont="1" applyFill="1" applyBorder="1" applyAlignment="1">
      <alignment vertical="center" wrapText="1"/>
    </xf>
    <xf numFmtId="0" fontId="20" fillId="2" borderId="14"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18" xfId="0" applyFont="1" applyFill="1" applyBorder="1" applyAlignment="1">
      <alignment horizontal="left" vertical="center" wrapText="1"/>
    </xf>
    <xf numFmtId="0" fontId="14" fillId="0" borderId="3" xfId="0" applyFont="1" applyBorder="1" applyAlignment="1">
      <alignment horizontal="left" vertical="top" wrapText="1"/>
    </xf>
    <xf numFmtId="0" fontId="19" fillId="2" borderId="14" xfId="0" applyFont="1" applyFill="1" applyBorder="1" applyAlignment="1">
      <alignment horizontal="left" vertical="center" wrapText="1"/>
    </xf>
    <xf numFmtId="0" fontId="19" fillId="2" borderId="15" xfId="0" applyFont="1" applyFill="1" applyBorder="1" applyAlignment="1">
      <alignment horizontal="left" vertical="center" wrapText="1"/>
    </xf>
    <xf numFmtId="0" fontId="19" fillId="2" borderId="7" xfId="0" applyFont="1" applyFill="1" applyBorder="1" applyAlignment="1">
      <alignment horizontal="left" vertical="center" wrapText="1"/>
    </xf>
  </cellXfs>
  <cellStyles count="6">
    <cellStyle name="標準" xfId="0" builtinId="0"/>
    <cellStyle name="標準 2" xfId="1" xr:uid="{00000000-0005-0000-0000-000001000000}"/>
    <cellStyle name="標準 2 2" xfId="2" xr:uid="{00000000-0005-0000-0000-000002000000}"/>
    <cellStyle name="標準 2 2 2" xfId="4" xr:uid="{00000000-0005-0000-0000-000003000000}"/>
    <cellStyle name="標準 2_テクノ審議会_事前チェックシート_Ver1.2.4_20130612" xfId="3" xr:uid="{00000000-0005-0000-0000-000004000000}"/>
    <cellStyle name="標準 3" xfId="5" xr:uid="{00000000-0005-0000-0000-000005000000}"/>
  </cellStyles>
  <dxfs count="2">
    <dxf>
      <fill>
        <patternFill>
          <bgColor theme="4" tint="0.39994506668294322"/>
        </patternFill>
      </fill>
    </dxf>
    <dxf>
      <font>
        <color rgb="FFFF0000"/>
      </font>
    </dxf>
  </dxfs>
  <tableStyles count="0" defaultTableStyle="TableStyleMedium2" defaultPivotStyle="PivotStyleLight16"/>
  <colors>
    <mruColors>
      <color rgb="FFFFFFCC"/>
      <color rgb="FFCCFFFF"/>
      <color rgb="FFFDD7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2061883</xdr:colOff>
      <xdr:row>8</xdr:row>
      <xdr:rowOff>78440</xdr:rowOff>
    </xdr:from>
    <xdr:to>
      <xdr:col>2</xdr:col>
      <xdr:colOff>12309</xdr:colOff>
      <xdr:row>36</xdr:row>
      <xdr:rowOff>3597</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3619501" y="1938616"/>
          <a:ext cx="4786014" cy="46316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21"/>
  <sheetViews>
    <sheetView tabSelected="1" view="pageBreakPreview" zoomScale="115" zoomScaleNormal="55" zoomScaleSheetLayoutView="115" workbookViewId="0"/>
  </sheetViews>
  <sheetFormatPr defaultColWidth="8.875" defaultRowHeight="13.5" x14ac:dyDescent="0.15"/>
  <cols>
    <col min="1" max="6" width="8.875" style="2"/>
    <col min="7" max="8" width="9.875" style="2" customWidth="1"/>
    <col min="9" max="16384" width="8.875" style="2"/>
  </cols>
  <sheetData>
    <row r="2" spans="1:14" x14ac:dyDescent="0.15">
      <c r="N2" s="83"/>
    </row>
    <row r="8" spans="1:14" ht="8.25" customHeight="1" x14ac:dyDescent="0.15"/>
    <row r="9" spans="1:14" ht="20.25" customHeight="1" x14ac:dyDescent="0.15">
      <c r="A9" s="117" t="s">
        <v>7</v>
      </c>
      <c r="B9" s="117"/>
      <c r="C9" s="117"/>
      <c r="D9" s="117"/>
      <c r="E9" s="117"/>
      <c r="F9" s="117"/>
      <c r="G9" s="117"/>
      <c r="H9" s="117"/>
      <c r="I9" s="117"/>
      <c r="J9" s="117"/>
      <c r="K9" s="117"/>
      <c r="L9" s="117"/>
      <c r="M9" s="117"/>
      <c r="N9" s="117"/>
    </row>
    <row r="10" spans="1:14" ht="6.75" customHeight="1" x14ac:dyDescent="0.15"/>
    <row r="11" spans="1:14" ht="39.75" customHeight="1" x14ac:dyDescent="0.15">
      <c r="A11" s="118" t="s">
        <v>164</v>
      </c>
      <c r="B11" s="118"/>
      <c r="C11" s="118"/>
      <c r="D11" s="118"/>
      <c r="E11" s="118"/>
      <c r="F11" s="118"/>
      <c r="G11" s="118"/>
      <c r="H11" s="118"/>
      <c r="I11" s="118"/>
      <c r="J11" s="118"/>
      <c r="K11" s="118"/>
      <c r="L11" s="118"/>
      <c r="M11" s="118"/>
      <c r="N11" s="118"/>
    </row>
    <row r="12" spans="1:14" x14ac:dyDescent="0.15">
      <c r="G12" s="3"/>
    </row>
    <row r="13" spans="1:14" ht="31.5" customHeight="1" x14ac:dyDescent="0.15">
      <c r="G13" s="3"/>
    </row>
    <row r="14" spans="1:14" ht="13.5" customHeight="1" x14ac:dyDescent="0.15">
      <c r="A14" s="119" t="s">
        <v>9</v>
      </c>
      <c r="B14" s="119"/>
      <c r="C14" s="119"/>
      <c r="D14" s="119"/>
      <c r="E14" s="119"/>
      <c r="F14" s="119"/>
      <c r="G14" s="119"/>
      <c r="H14" s="119"/>
      <c r="I14" s="119"/>
      <c r="J14" s="119"/>
      <c r="K14" s="119"/>
      <c r="L14" s="119"/>
      <c r="M14" s="119"/>
      <c r="N14" s="119"/>
    </row>
    <row r="15" spans="1:14" ht="18.75" customHeight="1" x14ac:dyDescent="0.15">
      <c r="G15" s="4"/>
    </row>
    <row r="16" spans="1:14" ht="14.25" x14ac:dyDescent="0.15">
      <c r="A16" s="120">
        <v>45362</v>
      </c>
      <c r="B16" s="119"/>
      <c r="C16" s="119"/>
      <c r="D16" s="119"/>
      <c r="E16" s="119"/>
      <c r="F16" s="119"/>
      <c r="G16" s="119"/>
      <c r="H16" s="119"/>
      <c r="I16" s="119"/>
      <c r="J16" s="119"/>
      <c r="K16" s="119"/>
      <c r="L16" s="119"/>
      <c r="M16" s="119"/>
      <c r="N16" s="119"/>
    </row>
    <row r="17" spans="1:14" ht="14.25" x14ac:dyDescent="0.15">
      <c r="A17" s="4"/>
      <c r="B17" s="4"/>
      <c r="C17" s="4"/>
      <c r="D17" s="4"/>
      <c r="E17" s="4"/>
      <c r="F17" s="4"/>
      <c r="G17" s="4"/>
      <c r="H17" s="4"/>
      <c r="I17" s="4"/>
      <c r="J17" s="4"/>
      <c r="K17" s="4"/>
      <c r="L17" s="4"/>
      <c r="M17" s="4"/>
      <c r="N17" s="4"/>
    </row>
    <row r="18" spans="1:14" ht="14.25" x14ac:dyDescent="0.15">
      <c r="G18" s="4"/>
    </row>
    <row r="19" spans="1:14" ht="14.25" customHeight="1" x14ac:dyDescent="0.15">
      <c r="G19" s="4"/>
    </row>
    <row r="20" spans="1:14" ht="14.25" customHeight="1" x14ac:dyDescent="0.15">
      <c r="G20" s="5"/>
    </row>
    <row r="21" spans="1:14" ht="30.75" customHeight="1" x14ac:dyDescent="0.15">
      <c r="A21" s="6"/>
      <c r="B21" s="6"/>
      <c r="C21" s="6"/>
      <c r="D21" s="6"/>
      <c r="F21" s="121" t="s">
        <v>8</v>
      </c>
      <c r="G21" s="121"/>
      <c r="H21" s="121"/>
      <c r="I21" s="121"/>
      <c r="J21" s="6"/>
      <c r="K21" s="6"/>
      <c r="L21" s="6"/>
      <c r="M21" s="6"/>
      <c r="N21" s="6"/>
    </row>
  </sheetData>
  <mergeCells count="5">
    <mergeCell ref="A9:N9"/>
    <mergeCell ref="A11:N11"/>
    <mergeCell ref="A14:N14"/>
    <mergeCell ref="A16:N16"/>
    <mergeCell ref="F21:I21"/>
  </mergeCells>
  <phoneticPr fontId="4"/>
  <pageMargins left="0.78740157480314965" right="0.78740157480314965" top="0.98425196850393704" bottom="0.98425196850393704" header="0.51181102362204722" footer="0.51181102362204722"/>
  <pageSetup paperSize="9" scale="94" fitToHeight="0" orientation="landscape" r:id="rId1"/>
  <headerFooter alignWithMargins="0">
    <oddHeader>&amp;L&amp;"ＭＳ ゴシック,標準"&amp;10＜機密＞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41"/>
  <sheetViews>
    <sheetView view="pageBreakPreview" zoomScale="85" zoomScaleNormal="50" zoomScaleSheetLayoutView="85" workbookViewId="0">
      <selection activeCell="AF6" sqref="AF6:AK6"/>
    </sheetView>
  </sheetViews>
  <sheetFormatPr defaultColWidth="2.625" defaultRowHeight="14.25" x14ac:dyDescent="0.15"/>
  <cols>
    <col min="1" max="21" width="2.625" style="9" customWidth="1"/>
    <col min="22" max="26" width="6.75" style="9" customWidth="1"/>
    <col min="27" max="53" width="2.625" style="9" customWidth="1"/>
    <col min="54" max="54" width="4.125" style="9" customWidth="1"/>
    <col min="55" max="16384" width="2.625" style="9"/>
  </cols>
  <sheetData>
    <row r="1" spans="1:54" s="7" customFormat="1" ht="13.5" customHeight="1" x14ac:dyDescent="0.15">
      <c r="A1" s="126"/>
      <c r="B1" s="126"/>
      <c r="C1" s="126"/>
      <c r="D1" s="126"/>
      <c r="E1" s="126"/>
      <c r="F1" s="126"/>
      <c r="G1" s="126"/>
      <c r="H1" s="127"/>
      <c r="I1" s="127"/>
      <c r="J1" s="127"/>
      <c r="K1" s="127"/>
      <c r="L1" s="127"/>
      <c r="M1" s="127"/>
      <c r="N1" s="127"/>
      <c r="O1" s="127"/>
      <c r="P1" s="127"/>
      <c r="Q1" s="127"/>
      <c r="R1" s="127"/>
      <c r="S1" s="127"/>
      <c r="T1" s="127"/>
      <c r="U1" s="127"/>
      <c r="V1" s="127"/>
      <c r="W1" s="127"/>
      <c r="X1" s="127"/>
      <c r="Y1" s="127"/>
      <c r="Z1" s="127"/>
      <c r="AA1" s="127"/>
      <c r="AB1" s="126"/>
      <c r="AC1" s="126"/>
      <c r="AD1" s="126"/>
      <c r="AE1" s="126"/>
      <c r="AF1" s="126"/>
      <c r="AG1" s="126"/>
      <c r="AH1" s="126"/>
      <c r="AI1" s="126"/>
      <c r="AJ1" s="128"/>
      <c r="AK1" s="128"/>
      <c r="AL1" s="128"/>
      <c r="AM1" s="128"/>
      <c r="AN1" s="128"/>
      <c r="AO1" s="128"/>
      <c r="AP1" s="128"/>
      <c r="AQ1" s="128"/>
      <c r="AR1" s="128"/>
      <c r="AS1" s="128"/>
      <c r="AT1" s="128"/>
      <c r="AU1" s="128"/>
      <c r="AV1" s="128"/>
      <c r="AW1" s="128"/>
      <c r="AX1" s="128"/>
      <c r="AY1" s="128"/>
      <c r="AZ1" s="128"/>
      <c r="BA1" s="128"/>
      <c r="BB1" s="128"/>
    </row>
    <row r="2" spans="1:54" ht="18.75" x14ac:dyDescent="0.2">
      <c r="A2" s="8" t="s">
        <v>10</v>
      </c>
    </row>
    <row r="4" spans="1:54" ht="15" thickBot="1" x14ac:dyDescent="0.2">
      <c r="A4" s="129" t="s">
        <v>11</v>
      </c>
      <c r="B4" s="130"/>
      <c r="C4" s="131"/>
      <c r="D4" s="129" t="s">
        <v>12</v>
      </c>
      <c r="E4" s="130"/>
      <c r="F4" s="131"/>
      <c r="G4" s="129" t="s">
        <v>13</v>
      </c>
      <c r="H4" s="130"/>
      <c r="I4" s="130"/>
      <c r="J4" s="130"/>
      <c r="K4" s="130"/>
      <c r="L4" s="131"/>
      <c r="M4" s="129" t="s">
        <v>14</v>
      </c>
      <c r="N4" s="130"/>
      <c r="O4" s="130"/>
      <c r="P4" s="130"/>
      <c r="Q4" s="130"/>
      <c r="R4" s="130"/>
      <c r="S4" s="130"/>
      <c r="T4" s="130"/>
      <c r="U4" s="131"/>
      <c r="V4" s="129" t="s">
        <v>15</v>
      </c>
      <c r="W4" s="130"/>
      <c r="X4" s="130"/>
      <c r="Y4" s="130"/>
      <c r="Z4" s="131"/>
      <c r="AA4" s="129" t="s">
        <v>16</v>
      </c>
      <c r="AB4" s="130"/>
      <c r="AC4" s="130"/>
      <c r="AD4" s="130"/>
      <c r="AE4" s="131"/>
      <c r="AF4" s="129" t="s">
        <v>17</v>
      </c>
      <c r="AG4" s="130"/>
      <c r="AH4" s="130"/>
      <c r="AI4" s="130"/>
      <c r="AJ4" s="130"/>
      <c r="AK4" s="131"/>
      <c r="AL4" s="129" t="s">
        <v>18</v>
      </c>
      <c r="AM4" s="130"/>
      <c r="AN4" s="130"/>
      <c r="AO4" s="130"/>
      <c r="AP4" s="130"/>
      <c r="AQ4" s="130"/>
      <c r="AR4" s="130"/>
      <c r="AS4" s="130"/>
      <c r="AT4" s="130"/>
      <c r="AU4" s="130"/>
      <c r="AV4" s="130"/>
      <c r="AW4" s="130"/>
      <c r="AX4" s="130"/>
      <c r="AY4" s="130"/>
      <c r="AZ4" s="130"/>
      <c r="BA4" s="130"/>
      <c r="BB4" s="131"/>
    </row>
    <row r="5" spans="1:54" s="14" customFormat="1" ht="34.5" customHeight="1" thickTop="1" x14ac:dyDescent="0.4">
      <c r="A5" s="132">
        <v>1</v>
      </c>
      <c r="B5" s="133"/>
      <c r="C5" s="134"/>
      <c r="D5" s="135" t="s">
        <v>19</v>
      </c>
      <c r="E5" s="136"/>
      <c r="F5" s="137"/>
      <c r="G5" s="138" t="s">
        <v>20</v>
      </c>
      <c r="H5" s="139"/>
      <c r="I5" s="139"/>
      <c r="J5" s="139"/>
      <c r="K5" s="139"/>
      <c r="L5" s="140"/>
      <c r="M5" s="132"/>
      <c r="N5" s="133"/>
      <c r="O5" s="133"/>
      <c r="P5" s="133"/>
      <c r="Q5" s="133"/>
      <c r="R5" s="133"/>
      <c r="S5" s="133"/>
      <c r="T5" s="133"/>
      <c r="U5" s="134"/>
      <c r="V5" s="132"/>
      <c r="W5" s="133"/>
      <c r="X5" s="133"/>
      <c r="Y5" s="133"/>
      <c r="Z5" s="134"/>
      <c r="AA5" s="132" t="s">
        <v>21</v>
      </c>
      <c r="AB5" s="133"/>
      <c r="AC5" s="133"/>
      <c r="AD5" s="133"/>
      <c r="AE5" s="134"/>
      <c r="AF5" s="141">
        <v>45362</v>
      </c>
      <c r="AG5" s="142"/>
      <c r="AH5" s="142"/>
      <c r="AI5" s="142"/>
      <c r="AJ5" s="142"/>
      <c r="AK5" s="143"/>
      <c r="AL5" s="132"/>
      <c r="AM5" s="133"/>
      <c r="AN5" s="133"/>
      <c r="AO5" s="133"/>
      <c r="AP5" s="133"/>
      <c r="AQ5" s="133"/>
      <c r="AR5" s="133"/>
      <c r="AS5" s="133"/>
      <c r="AT5" s="133"/>
      <c r="AU5" s="133"/>
      <c r="AV5" s="133"/>
      <c r="AW5" s="133"/>
      <c r="AX5" s="133"/>
      <c r="AY5" s="133"/>
      <c r="AZ5" s="133"/>
      <c r="BA5" s="133"/>
      <c r="BB5" s="134"/>
    </row>
    <row r="6" spans="1:54" s="14" customFormat="1" ht="34.5" customHeight="1" x14ac:dyDescent="0.4">
      <c r="A6" s="123">
        <v>2</v>
      </c>
      <c r="B6" s="123"/>
      <c r="C6" s="123"/>
      <c r="D6" s="124"/>
      <c r="E6" s="124"/>
      <c r="F6" s="124"/>
      <c r="G6" s="125"/>
      <c r="H6" s="125"/>
      <c r="I6" s="125"/>
      <c r="J6" s="125"/>
      <c r="K6" s="125"/>
      <c r="L6" s="125"/>
      <c r="M6" s="125"/>
      <c r="N6" s="125"/>
      <c r="O6" s="125"/>
      <c r="P6" s="125"/>
      <c r="Q6" s="125"/>
      <c r="R6" s="125"/>
      <c r="S6" s="125"/>
      <c r="T6" s="125"/>
      <c r="U6" s="125"/>
      <c r="V6" s="125"/>
      <c r="W6" s="125"/>
      <c r="X6" s="125"/>
      <c r="Y6" s="125"/>
      <c r="Z6" s="125"/>
      <c r="AA6" s="123"/>
      <c r="AB6" s="123"/>
      <c r="AC6" s="123"/>
      <c r="AD6" s="123"/>
      <c r="AE6" s="123"/>
      <c r="AF6" s="122"/>
      <c r="AG6" s="123"/>
      <c r="AH6" s="123"/>
      <c r="AI6" s="123"/>
      <c r="AJ6" s="123"/>
      <c r="AK6" s="123"/>
      <c r="AL6" s="123"/>
      <c r="AM6" s="123"/>
      <c r="AN6" s="123"/>
      <c r="AO6" s="123"/>
      <c r="AP6" s="123"/>
      <c r="AQ6" s="123"/>
      <c r="AR6" s="123"/>
      <c r="AS6" s="123"/>
      <c r="AT6" s="123"/>
      <c r="AU6" s="123"/>
      <c r="AV6" s="123"/>
      <c r="AW6" s="123"/>
      <c r="AX6" s="123"/>
      <c r="AY6" s="123"/>
      <c r="AZ6" s="123"/>
      <c r="BA6" s="123"/>
      <c r="BB6" s="123"/>
    </row>
    <row r="7" spans="1:54" s="14" customFormat="1" ht="34.5" customHeight="1" x14ac:dyDescent="0.4">
      <c r="A7" s="123">
        <v>2</v>
      </c>
      <c r="B7" s="123"/>
      <c r="C7" s="123"/>
      <c r="D7" s="124"/>
      <c r="E7" s="124"/>
      <c r="F7" s="124"/>
      <c r="G7" s="125"/>
      <c r="H7" s="125"/>
      <c r="I7" s="125"/>
      <c r="J7" s="125"/>
      <c r="K7" s="125"/>
      <c r="L7" s="125"/>
      <c r="M7" s="125"/>
      <c r="N7" s="125"/>
      <c r="O7" s="125"/>
      <c r="P7" s="125"/>
      <c r="Q7" s="125"/>
      <c r="R7" s="125"/>
      <c r="S7" s="125"/>
      <c r="T7" s="125"/>
      <c r="U7" s="125"/>
      <c r="V7" s="125"/>
      <c r="W7" s="125"/>
      <c r="X7" s="125"/>
      <c r="Y7" s="125"/>
      <c r="Z7" s="125"/>
      <c r="AA7" s="123"/>
      <c r="AB7" s="123"/>
      <c r="AC7" s="123"/>
      <c r="AD7" s="123"/>
      <c r="AE7" s="123"/>
      <c r="AF7" s="122"/>
      <c r="AG7" s="123"/>
      <c r="AH7" s="123"/>
      <c r="AI7" s="123"/>
      <c r="AJ7" s="123"/>
      <c r="AK7" s="123"/>
      <c r="AL7" s="123"/>
      <c r="AM7" s="123"/>
      <c r="AN7" s="123"/>
      <c r="AO7" s="123"/>
      <c r="AP7" s="123"/>
      <c r="AQ7" s="123"/>
      <c r="AR7" s="123"/>
      <c r="AS7" s="123"/>
      <c r="AT7" s="123"/>
      <c r="AU7" s="123"/>
      <c r="AV7" s="123"/>
      <c r="AW7" s="123"/>
      <c r="AX7" s="123"/>
      <c r="AY7" s="123"/>
      <c r="AZ7" s="123"/>
      <c r="BA7" s="123"/>
      <c r="BB7" s="123"/>
    </row>
    <row r="8" spans="1:54" s="14" customFormat="1" ht="34.5" customHeight="1" x14ac:dyDescent="0.4">
      <c r="A8" s="123">
        <v>3</v>
      </c>
      <c r="B8" s="123"/>
      <c r="C8" s="123"/>
      <c r="D8" s="124"/>
      <c r="E8" s="124"/>
      <c r="F8" s="124"/>
      <c r="G8" s="125"/>
      <c r="H8" s="125"/>
      <c r="I8" s="125"/>
      <c r="J8" s="125"/>
      <c r="K8" s="125"/>
      <c r="L8" s="125"/>
      <c r="M8" s="125"/>
      <c r="N8" s="125"/>
      <c r="O8" s="125"/>
      <c r="P8" s="125"/>
      <c r="Q8" s="125"/>
      <c r="R8" s="125"/>
      <c r="S8" s="125"/>
      <c r="T8" s="125"/>
      <c r="U8" s="125"/>
      <c r="V8" s="125"/>
      <c r="W8" s="125"/>
      <c r="X8" s="125"/>
      <c r="Y8" s="125"/>
      <c r="Z8" s="125"/>
      <c r="AA8" s="123"/>
      <c r="AB8" s="123"/>
      <c r="AC8" s="123"/>
      <c r="AD8" s="123"/>
      <c r="AE8" s="123"/>
      <c r="AF8" s="122"/>
      <c r="AG8" s="123"/>
      <c r="AH8" s="123"/>
      <c r="AI8" s="123"/>
      <c r="AJ8" s="123"/>
      <c r="AK8" s="123"/>
      <c r="AL8" s="123"/>
      <c r="AM8" s="123"/>
      <c r="AN8" s="123"/>
      <c r="AO8" s="123"/>
      <c r="AP8" s="123"/>
      <c r="AQ8" s="123"/>
      <c r="AR8" s="123"/>
      <c r="AS8" s="123"/>
      <c r="AT8" s="123"/>
      <c r="AU8" s="123"/>
      <c r="AV8" s="123"/>
      <c r="AW8" s="123"/>
      <c r="AX8" s="123"/>
      <c r="AY8" s="123"/>
      <c r="AZ8" s="123"/>
      <c r="BA8" s="123"/>
      <c r="BB8" s="123"/>
    </row>
    <row r="9" spans="1:54" s="14" customFormat="1" ht="34.5" customHeight="1" x14ac:dyDescent="0.4">
      <c r="A9" s="123">
        <v>4</v>
      </c>
      <c r="B9" s="123"/>
      <c r="C9" s="123"/>
      <c r="D9" s="124"/>
      <c r="E9" s="124"/>
      <c r="F9" s="124"/>
      <c r="G9" s="125"/>
      <c r="H9" s="125"/>
      <c r="I9" s="125"/>
      <c r="J9" s="125"/>
      <c r="K9" s="125"/>
      <c r="L9" s="125"/>
      <c r="M9" s="125"/>
      <c r="N9" s="125"/>
      <c r="O9" s="125"/>
      <c r="P9" s="125"/>
      <c r="Q9" s="125"/>
      <c r="R9" s="125"/>
      <c r="S9" s="125"/>
      <c r="T9" s="125"/>
      <c r="U9" s="125"/>
      <c r="V9" s="125"/>
      <c r="W9" s="125"/>
      <c r="X9" s="125"/>
      <c r="Y9" s="125"/>
      <c r="Z9" s="125"/>
      <c r="AA9" s="123"/>
      <c r="AB9" s="123"/>
      <c r="AC9" s="123"/>
      <c r="AD9" s="123"/>
      <c r="AE9" s="123"/>
      <c r="AF9" s="122"/>
      <c r="AG9" s="123"/>
      <c r="AH9" s="123"/>
      <c r="AI9" s="123"/>
      <c r="AJ9" s="123"/>
      <c r="AK9" s="123"/>
      <c r="AL9" s="123"/>
      <c r="AM9" s="123"/>
      <c r="AN9" s="123"/>
      <c r="AO9" s="123"/>
      <c r="AP9" s="123"/>
      <c r="AQ9" s="123"/>
      <c r="AR9" s="123"/>
      <c r="AS9" s="123"/>
      <c r="AT9" s="123"/>
      <c r="AU9" s="123"/>
      <c r="AV9" s="123"/>
      <c r="AW9" s="123"/>
      <c r="AX9" s="123"/>
      <c r="AY9" s="123"/>
      <c r="AZ9" s="123"/>
      <c r="BA9" s="123"/>
      <c r="BB9" s="123"/>
    </row>
    <row r="10" spans="1:54" s="14" customFormat="1" ht="34.5" customHeight="1" x14ac:dyDescent="0.4">
      <c r="A10" s="123">
        <v>5</v>
      </c>
      <c r="B10" s="123"/>
      <c r="C10" s="123"/>
      <c r="D10" s="124"/>
      <c r="E10" s="124"/>
      <c r="F10" s="124"/>
      <c r="G10" s="125"/>
      <c r="H10" s="125"/>
      <c r="I10" s="125"/>
      <c r="J10" s="125"/>
      <c r="K10" s="125"/>
      <c r="L10" s="125"/>
      <c r="M10" s="125"/>
      <c r="N10" s="125"/>
      <c r="O10" s="125"/>
      <c r="P10" s="125"/>
      <c r="Q10" s="125"/>
      <c r="R10" s="125"/>
      <c r="S10" s="125"/>
      <c r="T10" s="125"/>
      <c r="U10" s="125"/>
      <c r="V10" s="125"/>
      <c r="W10" s="125"/>
      <c r="X10" s="125"/>
      <c r="Y10" s="125"/>
      <c r="Z10" s="125"/>
      <c r="AA10" s="123"/>
      <c r="AB10" s="123"/>
      <c r="AC10" s="123"/>
      <c r="AD10" s="123"/>
      <c r="AE10" s="123"/>
      <c r="AF10" s="122"/>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row>
    <row r="11" spans="1:54" s="14" customFormat="1" ht="34.5" customHeight="1" x14ac:dyDescent="0.4">
      <c r="A11" s="123">
        <v>6</v>
      </c>
      <c r="B11" s="123"/>
      <c r="C11" s="123"/>
      <c r="D11" s="124"/>
      <c r="E11" s="124"/>
      <c r="F11" s="124"/>
      <c r="G11" s="125"/>
      <c r="H11" s="125"/>
      <c r="I11" s="125"/>
      <c r="J11" s="125"/>
      <c r="K11" s="125"/>
      <c r="L11" s="125"/>
      <c r="M11" s="125"/>
      <c r="N11" s="125"/>
      <c r="O11" s="125"/>
      <c r="P11" s="125"/>
      <c r="Q11" s="125"/>
      <c r="R11" s="125"/>
      <c r="S11" s="125"/>
      <c r="T11" s="125"/>
      <c r="U11" s="125"/>
      <c r="V11" s="125"/>
      <c r="W11" s="125"/>
      <c r="X11" s="125"/>
      <c r="Y11" s="125"/>
      <c r="Z11" s="125"/>
      <c r="AA11" s="123"/>
      <c r="AB11" s="123"/>
      <c r="AC11" s="123"/>
      <c r="AD11" s="123"/>
      <c r="AE11" s="123"/>
      <c r="AF11" s="122"/>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row>
    <row r="12" spans="1:54" s="14" customFormat="1" ht="34.5" customHeight="1" x14ac:dyDescent="0.4">
      <c r="A12" s="123">
        <v>7</v>
      </c>
      <c r="B12" s="123"/>
      <c r="C12" s="123"/>
      <c r="D12" s="124"/>
      <c r="E12" s="124"/>
      <c r="F12" s="124"/>
      <c r="G12" s="125"/>
      <c r="H12" s="125"/>
      <c r="I12" s="125"/>
      <c r="J12" s="125"/>
      <c r="K12" s="125"/>
      <c r="L12" s="125"/>
      <c r="M12" s="125"/>
      <c r="N12" s="125"/>
      <c r="O12" s="125"/>
      <c r="P12" s="125"/>
      <c r="Q12" s="125"/>
      <c r="R12" s="125"/>
      <c r="S12" s="125"/>
      <c r="T12" s="125"/>
      <c r="U12" s="125"/>
      <c r="V12" s="125"/>
      <c r="W12" s="125"/>
      <c r="X12" s="125"/>
      <c r="Y12" s="125"/>
      <c r="Z12" s="125"/>
      <c r="AA12" s="123"/>
      <c r="AB12" s="123"/>
      <c r="AC12" s="123"/>
      <c r="AD12" s="123"/>
      <c r="AE12" s="123"/>
      <c r="AF12" s="122"/>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row>
    <row r="13" spans="1:54" s="14" customFormat="1" ht="34.5" customHeight="1" x14ac:dyDescent="0.4">
      <c r="A13" s="123">
        <v>8</v>
      </c>
      <c r="B13" s="123"/>
      <c r="C13" s="123"/>
      <c r="D13" s="124"/>
      <c r="E13" s="124"/>
      <c r="F13" s="124"/>
      <c r="G13" s="125"/>
      <c r="H13" s="125"/>
      <c r="I13" s="125"/>
      <c r="J13" s="125"/>
      <c r="K13" s="125"/>
      <c r="L13" s="125"/>
      <c r="M13" s="125"/>
      <c r="N13" s="125"/>
      <c r="O13" s="125"/>
      <c r="P13" s="125"/>
      <c r="Q13" s="125"/>
      <c r="R13" s="125"/>
      <c r="S13" s="125"/>
      <c r="T13" s="125"/>
      <c r="U13" s="125"/>
      <c r="V13" s="125"/>
      <c r="W13" s="125"/>
      <c r="X13" s="125"/>
      <c r="Y13" s="125"/>
      <c r="Z13" s="125"/>
      <c r="AA13" s="123"/>
      <c r="AB13" s="123"/>
      <c r="AC13" s="123"/>
      <c r="AD13" s="123"/>
      <c r="AE13" s="123"/>
      <c r="AF13" s="122"/>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row>
    <row r="14" spans="1:54" s="14" customFormat="1" ht="34.5" customHeight="1" x14ac:dyDescent="0.4">
      <c r="A14" s="123">
        <v>9</v>
      </c>
      <c r="B14" s="123"/>
      <c r="C14" s="123"/>
      <c r="D14" s="124"/>
      <c r="E14" s="124"/>
      <c r="F14" s="124"/>
      <c r="G14" s="125"/>
      <c r="H14" s="125"/>
      <c r="I14" s="125"/>
      <c r="J14" s="125"/>
      <c r="K14" s="125"/>
      <c r="L14" s="125"/>
      <c r="M14" s="125"/>
      <c r="N14" s="125"/>
      <c r="O14" s="125"/>
      <c r="P14" s="125"/>
      <c r="Q14" s="125"/>
      <c r="R14" s="125"/>
      <c r="S14" s="125"/>
      <c r="T14" s="125"/>
      <c r="U14" s="125"/>
      <c r="V14" s="125"/>
      <c r="W14" s="125"/>
      <c r="X14" s="125"/>
      <c r="Y14" s="125"/>
      <c r="Z14" s="125"/>
      <c r="AA14" s="123"/>
      <c r="AB14" s="123"/>
      <c r="AC14" s="123"/>
      <c r="AD14" s="123"/>
      <c r="AE14" s="123"/>
      <c r="AF14" s="122"/>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row>
    <row r="15" spans="1:54" s="14" customFormat="1" ht="34.5" customHeight="1" x14ac:dyDescent="0.4">
      <c r="A15" s="123">
        <v>10</v>
      </c>
      <c r="B15" s="123"/>
      <c r="C15" s="123"/>
      <c r="D15" s="124"/>
      <c r="E15" s="124"/>
      <c r="F15" s="124"/>
      <c r="G15" s="125"/>
      <c r="H15" s="125"/>
      <c r="I15" s="125"/>
      <c r="J15" s="125"/>
      <c r="K15" s="125"/>
      <c r="L15" s="125"/>
      <c r="M15" s="125"/>
      <c r="N15" s="125"/>
      <c r="O15" s="125"/>
      <c r="P15" s="125"/>
      <c r="Q15" s="125"/>
      <c r="R15" s="125"/>
      <c r="S15" s="125"/>
      <c r="T15" s="125"/>
      <c r="U15" s="125"/>
      <c r="V15" s="125"/>
      <c r="W15" s="125"/>
      <c r="X15" s="125"/>
      <c r="Y15" s="125"/>
      <c r="Z15" s="125"/>
      <c r="AA15" s="123"/>
      <c r="AB15" s="123"/>
      <c r="AC15" s="123"/>
      <c r="AD15" s="123"/>
      <c r="AE15" s="123"/>
      <c r="AF15" s="122"/>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row>
    <row r="16" spans="1:54" x14ac:dyDescent="0.15">
      <c r="A16" s="10"/>
      <c r="B16" s="10"/>
      <c r="C16" s="10"/>
      <c r="D16" s="10"/>
      <c r="E16" s="11"/>
      <c r="F16" s="10"/>
      <c r="G16" s="12"/>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row>
    <row r="17" spans="1:54" x14ac:dyDescent="0.15">
      <c r="A17" s="10"/>
      <c r="B17" s="10"/>
      <c r="C17" s="10"/>
      <c r="D17" s="10"/>
      <c r="E17" s="10"/>
      <c r="F17" s="10"/>
      <c r="G17" s="12"/>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row>
    <row r="18" spans="1:54" x14ac:dyDescent="0.15">
      <c r="A18" s="10"/>
      <c r="B18" s="10"/>
      <c r="C18" s="10"/>
      <c r="D18" s="10"/>
      <c r="E18" s="11"/>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row>
    <row r="19" spans="1:54"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row>
    <row r="20" spans="1:54"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row>
    <row r="21" spans="1:54"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row>
    <row r="22" spans="1:54" x14ac:dyDescent="0.15">
      <c r="A22" s="10"/>
      <c r="B22" s="10"/>
      <c r="C22" s="10"/>
      <c r="D22" s="10"/>
      <c r="E22" s="11"/>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row>
    <row r="23" spans="1:54"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row>
    <row r="24" spans="1:54"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row>
    <row r="25" spans="1:54"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row>
    <row r="26" spans="1:54"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row>
    <row r="27" spans="1:54"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row>
    <row r="28" spans="1:54" ht="14.2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row>
    <row r="29" spans="1:54" ht="14.2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row>
    <row r="30" spans="1:54" s="13" customFormat="1" ht="14.2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row>
    <row r="31" spans="1:54" s="13" customForma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row>
    <row r="32" spans="1:54" x14ac:dyDescent="0.15">
      <c r="A32" s="10"/>
      <c r="B32" s="10"/>
      <c r="C32" s="10"/>
      <c r="D32" s="10"/>
      <c r="E32" s="11"/>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row>
    <row r="33" spans="1:54"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row>
    <row r="34" spans="1:54"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row>
    <row r="35" spans="1:54"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row>
    <row r="36" spans="1:54"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row>
    <row r="37" spans="1:54"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row>
    <row r="38" spans="1:54"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row>
    <row r="39" spans="1:54"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row>
    <row r="40" spans="1:54"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row>
    <row r="41" spans="1:54"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row>
  </sheetData>
  <mergeCells count="102">
    <mergeCell ref="A1:G1"/>
    <mergeCell ref="H1:AA1"/>
    <mergeCell ref="AB1:AE1"/>
    <mergeCell ref="AF1:AI1"/>
    <mergeCell ref="AJ1:AR1"/>
    <mergeCell ref="AS1:BB1"/>
    <mergeCell ref="AF4:AK4"/>
    <mergeCell ref="AL4:BB4"/>
    <mergeCell ref="A5:C5"/>
    <mergeCell ref="D5:F5"/>
    <mergeCell ref="G5:L5"/>
    <mergeCell ref="M5:U5"/>
    <mergeCell ref="V5:Z5"/>
    <mergeCell ref="AA5:AE5"/>
    <mergeCell ref="AF5:AK5"/>
    <mergeCell ref="AL5:BB5"/>
    <mergeCell ref="A4:C4"/>
    <mergeCell ref="D4:F4"/>
    <mergeCell ref="G4:L4"/>
    <mergeCell ref="M4:U4"/>
    <mergeCell ref="V4:Z4"/>
    <mergeCell ref="AA4:AE4"/>
    <mergeCell ref="AF6:AK6"/>
    <mergeCell ref="AL6:BB6"/>
    <mergeCell ref="A7:C7"/>
    <mergeCell ref="D7:F7"/>
    <mergeCell ref="G7:L7"/>
    <mergeCell ref="M7:U7"/>
    <mergeCell ref="V7:Z7"/>
    <mergeCell ref="AA7:AE7"/>
    <mergeCell ref="AF7:AK7"/>
    <mergeCell ref="AL7:BB7"/>
    <mergeCell ref="A6:C6"/>
    <mergeCell ref="D6:F6"/>
    <mergeCell ref="G6:L6"/>
    <mergeCell ref="M6:U6"/>
    <mergeCell ref="V6:Z6"/>
    <mergeCell ref="AA6:AE6"/>
    <mergeCell ref="AF8:AK8"/>
    <mergeCell ref="AL8:BB8"/>
    <mergeCell ref="A9:C9"/>
    <mergeCell ref="D9:F9"/>
    <mergeCell ref="G9:L9"/>
    <mergeCell ref="M9:U9"/>
    <mergeCell ref="V9:Z9"/>
    <mergeCell ref="AA9:AE9"/>
    <mergeCell ref="AF9:AK9"/>
    <mergeCell ref="AL9:BB9"/>
    <mergeCell ref="A8:C8"/>
    <mergeCell ref="D8:F8"/>
    <mergeCell ref="G8:L8"/>
    <mergeCell ref="M8:U8"/>
    <mergeCell ref="V8:Z8"/>
    <mergeCell ref="AA8:AE8"/>
    <mergeCell ref="AF10:AK10"/>
    <mergeCell ref="AL10:BB10"/>
    <mergeCell ref="A11:C11"/>
    <mergeCell ref="D11:F11"/>
    <mergeCell ref="G11:L11"/>
    <mergeCell ref="M11:U11"/>
    <mergeCell ref="V11:Z11"/>
    <mergeCell ref="AA11:AE11"/>
    <mergeCell ref="AF11:AK11"/>
    <mergeCell ref="AL11:BB11"/>
    <mergeCell ref="A10:C10"/>
    <mergeCell ref="D10:F10"/>
    <mergeCell ref="G10:L10"/>
    <mergeCell ref="M10:U10"/>
    <mergeCell ref="V10:Z10"/>
    <mergeCell ref="AA10:AE10"/>
    <mergeCell ref="AF12:AK12"/>
    <mergeCell ref="AL12:BB12"/>
    <mergeCell ref="A13:C13"/>
    <mergeCell ref="D13:F13"/>
    <mergeCell ref="G13:L13"/>
    <mergeCell ref="M13:U13"/>
    <mergeCell ref="V13:Z13"/>
    <mergeCell ref="AA13:AE13"/>
    <mergeCell ref="AF13:AK13"/>
    <mergeCell ref="AL13:BB13"/>
    <mergeCell ref="A12:C12"/>
    <mergeCell ref="D12:F12"/>
    <mergeCell ref="G12:L12"/>
    <mergeCell ref="M12:U12"/>
    <mergeCell ref="V12:Z12"/>
    <mergeCell ref="AA12:AE12"/>
    <mergeCell ref="AF14:AK14"/>
    <mergeCell ref="AL14:BB14"/>
    <mergeCell ref="A15:C15"/>
    <mergeCell ref="D15:F15"/>
    <mergeCell ref="G15:L15"/>
    <mergeCell ref="M15:U15"/>
    <mergeCell ref="V15:Z15"/>
    <mergeCell ref="AA15:AE15"/>
    <mergeCell ref="AF15:AK15"/>
    <mergeCell ref="AL15:BB15"/>
    <mergeCell ref="A14:C14"/>
    <mergeCell ref="D14:F14"/>
    <mergeCell ref="G14:L14"/>
    <mergeCell ref="M14:U14"/>
    <mergeCell ref="V14:Z14"/>
    <mergeCell ref="AA14:AE14"/>
  </mergeCells>
  <phoneticPr fontId="4"/>
  <printOptions horizontalCentered="1"/>
  <pageMargins left="0.39370078740157483" right="0.39370078740157483" top="0.78740157480314965" bottom="0.59055118110236227" header="0.51181102362204722" footer="0.51181102362204722"/>
  <pageSetup paperSize="9" scale="77" orientation="landscape" r:id="rId1"/>
  <headerFooter alignWithMargins="0">
    <oddHeader>&amp;L&amp;"ＭＳ ゴシック,標準"&amp;10＜機密＞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43"/>
  <sheetViews>
    <sheetView view="pageBreakPreview" zoomScale="87" zoomScaleNormal="100" zoomScaleSheetLayoutView="87" workbookViewId="0">
      <selection activeCell="C1" sqref="C1"/>
    </sheetView>
  </sheetViews>
  <sheetFormatPr defaultColWidth="9" defaultRowHeight="13.5" x14ac:dyDescent="0.15"/>
  <cols>
    <col min="1" max="1" width="20.5" style="38" customWidth="1"/>
    <col min="2" max="2" width="89.75" style="37" customWidth="1"/>
    <col min="3" max="16384" width="9" style="17"/>
  </cols>
  <sheetData>
    <row r="1" spans="1:2" ht="21" x14ac:dyDescent="0.2">
      <c r="A1" s="36" t="s">
        <v>94</v>
      </c>
    </row>
    <row r="3" spans="1:2" x14ac:dyDescent="0.15">
      <c r="A3" s="39" t="s">
        <v>88</v>
      </c>
    </row>
    <row r="4" spans="1:2" ht="36" x14ac:dyDescent="0.15">
      <c r="B4" s="65" t="s">
        <v>167</v>
      </c>
    </row>
    <row r="6" spans="1:2" x14ac:dyDescent="0.15">
      <c r="A6" s="38" t="s">
        <v>89</v>
      </c>
    </row>
    <row r="7" spans="1:2" ht="36" x14ac:dyDescent="0.15">
      <c r="B7" s="64" t="s">
        <v>150</v>
      </c>
    </row>
    <row r="8" spans="1:2" x14ac:dyDescent="0.15">
      <c r="B8" s="47"/>
    </row>
    <row r="9" spans="1:2" x14ac:dyDescent="0.15">
      <c r="A9" s="38" t="s">
        <v>101</v>
      </c>
    </row>
    <row r="10" spans="1:2" x14ac:dyDescent="0.15">
      <c r="A10" s="17"/>
    </row>
    <row r="11" spans="1:2" x14ac:dyDescent="0.15">
      <c r="B11" s="40" t="s">
        <v>90</v>
      </c>
    </row>
    <row r="12" spans="1:2" x14ac:dyDescent="0.15">
      <c r="B12" s="37" t="s">
        <v>91</v>
      </c>
    </row>
    <row r="14" spans="1:2" x14ac:dyDescent="0.15">
      <c r="B14" s="40" t="s">
        <v>92</v>
      </c>
    </row>
    <row r="15" spans="1:2" x14ac:dyDescent="0.15">
      <c r="B15" s="37" t="s">
        <v>125</v>
      </c>
    </row>
    <row r="17" spans="2:2" x14ac:dyDescent="0.15">
      <c r="B17" s="40" t="s">
        <v>182</v>
      </c>
    </row>
    <row r="18" spans="2:2" x14ac:dyDescent="0.15">
      <c r="B18" s="37" t="s">
        <v>93</v>
      </c>
    </row>
    <row r="36" spans="1:2" x14ac:dyDescent="0.15">
      <c r="A36" s="38" t="s">
        <v>95</v>
      </c>
    </row>
    <row r="37" spans="1:2" x14ac:dyDescent="0.15">
      <c r="B37" s="64" t="s">
        <v>168</v>
      </c>
    </row>
    <row r="38" spans="1:2" x14ac:dyDescent="0.15">
      <c r="B38" s="37" t="s">
        <v>147</v>
      </c>
    </row>
    <row r="39" spans="1:2" x14ac:dyDescent="0.15">
      <c r="B39" s="37" t="s">
        <v>166</v>
      </c>
    </row>
    <row r="40" spans="1:2" x14ac:dyDescent="0.15">
      <c r="B40" s="37" t="s">
        <v>97</v>
      </c>
    </row>
    <row r="41" spans="1:2" x14ac:dyDescent="0.15">
      <c r="B41" s="37" t="s">
        <v>98</v>
      </c>
    </row>
    <row r="42" spans="1:2" x14ac:dyDescent="0.15">
      <c r="B42" s="37" t="s">
        <v>99</v>
      </c>
    </row>
    <row r="43" spans="1:2" x14ac:dyDescent="0.15">
      <c r="B43" s="37" t="s">
        <v>100</v>
      </c>
    </row>
  </sheetData>
  <phoneticPr fontId="4"/>
  <pageMargins left="0.70866141732283472" right="0.70866141732283472" top="0.74803149606299213" bottom="0" header="0.31496062992125984" footer="0.31496062992125984"/>
  <pageSetup paperSize="9" scale="82" orientation="landscape" r:id="rId1"/>
  <headerFooter>
    <oddHeader>&amp;L&amp;"ＭＳ Ｐゴシック,標準"&amp;10＜機密＞</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7"/>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F4" sqref="F4"/>
    </sheetView>
  </sheetViews>
  <sheetFormatPr defaultColWidth="9" defaultRowHeight="13.5" x14ac:dyDescent="0.15"/>
  <cols>
    <col min="1" max="1" width="9" style="17"/>
    <col min="2" max="2" width="12" style="17" customWidth="1"/>
    <col min="3" max="3" width="93.625" style="17" customWidth="1"/>
    <col min="4" max="4" width="36.625" style="17" customWidth="1"/>
    <col min="5" max="7" width="8.125" style="17" customWidth="1"/>
    <col min="8" max="8" width="18.125" style="17" customWidth="1"/>
    <col min="9" max="9" width="9" style="58"/>
    <col min="10" max="16384" width="9" style="17"/>
  </cols>
  <sheetData>
    <row r="1" spans="1:9" s="15" customFormat="1" ht="48.75" customHeight="1" x14ac:dyDescent="0.4">
      <c r="A1" s="154" t="s">
        <v>126</v>
      </c>
      <c r="B1" s="154"/>
      <c r="C1" s="154"/>
      <c r="D1" s="66" t="s">
        <v>22</v>
      </c>
      <c r="E1" s="145" t="s">
        <v>169</v>
      </c>
      <c r="F1" s="146"/>
      <c r="G1" s="147"/>
      <c r="H1" s="67" t="s">
        <v>163</v>
      </c>
      <c r="I1" s="55"/>
    </row>
    <row r="2" spans="1:9" s="15" customFormat="1" ht="31.5" customHeight="1" x14ac:dyDescent="0.4">
      <c r="A2" s="48"/>
      <c r="B2" s="48"/>
      <c r="C2" s="48"/>
      <c r="D2" s="49"/>
      <c r="E2" s="158"/>
      <c r="F2" s="159"/>
      <c r="G2" s="160"/>
      <c r="H2" s="52"/>
      <c r="I2" s="55"/>
    </row>
    <row r="3" spans="1:9" s="15" customFormat="1" ht="31.5" customHeight="1" x14ac:dyDescent="0.4">
      <c r="A3" s="48"/>
      <c r="B3" s="48"/>
      <c r="C3" s="48"/>
      <c r="D3" s="54" t="s">
        <v>159</v>
      </c>
      <c r="E3" s="155"/>
      <c r="F3" s="156"/>
      <c r="G3" s="157"/>
      <c r="H3" s="63"/>
      <c r="I3" s="55"/>
    </row>
    <row r="4" spans="1:9" s="15" customFormat="1" ht="12.75" customHeight="1" x14ac:dyDescent="0.4">
      <c r="A4" s="16"/>
      <c r="B4" s="16"/>
      <c r="C4" s="16"/>
      <c r="D4" s="16"/>
      <c r="E4" s="16"/>
      <c r="F4" s="16"/>
      <c r="G4" s="16"/>
      <c r="H4" s="16"/>
      <c r="I4" s="55"/>
    </row>
    <row r="5" spans="1:9" s="15" customFormat="1" ht="33.75" customHeight="1" x14ac:dyDescent="0.4">
      <c r="A5" s="148" t="s">
        <v>102</v>
      </c>
      <c r="B5" s="149"/>
      <c r="C5" s="149"/>
      <c r="D5" s="149"/>
      <c r="E5" s="149"/>
      <c r="F5" s="149"/>
      <c r="G5" s="149"/>
      <c r="H5" s="150"/>
      <c r="I5" s="55"/>
    </row>
    <row r="7" spans="1:9" s="18" customFormat="1" ht="12" x14ac:dyDescent="0.15">
      <c r="A7" s="151" t="s">
        <v>28</v>
      </c>
      <c r="B7" s="151" t="s">
        <v>64</v>
      </c>
      <c r="C7" s="151" t="s">
        <v>29</v>
      </c>
      <c r="D7" s="152" t="s">
        <v>18</v>
      </c>
      <c r="E7" s="144" t="s">
        <v>23</v>
      </c>
      <c r="F7" s="144"/>
      <c r="G7" s="144"/>
      <c r="H7" s="144"/>
      <c r="I7" s="56"/>
    </row>
    <row r="8" spans="1:9" s="22" customFormat="1" ht="12" x14ac:dyDescent="0.4">
      <c r="A8" s="151"/>
      <c r="B8" s="151"/>
      <c r="C8" s="151"/>
      <c r="D8" s="153"/>
      <c r="E8" s="19" t="s">
        <v>24</v>
      </c>
      <c r="F8" s="20" t="s">
        <v>25</v>
      </c>
      <c r="G8" s="20" t="s">
        <v>26</v>
      </c>
      <c r="H8" s="21" t="s">
        <v>27</v>
      </c>
      <c r="I8" s="57"/>
    </row>
    <row r="9" spans="1:9" ht="112.5" customHeight="1" x14ac:dyDescent="0.15">
      <c r="A9" s="28">
        <v>1</v>
      </c>
      <c r="B9" s="59" t="s">
        <v>70</v>
      </c>
      <c r="C9" s="29" t="s">
        <v>130</v>
      </c>
      <c r="D9" s="30" t="s">
        <v>129</v>
      </c>
      <c r="E9" s="25"/>
      <c r="F9" s="1"/>
      <c r="G9" s="25"/>
      <c r="H9" s="23"/>
      <c r="I9" s="45"/>
    </row>
    <row r="10" spans="1:9" ht="69.75" customHeight="1" x14ac:dyDescent="0.15">
      <c r="A10" s="28">
        <v>2</v>
      </c>
      <c r="B10" s="59" t="s">
        <v>70</v>
      </c>
      <c r="C10" s="29" t="s">
        <v>131</v>
      </c>
      <c r="D10" s="30" t="s">
        <v>6</v>
      </c>
      <c r="E10" s="25"/>
      <c r="F10" s="1"/>
      <c r="G10" s="25"/>
      <c r="H10" s="23"/>
      <c r="I10" s="45"/>
    </row>
    <row r="11" spans="1:9" ht="107.25" customHeight="1" x14ac:dyDescent="0.15">
      <c r="A11" s="28">
        <v>3</v>
      </c>
      <c r="B11" s="59" t="s">
        <v>70</v>
      </c>
      <c r="C11" s="29" t="s">
        <v>133</v>
      </c>
      <c r="D11" s="30" t="s">
        <v>6</v>
      </c>
      <c r="E11" s="25"/>
      <c r="F11" s="1"/>
      <c r="G11" s="25"/>
      <c r="H11" s="23"/>
      <c r="I11" s="45"/>
    </row>
    <row r="12" spans="1:9" ht="57.75" customHeight="1" x14ac:dyDescent="0.15">
      <c r="A12" s="28">
        <v>4</v>
      </c>
      <c r="B12" s="59" t="s">
        <v>70</v>
      </c>
      <c r="C12" s="29" t="s">
        <v>132</v>
      </c>
      <c r="D12" s="30" t="s">
        <v>6</v>
      </c>
      <c r="E12" s="25"/>
      <c r="F12" s="1"/>
      <c r="G12" s="25"/>
      <c r="H12" s="23"/>
      <c r="I12" s="45"/>
    </row>
    <row r="13" spans="1:9" ht="57.75" customHeight="1" x14ac:dyDescent="0.15">
      <c r="A13" s="28">
        <v>5</v>
      </c>
      <c r="B13" s="59" t="s">
        <v>70</v>
      </c>
      <c r="C13" s="29" t="s">
        <v>134</v>
      </c>
      <c r="D13" s="30" t="s">
        <v>35</v>
      </c>
      <c r="E13" s="25"/>
      <c r="F13" s="1"/>
      <c r="G13" s="25"/>
      <c r="H13" s="23"/>
      <c r="I13" s="45"/>
    </row>
    <row r="14" spans="1:9" ht="40.5" customHeight="1" x14ac:dyDescent="0.15">
      <c r="A14" s="32">
        <v>6</v>
      </c>
      <c r="B14" s="60" t="s">
        <v>70</v>
      </c>
      <c r="C14" s="34" t="s">
        <v>148</v>
      </c>
      <c r="D14" s="30" t="s">
        <v>6</v>
      </c>
      <c r="E14" s="25"/>
      <c r="F14" s="1"/>
      <c r="G14" s="25"/>
      <c r="H14" s="23"/>
      <c r="I14" s="45"/>
    </row>
    <row r="15" spans="1:9" ht="57.75" customHeight="1" x14ac:dyDescent="0.15">
      <c r="A15" s="28">
        <v>7</v>
      </c>
      <c r="B15" s="59" t="s">
        <v>70</v>
      </c>
      <c r="C15" s="29" t="s">
        <v>151</v>
      </c>
      <c r="D15" s="30" t="s">
        <v>72</v>
      </c>
      <c r="E15" s="25"/>
      <c r="F15" s="1"/>
      <c r="G15" s="25"/>
      <c r="H15" s="23"/>
      <c r="I15" s="45"/>
    </row>
    <row r="16" spans="1:9" ht="39" customHeight="1" x14ac:dyDescent="0.15">
      <c r="A16" s="28">
        <v>8</v>
      </c>
      <c r="B16" s="50" t="s">
        <v>71</v>
      </c>
      <c r="C16" s="34" t="s">
        <v>135</v>
      </c>
      <c r="D16" s="26" t="s">
        <v>73</v>
      </c>
      <c r="E16" s="25"/>
      <c r="F16" s="1"/>
      <c r="G16" s="25"/>
      <c r="H16" s="23"/>
      <c r="I16" s="45"/>
    </row>
    <row r="17" spans="1:9" ht="87.75" customHeight="1" x14ac:dyDescent="0.15">
      <c r="A17" s="28">
        <v>9</v>
      </c>
      <c r="B17" s="59" t="s">
        <v>70</v>
      </c>
      <c r="C17" s="29" t="s">
        <v>152</v>
      </c>
      <c r="D17" s="30" t="s">
        <v>41</v>
      </c>
      <c r="E17" s="25"/>
      <c r="F17" s="1"/>
      <c r="G17" s="25"/>
      <c r="H17" s="23"/>
      <c r="I17" s="45"/>
    </row>
  </sheetData>
  <mergeCells count="10">
    <mergeCell ref="E7:H7"/>
    <mergeCell ref="E1:G1"/>
    <mergeCell ref="A5:H5"/>
    <mergeCell ref="A7:A8"/>
    <mergeCell ref="C7:C8"/>
    <mergeCell ref="D7:D8"/>
    <mergeCell ref="B7:B8"/>
    <mergeCell ref="A1:C1"/>
    <mergeCell ref="E3:G3"/>
    <mergeCell ref="E2:G2"/>
  </mergeCells>
  <phoneticPr fontId="4"/>
  <dataValidations count="1">
    <dataValidation type="list" allowBlank="1" showInputMessage="1" showErrorMessage="1" sqref="F9:F17" xr:uid="{00000000-0002-0000-0300-000000000000}">
      <formula1>"良,不良,対象外"</formula1>
    </dataValidation>
  </dataValidations>
  <pageMargins left="0.70866141732283472" right="0.70866141732283472" top="0.74803149606299213" bottom="0.74803149606299213" header="0.31496062992125984" footer="0.31496062992125984"/>
  <pageSetup paperSize="8" scale="90" fitToWidth="0" orientation="landscape" r:id="rId1"/>
  <headerFooter>
    <oddHeader>&amp;L&amp;"ＭＳ Ｐゴシック,標準"&amp;10＜機密＞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1"/>
  <sheetViews>
    <sheetView view="pageBreakPreview" zoomScaleNormal="100" zoomScaleSheetLayoutView="100" workbookViewId="0">
      <pane xSplit="5" ySplit="8" topLeftCell="F9" activePane="bottomRight" state="frozen"/>
      <selection pane="topRight" activeCell="F1" sqref="F1"/>
      <selection pane="bottomLeft" activeCell="A9" sqref="A9"/>
      <selection pane="bottomRight" activeCell="I9" sqref="I9"/>
    </sheetView>
  </sheetViews>
  <sheetFormatPr defaultColWidth="9" defaultRowHeight="13.5" x14ac:dyDescent="0.15"/>
  <cols>
    <col min="1" max="1" width="9" style="17"/>
    <col min="2" max="2" width="5.75" style="17" bestFit="1" customWidth="1"/>
    <col min="3" max="3" width="5.875" style="17" bestFit="1" customWidth="1"/>
    <col min="4" max="4" width="15.625" style="17" customWidth="1"/>
    <col min="5" max="5" width="21" style="17" customWidth="1"/>
    <col min="6" max="6" width="63.875" style="17" customWidth="1"/>
    <col min="7" max="7" width="32.125" style="17" customWidth="1"/>
    <col min="8" max="10" width="7" style="17" customWidth="1"/>
    <col min="11" max="11" width="22.375" style="17" customWidth="1"/>
    <col min="12" max="12" width="9" style="58"/>
    <col min="13" max="16384" width="9" style="17"/>
  </cols>
  <sheetData>
    <row r="1" spans="1:12" s="15" customFormat="1" ht="50.25" customHeight="1" x14ac:dyDescent="0.4">
      <c r="A1" s="154" t="s">
        <v>127</v>
      </c>
      <c r="B1" s="154"/>
      <c r="C1" s="154"/>
      <c r="D1" s="154"/>
      <c r="E1" s="154"/>
      <c r="F1" s="51"/>
      <c r="G1" s="66" t="s">
        <v>22</v>
      </c>
      <c r="H1" s="145" t="s">
        <v>170</v>
      </c>
      <c r="I1" s="146"/>
      <c r="J1" s="147"/>
      <c r="K1" s="67" t="s">
        <v>161</v>
      </c>
      <c r="L1" s="55"/>
    </row>
    <row r="2" spans="1:12" s="15" customFormat="1" ht="31.5" customHeight="1" x14ac:dyDescent="0.4">
      <c r="A2" s="48"/>
      <c r="B2" s="48"/>
      <c r="C2" s="48"/>
      <c r="D2" s="48"/>
      <c r="E2" s="48"/>
      <c r="F2" s="51"/>
      <c r="G2" s="49" t="str">
        <f>IF('チェックシート(設計)'!D2="","",'チェックシート(設計)'!D2)</f>
        <v/>
      </c>
      <c r="H2" s="167" t="str">
        <f>IF('チェックシート(設計)'!E2="","",'チェックシート(設計)'!E2)</f>
        <v/>
      </c>
      <c r="I2" s="168"/>
      <c r="J2" s="169"/>
      <c r="K2" s="53" t="str">
        <f>IF('チェックシート(設計)'!H2="","",'チェックシート(設計)'!H2)</f>
        <v/>
      </c>
      <c r="L2" s="55"/>
    </row>
    <row r="3" spans="1:12" s="15" customFormat="1" ht="31.5" customHeight="1" x14ac:dyDescent="0.4">
      <c r="A3" s="48"/>
      <c r="B3" s="48"/>
      <c r="C3" s="48"/>
      <c r="D3" s="48"/>
      <c r="E3" s="48"/>
      <c r="F3" s="51"/>
      <c r="G3" s="54" t="s">
        <v>159</v>
      </c>
      <c r="H3" s="155" t="str">
        <f>IF('チェックシート(設計)'!E3="","",'チェックシート(設計)'!E3)</f>
        <v/>
      </c>
      <c r="I3" s="156"/>
      <c r="J3" s="157"/>
      <c r="K3" s="63" t="str">
        <f>IF('チェックシート(設計)'!H3="","",'チェックシート(設計)'!H3)</f>
        <v/>
      </c>
      <c r="L3" s="55"/>
    </row>
    <row r="4" spans="1:12" s="15" customFormat="1" ht="12" x14ac:dyDescent="0.4">
      <c r="A4" s="16"/>
      <c r="B4" s="16"/>
      <c r="C4" s="16"/>
      <c r="D4" s="16"/>
      <c r="E4" s="16"/>
      <c r="F4" s="16"/>
      <c r="G4" s="16"/>
      <c r="H4" s="16"/>
      <c r="I4" s="16"/>
      <c r="J4" s="16"/>
      <c r="K4" s="16"/>
      <c r="L4" s="55"/>
    </row>
    <row r="5" spans="1:12" s="15" customFormat="1" ht="117.75" customHeight="1" x14ac:dyDescent="0.4">
      <c r="A5" s="148" t="s">
        <v>109</v>
      </c>
      <c r="B5" s="202"/>
      <c r="C5" s="202"/>
      <c r="D5" s="149"/>
      <c r="E5" s="149"/>
      <c r="F5" s="149"/>
      <c r="G5" s="149"/>
      <c r="H5" s="149"/>
      <c r="I5" s="149"/>
      <c r="J5" s="149"/>
      <c r="K5" s="150"/>
      <c r="L5" s="55"/>
    </row>
    <row r="7" spans="1:12" s="18" customFormat="1" ht="12" x14ac:dyDescent="0.15">
      <c r="A7" s="151" t="s">
        <v>28</v>
      </c>
      <c r="B7" s="151" t="s">
        <v>64</v>
      </c>
      <c r="C7" s="151" t="s">
        <v>65</v>
      </c>
      <c r="D7" s="151" t="s">
        <v>96</v>
      </c>
      <c r="E7" s="152" t="s">
        <v>104</v>
      </c>
      <c r="F7" s="163" t="s">
        <v>29</v>
      </c>
      <c r="G7" s="164"/>
      <c r="H7" s="144" t="s">
        <v>23</v>
      </c>
      <c r="I7" s="144"/>
      <c r="J7" s="144"/>
      <c r="K7" s="144"/>
      <c r="L7" s="56"/>
    </row>
    <row r="8" spans="1:12" s="22" customFormat="1" ht="12" x14ac:dyDescent="0.4">
      <c r="A8" s="151"/>
      <c r="B8" s="151"/>
      <c r="C8" s="151"/>
      <c r="D8" s="151"/>
      <c r="E8" s="153"/>
      <c r="F8" s="165"/>
      <c r="G8" s="166"/>
      <c r="H8" s="19" t="s">
        <v>24</v>
      </c>
      <c r="I8" s="20" t="s">
        <v>25</v>
      </c>
      <c r="J8" s="20" t="s">
        <v>26</v>
      </c>
      <c r="K8" s="21" t="s">
        <v>27</v>
      </c>
      <c r="L8" s="57"/>
    </row>
    <row r="9" spans="1:12" ht="39.75" customHeight="1" x14ac:dyDescent="0.15">
      <c r="A9" s="28">
        <v>1</v>
      </c>
      <c r="B9" s="59" t="s">
        <v>70</v>
      </c>
      <c r="C9" s="179" t="s">
        <v>105</v>
      </c>
      <c r="D9" s="188" t="s">
        <v>56</v>
      </c>
      <c r="E9" s="195" t="s">
        <v>76</v>
      </c>
      <c r="F9" s="174" t="s">
        <v>165</v>
      </c>
      <c r="G9" s="175"/>
      <c r="H9" s="25"/>
      <c r="I9" s="1"/>
      <c r="J9" s="27"/>
      <c r="K9" s="27"/>
      <c r="L9" s="45"/>
    </row>
    <row r="10" spans="1:12" ht="84" customHeight="1" x14ac:dyDescent="0.15">
      <c r="A10" s="28">
        <v>2</v>
      </c>
      <c r="B10" s="59" t="s">
        <v>70</v>
      </c>
      <c r="C10" s="180"/>
      <c r="D10" s="189"/>
      <c r="E10" s="195"/>
      <c r="F10" s="174" t="s">
        <v>136</v>
      </c>
      <c r="G10" s="175"/>
      <c r="H10" s="25"/>
      <c r="I10" s="1"/>
      <c r="J10" s="27"/>
      <c r="K10" s="27"/>
      <c r="L10" s="45"/>
    </row>
    <row r="11" spans="1:12" ht="48" customHeight="1" x14ac:dyDescent="0.15">
      <c r="A11" s="28">
        <v>3</v>
      </c>
      <c r="B11" s="59" t="s">
        <v>70</v>
      </c>
      <c r="C11" s="180"/>
      <c r="D11" s="190"/>
      <c r="E11" s="195"/>
      <c r="F11" s="172" t="s">
        <v>137</v>
      </c>
      <c r="G11" s="173"/>
      <c r="H11" s="25"/>
      <c r="I11" s="1"/>
      <c r="J11" s="27"/>
      <c r="K11" s="27"/>
      <c r="L11" s="45"/>
    </row>
    <row r="12" spans="1:12" s="24" customFormat="1" ht="24" customHeight="1" x14ac:dyDescent="0.4">
      <c r="A12" s="28">
        <v>4</v>
      </c>
      <c r="B12" s="59" t="s">
        <v>70</v>
      </c>
      <c r="C12" s="180"/>
      <c r="D12" s="191" t="s">
        <v>42</v>
      </c>
      <c r="E12" s="196" t="s">
        <v>84</v>
      </c>
      <c r="F12" s="174" t="s">
        <v>53</v>
      </c>
      <c r="G12" s="175"/>
      <c r="H12" s="25"/>
      <c r="I12" s="1"/>
      <c r="J12" s="25"/>
      <c r="K12" s="23"/>
      <c r="L12" s="46"/>
    </row>
    <row r="13" spans="1:12" s="24" customFormat="1" x14ac:dyDescent="0.4">
      <c r="A13" s="28">
        <v>5</v>
      </c>
      <c r="B13" s="59" t="s">
        <v>70</v>
      </c>
      <c r="C13" s="180"/>
      <c r="D13" s="192"/>
      <c r="E13" s="197"/>
      <c r="F13" s="174" t="s">
        <v>52</v>
      </c>
      <c r="G13" s="175"/>
      <c r="H13" s="25"/>
      <c r="I13" s="1"/>
      <c r="J13" s="25"/>
      <c r="K13" s="23"/>
      <c r="L13" s="46"/>
    </row>
    <row r="14" spans="1:12" ht="24" customHeight="1" x14ac:dyDescent="0.15">
      <c r="A14" s="28">
        <v>6</v>
      </c>
      <c r="B14" s="59" t="s">
        <v>70</v>
      </c>
      <c r="C14" s="180"/>
      <c r="D14" s="192"/>
      <c r="E14" s="197"/>
      <c r="F14" s="174" t="s">
        <v>138</v>
      </c>
      <c r="G14" s="175"/>
      <c r="H14" s="25"/>
      <c r="I14" s="1"/>
      <c r="J14" s="25"/>
      <c r="K14" s="23"/>
      <c r="L14" s="46"/>
    </row>
    <row r="15" spans="1:12" ht="48" customHeight="1" x14ac:dyDescent="0.15">
      <c r="A15" s="28">
        <v>7</v>
      </c>
      <c r="B15" s="59" t="s">
        <v>70</v>
      </c>
      <c r="C15" s="180"/>
      <c r="D15" s="192"/>
      <c r="E15" s="197"/>
      <c r="F15" s="174" t="s">
        <v>86</v>
      </c>
      <c r="G15" s="175"/>
      <c r="H15" s="25"/>
      <c r="I15" s="1"/>
      <c r="J15" s="25"/>
      <c r="K15" s="23"/>
      <c r="L15" s="46"/>
    </row>
    <row r="16" spans="1:12" ht="48" customHeight="1" x14ac:dyDescent="0.15">
      <c r="A16" s="28">
        <v>8</v>
      </c>
      <c r="B16" s="59" t="s">
        <v>70</v>
      </c>
      <c r="C16" s="180"/>
      <c r="D16" s="193"/>
      <c r="E16" s="198"/>
      <c r="F16" s="174" t="s">
        <v>60</v>
      </c>
      <c r="G16" s="175"/>
      <c r="H16" s="25"/>
      <c r="I16" s="1"/>
      <c r="J16" s="25"/>
      <c r="K16" s="23"/>
      <c r="L16" s="46"/>
    </row>
    <row r="17" spans="1:12" ht="87" customHeight="1" x14ac:dyDescent="0.15">
      <c r="A17" s="28">
        <v>9</v>
      </c>
      <c r="B17" s="59" t="s">
        <v>70</v>
      </c>
      <c r="C17" s="180"/>
      <c r="D17" s="191" t="s">
        <v>43</v>
      </c>
      <c r="E17" s="201" t="s">
        <v>146</v>
      </c>
      <c r="F17" s="174" t="s">
        <v>87</v>
      </c>
      <c r="G17" s="175"/>
      <c r="H17" s="25"/>
      <c r="I17" s="1"/>
      <c r="J17" s="25"/>
      <c r="K17" s="23"/>
      <c r="L17" s="45"/>
    </row>
    <row r="18" spans="1:12" ht="25.5" customHeight="1" x14ac:dyDescent="0.15">
      <c r="A18" s="28">
        <v>10</v>
      </c>
      <c r="B18" s="59" t="s">
        <v>70</v>
      </c>
      <c r="C18" s="180"/>
      <c r="D18" s="193"/>
      <c r="E18" s="200"/>
      <c r="F18" s="174" t="s">
        <v>108</v>
      </c>
      <c r="G18" s="175"/>
      <c r="H18" s="25"/>
      <c r="I18" s="1"/>
      <c r="J18" s="25"/>
      <c r="K18" s="23"/>
      <c r="L18" s="45"/>
    </row>
    <row r="19" spans="1:12" ht="60" customHeight="1" x14ac:dyDescent="0.15">
      <c r="A19" s="28">
        <v>11</v>
      </c>
      <c r="B19" s="59" t="s">
        <v>70</v>
      </c>
      <c r="C19" s="180"/>
      <c r="D19" s="191" t="s">
        <v>44</v>
      </c>
      <c r="E19" s="199" t="s">
        <v>77</v>
      </c>
      <c r="F19" s="172" t="s">
        <v>107</v>
      </c>
      <c r="G19" s="173"/>
      <c r="H19" s="25"/>
      <c r="I19" s="1"/>
      <c r="J19" s="27"/>
      <c r="K19" s="27"/>
      <c r="L19" s="45"/>
    </row>
    <row r="20" spans="1:12" ht="24" customHeight="1" x14ac:dyDescent="0.15">
      <c r="A20" s="28">
        <v>12</v>
      </c>
      <c r="B20" s="59" t="s">
        <v>70</v>
      </c>
      <c r="C20" s="180"/>
      <c r="D20" s="193"/>
      <c r="E20" s="200"/>
      <c r="F20" s="172" t="s">
        <v>106</v>
      </c>
      <c r="G20" s="173"/>
      <c r="H20" s="25"/>
      <c r="I20" s="1"/>
      <c r="J20" s="27"/>
      <c r="K20" s="27"/>
      <c r="L20" s="45"/>
    </row>
    <row r="21" spans="1:12" ht="29.25" customHeight="1" x14ac:dyDescent="0.15">
      <c r="A21" s="28">
        <v>13</v>
      </c>
      <c r="B21" s="59" t="s">
        <v>70</v>
      </c>
      <c r="C21" s="181"/>
      <c r="D21" s="42" t="s">
        <v>55</v>
      </c>
      <c r="E21" s="41" t="s">
        <v>78</v>
      </c>
      <c r="F21" s="172" t="s">
        <v>139</v>
      </c>
      <c r="G21" s="173"/>
      <c r="H21" s="25"/>
      <c r="I21" s="1"/>
      <c r="J21" s="27"/>
      <c r="K21" s="27"/>
      <c r="L21" s="45"/>
    </row>
    <row r="22" spans="1:12" x14ac:dyDescent="0.15">
      <c r="A22" s="32">
        <v>14</v>
      </c>
      <c r="B22" s="60" t="s">
        <v>70</v>
      </c>
      <c r="C22" s="176" t="s">
        <v>31</v>
      </c>
      <c r="D22" s="182" t="s">
        <v>46</v>
      </c>
      <c r="E22" s="194" t="s">
        <v>79</v>
      </c>
      <c r="F22" s="170" t="s">
        <v>3</v>
      </c>
      <c r="G22" s="171"/>
      <c r="H22" s="25"/>
      <c r="I22" s="1"/>
      <c r="J22" s="27"/>
      <c r="K22" s="27"/>
      <c r="L22" s="45"/>
    </row>
    <row r="23" spans="1:12" x14ac:dyDescent="0.15">
      <c r="A23" s="32">
        <v>15</v>
      </c>
      <c r="B23" s="60" t="s">
        <v>70</v>
      </c>
      <c r="C23" s="177"/>
      <c r="D23" s="184"/>
      <c r="E23" s="194"/>
      <c r="F23" s="170" t="s">
        <v>149</v>
      </c>
      <c r="G23" s="171"/>
      <c r="H23" s="25"/>
      <c r="I23" s="1"/>
      <c r="J23" s="27"/>
      <c r="K23" s="27"/>
      <c r="L23" s="45"/>
    </row>
    <row r="24" spans="1:12" x14ac:dyDescent="0.15">
      <c r="A24" s="32">
        <v>16</v>
      </c>
      <c r="B24" s="60" t="s">
        <v>70</v>
      </c>
      <c r="C24" s="177"/>
      <c r="D24" s="184"/>
      <c r="E24" s="194"/>
      <c r="F24" s="170" t="s">
        <v>4</v>
      </c>
      <c r="G24" s="171"/>
      <c r="H24" s="25"/>
      <c r="I24" s="1"/>
      <c r="J24" s="27"/>
      <c r="K24" s="27"/>
      <c r="L24" s="45"/>
    </row>
    <row r="25" spans="1:12" x14ac:dyDescent="0.15">
      <c r="A25" s="32">
        <v>17</v>
      </c>
      <c r="B25" s="60" t="s">
        <v>70</v>
      </c>
      <c r="C25" s="177"/>
      <c r="D25" s="183"/>
      <c r="E25" s="194"/>
      <c r="F25" s="170" t="s">
        <v>0</v>
      </c>
      <c r="G25" s="171"/>
      <c r="H25" s="25"/>
      <c r="I25" s="1"/>
      <c r="J25" s="27"/>
      <c r="K25" s="27"/>
      <c r="L25" s="45"/>
    </row>
    <row r="26" spans="1:12" ht="24" customHeight="1" x14ac:dyDescent="0.15">
      <c r="A26" s="32">
        <v>18</v>
      </c>
      <c r="B26" s="60" t="s">
        <v>70</v>
      </c>
      <c r="C26" s="177"/>
      <c r="D26" s="182" t="s">
        <v>45</v>
      </c>
      <c r="E26" s="194" t="s">
        <v>85</v>
      </c>
      <c r="F26" s="161" t="s">
        <v>62</v>
      </c>
      <c r="G26" s="162"/>
      <c r="H26" s="25"/>
      <c r="I26" s="1"/>
      <c r="J26" s="27"/>
      <c r="K26" s="27"/>
      <c r="L26" s="45"/>
    </row>
    <row r="27" spans="1:12" ht="24" customHeight="1" x14ac:dyDescent="0.15">
      <c r="A27" s="32">
        <v>19</v>
      </c>
      <c r="B27" s="60" t="s">
        <v>70</v>
      </c>
      <c r="C27" s="177"/>
      <c r="D27" s="183"/>
      <c r="E27" s="194"/>
      <c r="F27" s="161" t="s">
        <v>63</v>
      </c>
      <c r="G27" s="162"/>
      <c r="H27" s="25"/>
      <c r="I27" s="1"/>
      <c r="J27" s="27"/>
      <c r="K27" s="27"/>
      <c r="L27" s="45"/>
    </row>
    <row r="28" spans="1:12" ht="24" customHeight="1" x14ac:dyDescent="0.15">
      <c r="A28" s="32">
        <v>20</v>
      </c>
      <c r="B28" s="60" t="s">
        <v>70</v>
      </c>
      <c r="C28" s="177"/>
      <c r="D28" s="182" t="s">
        <v>47</v>
      </c>
      <c r="E28" s="194" t="s">
        <v>83</v>
      </c>
      <c r="F28" s="161" t="s">
        <v>58</v>
      </c>
      <c r="G28" s="162"/>
      <c r="H28" s="25"/>
      <c r="I28" s="1"/>
      <c r="J28" s="27"/>
      <c r="K28" s="27"/>
      <c r="L28" s="45"/>
    </row>
    <row r="29" spans="1:12" ht="24" customHeight="1" x14ac:dyDescent="0.15">
      <c r="A29" s="32">
        <v>21</v>
      </c>
      <c r="B29" s="60" t="s">
        <v>70</v>
      </c>
      <c r="C29" s="177"/>
      <c r="D29" s="184"/>
      <c r="E29" s="194"/>
      <c r="F29" s="161" t="s">
        <v>59</v>
      </c>
      <c r="G29" s="162"/>
      <c r="H29" s="25"/>
      <c r="I29" s="1"/>
      <c r="J29" s="27"/>
      <c r="K29" s="27"/>
      <c r="L29" s="45"/>
    </row>
    <row r="30" spans="1:12" ht="24" customHeight="1" x14ac:dyDescent="0.15">
      <c r="A30" s="32">
        <v>22</v>
      </c>
      <c r="B30" s="60" t="s">
        <v>70</v>
      </c>
      <c r="C30" s="177"/>
      <c r="D30" s="184"/>
      <c r="E30" s="194"/>
      <c r="F30" s="161" t="s">
        <v>160</v>
      </c>
      <c r="G30" s="162"/>
      <c r="H30" s="25"/>
      <c r="I30" s="1"/>
      <c r="J30" s="27"/>
      <c r="K30" s="27"/>
      <c r="L30" s="45"/>
    </row>
    <row r="31" spans="1:12" ht="48" customHeight="1" x14ac:dyDescent="0.15">
      <c r="A31" s="32">
        <v>23</v>
      </c>
      <c r="B31" s="60" t="s">
        <v>70</v>
      </c>
      <c r="C31" s="177"/>
      <c r="D31" s="184"/>
      <c r="E31" s="194"/>
      <c r="F31" s="161" t="s">
        <v>140</v>
      </c>
      <c r="G31" s="162"/>
      <c r="H31" s="25"/>
      <c r="I31" s="1"/>
      <c r="J31" s="27"/>
      <c r="K31" s="27"/>
      <c r="L31" s="45"/>
    </row>
    <row r="32" spans="1:12" ht="24" customHeight="1" x14ac:dyDescent="0.15">
      <c r="A32" s="32">
        <v>24</v>
      </c>
      <c r="B32" s="60" t="s">
        <v>70</v>
      </c>
      <c r="C32" s="177"/>
      <c r="D32" s="184"/>
      <c r="E32" s="194"/>
      <c r="F32" s="161" t="s">
        <v>57</v>
      </c>
      <c r="G32" s="162"/>
      <c r="H32" s="25"/>
      <c r="I32" s="1"/>
      <c r="J32" s="27"/>
      <c r="K32" s="27"/>
      <c r="L32" s="45"/>
    </row>
    <row r="33" spans="1:12" ht="24" customHeight="1" x14ac:dyDescent="0.15">
      <c r="A33" s="32">
        <v>25</v>
      </c>
      <c r="B33" s="60" t="s">
        <v>70</v>
      </c>
      <c r="C33" s="177"/>
      <c r="D33" s="183"/>
      <c r="E33" s="194"/>
      <c r="F33" s="161" t="s">
        <v>172</v>
      </c>
      <c r="G33" s="162"/>
      <c r="H33" s="25"/>
      <c r="I33" s="1"/>
      <c r="J33" s="27"/>
      <c r="K33" s="27"/>
      <c r="L33" s="45"/>
    </row>
    <row r="34" spans="1:12" x14ac:dyDescent="0.15">
      <c r="A34" s="32">
        <v>26</v>
      </c>
      <c r="B34" s="60" t="s">
        <v>70</v>
      </c>
      <c r="C34" s="177"/>
      <c r="D34" s="185" t="s">
        <v>48</v>
      </c>
      <c r="E34" s="194" t="s">
        <v>80</v>
      </c>
      <c r="F34" s="161" t="s">
        <v>1</v>
      </c>
      <c r="G34" s="162"/>
      <c r="H34" s="25"/>
      <c r="I34" s="1"/>
      <c r="J34" s="27"/>
      <c r="K34" s="27"/>
      <c r="L34" s="45"/>
    </row>
    <row r="35" spans="1:12" ht="48" customHeight="1" x14ac:dyDescent="0.15">
      <c r="A35" s="32">
        <v>27</v>
      </c>
      <c r="B35" s="60" t="s">
        <v>70</v>
      </c>
      <c r="C35" s="177"/>
      <c r="D35" s="186"/>
      <c r="E35" s="194"/>
      <c r="F35" s="161" t="s">
        <v>141</v>
      </c>
      <c r="G35" s="162"/>
      <c r="H35" s="25"/>
      <c r="I35" s="1"/>
      <c r="J35" s="27"/>
      <c r="K35" s="27"/>
      <c r="L35" s="45"/>
    </row>
    <row r="36" spans="1:12" ht="24" customHeight="1" x14ac:dyDescent="0.15">
      <c r="A36" s="32">
        <v>28</v>
      </c>
      <c r="B36" s="60" t="s">
        <v>70</v>
      </c>
      <c r="C36" s="177"/>
      <c r="D36" s="185" t="s">
        <v>49</v>
      </c>
      <c r="E36" s="194" t="s">
        <v>81</v>
      </c>
      <c r="F36" s="161" t="s">
        <v>54</v>
      </c>
      <c r="G36" s="162"/>
      <c r="H36" s="25"/>
      <c r="I36" s="1"/>
      <c r="J36" s="27"/>
      <c r="K36" s="44" t="s">
        <v>119</v>
      </c>
      <c r="L36" s="45"/>
    </row>
    <row r="37" spans="1:12" ht="24" customHeight="1" x14ac:dyDescent="0.15">
      <c r="A37" s="32">
        <v>29</v>
      </c>
      <c r="B37" s="60" t="s">
        <v>70</v>
      </c>
      <c r="C37" s="177"/>
      <c r="D37" s="187"/>
      <c r="E37" s="194"/>
      <c r="F37" s="161" t="s">
        <v>142</v>
      </c>
      <c r="G37" s="162"/>
      <c r="H37" s="25"/>
      <c r="I37" s="1"/>
      <c r="J37" s="27"/>
      <c r="K37" s="44" t="s">
        <v>119</v>
      </c>
      <c r="L37" s="45"/>
    </row>
    <row r="38" spans="1:12" ht="24" customHeight="1" x14ac:dyDescent="0.15">
      <c r="A38" s="32">
        <v>30</v>
      </c>
      <c r="B38" s="60" t="s">
        <v>70</v>
      </c>
      <c r="C38" s="177"/>
      <c r="D38" s="186"/>
      <c r="E38" s="194"/>
      <c r="F38" s="161" t="s">
        <v>5</v>
      </c>
      <c r="G38" s="162"/>
      <c r="H38" s="25"/>
      <c r="I38" s="1"/>
      <c r="J38" s="27"/>
      <c r="K38" s="44" t="s">
        <v>119</v>
      </c>
      <c r="L38" s="45"/>
    </row>
    <row r="39" spans="1:12" x14ac:dyDescent="0.15">
      <c r="A39" s="32">
        <v>31</v>
      </c>
      <c r="B39" s="60" t="s">
        <v>70</v>
      </c>
      <c r="C39" s="177"/>
      <c r="D39" s="185" t="s">
        <v>50</v>
      </c>
      <c r="E39" s="194" t="s">
        <v>82</v>
      </c>
      <c r="F39" s="161" t="s">
        <v>2</v>
      </c>
      <c r="G39" s="162"/>
      <c r="H39" s="25"/>
      <c r="I39" s="1"/>
      <c r="J39" s="27"/>
      <c r="K39" s="27"/>
      <c r="L39" s="45"/>
    </row>
    <row r="40" spans="1:12" ht="24" customHeight="1" x14ac:dyDescent="0.15">
      <c r="A40" s="32">
        <v>32</v>
      </c>
      <c r="B40" s="60" t="s">
        <v>70</v>
      </c>
      <c r="C40" s="177"/>
      <c r="D40" s="187"/>
      <c r="E40" s="194"/>
      <c r="F40" s="161" t="s">
        <v>143</v>
      </c>
      <c r="G40" s="162"/>
      <c r="H40" s="25"/>
      <c r="I40" s="1"/>
      <c r="J40" s="27"/>
      <c r="K40" s="27"/>
      <c r="L40" s="45"/>
    </row>
    <row r="41" spans="1:12" ht="60" customHeight="1" x14ac:dyDescent="0.15">
      <c r="A41" s="32">
        <v>33</v>
      </c>
      <c r="B41" s="60" t="s">
        <v>70</v>
      </c>
      <c r="C41" s="178"/>
      <c r="D41" s="186"/>
      <c r="E41" s="194"/>
      <c r="F41" s="161" t="s">
        <v>61</v>
      </c>
      <c r="G41" s="162"/>
      <c r="H41" s="25"/>
      <c r="I41" s="1"/>
      <c r="J41" s="27"/>
      <c r="K41" s="27"/>
      <c r="L41" s="45"/>
    </row>
  </sheetData>
  <mergeCells count="67">
    <mergeCell ref="H1:J1"/>
    <mergeCell ref="A5:K5"/>
    <mergeCell ref="A7:A8"/>
    <mergeCell ref="D7:D8"/>
    <mergeCell ref="H7:K7"/>
    <mergeCell ref="C7:C8"/>
    <mergeCell ref="E7:E8"/>
    <mergeCell ref="A1:E1"/>
    <mergeCell ref="E34:E35"/>
    <mergeCell ref="E36:E38"/>
    <mergeCell ref="E39:E41"/>
    <mergeCell ref="E9:E11"/>
    <mergeCell ref="E12:E16"/>
    <mergeCell ref="E22:E25"/>
    <mergeCell ref="E26:E27"/>
    <mergeCell ref="E28:E33"/>
    <mergeCell ref="E19:E20"/>
    <mergeCell ref="E17:E18"/>
    <mergeCell ref="C22:C41"/>
    <mergeCell ref="C9:C21"/>
    <mergeCell ref="B7:B8"/>
    <mergeCell ref="D26:D27"/>
    <mergeCell ref="D28:D33"/>
    <mergeCell ref="D34:D35"/>
    <mergeCell ref="D36:D38"/>
    <mergeCell ref="D39:D41"/>
    <mergeCell ref="D9:D11"/>
    <mergeCell ref="D12:D16"/>
    <mergeCell ref="D17:D18"/>
    <mergeCell ref="D19:D20"/>
    <mergeCell ref="D22:D25"/>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39:G39"/>
    <mergeCell ref="F40:G40"/>
    <mergeCell ref="F41:G41"/>
    <mergeCell ref="F7:G8"/>
    <mergeCell ref="H2:J2"/>
    <mergeCell ref="H3:J3"/>
    <mergeCell ref="F34:G34"/>
    <mergeCell ref="F35:G35"/>
    <mergeCell ref="F36:G36"/>
    <mergeCell ref="F37:G37"/>
    <mergeCell ref="F38:G38"/>
    <mergeCell ref="F29:G29"/>
    <mergeCell ref="F30:G30"/>
    <mergeCell ref="F31:G31"/>
    <mergeCell ref="F32:G32"/>
    <mergeCell ref="F33:G33"/>
  </mergeCells>
  <phoneticPr fontId="4"/>
  <dataValidations count="1">
    <dataValidation type="list" allowBlank="1" showInputMessage="1" showErrorMessage="1" sqref="I9:I41" xr:uid="{00000000-0002-0000-0400-000000000000}">
      <formula1>"良,不良,対象外"</formula1>
    </dataValidation>
  </dataValidations>
  <pageMargins left="0.70866141732283472" right="0.70866141732283472" top="0.55118110236220474" bottom="0" header="0.31496062992125984" footer="0.31496062992125984"/>
  <pageSetup paperSize="8" scale="90" fitToHeight="0" orientation="landscape" r:id="rId1"/>
  <headerFooter>
    <oddHeader>&amp;L&amp;"ＭＳ ゴシック,標準"&amp;10＜機密＞</oddHeader>
  </headerFooter>
  <rowBreaks count="1" manualBreakCount="1">
    <brk id="2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6"/>
  <sheetViews>
    <sheetView view="pageBreakPreview" zoomScaleNormal="100" zoomScaleSheetLayoutView="100" workbookViewId="0">
      <pane xSplit="3" ySplit="8" topLeftCell="D9" activePane="bottomRight" state="frozen"/>
      <selection pane="topRight" activeCell="D1" sqref="D1"/>
      <selection pane="bottomLeft" activeCell="A9" sqref="A9"/>
      <selection pane="bottomRight" activeCell="H9" sqref="H9"/>
    </sheetView>
  </sheetViews>
  <sheetFormatPr defaultColWidth="9" defaultRowHeight="13.5" x14ac:dyDescent="0.15"/>
  <cols>
    <col min="1" max="1" width="9" style="17"/>
    <col min="2" max="2" width="7.125" style="17" customWidth="1"/>
    <col min="3" max="3" width="14" style="17" customWidth="1"/>
    <col min="4" max="4" width="47.375" style="17" customWidth="1"/>
    <col min="5" max="5" width="48" style="17" customWidth="1"/>
    <col min="6" max="6" width="41.25" style="17" customWidth="1"/>
    <col min="7" max="9" width="7.875" style="17" customWidth="1"/>
    <col min="10" max="10" width="18.125" style="17" customWidth="1"/>
    <col min="11" max="16384" width="9" style="17"/>
  </cols>
  <sheetData>
    <row r="1" spans="1:11" s="15" customFormat="1" ht="50.25" customHeight="1" x14ac:dyDescent="0.4">
      <c r="A1" s="154" t="s">
        <v>128</v>
      </c>
      <c r="B1" s="154"/>
      <c r="C1" s="154"/>
      <c r="D1" s="154"/>
      <c r="E1" s="154"/>
      <c r="F1" s="66" t="s">
        <v>22</v>
      </c>
      <c r="G1" s="145" t="s">
        <v>170</v>
      </c>
      <c r="H1" s="146"/>
      <c r="I1" s="147"/>
      <c r="J1" s="67" t="s">
        <v>162</v>
      </c>
    </row>
    <row r="2" spans="1:11" s="15" customFormat="1" ht="31.5" customHeight="1" x14ac:dyDescent="0.4">
      <c r="A2" s="48"/>
      <c r="B2" s="48"/>
      <c r="C2" s="48"/>
      <c r="D2" s="48"/>
      <c r="E2" s="48"/>
      <c r="F2" s="49" t="str">
        <f>IF('チェックシート(設計)'!D2="","",'チェックシート(設計)'!D2)</f>
        <v/>
      </c>
      <c r="G2" s="167" t="str">
        <f>IF('チェックシート(設計)'!E2="","",'チェックシート(設計)'!E2)</f>
        <v/>
      </c>
      <c r="H2" s="168"/>
      <c r="I2" s="169"/>
      <c r="J2" s="53" t="str">
        <f>IF('チェックシート(設計)'!H2="","",'チェックシート(設計)'!H2)</f>
        <v/>
      </c>
    </row>
    <row r="3" spans="1:11" s="15" customFormat="1" ht="31.5" customHeight="1" x14ac:dyDescent="0.4">
      <c r="A3" s="48"/>
      <c r="B3" s="48"/>
      <c r="C3" s="48"/>
      <c r="D3" s="48"/>
      <c r="E3" s="48"/>
      <c r="F3" s="54" t="s">
        <v>159</v>
      </c>
      <c r="G3" s="155" t="str">
        <f>IF('チェックシート(設計)'!E3="","",'チェックシート(設計)'!E3)</f>
        <v/>
      </c>
      <c r="H3" s="156"/>
      <c r="I3" s="157"/>
      <c r="J3" s="63" t="str">
        <f>IF('チェックシート(設計)'!H3="","",'チェックシート(設計)'!H3)</f>
        <v/>
      </c>
    </row>
    <row r="4" spans="1:11" s="15" customFormat="1" ht="16.5" customHeight="1" x14ac:dyDescent="0.4">
      <c r="A4" s="16"/>
      <c r="B4" s="16"/>
      <c r="C4" s="16"/>
      <c r="D4" s="16"/>
      <c r="E4" s="16"/>
      <c r="F4" s="16"/>
      <c r="G4" s="16"/>
      <c r="H4" s="16"/>
      <c r="I4" s="16"/>
      <c r="J4" s="16"/>
    </row>
    <row r="5" spans="1:11" s="15" customFormat="1" ht="38.25" customHeight="1" x14ac:dyDescent="0.4">
      <c r="A5" s="148" t="s">
        <v>103</v>
      </c>
      <c r="B5" s="202"/>
      <c r="C5" s="149"/>
      <c r="D5" s="149"/>
      <c r="E5" s="149"/>
      <c r="F5" s="149"/>
      <c r="G5" s="149"/>
      <c r="H5" s="149"/>
      <c r="I5" s="149"/>
      <c r="J5" s="150"/>
    </row>
    <row r="7" spans="1:11" s="18" customFormat="1" ht="12" x14ac:dyDescent="0.15">
      <c r="A7" s="151" t="s">
        <v>28</v>
      </c>
      <c r="B7" s="151" t="s">
        <v>64</v>
      </c>
      <c r="C7" s="151" t="s">
        <v>65</v>
      </c>
      <c r="D7" s="163" t="s">
        <v>29</v>
      </c>
      <c r="E7" s="164"/>
      <c r="F7" s="152" t="s">
        <v>18</v>
      </c>
      <c r="G7" s="144" t="s">
        <v>23</v>
      </c>
      <c r="H7" s="144"/>
      <c r="I7" s="144"/>
      <c r="J7" s="144"/>
    </row>
    <row r="8" spans="1:11" s="22" customFormat="1" ht="12" x14ac:dyDescent="0.4">
      <c r="A8" s="151"/>
      <c r="B8" s="151"/>
      <c r="C8" s="151"/>
      <c r="D8" s="165"/>
      <c r="E8" s="166"/>
      <c r="F8" s="153"/>
      <c r="G8" s="19" t="s">
        <v>24</v>
      </c>
      <c r="H8" s="20" t="s">
        <v>25</v>
      </c>
      <c r="I8" s="20" t="s">
        <v>26</v>
      </c>
      <c r="J8" s="21" t="s">
        <v>27</v>
      </c>
    </row>
    <row r="9" spans="1:11" s="24" customFormat="1" ht="41.25" customHeight="1" x14ac:dyDescent="0.4">
      <c r="A9" s="32">
        <v>1</v>
      </c>
      <c r="B9" s="33" t="s">
        <v>71</v>
      </c>
      <c r="C9" s="43" t="s">
        <v>67</v>
      </c>
      <c r="D9" s="161" t="s">
        <v>153</v>
      </c>
      <c r="E9" s="162"/>
      <c r="F9" s="26" t="s">
        <v>181</v>
      </c>
      <c r="G9" s="25"/>
      <c r="H9" s="35"/>
      <c r="I9" s="25"/>
      <c r="J9" s="23"/>
      <c r="K9" s="46"/>
    </row>
    <row r="10" spans="1:11" s="24" customFormat="1" ht="24" x14ac:dyDescent="0.4">
      <c r="A10" s="28">
        <v>2</v>
      </c>
      <c r="B10" s="59" t="s">
        <v>75</v>
      </c>
      <c r="C10" s="191" t="s">
        <v>33</v>
      </c>
      <c r="D10" s="203" t="s">
        <v>34</v>
      </c>
      <c r="E10" s="29" t="s">
        <v>124</v>
      </c>
      <c r="F10" s="30" t="s">
        <v>120</v>
      </c>
      <c r="G10" s="25"/>
      <c r="H10" s="35"/>
      <c r="I10" s="25"/>
      <c r="J10" s="23"/>
      <c r="K10" s="46"/>
    </row>
    <row r="11" spans="1:11" s="24" customFormat="1" ht="24" x14ac:dyDescent="0.4">
      <c r="A11" s="32">
        <v>3</v>
      </c>
      <c r="B11" s="61" t="s">
        <v>70</v>
      </c>
      <c r="C11" s="193"/>
      <c r="D11" s="205"/>
      <c r="E11" s="29" t="s">
        <v>121</v>
      </c>
      <c r="F11" s="30" t="s">
        <v>122</v>
      </c>
      <c r="G11" s="25"/>
      <c r="H11" s="35"/>
      <c r="I11" s="25"/>
      <c r="J11" s="23"/>
      <c r="K11" s="46"/>
    </row>
    <row r="12" spans="1:11" ht="69" customHeight="1" x14ac:dyDescent="0.15">
      <c r="A12" s="28">
        <v>4</v>
      </c>
      <c r="B12" s="62" t="s">
        <v>70</v>
      </c>
      <c r="C12" s="191" t="s">
        <v>30</v>
      </c>
      <c r="D12" s="174" t="s">
        <v>154</v>
      </c>
      <c r="E12" s="175"/>
      <c r="F12" s="30" t="s">
        <v>6</v>
      </c>
      <c r="G12" s="25"/>
      <c r="H12" s="35"/>
      <c r="I12" s="25"/>
      <c r="J12" s="23"/>
      <c r="K12" s="45"/>
    </row>
    <row r="13" spans="1:11" ht="67.5" x14ac:dyDescent="0.15">
      <c r="A13" s="32">
        <v>5</v>
      </c>
      <c r="B13" s="62" t="s">
        <v>171</v>
      </c>
      <c r="C13" s="193"/>
      <c r="D13" s="161" t="s">
        <v>74</v>
      </c>
      <c r="E13" s="162"/>
      <c r="F13" s="26" t="s">
        <v>144</v>
      </c>
      <c r="G13" s="25"/>
      <c r="H13" s="35"/>
      <c r="I13" s="25"/>
      <c r="J13" s="23"/>
      <c r="K13" s="45"/>
    </row>
    <row r="14" spans="1:11" ht="36" customHeight="1" x14ac:dyDescent="0.15">
      <c r="A14" s="28">
        <v>6</v>
      </c>
      <c r="B14" s="61" t="s">
        <v>75</v>
      </c>
      <c r="C14" s="191" t="s">
        <v>66</v>
      </c>
      <c r="D14" s="174" t="s">
        <v>110</v>
      </c>
      <c r="E14" s="175"/>
      <c r="F14" s="30" t="s">
        <v>155</v>
      </c>
      <c r="G14" s="25"/>
      <c r="H14" s="35"/>
      <c r="I14" s="25"/>
      <c r="J14" s="23"/>
      <c r="K14" s="45"/>
    </row>
    <row r="15" spans="1:11" ht="96" customHeight="1" x14ac:dyDescent="0.15">
      <c r="A15" s="32">
        <v>7</v>
      </c>
      <c r="B15" s="61" t="s">
        <v>69</v>
      </c>
      <c r="C15" s="192"/>
      <c r="D15" s="174" t="s">
        <v>156</v>
      </c>
      <c r="E15" s="175"/>
      <c r="F15" s="30" t="s">
        <v>68</v>
      </c>
      <c r="G15" s="25"/>
      <c r="H15" s="35"/>
      <c r="I15" s="25"/>
      <c r="J15" s="23"/>
      <c r="K15" s="45"/>
    </row>
    <row r="16" spans="1:11" ht="24" customHeight="1" x14ac:dyDescent="0.15">
      <c r="A16" s="28">
        <v>8</v>
      </c>
      <c r="B16" s="61" t="s">
        <v>69</v>
      </c>
      <c r="C16" s="193"/>
      <c r="D16" s="174" t="s">
        <v>38</v>
      </c>
      <c r="E16" s="175"/>
      <c r="F16" s="30" t="s">
        <v>6</v>
      </c>
      <c r="G16" s="25"/>
      <c r="H16" s="35"/>
      <c r="I16" s="25"/>
      <c r="J16" s="23"/>
      <c r="K16" s="45"/>
    </row>
    <row r="17" spans="1:11" ht="36" x14ac:dyDescent="0.15">
      <c r="A17" s="32">
        <v>9</v>
      </c>
      <c r="B17" s="61" t="s">
        <v>69</v>
      </c>
      <c r="C17" s="191" t="s">
        <v>32</v>
      </c>
      <c r="D17" s="203" t="s">
        <v>37</v>
      </c>
      <c r="E17" s="29" t="s">
        <v>111</v>
      </c>
      <c r="F17" s="30" t="s">
        <v>6</v>
      </c>
      <c r="G17" s="25"/>
      <c r="H17" s="35"/>
      <c r="I17" s="25"/>
      <c r="J17" s="23"/>
      <c r="K17" s="45"/>
    </row>
    <row r="18" spans="1:11" ht="24" x14ac:dyDescent="0.15">
      <c r="A18" s="28">
        <v>10</v>
      </c>
      <c r="B18" s="61" t="s">
        <v>69</v>
      </c>
      <c r="C18" s="192"/>
      <c r="D18" s="204"/>
      <c r="E18" s="29" t="s">
        <v>112</v>
      </c>
      <c r="F18" s="30" t="s">
        <v>6</v>
      </c>
      <c r="G18" s="25"/>
      <c r="H18" s="35"/>
      <c r="I18" s="25"/>
      <c r="J18" s="23"/>
      <c r="K18" s="45"/>
    </row>
    <row r="19" spans="1:11" ht="45" x14ac:dyDescent="0.15">
      <c r="A19" s="32">
        <v>11</v>
      </c>
      <c r="B19" s="61" t="s">
        <v>69</v>
      </c>
      <c r="C19" s="192"/>
      <c r="D19" s="205"/>
      <c r="E19" s="29" t="s">
        <v>113</v>
      </c>
      <c r="F19" s="30" t="s">
        <v>114</v>
      </c>
      <c r="G19" s="25"/>
      <c r="H19" s="35"/>
      <c r="I19" s="25"/>
      <c r="J19" s="23"/>
      <c r="K19" s="45"/>
    </row>
    <row r="20" spans="1:11" ht="46.5" customHeight="1" x14ac:dyDescent="0.15">
      <c r="A20" s="28">
        <v>12</v>
      </c>
      <c r="B20" s="61" t="s">
        <v>69</v>
      </c>
      <c r="C20" s="192"/>
      <c r="D20" s="203" t="s">
        <v>157</v>
      </c>
      <c r="E20" s="29" t="s">
        <v>115</v>
      </c>
      <c r="F20" s="30" t="s">
        <v>6</v>
      </c>
      <c r="G20" s="25"/>
      <c r="H20" s="35"/>
      <c r="I20" s="25"/>
      <c r="J20" s="23"/>
      <c r="K20" s="45"/>
    </row>
    <row r="21" spans="1:11" x14ac:dyDescent="0.15">
      <c r="A21" s="32">
        <v>13</v>
      </c>
      <c r="B21" s="61" t="s">
        <v>69</v>
      </c>
      <c r="C21" s="192"/>
      <c r="D21" s="204"/>
      <c r="E21" s="29" t="s">
        <v>116</v>
      </c>
      <c r="F21" s="30" t="s">
        <v>6</v>
      </c>
      <c r="G21" s="25"/>
      <c r="H21" s="35"/>
      <c r="I21" s="25"/>
      <c r="J21" s="23"/>
      <c r="K21" s="45"/>
    </row>
    <row r="22" spans="1:11" x14ac:dyDescent="0.15">
      <c r="A22" s="28">
        <v>14</v>
      </c>
      <c r="B22" s="61" t="s">
        <v>69</v>
      </c>
      <c r="C22" s="192"/>
      <c r="D22" s="204"/>
      <c r="E22" s="29" t="s">
        <v>117</v>
      </c>
      <c r="F22" s="30" t="s">
        <v>6</v>
      </c>
      <c r="G22" s="25"/>
      <c r="H22" s="35"/>
      <c r="I22" s="25"/>
      <c r="J22" s="23"/>
      <c r="K22" s="45"/>
    </row>
    <row r="23" spans="1:11" x14ac:dyDescent="0.15">
      <c r="A23" s="32">
        <v>15</v>
      </c>
      <c r="B23" s="61" t="s">
        <v>69</v>
      </c>
      <c r="C23" s="192"/>
      <c r="D23" s="205"/>
      <c r="E23" s="29" t="s">
        <v>118</v>
      </c>
      <c r="F23" s="30" t="s">
        <v>6</v>
      </c>
      <c r="G23" s="25"/>
      <c r="H23" s="35"/>
      <c r="I23" s="25"/>
      <c r="J23" s="23"/>
      <c r="K23" s="45"/>
    </row>
    <row r="24" spans="1:11" ht="57.75" customHeight="1" x14ac:dyDescent="0.15">
      <c r="A24" s="28">
        <v>16</v>
      </c>
      <c r="B24" s="61" t="s">
        <v>69</v>
      </c>
      <c r="C24" s="192"/>
      <c r="D24" s="174" t="s">
        <v>158</v>
      </c>
      <c r="E24" s="175"/>
      <c r="F24" s="30" t="s">
        <v>51</v>
      </c>
      <c r="G24" s="25"/>
      <c r="H24" s="35"/>
      <c r="I24" s="25"/>
      <c r="J24" s="23"/>
      <c r="K24" s="45"/>
    </row>
    <row r="25" spans="1:11" ht="36" customHeight="1" x14ac:dyDescent="0.15">
      <c r="A25" s="32">
        <v>17</v>
      </c>
      <c r="B25" s="61" t="s">
        <v>69</v>
      </c>
      <c r="C25" s="192"/>
      <c r="D25" s="174" t="s">
        <v>39</v>
      </c>
      <c r="E25" s="175"/>
      <c r="F25" s="30" t="s">
        <v>40</v>
      </c>
      <c r="G25" s="25"/>
      <c r="H25" s="35"/>
      <c r="I25" s="25"/>
      <c r="J25" s="23"/>
      <c r="K25" s="45"/>
    </row>
    <row r="26" spans="1:11" ht="56.25" x14ac:dyDescent="0.15">
      <c r="A26" s="28">
        <v>18</v>
      </c>
      <c r="B26" s="31" t="s">
        <v>123</v>
      </c>
      <c r="C26" s="193"/>
      <c r="D26" s="174" t="s">
        <v>145</v>
      </c>
      <c r="E26" s="175"/>
      <c r="F26" s="30" t="s">
        <v>36</v>
      </c>
      <c r="G26" s="25"/>
      <c r="H26" s="35"/>
      <c r="I26" s="25"/>
      <c r="J26" s="23"/>
      <c r="K26" s="45"/>
    </row>
  </sheetData>
  <mergeCells count="27">
    <mergeCell ref="G1:I1"/>
    <mergeCell ref="A5:J5"/>
    <mergeCell ref="A7:A8"/>
    <mergeCell ref="C7:C8"/>
    <mergeCell ref="F7:F8"/>
    <mergeCell ref="G7:J7"/>
    <mergeCell ref="A1:E1"/>
    <mergeCell ref="G2:I2"/>
    <mergeCell ref="G3:I3"/>
    <mergeCell ref="D9:E9"/>
    <mergeCell ref="D10:D11"/>
    <mergeCell ref="B7:B8"/>
    <mergeCell ref="C10:C11"/>
    <mergeCell ref="D12:E12"/>
    <mergeCell ref="D7:E8"/>
    <mergeCell ref="C17:C26"/>
    <mergeCell ref="C14:C16"/>
    <mergeCell ref="C12:C13"/>
    <mergeCell ref="D17:D19"/>
    <mergeCell ref="D20:D23"/>
    <mergeCell ref="D24:E24"/>
    <mergeCell ref="D25:E25"/>
    <mergeCell ref="D26:E26"/>
    <mergeCell ref="D13:E13"/>
    <mergeCell ref="D15:E15"/>
    <mergeCell ref="D16:E16"/>
    <mergeCell ref="D14:E14"/>
  </mergeCells>
  <phoneticPr fontId="4"/>
  <dataValidations count="1">
    <dataValidation type="list" allowBlank="1" showInputMessage="1" showErrorMessage="1" sqref="H9:H26" xr:uid="{00000000-0002-0000-0500-000000000000}">
      <formula1>"良,不良,対象外"</formula1>
    </dataValidation>
  </dataValidations>
  <pageMargins left="0.70866141732283472" right="0.70866141732283472" top="0.74803149606299213" bottom="0.35433070866141736" header="0.31496062992125984" footer="0.31496062992125984"/>
  <pageSetup paperSize="8" scale="83" fitToWidth="0" orientation="landscape" r:id="rId1"/>
  <headerFooter>
    <oddHeader>&amp;L&amp;"ＭＳ Ｐゴシック,標準"&amp;10＜機密＞</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sheetPr>
  <dimension ref="A1:K21"/>
  <sheetViews>
    <sheetView view="pageBreakPreview" zoomScale="112" zoomScaleNormal="100" zoomScaleSheetLayoutView="112" workbookViewId="0">
      <selection activeCell="A4" sqref="A4"/>
    </sheetView>
  </sheetViews>
  <sheetFormatPr defaultRowHeight="18.75" x14ac:dyDescent="0.4"/>
  <cols>
    <col min="1" max="1" width="16.125" customWidth="1"/>
    <col min="2" max="11" width="15.25" customWidth="1"/>
  </cols>
  <sheetData>
    <row r="1" spans="1:11" s="17" customFormat="1" ht="21" x14ac:dyDescent="0.2">
      <c r="A1" s="36" t="s">
        <v>192</v>
      </c>
      <c r="B1" s="37"/>
      <c r="C1" s="37"/>
    </row>
    <row r="2" spans="1:11" s="17" customFormat="1" ht="13.5" x14ac:dyDescent="0.15">
      <c r="A2" s="38"/>
      <c r="B2" s="37"/>
      <c r="C2" s="37"/>
    </row>
    <row r="3" spans="1:11" s="69" customFormat="1" ht="30" customHeight="1" x14ac:dyDescent="0.4">
      <c r="A3" s="71" t="s">
        <v>180</v>
      </c>
      <c r="B3" s="80" t="str">
        <f>IF('チェックシート(設計)'!$D$2=0,"-",'チェックシート(設計)'!$D$2)</f>
        <v>-</v>
      </c>
      <c r="C3" s="78"/>
      <c r="D3" s="79"/>
      <c r="E3" s="79"/>
      <c r="F3" s="79"/>
    </row>
    <row r="4" spans="1:11" s="17" customFormat="1" ht="13.5" x14ac:dyDescent="0.15">
      <c r="A4" s="68"/>
      <c r="B4" s="37"/>
      <c r="C4" s="37"/>
    </row>
    <row r="5" spans="1:11" s="69" customFormat="1" ht="34.5" customHeight="1" x14ac:dyDescent="0.4">
      <c r="A5" s="88"/>
      <c r="B5" s="90"/>
      <c r="C5" s="90"/>
      <c r="D5" s="84" t="s">
        <v>178</v>
      </c>
      <c r="E5" s="82"/>
      <c r="F5" s="77"/>
    </row>
    <row r="6" spans="1:11" s="70" customFormat="1" ht="34.5" customHeight="1" x14ac:dyDescent="0.4">
      <c r="A6" s="89" t="s">
        <v>185</v>
      </c>
      <c r="B6" s="91" t="s">
        <v>174</v>
      </c>
      <c r="C6" s="91" t="s">
        <v>179</v>
      </c>
      <c r="D6" s="85" t="s">
        <v>175</v>
      </c>
      <c r="E6" s="76" t="s">
        <v>176</v>
      </c>
      <c r="F6" s="76" t="s">
        <v>177</v>
      </c>
    </row>
    <row r="7" spans="1:11" s="70" customFormat="1" ht="34.5" customHeight="1" x14ac:dyDescent="0.4">
      <c r="A7" s="86" t="s">
        <v>105</v>
      </c>
      <c r="B7" s="87">
        <f>COUNTA('チェックシート(設計)'!$B$9:$B$17)</f>
        <v>9</v>
      </c>
      <c r="C7" s="87">
        <f>SUM(D7:F7)</f>
        <v>0</v>
      </c>
      <c r="D7" s="75">
        <f>COUNTIF('チェックシート(設計)'!$F$9:$F$17,結果確認!D6)</f>
        <v>0</v>
      </c>
      <c r="E7" s="75">
        <f>COUNTIF('チェックシート(設計)'!$F$9:$F$17,結果確認!E6)</f>
        <v>0</v>
      </c>
      <c r="F7" s="75">
        <f>COUNTIF('チェックシート(設計)'!$F$9:$F$17,結果確認!F6)</f>
        <v>0</v>
      </c>
    </row>
    <row r="8" spans="1:11" s="70" customFormat="1" ht="34.5" customHeight="1" x14ac:dyDescent="0.4">
      <c r="A8" s="81" t="s">
        <v>173</v>
      </c>
      <c r="B8" s="74">
        <f>COUNTA('チェックシート(試験)'!$B$9:$B$41)</f>
        <v>33</v>
      </c>
      <c r="C8" s="74">
        <f t="shared" ref="C8:C9" si="0">SUM(D8:F8)</f>
        <v>0</v>
      </c>
      <c r="D8" s="75">
        <f>COUNTIF('チェックシート(試験)'!$I$9:$I$41,結果確認!D6)</f>
        <v>0</v>
      </c>
      <c r="E8" s="75">
        <f>COUNTIF('チェックシート(試験)'!$I$9:$I$41,結果確認!E6)</f>
        <v>0</v>
      </c>
      <c r="F8" s="75">
        <f>COUNTIF('チェックシート(試験)'!$I$9:$I$41,結果確認!F6)</f>
        <v>0</v>
      </c>
    </row>
    <row r="9" spans="1:11" s="70" customFormat="1" ht="34.5" customHeight="1" x14ac:dyDescent="0.4">
      <c r="A9" s="81" t="s">
        <v>31</v>
      </c>
      <c r="B9" s="74">
        <f>COUNTA('チェックシート(運用)'!$B$9:$B$26)</f>
        <v>18</v>
      </c>
      <c r="C9" s="74">
        <f t="shared" si="0"/>
        <v>0</v>
      </c>
      <c r="D9" s="75">
        <f>COUNTIF('チェックシート(運用)'!$H$9:$H$26,D6)</f>
        <v>0</v>
      </c>
      <c r="E9" s="75">
        <f>COUNTIF('チェックシート(運用)'!$H$9:$H$26,E6)</f>
        <v>0</v>
      </c>
      <c r="F9" s="75">
        <f>COUNTIF('チェックシート(運用)'!$H$9:$H$26,F6)</f>
        <v>0</v>
      </c>
    </row>
    <row r="10" spans="1:11" s="70" customFormat="1" ht="21.75" customHeight="1" x14ac:dyDescent="0.4">
      <c r="A10" s="72"/>
      <c r="B10" s="73"/>
      <c r="C10" s="73"/>
      <c r="D10" s="73"/>
      <c r="E10" s="73"/>
      <c r="F10" s="73"/>
    </row>
    <row r="11" spans="1:11" s="70" customFormat="1" ht="21.75" customHeight="1" x14ac:dyDescent="0.4">
      <c r="A11" s="72"/>
      <c r="B11" s="73"/>
      <c r="C11" s="73"/>
      <c r="D11" s="73"/>
      <c r="E11" s="73"/>
      <c r="F11" s="73"/>
    </row>
    <row r="12" spans="1:11" ht="37.5" x14ac:dyDescent="0.4">
      <c r="A12" s="96"/>
      <c r="B12" s="96"/>
      <c r="C12" s="92" t="s">
        <v>183</v>
      </c>
      <c r="D12" s="93"/>
      <c r="E12" s="93"/>
      <c r="F12" s="94" t="s">
        <v>186</v>
      </c>
      <c r="G12" s="93"/>
      <c r="H12" s="93"/>
      <c r="I12" s="92" t="s">
        <v>184</v>
      </c>
      <c r="J12" s="93"/>
      <c r="K12" s="93"/>
    </row>
    <row r="13" spans="1:11" x14ac:dyDescent="0.4">
      <c r="A13" s="98" t="s">
        <v>185</v>
      </c>
      <c r="B13" s="98" t="s">
        <v>190</v>
      </c>
      <c r="C13" s="95" t="s">
        <v>175</v>
      </c>
      <c r="D13" s="95" t="s">
        <v>176</v>
      </c>
      <c r="E13" s="95" t="s">
        <v>177</v>
      </c>
      <c r="F13" s="95" t="s">
        <v>175</v>
      </c>
      <c r="G13" s="95" t="s">
        <v>176</v>
      </c>
      <c r="H13" s="95" t="s">
        <v>177</v>
      </c>
      <c r="I13" s="95" t="s">
        <v>175</v>
      </c>
      <c r="J13" s="95" t="s">
        <v>176</v>
      </c>
      <c r="K13" s="95" t="s">
        <v>177</v>
      </c>
    </row>
    <row r="14" spans="1:11" x14ac:dyDescent="0.4">
      <c r="A14" s="96" t="s">
        <v>187</v>
      </c>
      <c r="B14" s="101">
        <f>SUM(C14:K14)</f>
        <v>9</v>
      </c>
      <c r="C14" s="102">
        <f>COUNTIF('チェックシート(設計)'!B9:B17,結果確認!C12)</f>
        <v>8</v>
      </c>
      <c r="D14" s="102"/>
      <c r="E14" s="102"/>
      <c r="F14" s="103">
        <f>COUNTIF('チェックシート(設計)'!B9:B17,結果確認!F12)</f>
        <v>0</v>
      </c>
      <c r="G14" s="103"/>
      <c r="H14" s="103"/>
      <c r="I14" s="102">
        <f>COUNTIF('チェックシート(設計)'!B9:B17,結果確認!I12)</f>
        <v>1</v>
      </c>
      <c r="J14" s="102"/>
      <c r="K14" s="102"/>
    </row>
    <row r="15" spans="1:11" x14ac:dyDescent="0.4">
      <c r="A15" s="97"/>
      <c r="B15" s="101">
        <f t="shared" ref="B15:B19" si="1">SUM(C15:K15)</f>
        <v>0</v>
      </c>
      <c r="C15" s="104">
        <f>COUNTIFS('チェックシート(設計)'!$F$9:$F$17,結果確認!C13,'チェックシート(設計)'!$B$9:$B$17,結果確認!$C$12)</f>
        <v>0</v>
      </c>
      <c r="D15" s="104">
        <f>COUNTIFS('チェックシート(設計)'!$F$9:$F$17,結果確認!D13,'チェックシート(設計)'!$B$9:$B$17,結果確認!$C$12)</f>
        <v>0</v>
      </c>
      <c r="E15" s="104">
        <f>COUNTIFS('チェックシート(設計)'!$F$9:$F$17,結果確認!E13,'チェックシート(設計)'!$B$9:$B$17,結果確認!$C$12)</f>
        <v>0</v>
      </c>
      <c r="F15" s="105">
        <f>COUNTIFS('チェックシート(設計)'!$F$9:$F$17,結果確認!F13,'チェックシート(設計)'!$B$9:$B$17,結果確認!$F$12)</f>
        <v>0</v>
      </c>
      <c r="G15" s="105">
        <f>COUNTIFS('チェックシート(設計)'!$F$9:$F$17,結果確認!G13,'チェックシート(設計)'!$B$9:$B$17,結果確認!$F$12)</f>
        <v>0</v>
      </c>
      <c r="H15" s="105">
        <f>COUNTIFS('チェックシート(設計)'!$F$9:$F$17,結果確認!H13,'チェックシート(設計)'!$B$9:$B$17,結果確認!$F$12)</f>
        <v>0</v>
      </c>
      <c r="I15" s="104">
        <f>COUNTIFS('チェックシート(設計)'!$F$9:$F$17,結果確認!I13,'チェックシート(設計)'!$B$9:$B$17,結果確認!$I$12)</f>
        <v>0</v>
      </c>
      <c r="J15" s="104">
        <f>COUNTIFS('チェックシート(設計)'!$F$9:$F$17,結果確認!J13,'チェックシート(設計)'!$B$9:$B$17,結果確認!$I$12)</f>
        <v>0</v>
      </c>
      <c r="K15" s="104">
        <f>COUNTIFS('チェックシート(設計)'!$F$9:$F$17,結果確認!K13,'チェックシート(設計)'!$B$9:$B$17,結果確認!$I$12)</f>
        <v>0</v>
      </c>
    </row>
    <row r="16" spans="1:11" x14ac:dyDescent="0.4">
      <c r="A16" s="96" t="s">
        <v>188</v>
      </c>
      <c r="B16" s="101">
        <f t="shared" si="1"/>
        <v>33</v>
      </c>
      <c r="C16" s="106">
        <f>COUNTIF('チェックシート(試験)'!B9:B41,結果確認!C12)</f>
        <v>33</v>
      </c>
      <c r="D16" s="106"/>
      <c r="E16" s="106"/>
      <c r="F16" s="105">
        <f>COUNTIF('チェックシート(試験)'!B9:B41,結果確認!F12)</f>
        <v>0</v>
      </c>
      <c r="G16" s="105"/>
      <c r="H16" s="105"/>
      <c r="I16" s="105">
        <f>COUNTIF('チェックシート(試験)'!B9:B41,結果確認!I12)</f>
        <v>0</v>
      </c>
      <c r="J16" s="105"/>
      <c r="K16" s="105"/>
    </row>
    <row r="17" spans="1:11" x14ac:dyDescent="0.4">
      <c r="A17" s="97"/>
      <c r="B17" s="101">
        <f t="shared" si="1"/>
        <v>0</v>
      </c>
      <c r="C17" s="104">
        <f>COUNTIFS('チェックシート(試験)'!$I$9:$I$41,結果確認!C13,'チェックシート(試験)'!$B$9:$B$41,結果確認!$C$12)</f>
        <v>0</v>
      </c>
      <c r="D17" s="104">
        <f>COUNTIFS('チェックシート(試験)'!$I$9:$I$41,結果確認!D13,'チェックシート(試験)'!$B$9:$B$41,結果確認!$C$12)</f>
        <v>0</v>
      </c>
      <c r="E17" s="104">
        <f>COUNTIFS('チェックシート(試験)'!$I$9:$I$41,結果確認!E13,'チェックシート(試験)'!$B$9:$B$41,結果確認!$C$12)</f>
        <v>0</v>
      </c>
      <c r="F17" s="105">
        <f>COUNTIFS('チェックシート(試験)'!$I$9:$I$41,結果確認!F13,'チェックシート(試験)'!$B$9:$B$41,結果確認!$F$12)</f>
        <v>0</v>
      </c>
      <c r="G17" s="105">
        <f>COUNTIFS('チェックシート(試験)'!$I$9:$I$41,結果確認!G13,'チェックシート(試験)'!$B$9:$B$41,結果確認!$F$12)</f>
        <v>0</v>
      </c>
      <c r="H17" s="105">
        <f>COUNTIFS('チェックシート(試験)'!$I$9:$I$41,結果確認!H13,'チェックシート(試験)'!$B$9:$B$41,結果確認!$F$12)</f>
        <v>0</v>
      </c>
      <c r="I17" s="105">
        <f>COUNTIFS('チェックシート(試験)'!$I$9:$I$41,結果確認!I13,'チェックシート(試験)'!$B$9:$B$41,結果確認!$I$12)</f>
        <v>0</v>
      </c>
      <c r="J17" s="105">
        <f>COUNTIFS('チェックシート(試験)'!$I$9:$I$41,結果確認!J13,'チェックシート(試験)'!$B$9:$B$41,結果確認!$I$12)</f>
        <v>0</v>
      </c>
      <c r="K17" s="105">
        <f>COUNTIFS('チェックシート(試験)'!$I$9:$I$41,結果確認!K13,'チェックシート(試験)'!$B$9:$B$41,結果確認!$I$12)</f>
        <v>0</v>
      </c>
    </row>
    <row r="18" spans="1:11" x14ac:dyDescent="0.4">
      <c r="A18" s="96" t="s">
        <v>189</v>
      </c>
      <c r="B18" s="101">
        <f t="shared" si="1"/>
        <v>18</v>
      </c>
      <c r="C18" s="107">
        <f>COUNTIF('チェックシート(運用)'!B9:B26,結果確認!C12)</f>
        <v>15</v>
      </c>
      <c r="D18" s="107"/>
      <c r="E18" s="107"/>
      <c r="F18" s="107">
        <f>COUNTIF('チェックシート(運用)'!B9:B26,結果確認!F12)</f>
        <v>1</v>
      </c>
      <c r="G18" s="107"/>
      <c r="H18" s="107"/>
      <c r="I18" s="107">
        <f>COUNTIF('チェックシート(運用)'!B9:B26,結果確認!I12)</f>
        <v>2</v>
      </c>
      <c r="J18" s="107"/>
      <c r="K18" s="107"/>
    </row>
    <row r="19" spans="1:11" ht="19.5" thickBot="1" x14ac:dyDescent="0.45">
      <c r="A19" s="100"/>
      <c r="B19" s="108">
        <f t="shared" si="1"/>
        <v>0</v>
      </c>
      <c r="C19" s="109">
        <f>COUNTIFS('チェックシート(運用)'!$H$9:$H$26,結果確認!C13,'チェックシート(運用)'!$B$9:$B$26,結果確認!$C$12)</f>
        <v>0</v>
      </c>
      <c r="D19" s="109">
        <f>COUNTIFS('チェックシート(運用)'!$H$9:$H$26,結果確認!D13,'チェックシート(運用)'!$B$9:$B$26,結果確認!$C$12)</f>
        <v>0</v>
      </c>
      <c r="E19" s="109">
        <f>COUNTIFS('チェックシート(運用)'!$H$9:$H$26,結果確認!E13,'チェックシート(運用)'!$B$9:$B$26,結果確認!$C$12)</f>
        <v>0</v>
      </c>
      <c r="F19" s="109">
        <f>COUNTIFS('チェックシート(運用)'!$H$9:$H$26,結果確認!F13,'チェックシート(運用)'!$B$9:$B$26,結果確認!$F$12)</f>
        <v>0</v>
      </c>
      <c r="G19" s="109">
        <f>COUNTIFS('チェックシート(運用)'!$H$9:$H$26,結果確認!G13,'チェックシート(運用)'!$B$9:$B$26,結果確認!$F$12)</f>
        <v>0</v>
      </c>
      <c r="H19" s="109">
        <f>COUNTIFS('チェックシート(運用)'!$H$9:$H$26,結果確認!H13,'チェックシート(運用)'!$B$9:$B$26,結果確認!$F$12)</f>
        <v>0</v>
      </c>
      <c r="I19" s="109">
        <f>COUNTIFS('チェックシート(運用)'!$H$9:$H$26,結果確認!I13,'チェックシート(運用)'!$B$9:$B$26,結果確認!$I$12)</f>
        <v>0</v>
      </c>
      <c r="J19" s="109">
        <f>COUNTIFS('チェックシート(運用)'!$H$9:$H$26,結果確認!J13,'チェックシート(運用)'!$B$9:$B$26,結果確認!$I$12)</f>
        <v>0</v>
      </c>
      <c r="K19" s="109">
        <f>COUNTIFS('チェックシート(運用)'!$H$9:$H$26,結果確認!K13,'チェックシート(運用)'!$B$9:$B$26,結果確認!$I$12)</f>
        <v>0</v>
      </c>
    </row>
    <row r="20" spans="1:11" ht="20.25" thickTop="1" thickBot="1" x14ac:dyDescent="0.45">
      <c r="A20" s="99" t="s">
        <v>191</v>
      </c>
      <c r="B20" s="110">
        <f>SUM(B14,B16,B18)</f>
        <v>60</v>
      </c>
      <c r="C20" s="111">
        <f t="shared" ref="C20:K20" si="2">SUM(C14,C16,C18)</f>
        <v>56</v>
      </c>
      <c r="D20" s="112">
        <f t="shared" si="2"/>
        <v>0</v>
      </c>
      <c r="E20" s="112">
        <f t="shared" si="2"/>
        <v>0</v>
      </c>
      <c r="F20" s="112">
        <f t="shared" si="2"/>
        <v>1</v>
      </c>
      <c r="G20" s="112">
        <f t="shared" si="2"/>
        <v>0</v>
      </c>
      <c r="H20" s="112">
        <f t="shared" si="2"/>
        <v>0</v>
      </c>
      <c r="I20" s="112">
        <f t="shared" si="2"/>
        <v>3</v>
      </c>
      <c r="J20" s="112">
        <f t="shared" si="2"/>
        <v>0</v>
      </c>
      <c r="K20" s="112">
        <f t="shared" si="2"/>
        <v>0</v>
      </c>
    </row>
    <row r="21" spans="1:11" ht="19.5" thickBot="1" x14ac:dyDescent="0.45">
      <c r="A21" s="97"/>
      <c r="B21" s="113">
        <f>SUM(B15,B17,B19)</f>
        <v>0</v>
      </c>
      <c r="C21" s="114">
        <f t="shared" ref="C21:K21" si="3">SUM(C15,C17,C19)</f>
        <v>0</v>
      </c>
      <c r="D21" s="115">
        <f t="shared" si="3"/>
        <v>0</v>
      </c>
      <c r="E21" s="116">
        <f t="shared" si="3"/>
        <v>0</v>
      </c>
      <c r="F21" s="116">
        <f t="shared" si="3"/>
        <v>0</v>
      </c>
      <c r="G21" s="116">
        <f t="shared" si="3"/>
        <v>0</v>
      </c>
      <c r="H21" s="116">
        <f t="shared" si="3"/>
        <v>0</v>
      </c>
      <c r="I21" s="116">
        <f t="shared" si="3"/>
        <v>0</v>
      </c>
      <c r="J21" s="116">
        <f t="shared" si="3"/>
        <v>0</v>
      </c>
      <c r="K21" s="116">
        <f t="shared" si="3"/>
        <v>0</v>
      </c>
    </row>
  </sheetData>
  <phoneticPr fontId="4"/>
  <conditionalFormatting sqref="C7:C9">
    <cfRule type="expression" dxfId="1" priority="2">
      <formula>$B7&lt;&gt;$C7</formula>
    </cfRule>
  </conditionalFormatting>
  <conditionalFormatting sqref="C21">
    <cfRule type="expression" dxfId="0" priority="1">
      <formula>$C$20=$C$21</formula>
    </cfRule>
  </conditionalFormatting>
  <pageMargins left="0.70866141732283472" right="0.70866141732283472" top="0.74803149606299213" bottom="0.74803149606299213" header="0.31496062992125984" footer="0.31496062992125984"/>
  <pageSetup paperSize="9" scale="87" orientation="portrait" r:id="rId1"/>
  <headerFooter>
    <oddHeader>&amp;L&amp;"ＭＳ Ｐゴシック,標準"&amp;10＜機密＞</oddHeader>
  </headerFooter>
  <colBreaks count="1" manualBreakCount="1">
    <brk id="6" max="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F72EFD308BFE14D9E70C92E8392B655" ma:contentTypeVersion="16" ma:contentTypeDescription="新しいドキュメントを作成します。" ma:contentTypeScope="" ma:versionID="124328c8d9def83999a4226bf7d336e2">
  <xsd:schema xmlns:xsd="http://www.w3.org/2001/XMLSchema" xmlns:xs="http://www.w3.org/2001/XMLSchema" xmlns:p="http://schemas.microsoft.com/office/2006/metadata/properties" xmlns:ns2="e140a8bf-8e5c-484e-8c9e-65d1feba2a99" xmlns:ns3="c9432ef6-4b37-4ccb-bf04-64b7bfc81110" targetNamespace="http://schemas.microsoft.com/office/2006/metadata/properties" ma:root="true" ma:fieldsID="c4216de4fa7c104b003be90751b43141" ns2:_="" ns3:_="">
    <xsd:import namespace="e140a8bf-8e5c-484e-8c9e-65d1feba2a99"/>
    <xsd:import namespace="c9432ef6-4b37-4ccb-bf04-64b7bfc8111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_Flow_SignoffStatu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40a8bf-8e5c-484e-8c9e-65d1feba2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432ef6-4b37-4ccb-bf04-64b7bfc811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dbc4c4a-4742-4d9d-97c4-a18930e99c46}" ma:internalName="TaxCatchAll" ma:showField="CatchAllData" ma:web="c9432ef6-4b37-4ccb-bf04-64b7bfc811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014D6B-23FE-4CB2-90E2-36B907381A41}">
  <ds:schemaRefs>
    <ds:schemaRef ds:uri="http://schemas.microsoft.com/sharepoint/v3/contenttype/forms"/>
  </ds:schemaRefs>
</ds:datastoreItem>
</file>

<file path=customXml/itemProps2.xml><?xml version="1.0" encoding="utf-8"?>
<ds:datastoreItem xmlns:ds="http://schemas.openxmlformats.org/officeDocument/2006/customXml" ds:itemID="{AC4FE762-9AE7-445B-ACE7-857FBE80F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40a8bf-8e5c-484e-8c9e-65d1feba2a99"/>
    <ds:schemaRef ds:uri="c9432ef6-4b37-4ccb-bf04-64b7bfc81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変更履歴</vt:lpstr>
      <vt:lpstr>目的と概要</vt:lpstr>
      <vt:lpstr>チェックシート(設計)</vt:lpstr>
      <vt:lpstr>チェックシート(試験)</vt:lpstr>
      <vt:lpstr>チェックシート(運用)</vt:lpstr>
      <vt:lpstr>結果確認</vt:lpstr>
      <vt:lpstr>'チェックシート(運用)'!Print_Area</vt:lpstr>
      <vt:lpstr>'チェックシート(試験)'!Print_Area</vt:lpstr>
      <vt:lpstr>'チェックシート(設計)'!Print_Area</vt:lpstr>
      <vt:lpstr>結果確認!Print_Area</vt:lpstr>
      <vt:lpstr>表紙!Print_Area</vt:lpstr>
      <vt:lpstr>変更履歴!Print_Area</vt:lpstr>
      <vt:lpstr>目的と概要!Print_Area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2024-03-11T10:25:48Z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683064-e914-40cc-b246-2b5927a3a354_Enabled">
    <vt:lpwstr>true</vt:lpwstr>
  </property>
  <property fmtid="{D5CDD505-2E9C-101B-9397-08002B2CF9AE}" pid="3" name="MSIP_Label_ef683064-e914-40cc-b246-2b5927a3a354_SetDate">
    <vt:lpwstr>2024-03-11T10:25:45Z</vt:lpwstr>
  </property>
  <property fmtid="{D5CDD505-2E9C-101B-9397-08002B2CF9AE}" pid="4" name="MSIP_Label_ef683064-e914-40cc-b246-2b5927a3a354_Method">
    <vt:lpwstr>Privileged</vt:lpwstr>
  </property>
  <property fmtid="{D5CDD505-2E9C-101B-9397-08002B2CF9AE}" pid="5" name="MSIP_Label_ef683064-e914-40cc-b246-2b5927a3a354_Name">
    <vt:lpwstr>ef683064-e914-40cc-b246-2b5927a3a354</vt:lpwstr>
  </property>
  <property fmtid="{D5CDD505-2E9C-101B-9397-08002B2CF9AE}" pid="6" name="MSIP_Label_ef683064-e914-40cc-b246-2b5927a3a354_SiteId">
    <vt:lpwstr>a629ef32-67ba-47a6-8eb3-ec43935644fc</vt:lpwstr>
  </property>
  <property fmtid="{D5CDD505-2E9C-101B-9397-08002B2CF9AE}" pid="7" name="MSIP_Label_ef683064-e914-40cc-b246-2b5927a3a354_ActionId">
    <vt:lpwstr>c84f6339-2775-4904-b37b-4068c9d9f88e</vt:lpwstr>
  </property>
  <property fmtid="{D5CDD505-2E9C-101B-9397-08002B2CF9AE}" pid="8" name="MSIP_Label_ef683064-e914-40cc-b246-2b5927a3a354_ContentBits">
    <vt:lpwstr>0</vt:lpwstr>
  </property>
</Properties>
</file>