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K:\永年保存\02指定・指導\99施設整備等補助金関係\補助事業\R7介護支援専門員研修受講支援事業補助金（歳出）\02_交付申請準備\01ウェブサイト関連\"/>
    </mc:Choice>
  </mc:AlternateContent>
  <workbookProtection workbookPassword="B2EA" lockStructure="1"/>
  <bookViews>
    <workbookView xWindow="0" yWindow="0" windowWidth="20730" windowHeight="11760"/>
  </bookViews>
  <sheets>
    <sheet name="申請書の作成手順例" sheetId="27" r:id="rId1"/>
    <sheet name="申請書" sheetId="20" r:id="rId2"/>
    <sheet name="申請額一覧 " sheetId="24" r:id="rId3"/>
    <sheet name="個票1" sheetId="19" r:id="rId4"/>
    <sheet name="個票2" sheetId="655" r:id="rId5"/>
    <sheet name="個票3" sheetId="656" r:id="rId6"/>
    <sheet name="個票4" sheetId="657" r:id="rId7"/>
    <sheet name="個票5" sheetId="658" r:id="rId8"/>
    <sheet name="個票6" sheetId="659" r:id="rId9"/>
    <sheet name="個票7" sheetId="660" r:id="rId10"/>
    <sheet name="個票8" sheetId="661" r:id="rId11"/>
    <sheet name="個票9" sheetId="662" r:id="rId12"/>
    <sheet name="個票10" sheetId="663" r:id="rId13"/>
    <sheet name="個票11" sheetId="664" r:id="rId14"/>
    <sheet name="個票12" sheetId="665" r:id="rId15"/>
    <sheet name="個票13" sheetId="666" r:id="rId16"/>
    <sheet name="個票14" sheetId="667" r:id="rId17"/>
    <sheet name="個票15" sheetId="668" r:id="rId18"/>
    <sheet name="個票16" sheetId="669" r:id="rId19"/>
    <sheet name="個票17" sheetId="670" r:id="rId20"/>
    <sheet name="個票18" sheetId="671" r:id="rId21"/>
    <sheet name="個票19" sheetId="672" r:id="rId22"/>
    <sheet name="個票20" sheetId="673" r:id="rId23"/>
    <sheet name="Sheet1" sheetId="599" state="hidden" r:id="rId24"/>
    <sheet name="計算用" sheetId="21" state="hidden" r:id="rId25"/>
  </sheets>
  <definedNames>
    <definedName name="_xlnm.Print_Area" localSheetId="3">個票1!$A$1:$CS$40</definedName>
    <definedName name="_xlnm.Print_Area" localSheetId="12">個票10!$A$1:$CS$40</definedName>
    <definedName name="_xlnm.Print_Area" localSheetId="13">個票11!$A$1:$CS$40</definedName>
    <definedName name="_xlnm.Print_Area" localSheetId="14">個票12!$A$1:$CS$40</definedName>
    <definedName name="_xlnm.Print_Area" localSheetId="15">個票13!$A$1:$CS$40</definedName>
    <definedName name="_xlnm.Print_Area" localSheetId="16">個票14!$A$1:$CS$40</definedName>
    <definedName name="_xlnm.Print_Area" localSheetId="17">個票15!$A$1:$CS$40</definedName>
    <definedName name="_xlnm.Print_Area" localSheetId="18">個票16!$A$1:$CS$40</definedName>
    <definedName name="_xlnm.Print_Area" localSheetId="19">個票17!$A$1:$CS$40</definedName>
    <definedName name="_xlnm.Print_Area" localSheetId="20">個票18!$A$1:$CS$40</definedName>
    <definedName name="_xlnm.Print_Area" localSheetId="21">個票19!$A$1:$CS$40</definedName>
    <definedName name="_xlnm.Print_Area" localSheetId="4">個票2!$A$1:$CS$40</definedName>
    <definedName name="_xlnm.Print_Area" localSheetId="22">個票20!$A$1:$CS$40</definedName>
    <definedName name="_xlnm.Print_Area" localSheetId="5">個票3!$A$1:$CS$40</definedName>
    <definedName name="_xlnm.Print_Area" localSheetId="6">個票4!$A$1:$CS$40</definedName>
    <definedName name="_xlnm.Print_Area" localSheetId="7">個票5!$A$1:$CS$40</definedName>
    <definedName name="_xlnm.Print_Area" localSheetId="8">個票6!$A$1:$CS$40</definedName>
    <definedName name="_xlnm.Print_Area" localSheetId="9">個票7!$A$1:$CS$40</definedName>
    <definedName name="_xlnm.Print_Area" localSheetId="10">個票8!$A$1:$CS$40</definedName>
    <definedName name="_xlnm.Print_Area" localSheetId="11">個票9!$A$1:$CS$40</definedName>
    <definedName name="_xlnm.Print_Area" localSheetId="2">'申請額一覧 '!$A$1:$Q$27</definedName>
    <definedName name="_xlnm.Print_Area" localSheetId="1">申請書!$A$1:$AX$43</definedName>
    <definedName name="_xlnm.Print_Area" localSheetId="0">申請書の作成手順例!$A$1:$C$11</definedName>
    <definedName name="介護支援専門員更新研修">Sheet1!$D$3</definedName>
    <definedName name="介護支援専門員更新研修又は再研修">Sheet1!$G$3</definedName>
    <definedName name="介護支援専門員実務研修">Sheet1!$C$3</definedName>
    <definedName name="更新研修又は専門研修課程Ⅱ">Sheet1!$F$3</definedName>
    <definedName name="主任介護支援専門員研修">Sheet1!$H$3</definedName>
    <definedName name="主任介護支援専門員更新研修">Sheet1!$I$3</definedName>
    <definedName name="専門研修課程Ⅰ">Sheet1!$E$3</definedName>
  </definedNames>
  <calcPr calcId="162913"/>
</workbook>
</file>

<file path=xl/calcChain.xml><?xml version="1.0" encoding="utf-8"?>
<calcChain xmlns="http://schemas.openxmlformats.org/spreadsheetml/2006/main">
  <c r="W206" i="24" l="1"/>
  <c r="W205" i="24"/>
  <c r="W204" i="24"/>
  <c r="W203" i="24"/>
  <c r="W202" i="24"/>
  <c r="W201" i="24"/>
  <c r="W200" i="24"/>
  <c r="W199" i="24"/>
  <c r="W198" i="24"/>
  <c r="W197" i="24"/>
  <c r="W196" i="24"/>
  <c r="W195" i="24"/>
  <c r="W194" i="24"/>
  <c r="W193" i="24"/>
  <c r="W192" i="24"/>
  <c r="W191" i="24"/>
  <c r="W190" i="24"/>
  <c r="W189" i="24"/>
  <c r="W188" i="24"/>
  <c r="W187" i="24"/>
  <c r="W186" i="24"/>
  <c r="W185" i="24"/>
  <c r="W184" i="24"/>
  <c r="W183" i="24"/>
  <c r="W182" i="24"/>
  <c r="W181" i="24"/>
  <c r="W180" i="24"/>
  <c r="W179" i="24"/>
  <c r="W178" i="24"/>
  <c r="W177" i="24"/>
  <c r="W176" i="24"/>
  <c r="W175" i="24"/>
  <c r="W174" i="24"/>
  <c r="W173" i="24"/>
  <c r="W172" i="24"/>
  <c r="W171" i="24"/>
  <c r="W170" i="24"/>
  <c r="W169" i="24"/>
  <c r="W168" i="24"/>
  <c r="W167" i="24"/>
  <c r="W166" i="24"/>
  <c r="W165" i="24"/>
  <c r="W164" i="24"/>
  <c r="W163" i="24"/>
  <c r="W162" i="24"/>
  <c r="W161" i="24"/>
  <c r="W160" i="24"/>
  <c r="W159" i="24"/>
  <c r="W158" i="24"/>
  <c r="W157" i="24"/>
  <c r="W156" i="24"/>
  <c r="W155" i="24"/>
  <c r="W154" i="24"/>
  <c r="W153" i="24"/>
  <c r="W152" i="24"/>
  <c r="W151" i="24"/>
  <c r="W150" i="24"/>
  <c r="W149" i="24"/>
  <c r="W148" i="24"/>
  <c r="W147" i="24"/>
  <c r="W146" i="24"/>
  <c r="W145" i="24"/>
  <c r="W144" i="24"/>
  <c r="W143" i="24"/>
  <c r="W142" i="24"/>
  <c r="W141" i="24"/>
  <c r="W140" i="24"/>
  <c r="W139" i="24"/>
  <c r="W138" i="24"/>
  <c r="W137" i="24"/>
  <c r="W136" i="24"/>
  <c r="W135" i="24"/>
  <c r="W134" i="24"/>
  <c r="W133" i="24"/>
  <c r="W132" i="24"/>
  <c r="W131" i="24"/>
  <c r="W130" i="24"/>
  <c r="W129" i="24"/>
  <c r="W128" i="24"/>
  <c r="W127" i="24"/>
  <c r="W126" i="24"/>
  <c r="W125" i="24"/>
  <c r="W124" i="24"/>
  <c r="W123" i="24"/>
  <c r="W122" i="24"/>
  <c r="W121" i="24"/>
  <c r="W120" i="24"/>
  <c r="W119" i="24"/>
  <c r="W118" i="24"/>
  <c r="W117" i="24"/>
  <c r="W116" i="24"/>
  <c r="W115" i="24"/>
  <c r="W114" i="24"/>
  <c r="W113" i="24"/>
  <c r="W112" i="24"/>
  <c r="W111" i="24"/>
  <c r="W110" i="24"/>
  <c r="W109" i="24"/>
  <c r="W108" i="24"/>
  <c r="W107" i="24"/>
  <c r="W106" i="24"/>
  <c r="W105" i="24"/>
  <c r="W104" i="24"/>
  <c r="W103" i="24"/>
  <c r="W102" i="24"/>
  <c r="W101" i="24"/>
  <c r="W100" i="24"/>
  <c r="W99" i="24"/>
  <c r="W98" i="24"/>
  <c r="W97" i="24"/>
  <c r="W96" i="24"/>
  <c r="W95" i="24"/>
  <c r="W94" i="24"/>
  <c r="W93" i="24"/>
  <c r="W92" i="24"/>
  <c r="W91" i="24"/>
  <c r="W90" i="24"/>
  <c r="W89" i="24"/>
  <c r="W88" i="24"/>
  <c r="W87" i="24"/>
  <c r="W86" i="24"/>
  <c r="W85" i="24"/>
  <c r="W84" i="24"/>
  <c r="W83" i="24"/>
  <c r="W82" i="24"/>
  <c r="W81" i="24"/>
  <c r="W80" i="24"/>
  <c r="W79" i="24"/>
  <c r="W78" i="24"/>
  <c r="W77" i="24"/>
  <c r="W76" i="24"/>
  <c r="W75" i="24"/>
  <c r="W74" i="24"/>
  <c r="W73" i="24"/>
  <c r="W72" i="24"/>
  <c r="W71" i="24"/>
  <c r="W70" i="24"/>
  <c r="W69" i="24"/>
  <c r="W68" i="24"/>
  <c r="W67" i="24"/>
  <c r="W66" i="24"/>
  <c r="W65" i="24"/>
  <c r="W64" i="24"/>
  <c r="W63" i="24"/>
  <c r="W62" i="24"/>
  <c r="W61" i="24"/>
  <c r="W60" i="24"/>
  <c r="W59" i="24"/>
  <c r="W58" i="24"/>
  <c r="W57" i="24"/>
  <c r="W56" i="24"/>
  <c r="W55" i="24"/>
  <c r="W54" i="24"/>
  <c r="W53" i="24"/>
  <c r="W52" i="24"/>
  <c r="W51" i="24"/>
  <c r="W50" i="24"/>
  <c r="W49" i="24"/>
  <c r="W48" i="24"/>
  <c r="W47" i="24"/>
  <c r="W46" i="24"/>
  <c r="W45" i="24"/>
  <c r="W44" i="24"/>
  <c r="W43" i="24"/>
  <c r="W42" i="24"/>
  <c r="W41" i="24"/>
  <c r="W40" i="24"/>
  <c r="W39" i="24"/>
  <c r="W38" i="24"/>
  <c r="W37" i="24"/>
  <c r="W36" i="24"/>
  <c r="W35" i="24"/>
  <c r="W34" i="24"/>
  <c r="W33" i="24"/>
  <c r="W32" i="24"/>
  <c r="W31" i="24"/>
  <c r="W30" i="24"/>
  <c r="W29" i="24"/>
  <c r="W28" i="24"/>
  <c r="W27" i="24"/>
  <c r="W24" i="24" l="1"/>
  <c r="W25" i="24"/>
  <c r="W26" i="24"/>
  <c r="W21" i="24"/>
  <c r="W22" i="24"/>
  <c r="W23" i="24"/>
  <c r="W15" i="24"/>
  <c r="W16" i="24"/>
  <c r="W17" i="24"/>
  <c r="W18" i="24"/>
  <c r="W19" i="24"/>
  <c r="W20" i="24"/>
  <c r="W8" i="24" l="1"/>
  <c r="V8" i="24" s="1"/>
  <c r="W9" i="24"/>
  <c r="W10" i="24"/>
  <c r="V10" i="24" s="1"/>
  <c r="W11" i="24"/>
  <c r="W12" i="24"/>
  <c r="V12" i="24" s="1"/>
  <c r="W13" i="24"/>
  <c r="V13" i="24" s="1"/>
  <c r="W14" i="24"/>
  <c r="V14" i="24" s="1"/>
  <c r="W7" i="24"/>
  <c r="V7" i="24" l="1"/>
  <c r="V151" i="24"/>
  <c r="V167" i="24"/>
  <c r="V183" i="24"/>
  <c r="V199" i="24"/>
  <c r="V156" i="24"/>
  <c r="V172" i="24"/>
  <c r="V188" i="24"/>
  <c r="V204" i="24"/>
  <c r="V161" i="24"/>
  <c r="V177" i="24"/>
  <c r="V193" i="24"/>
  <c r="V150" i="24"/>
  <c r="V166" i="24"/>
  <c r="V182" i="24"/>
  <c r="V198" i="24"/>
  <c r="V39" i="24"/>
  <c r="V55" i="24"/>
  <c r="V71" i="24"/>
  <c r="V87" i="24"/>
  <c r="V103" i="24"/>
  <c r="V119" i="24"/>
  <c r="V135" i="24"/>
  <c r="V31" i="24"/>
  <c r="V40" i="24"/>
  <c r="V56" i="24"/>
  <c r="V72" i="24"/>
  <c r="V88" i="24"/>
  <c r="V104" i="24"/>
  <c r="V120" i="24"/>
  <c r="V136" i="24"/>
  <c r="V33" i="24"/>
  <c r="V49" i="24"/>
  <c r="V65" i="24"/>
  <c r="V81" i="24"/>
  <c r="V97" i="24"/>
  <c r="V113" i="24"/>
  <c r="V129" i="24"/>
  <c r="V145" i="24"/>
  <c r="V38" i="24"/>
  <c r="V54" i="24"/>
  <c r="V70" i="24"/>
  <c r="V86" i="24"/>
  <c r="V102" i="24"/>
  <c r="V118" i="24"/>
  <c r="V134" i="24"/>
  <c r="V155" i="24"/>
  <c r="V171" i="24"/>
  <c r="V187" i="24"/>
  <c r="V203" i="24"/>
  <c r="V160" i="24"/>
  <c r="V176" i="24"/>
  <c r="V192" i="24"/>
  <c r="V149" i="24"/>
  <c r="V165" i="24"/>
  <c r="V181" i="24"/>
  <c r="V197" i="24"/>
  <c r="V154" i="24"/>
  <c r="V170" i="24"/>
  <c r="V186" i="24"/>
  <c r="V202" i="24"/>
  <c r="V43" i="24"/>
  <c r="V59" i="24"/>
  <c r="V75" i="24"/>
  <c r="V91" i="24"/>
  <c r="V107" i="24"/>
  <c r="V123" i="24"/>
  <c r="V139" i="24"/>
  <c r="V28" i="24"/>
  <c r="V44" i="24"/>
  <c r="V60" i="24"/>
  <c r="V76" i="24"/>
  <c r="V92" i="24"/>
  <c r="V108" i="24"/>
  <c r="V124" i="24"/>
  <c r="V140" i="24"/>
  <c r="V37" i="24"/>
  <c r="V53" i="24"/>
  <c r="V69" i="24"/>
  <c r="V85" i="24"/>
  <c r="V101" i="24"/>
  <c r="V117" i="24"/>
  <c r="V133" i="24"/>
  <c r="V27" i="24"/>
  <c r="V42" i="24"/>
  <c r="V58" i="24"/>
  <c r="V74" i="24"/>
  <c r="V90" i="24"/>
  <c r="V106" i="24"/>
  <c r="V122" i="24"/>
  <c r="V138" i="24"/>
  <c r="V159" i="24"/>
  <c r="V175" i="24"/>
  <c r="V191" i="24"/>
  <c r="V148" i="24"/>
  <c r="V164" i="24"/>
  <c r="V180" i="24"/>
  <c r="V196" i="24"/>
  <c r="V153" i="24"/>
  <c r="V169" i="24"/>
  <c r="V185" i="24"/>
  <c r="V201" i="24"/>
  <c r="V158" i="24"/>
  <c r="V174" i="24"/>
  <c r="V190" i="24"/>
  <c r="V206" i="24"/>
  <c r="V47" i="24"/>
  <c r="V63" i="24"/>
  <c r="V79" i="24"/>
  <c r="V95" i="24"/>
  <c r="V111" i="24"/>
  <c r="V127" i="24"/>
  <c r="V143" i="24"/>
  <c r="V32" i="24"/>
  <c r="V48" i="24"/>
  <c r="V64" i="24"/>
  <c r="V80" i="24"/>
  <c r="V96" i="24"/>
  <c r="V112" i="24"/>
  <c r="V128" i="24"/>
  <c r="V144" i="24"/>
  <c r="V41" i="24"/>
  <c r="V57" i="24"/>
  <c r="V73" i="24"/>
  <c r="V89" i="24"/>
  <c r="V105" i="24"/>
  <c r="V121" i="24"/>
  <c r="V137" i="24"/>
  <c r="V30" i="24"/>
  <c r="V46" i="24"/>
  <c r="V62" i="24"/>
  <c r="V78" i="24"/>
  <c r="V94" i="24"/>
  <c r="V110" i="24"/>
  <c r="V126" i="24"/>
  <c r="V142" i="24"/>
  <c r="V163" i="24"/>
  <c r="V179" i="24"/>
  <c r="V195" i="24"/>
  <c r="V152" i="24"/>
  <c r="V168" i="24"/>
  <c r="V184" i="24"/>
  <c r="V200" i="24"/>
  <c r="V157" i="24"/>
  <c r="V173" i="24"/>
  <c r="V189" i="24"/>
  <c r="V205" i="24"/>
  <c r="V162" i="24"/>
  <c r="V178" i="24"/>
  <c r="V194" i="24"/>
  <c r="V35" i="24"/>
  <c r="V51" i="24"/>
  <c r="V67" i="24"/>
  <c r="V83" i="24"/>
  <c r="V99" i="24"/>
  <c r="V115" i="24"/>
  <c r="V131" i="24"/>
  <c r="V147" i="24"/>
  <c r="V36" i="24"/>
  <c r="V52" i="24"/>
  <c r="V68" i="24"/>
  <c r="V84" i="24"/>
  <c r="V100" i="24"/>
  <c r="V116" i="24"/>
  <c r="V132" i="24"/>
  <c r="V29" i="24"/>
  <c r="V45" i="24"/>
  <c r="V61" i="24"/>
  <c r="V77" i="24"/>
  <c r="V93" i="24"/>
  <c r="V109" i="24"/>
  <c r="V125" i="24"/>
  <c r="V141" i="24"/>
  <c r="V34" i="24"/>
  <c r="V50" i="24"/>
  <c r="V66" i="24"/>
  <c r="V82" i="24"/>
  <c r="V98" i="24"/>
  <c r="V114" i="24"/>
  <c r="V130" i="24"/>
  <c r="V146" i="24"/>
  <c r="V11" i="24"/>
  <c r="V26" i="24"/>
  <c r="V16" i="24"/>
  <c r="V17" i="24"/>
  <c r="V15" i="24"/>
  <c r="V20" i="24"/>
  <c r="V25" i="24"/>
  <c r="V9" i="24"/>
  <c r="V19" i="24"/>
  <c r="V24" i="24"/>
  <c r="V23" i="24"/>
  <c r="V21" i="24"/>
  <c r="V22" i="24"/>
  <c r="V18" i="24"/>
  <c r="AJ11" i="24" l="1"/>
  <c r="AJ15" i="24"/>
  <c r="AJ19" i="24"/>
  <c r="AJ23" i="24"/>
  <c r="AJ27" i="24"/>
  <c r="AJ31" i="24"/>
  <c r="AJ35" i="24"/>
  <c r="AJ39" i="24"/>
  <c r="AJ43" i="24"/>
  <c r="AJ47" i="24"/>
  <c r="AJ51" i="24"/>
  <c r="AJ55" i="24"/>
  <c r="AJ59" i="24"/>
  <c r="AJ63" i="24"/>
  <c r="AJ67" i="24"/>
  <c r="AJ71" i="24"/>
  <c r="AJ75" i="24"/>
  <c r="AJ79" i="24"/>
  <c r="AJ83" i="24"/>
  <c r="AJ87" i="24"/>
  <c r="AJ91" i="24"/>
  <c r="AJ95" i="24"/>
  <c r="AJ99" i="24"/>
  <c r="AJ103" i="24"/>
  <c r="AJ107" i="24"/>
  <c r="AJ111" i="24"/>
  <c r="AJ115" i="24"/>
  <c r="AJ119" i="24"/>
  <c r="AJ123" i="24"/>
  <c r="AJ127" i="24"/>
  <c r="AJ131" i="24"/>
  <c r="AJ135" i="24"/>
  <c r="AJ139" i="24"/>
  <c r="AJ143" i="24"/>
  <c r="AJ147" i="24"/>
  <c r="AJ151" i="24"/>
  <c r="AJ155" i="24"/>
  <c r="AJ159" i="24"/>
  <c r="AJ163" i="24"/>
  <c r="AJ167" i="24"/>
  <c r="AJ171" i="24"/>
  <c r="AJ175" i="24"/>
  <c r="AJ179" i="24"/>
  <c r="AJ183" i="24"/>
  <c r="AJ187" i="24"/>
  <c r="AJ191" i="24"/>
  <c r="AJ195" i="24"/>
  <c r="AJ199" i="24"/>
  <c r="AJ203" i="24"/>
  <c r="AI11" i="24"/>
  <c r="AI15" i="24"/>
  <c r="AI19" i="24"/>
  <c r="AI23" i="24"/>
  <c r="AI27" i="24"/>
  <c r="AI31" i="24"/>
  <c r="AI35" i="24"/>
  <c r="AI39" i="24"/>
  <c r="AI43" i="24"/>
  <c r="AI47" i="24"/>
  <c r="AI51" i="24"/>
  <c r="AI55" i="24"/>
  <c r="AI59" i="24"/>
  <c r="AI63" i="24"/>
  <c r="AI67" i="24"/>
  <c r="AI71" i="24"/>
  <c r="AI75" i="24"/>
  <c r="AI79" i="24"/>
  <c r="AI83" i="24"/>
  <c r="AI87" i="24"/>
  <c r="AI91" i="24"/>
  <c r="AI95" i="24"/>
  <c r="AI99" i="24"/>
  <c r="AI103" i="24"/>
  <c r="AI107" i="24"/>
  <c r="AJ12" i="24"/>
  <c r="AJ16" i="24"/>
  <c r="AJ20" i="24"/>
  <c r="AJ24" i="24"/>
  <c r="AJ28" i="24"/>
  <c r="AJ32" i="24"/>
  <c r="AJ36" i="24"/>
  <c r="AJ40" i="24"/>
  <c r="AJ44" i="24"/>
  <c r="AJ48" i="24"/>
  <c r="AJ52" i="24"/>
  <c r="AJ56" i="24"/>
  <c r="AJ60" i="24"/>
  <c r="AJ64" i="24"/>
  <c r="AJ68" i="24"/>
  <c r="AJ72" i="24"/>
  <c r="AJ76" i="24"/>
  <c r="AJ80" i="24"/>
  <c r="AJ84" i="24"/>
  <c r="AJ88" i="24"/>
  <c r="AJ92" i="24"/>
  <c r="AJ96" i="24"/>
  <c r="AJ100" i="24"/>
  <c r="AJ104" i="24"/>
  <c r="AJ108" i="24"/>
  <c r="AJ112" i="24"/>
  <c r="AJ116" i="24"/>
  <c r="AJ120" i="24"/>
  <c r="AJ124" i="24"/>
  <c r="AJ128" i="24"/>
  <c r="AJ132" i="24"/>
  <c r="AJ136" i="24"/>
  <c r="AJ140" i="24"/>
  <c r="AJ144" i="24"/>
  <c r="AJ148" i="24"/>
  <c r="AJ152" i="24"/>
  <c r="AJ156" i="24"/>
  <c r="AJ160" i="24"/>
  <c r="AJ164" i="24"/>
  <c r="AJ168" i="24"/>
  <c r="AJ172" i="24"/>
  <c r="AJ176" i="24"/>
  <c r="AJ180" i="24"/>
  <c r="AJ184" i="24"/>
  <c r="AJ188" i="24"/>
  <c r="AJ192" i="24"/>
  <c r="AJ196" i="24"/>
  <c r="AJ200" i="24"/>
  <c r="AJ204" i="24"/>
  <c r="AI12" i="24"/>
  <c r="AI16" i="24"/>
  <c r="AI20" i="24"/>
  <c r="AI24" i="24"/>
  <c r="AI28" i="24"/>
  <c r="AI32" i="24"/>
  <c r="AI36" i="24"/>
  <c r="AI40" i="24"/>
  <c r="AI44" i="24"/>
  <c r="AI48" i="24"/>
  <c r="AI52" i="24"/>
  <c r="AI56" i="24"/>
  <c r="AI60" i="24"/>
  <c r="AI64" i="24"/>
  <c r="AI68" i="24"/>
  <c r="AI72" i="24"/>
  <c r="AI76" i="24"/>
  <c r="AI80" i="24"/>
  <c r="AI84" i="24"/>
  <c r="AI88" i="24"/>
  <c r="AI92" i="24"/>
  <c r="AI96" i="24"/>
  <c r="AI100" i="24"/>
  <c r="AI104" i="24"/>
  <c r="AI108" i="24"/>
  <c r="AI112" i="24"/>
  <c r="AI116" i="24"/>
  <c r="AI120" i="24"/>
  <c r="AI124" i="24"/>
  <c r="AI128" i="24"/>
  <c r="AI132" i="24"/>
  <c r="AI136" i="24"/>
  <c r="AI140" i="24"/>
  <c r="AI144" i="24"/>
  <c r="AI148" i="24"/>
  <c r="AI152" i="24"/>
  <c r="AJ13" i="24"/>
  <c r="AJ21" i="24"/>
  <c r="AJ29" i="24"/>
  <c r="AJ37" i="24"/>
  <c r="AJ45" i="24"/>
  <c r="AJ53" i="24"/>
  <c r="AJ61" i="24"/>
  <c r="AJ69" i="24"/>
  <c r="AJ77" i="24"/>
  <c r="AJ85" i="24"/>
  <c r="AJ93" i="24"/>
  <c r="AJ101" i="24"/>
  <c r="AJ109" i="24"/>
  <c r="AJ117" i="24"/>
  <c r="AJ125" i="24"/>
  <c r="AJ133" i="24"/>
  <c r="AJ141" i="24"/>
  <c r="AJ149" i="24"/>
  <c r="AJ157" i="24"/>
  <c r="AJ165" i="24"/>
  <c r="AJ173" i="24"/>
  <c r="AJ181" i="24"/>
  <c r="AJ189" i="24"/>
  <c r="AJ197" i="24"/>
  <c r="AJ205" i="24"/>
  <c r="AI17" i="24"/>
  <c r="AI25" i="24"/>
  <c r="AI33" i="24"/>
  <c r="AI41" i="24"/>
  <c r="AI49" i="24"/>
  <c r="AI57" i="24"/>
  <c r="AI65" i="24"/>
  <c r="AI73" i="24"/>
  <c r="AI81" i="24"/>
  <c r="AI89" i="24"/>
  <c r="AI97" i="24"/>
  <c r="AI105" i="24"/>
  <c r="AI111" i="24"/>
  <c r="AI117" i="24"/>
  <c r="AI122" i="24"/>
  <c r="AI127" i="24"/>
  <c r="AI133" i="24"/>
  <c r="AI138" i="24"/>
  <c r="AI143" i="24"/>
  <c r="AI149" i="24"/>
  <c r="AI154" i="24"/>
  <c r="AI158" i="24"/>
  <c r="AI162" i="24"/>
  <c r="AI166" i="24"/>
  <c r="AI170" i="24"/>
  <c r="AI174" i="24"/>
  <c r="AI178" i="24"/>
  <c r="AI182" i="24"/>
  <c r="AI186" i="24"/>
  <c r="AI190" i="24"/>
  <c r="AI194" i="24"/>
  <c r="AI198" i="24"/>
  <c r="AI202" i="24"/>
  <c r="AI206" i="24"/>
  <c r="AH14" i="24"/>
  <c r="AH18" i="24"/>
  <c r="AH22" i="24"/>
  <c r="AH26" i="24"/>
  <c r="AH30" i="24"/>
  <c r="AH34" i="24"/>
  <c r="AH38" i="24"/>
  <c r="AH42" i="24"/>
  <c r="AH46" i="24"/>
  <c r="AH50" i="24"/>
  <c r="AH54" i="24"/>
  <c r="AH58" i="24"/>
  <c r="AH62" i="24"/>
  <c r="AH66" i="24"/>
  <c r="AH70" i="24"/>
  <c r="AH74" i="24"/>
  <c r="AH78" i="24"/>
  <c r="AH82" i="24"/>
  <c r="AJ14" i="24"/>
  <c r="AJ22" i="24"/>
  <c r="AJ30" i="24"/>
  <c r="AJ38" i="24"/>
  <c r="AJ46" i="24"/>
  <c r="AJ54" i="24"/>
  <c r="AJ62" i="24"/>
  <c r="AJ70" i="24"/>
  <c r="AJ78" i="24"/>
  <c r="AJ86" i="24"/>
  <c r="AJ94" i="24"/>
  <c r="AJ102" i="24"/>
  <c r="AJ110" i="24"/>
  <c r="AJ118" i="24"/>
  <c r="AJ126" i="24"/>
  <c r="AJ134" i="24"/>
  <c r="AJ142" i="24"/>
  <c r="AJ150" i="24"/>
  <c r="AJ158" i="24"/>
  <c r="AJ166" i="24"/>
  <c r="AJ174" i="24"/>
  <c r="AJ182" i="24"/>
  <c r="AJ190" i="24"/>
  <c r="AJ198" i="24"/>
  <c r="AJ206" i="24"/>
  <c r="AI18" i="24"/>
  <c r="AI26" i="24"/>
  <c r="AI34" i="24"/>
  <c r="AI42" i="24"/>
  <c r="AI50" i="24"/>
  <c r="AI58" i="24"/>
  <c r="AI66" i="24"/>
  <c r="AI74" i="24"/>
  <c r="AI82" i="24"/>
  <c r="AI90" i="24"/>
  <c r="AI98" i="24"/>
  <c r="AI106" i="24"/>
  <c r="AI113" i="24"/>
  <c r="AI118" i="24"/>
  <c r="AI123" i="24"/>
  <c r="AI129" i="24"/>
  <c r="AI134" i="24"/>
  <c r="AI139" i="24"/>
  <c r="AI145" i="24"/>
  <c r="AI150" i="24"/>
  <c r="AI155" i="24"/>
  <c r="AI159" i="24"/>
  <c r="AI163" i="24"/>
  <c r="AI167" i="24"/>
  <c r="AI171" i="24"/>
  <c r="AI175" i="24"/>
  <c r="AI179" i="24"/>
  <c r="AI183" i="24"/>
  <c r="AI187" i="24"/>
  <c r="AI191" i="24"/>
  <c r="AI195" i="24"/>
  <c r="AI199" i="24"/>
  <c r="AI203" i="24"/>
  <c r="AH11" i="24"/>
  <c r="AH15" i="24"/>
  <c r="AH19" i="24"/>
  <c r="AH23" i="24"/>
  <c r="AH27" i="24"/>
  <c r="AH31" i="24"/>
  <c r="AH35" i="24"/>
  <c r="AH39" i="24"/>
  <c r="AH43" i="24"/>
  <c r="AH47" i="24"/>
  <c r="AH51" i="24"/>
  <c r="AH55" i="24"/>
  <c r="AH59" i="24"/>
  <c r="AH63" i="24"/>
  <c r="AH67" i="24"/>
  <c r="AH71" i="24"/>
  <c r="AH75" i="24"/>
  <c r="AH79" i="24"/>
  <c r="AH83" i="24"/>
  <c r="AJ17" i="24"/>
  <c r="AJ25" i="24"/>
  <c r="AJ33" i="24"/>
  <c r="AJ41" i="24"/>
  <c r="AJ49" i="24"/>
  <c r="AJ57" i="24"/>
  <c r="AJ65" i="24"/>
  <c r="AJ73" i="24"/>
  <c r="AJ81" i="24"/>
  <c r="AJ89" i="24"/>
  <c r="AJ97" i="24"/>
  <c r="AJ105" i="24"/>
  <c r="AJ113" i="24"/>
  <c r="AJ121" i="24"/>
  <c r="AJ129" i="24"/>
  <c r="AJ137" i="24"/>
  <c r="AJ145" i="24"/>
  <c r="AJ153" i="24"/>
  <c r="AJ161" i="24"/>
  <c r="AJ169" i="24"/>
  <c r="AJ177" i="24"/>
  <c r="AJ185" i="24"/>
  <c r="AJ193" i="24"/>
  <c r="AJ201" i="24"/>
  <c r="AI13" i="24"/>
  <c r="AI21" i="24"/>
  <c r="AI29" i="24"/>
  <c r="AI37" i="24"/>
  <c r="AI45" i="24"/>
  <c r="AI53" i="24"/>
  <c r="AI61" i="24"/>
  <c r="AI69" i="24"/>
  <c r="AI77" i="24"/>
  <c r="AI85" i="24"/>
  <c r="AI93" i="24"/>
  <c r="AI101" i="24"/>
  <c r="AI109" i="24"/>
  <c r="AI114" i="24"/>
  <c r="AI119" i="24"/>
  <c r="AI125" i="24"/>
  <c r="AI130" i="24"/>
  <c r="AI135" i="24"/>
  <c r="AI141" i="24"/>
  <c r="AI146" i="24"/>
  <c r="AI151" i="24"/>
  <c r="AI156" i="24"/>
  <c r="AI160" i="24"/>
  <c r="AI164" i="24"/>
  <c r="AI168" i="24"/>
  <c r="AI172" i="24"/>
  <c r="AI176" i="24"/>
  <c r="AI180" i="24"/>
  <c r="AI184" i="24"/>
  <c r="AI188" i="24"/>
  <c r="AI192" i="24"/>
  <c r="AI196" i="24"/>
  <c r="AI200" i="24"/>
  <c r="AI204" i="24"/>
  <c r="AH12" i="24"/>
  <c r="AH16" i="24"/>
  <c r="AH20" i="24"/>
  <c r="AH24" i="24"/>
  <c r="AH28" i="24"/>
  <c r="AH32" i="24"/>
  <c r="AH36" i="24"/>
  <c r="AH40" i="24"/>
  <c r="AH44" i="24"/>
  <c r="AH48" i="24"/>
  <c r="AH52" i="24"/>
  <c r="AH56" i="24"/>
  <c r="AH60" i="24"/>
  <c r="AH64" i="24"/>
  <c r="AH68" i="24"/>
  <c r="AH72" i="24"/>
  <c r="AH76" i="24"/>
  <c r="AH80" i="24"/>
  <c r="AH84" i="24"/>
  <c r="AH88" i="24"/>
  <c r="AH92" i="24"/>
  <c r="AH96" i="24"/>
  <c r="AH100" i="24"/>
  <c r="AH104" i="24"/>
  <c r="AH108" i="24"/>
  <c r="AH112" i="24"/>
  <c r="AH116" i="24"/>
  <c r="AJ18" i="24"/>
  <c r="AJ26" i="24"/>
  <c r="AJ34" i="24"/>
  <c r="AJ42" i="24"/>
  <c r="AJ50" i="24"/>
  <c r="AJ58" i="24"/>
  <c r="AJ66" i="24"/>
  <c r="AJ74" i="24"/>
  <c r="AJ82" i="24"/>
  <c r="AJ90" i="24"/>
  <c r="AJ98" i="24"/>
  <c r="AJ106" i="24"/>
  <c r="AJ114" i="24"/>
  <c r="AJ122" i="24"/>
  <c r="AJ130" i="24"/>
  <c r="AJ138" i="24"/>
  <c r="AJ146" i="24"/>
  <c r="AJ154" i="24"/>
  <c r="AJ162" i="24"/>
  <c r="AJ170" i="24"/>
  <c r="AJ178" i="24"/>
  <c r="AJ186" i="24"/>
  <c r="AJ194" i="24"/>
  <c r="AJ202" i="24"/>
  <c r="AI14" i="24"/>
  <c r="AI22" i="24"/>
  <c r="AI30" i="24"/>
  <c r="AI38" i="24"/>
  <c r="AI46" i="24"/>
  <c r="AI54" i="24"/>
  <c r="AI62" i="24"/>
  <c r="AI70" i="24"/>
  <c r="AI78" i="24"/>
  <c r="AI86" i="24"/>
  <c r="AI94" i="24"/>
  <c r="AI102" i="24"/>
  <c r="AI110" i="24"/>
  <c r="AI115" i="24"/>
  <c r="AI121" i="24"/>
  <c r="AI126" i="24"/>
  <c r="AI131" i="24"/>
  <c r="AI137" i="24"/>
  <c r="AI142" i="24"/>
  <c r="AI147" i="24"/>
  <c r="AI153" i="24"/>
  <c r="AI157" i="24"/>
  <c r="AI161" i="24"/>
  <c r="AI165" i="24"/>
  <c r="AI169" i="24"/>
  <c r="AI173" i="24"/>
  <c r="AI177" i="24"/>
  <c r="AI181" i="24"/>
  <c r="AI185" i="24"/>
  <c r="AI189" i="24"/>
  <c r="AI193" i="24"/>
  <c r="AI197" i="24"/>
  <c r="AI201" i="24"/>
  <c r="AI205" i="24"/>
  <c r="AH13" i="24"/>
  <c r="AH17" i="24"/>
  <c r="AH21" i="24"/>
  <c r="AH25" i="24"/>
  <c r="AH29" i="24"/>
  <c r="AH33" i="24"/>
  <c r="AH37" i="24"/>
  <c r="AH41" i="24"/>
  <c r="AH45" i="24"/>
  <c r="AH49" i="24"/>
  <c r="AH53" i="24"/>
  <c r="AH57" i="24"/>
  <c r="AH61" i="24"/>
  <c r="AH65" i="24"/>
  <c r="AH69" i="24"/>
  <c r="AH73" i="24"/>
  <c r="AH77" i="24"/>
  <c r="AH81" i="24"/>
  <c r="AH85" i="24"/>
  <c r="AH89" i="24"/>
  <c r="AH93" i="24"/>
  <c r="AH97" i="24"/>
  <c r="AH101" i="24"/>
  <c r="AH105" i="24"/>
  <c r="AH109" i="24"/>
  <c r="AH113" i="24"/>
  <c r="AH117" i="24"/>
  <c r="AH86" i="24"/>
  <c r="AH94" i="24"/>
  <c r="AH102" i="24"/>
  <c r="AH110" i="24"/>
  <c r="AH118" i="24"/>
  <c r="AH122" i="24"/>
  <c r="AH126" i="24"/>
  <c r="AH130" i="24"/>
  <c r="AH134" i="24"/>
  <c r="AH138" i="24"/>
  <c r="AH142" i="24"/>
  <c r="AH146" i="24"/>
  <c r="AH150" i="24"/>
  <c r="AH154" i="24"/>
  <c r="AH158" i="24"/>
  <c r="AH162" i="24"/>
  <c r="AH166" i="24"/>
  <c r="AH170" i="24"/>
  <c r="AH174" i="24"/>
  <c r="AH178" i="24"/>
  <c r="AH182" i="24"/>
  <c r="AH186" i="24"/>
  <c r="AH190" i="24"/>
  <c r="AH194" i="24"/>
  <c r="AH198" i="24"/>
  <c r="AH202" i="24"/>
  <c r="AH206" i="24"/>
  <c r="AG14" i="24"/>
  <c r="AG18" i="24"/>
  <c r="AG22" i="24"/>
  <c r="AG26" i="24"/>
  <c r="AG30" i="24"/>
  <c r="AG34" i="24"/>
  <c r="AG38" i="24"/>
  <c r="AG42" i="24"/>
  <c r="AG46" i="24"/>
  <c r="AG50" i="24"/>
  <c r="AG54" i="24"/>
  <c r="AG58" i="24"/>
  <c r="AG62" i="24"/>
  <c r="AG66" i="24"/>
  <c r="AG70" i="24"/>
  <c r="AG74" i="24"/>
  <c r="AG78" i="24"/>
  <c r="AG82" i="24"/>
  <c r="AG86" i="24"/>
  <c r="AG90" i="24"/>
  <c r="AG94" i="24"/>
  <c r="AG98" i="24"/>
  <c r="AG102" i="24"/>
  <c r="AG106" i="24"/>
  <c r="AG110" i="24"/>
  <c r="AG114" i="24"/>
  <c r="AG118" i="24"/>
  <c r="AG122" i="24"/>
  <c r="AG126" i="24"/>
  <c r="AG130" i="24"/>
  <c r="AG134" i="24"/>
  <c r="AG138" i="24"/>
  <c r="AG142" i="24"/>
  <c r="AG150" i="24"/>
  <c r="AG158" i="24"/>
  <c r="AG166" i="24"/>
  <c r="AG178" i="24"/>
  <c r="AG186" i="24"/>
  <c r="AG198" i="24"/>
  <c r="AG206" i="24"/>
  <c r="AH87" i="24"/>
  <c r="AH95" i="24"/>
  <c r="AH103" i="24"/>
  <c r="AH111" i="24"/>
  <c r="AH119" i="24"/>
  <c r="AH123" i="24"/>
  <c r="AH127" i="24"/>
  <c r="AH131" i="24"/>
  <c r="AH135" i="24"/>
  <c r="AH139" i="24"/>
  <c r="AH143" i="24"/>
  <c r="AH147" i="24"/>
  <c r="AH151" i="24"/>
  <c r="AH155" i="24"/>
  <c r="AH159" i="24"/>
  <c r="AH163" i="24"/>
  <c r="AH167" i="24"/>
  <c r="AH171" i="24"/>
  <c r="AH175" i="24"/>
  <c r="AH179" i="24"/>
  <c r="AH183" i="24"/>
  <c r="AH187" i="24"/>
  <c r="AH191" i="24"/>
  <c r="AH195" i="24"/>
  <c r="AH199" i="24"/>
  <c r="AH203" i="24"/>
  <c r="AG11" i="24"/>
  <c r="AG15" i="24"/>
  <c r="AG19" i="24"/>
  <c r="AG23" i="24"/>
  <c r="AG27" i="24"/>
  <c r="AG31" i="24"/>
  <c r="AG35" i="24"/>
  <c r="AG39" i="24"/>
  <c r="AG43" i="24"/>
  <c r="AG47" i="24"/>
  <c r="AG51" i="24"/>
  <c r="AG55" i="24"/>
  <c r="AG59" i="24"/>
  <c r="AG63" i="24"/>
  <c r="AG67" i="24"/>
  <c r="AG71" i="24"/>
  <c r="AG75" i="24"/>
  <c r="AG79" i="24"/>
  <c r="AG83" i="24"/>
  <c r="AG87" i="24"/>
  <c r="AG91" i="24"/>
  <c r="AG95" i="24"/>
  <c r="AG99" i="24"/>
  <c r="AG103" i="24"/>
  <c r="AG107" i="24"/>
  <c r="AG111" i="24"/>
  <c r="AG115" i="24"/>
  <c r="AG119" i="24"/>
  <c r="AG123" i="24"/>
  <c r="AG127" i="24"/>
  <c r="AG131" i="24"/>
  <c r="AG135" i="24"/>
  <c r="AG139" i="24"/>
  <c r="AG143" i="24"/>
  <c r="AG147" i="24"/>
  <c r="AG151" i="24"/>
  <c r="AG155" i="24"/>
  <c r="AG159" i="24"/>
  <c r="AG163" i="24"/>
  <c r="AG167" i="24"/>
  <c r="AG171" i="24"/>
  <c r="AG175" i="24"/>
  <c r="AG179" i="24"/>
  <c r="AG183" i="24"/>
  <c r="AG187" i="24"/>
  <c r="AG191" i="24"/>
  <c r="AG195" i="24"/>
  <c r="AG199" i="24"/>
  <c r="AG203" i="24"/>
  <c r="AG148" i="24"/>
  <c r="AG156" i="24"/>
  <c r="AG164" i="24"/>
  <c r="AG172" i="24"/>
  <c r="AG176" i="24"/>
  <c r="AG184" i="24"/>
  <c r="AG192" i="24"/>
  <c r="AG200" i="24"/>
  <c r="AG204" i="24"/>
  <c r="AH90" i="24"/>
  <c r="AH98" i="24"/>
  <c r="AH106" i="24"/>
  <c r="AH114" i="24"/>
  <c r="AH120" i="24"/>
  <c r="AH124" i="24"/>
  <c r="AH128" i="24"/>
  <c r="AH132" i="24"/>
  <c r="AH136" i="24"/>
  <c r="AH140" i="24"/>
  <c r="AH144" i="24"/>
  <c r="AH148" i="24"/>
  <c r="AH152" i="24"/>
  <c r="AH156" i="24"/>
  <c r="AH160" i="24"/>
  <c r="AH164" i="24"/>
  <c r="AH168" i="24"/>
  <c r="AH172" i="24"/>
  <c r="AH176" i="24"/>
  <c r="AH180" i="24"/>
  <c r="AH184" i="24"/>
  <c r="AH188" i="24"/>
  <c r="AH192" i="24"/>
  <c r="AH196" i="24"/>
  <c r="AH200" i="24"/>
  <c r="AH204" i="24"/>
  <c r="AG12" i="24"/>
  <c r="AG16" i="24"/>
  <c r="AG20" i="24"/>
  <c r="AG24" i="24"/>
  <c r="AG28" i="24"/>
  <c r="AG32" i="24"/>
  <c r="AG36" i="24"/>
  <c r="AG40" i="24"/>
  <c r="AG44" i="24"/>
  <c r="AG48" i="24"/>
  <c r="AG52" i="24"/>
  <c r="AG56" i="24"/>
  <c r="AG60" i="24"/>
  <c r="AG64" i="24"/>
  <c r="AG68" i="24"/>
  <c r="AG72" i="24"/>
  <c r="AG76" i="24"/>
  <c r="AG80" i="24"/>
  <c r="AG84" i="24"/>
  <c r="AG88" i="24"/>
  <c r="AG92" i="24"/>
  <c r="AG96" i="24"/>
  <c r="AG100" i="24"/>
  <c r="AG104" i="24"/>
  <c r="AG108" i="24"/>
  <c r="AG112" i="24"/>
  <c r="AG116" i="24"/>
  <c r="AG120" i="24"/>
  <c r="AG124" i="24"/>
  <c r="AG128" i="24"/>
  <c r="AG132" i="24"/>
  <c r="AG136" i="24"/>
  <c r="AG140" i="24"/>
  <c r="AG144" i="24"/>
  <c r="AG152" i="24"/>
  <c r="AG160" i="24"/>
  <c r="AG168" i="24"/>
  <c r="AG180" i="24"/>
  <c r="AG188" i="24"/>
  <c r="AG196" i="24"/>
  <c r="AH91" i="24"/>
  <c r="AH99" i="24"/>
  <c r="AH107" i="24"/>
  <c r="AH115" i="24"/>
  <c r="AH121" i="24"/>
  <c r="AH125" i="24"/>
  <c r="AH129" i="24"/>
  <c r="AH133" i="24"/>
  <c r="AH137" i="24"/>
  <c r="AH141" i="24"/>
  <c r="AH145" i="24"/>
  <c r="AH149" i="24"/>
  <c r="AH153" i="24"/>
  <c r="AH157" i="24"/>
  <c r="AH161" i="24"/>
  <c r="AH165" i="24"/>
  <c r="AH169" i="24"/>
  <c r="AH173" i="24"/>
  <c r="AH177" i="24"/>
  <c r="AH181" i="24"/>
  <c r="AH185" i="24"/>
  <c r="AH189" i="24"/>
  <c r="AH193" i="24"/>
  <c r="AH197" i="24"/>
  <c r="AH201" i="24"/>
  <c r="AH205" i="24"/>
  <c r="AG13" i="24"/>
  <c r="AG17" i="24"/>
  <c r="AG21" i="24"/>
  <c r="AG25" i="24"/>
  <c r="AG29" i="24"/>
  <c r="AG33" i="24"/>
  <c r="AG37" i="24"/>
  <c r="AG41" i="24"/>
  <c r="AG45" i="24"/>
  <c r="AG49" i="24"/>
  <c r="AG53" i="24"/>
  <c r="AG57" i="24"/>
  <c r="AG61" i="24"/>
  <c r="AG65" i="24"/>
  <c r="AG69" i="24"/>
  <c r="AG73" i="24"/>
  <c r="AG77" i="24"/>
  <c r="AG81" i="24"/>
  <c r="AG85" i="24"/>
  <c r="AG89" i="24"/>
  <c r="AG93" i="24"/>
  <c r="AG97" i="24"/>
  <c r="AG101" i="24"/>
  <c r="AG105" i="24"/>
  <c r="AG109" i="24"/>
  <c r="AG113" i="24"/>
  <c r="AG117" i="24"/>
  <c r="AG121" i="24"/>
  <c r="AG125" i="24"/>
  <c r="AG129" i="24"/>
  <c r="AG133" i="24"/>
  <c r="AG137" i="24"/>
  <c r="AG141" i="24"/>
  <c r="AG145" i="24"/>
  <c r="AG149" i="24"/>
  <c r="AG153" i="24"/>
  <c r="AG157" i="24"/>
  <c r="AG161" i="24"/>
  <c r="AG165" i="24"/>
  <c r="AG169" i="24"/>
  <c r="AG173" i="24"/>
  <c r="AG177" i="24"/>
  <c r="AG181" i="24"/>
  <c r="AG185" i="24"/>
  <c r="AG189" i="24"/>
  <c r="AG193" i="24"/>
  <c r="AG197" i="24"/>
  <c r="AG201" i="24"/>
  <c r="AG205" i="24"/>
  <c r="AG146" i="24"/>
  <c r="AG154" i="24"/>
  <c r="AG162" i="24"/>
  <c r="AG170" i="24"/>
  <c r="AG174" i="24"/>
  <c r="AG182" i="24"/>
  <c r="AG190" i="24"/>
  <c r="AG194" i="24"/>
  <c r="AG202" i="24"/>
  <c r="AH10" i="24"/>
  <c r="AJ7" i="24"/>
  <c r="AI9" i="24"/>
  <c r="AG8" i="24"/>
  <c r="AJ8" i="24"/>
  <c r="AJ9" i="24"/>
  <c r="AI8" i="24"/>
  <c r="AG9" i="24"/>
  <c r="AI10" i="24"/>
  <c r="AJ10" i="24"/>
  <c r="AG7" i="24"/>
  <c r="AG10" i="24"/>
  <c r="AI7" i="24"/>
  <c r="AH9" i="24"/>
  <c r="AH7" i="24"/>
  <c r="AH8" i="24"/>
  <c r="AF11" i="24"/>
  <c r="AF15" i="24"/>
  <c r="AF19" i="24"/>
  <c r="AF23" i="24"/>
  <c r="AF27" i="24"/>
  <c r="AF31" i="24"/>
  <c r="AF35" i="24"/>
  <c r="AF39" i="24"/>
  <c r="AF43" i="24"/>
  <c r="AF47" i="24"/>
  <c r="AF51" i="24"/>
  <c r="AF55" i="24"/>
  <c r="AF59" i="24"/>
  <c r="AF63" i="24"/>
  <c r="AF67" i="24"/>
  <c r="AF71" i="24"/>
  <c r="AF75" i="24"/>
  <c r="AF13" i="24"/>
  <c r="AF18" i="24"/>
  <c r="AF24" i="24"/>
  <c r="AF29" i="24"/>
  <c r="AF34" i="24"/>
  <c r="AF40" i="24"/>
  <c r="AF45" i="24"/>
  <c r="AF50" i="24"/>
  <c r="AF56" i="24"/>
  <c r="AF61" i="24"/>
  <c r="AF66" i="24"/>
  <c r="AF72" i="24"/>
  <c r="AF77" i="24"/>
  <c r="AF81" i="24"/>
  <c r="AF85" i="24"/>
  <c r="AF89" i="24"/>
  <c r="AF93" i="24"/>
  <c r="AF97" i="24"/>
  <c r="AF101" i="24"/>
  <c r="AF105" i="24"/>
  <c r="AF109" i="24"/>
  <c r="AF113" i="24"/>
  <c r="AF117" i="24"/>
  <c r="AF121" i="24"/>
  <c r="AF125" i="24"/>
  <c r="AF129" i="24"/>
  <c r="AF133" i="24"/>
  <c r="AF137" i="24"/>
  <c r="AF141" i="24"/>
  <c r="AF145" i="24"/>
  <c r="AF149" i="24"/>
  <c r="AF153" i="24"/>
  <c r="AF157" i="24"/>
  <c r="AF161" i="24"/>
  <c r="AF165" i="24"/>
  <c r="AF169" i="24"/>
  <c r="AF173" i="24"/>
  <c r="AF177" i="24"/>
  <c r="AF181" i="24"/>
  <c r="AF185" i="24"/>
  <c r="AF189" i="24"/>
  <c r="AF193" i="24"/>
  <c r="AF197" i="24"/>
  <c r="AF201" i="24"/>
  <c r="AF205" i="24"/>
  <c r="AF14" i="24"/>
  <c r="AF20" i="24"/>
  <c r="AF25" i="24"/>
  <c r="AF30" i="24"/>
  <c r="AF36" i="24"/>
  <c r="AF41" i="24"/>
  <c r="AF46" i="24"/>
  <c r="AF52" i="24"/>
  <c r="AF57" i="24"/>
  <c r="AF62" i="24"/>
  <c r="AF68" i="24"/>
  <c r="AF73" i="24"/>
  <c r="AF78" i="24"/>
  <c r="AF82" i="24"/>
  <c r="AF86" i="24"/>
  <c r="AF90" i="24"/>
  <c r="AF94" i="24"/>
  <c r="AF98" i="24"/>
  <c r="AF102" i="24"/>
  <c r="AF106" i="24"/>
  <c r="AF110" i="24"/>
  <c r="AF114" i="24"/>
  <c r="AF118" i="24"/>
  <c r="AF122" i="24"/>
  <c r="AF126" i="24"/>
  <c r="AF130" i="24"/>
  <c r="AF134" i="24"/>
  <c r="AF138" i="24"/>
  <c r="AF142" i="24"/>
  <c r="AF146" i="24"/>
  <c r="AF150" i="24"/>
  <c r="AF154" i="24"/>
  <c r="AF158" i="24"/>
  <c r="AF162" i="24"/>
  <c r="AF166" i="24"/>
  <c r="AF170" i="24"/>
  <c r="AF174" i="24"/>
  <c r="AF178" i="24"/>
  <c r="AF182" i="24"/>
  <c r="AF186" i="24"/>
  <c r="AF190" i="24"/>
  <c r="AF194" i="24"/>
  <c r="AF198" i="24"/>
  <c r="AF202" i="24"/>
  <c r="AF206" i="24"/>
  <c r="AF16" i="24"/>
  <c r="AF21" i="24"/>
  <c r="AF26" i="24"/>
  <c r="AF32" i="24"/>
  <c r="AF37" i="24"/>
  <c r="AF42" i="24"/>
  <c r="AF48" i="24"/>
  <c r="AF53" i="24"/>
  <c r="AF58" i="24"/>
  <c r="AF64" i="24"/>
  <c r="AF69" i="24"/>
  <c r="AF74" i="24"/>
  <c r="AF79" i="24"/>
  <c r="AF83" i="24"/>
  <c r="AF87" i="24"/>
  <c r="AF91" i="24"/>
  <c r="AF95" i="24"/>
  <c r="AF99" i="24"/>
  <c r="AF103" i="24"/>
  <c r="AF107" i="24"/>
  <c r="AF111" i="24"/>
  <c r="AF115" i="24"/>
  <c r="AF119" i="24"/>
  <c r="AF123" i="24"/>
  <c r="AF127" i="24"/>
  <c r="AF131" i="24"/>
  <c r="AF135" i="24"/>
  <c r="AF139" i="24"/>
  <c r="AF143" i="24"/>
  <c r="AF147" i="24"/>
  <c r="AF151" i="24"/>
  <c r="AF155" i="24"/>
  <c r="AF159" i="24"/>
  <c r="AF163" i="24"/>
  <c r="AF167" i="24"/>
  <c r="AF171" i="24"/>
  <c r="AF175" i="24"/>
  <c r="AF179" i="24"/>
  <c r="AF183" i="24"/>
  <c r="AF187" i="24"/>
  <c r="AF191" i="24"/>
  <c r="AF195" i="24"/>
  <c r="AF199" i="24"/>
  <c r="AF203" i="24"/>
  <c r="AF12" i="24"/>
  <c r="AF17" i="24"/>
  <c r="AF22" i="24"/>
  <c r="AF28" i="24"/>
  <c r="AF33" i="24"/>
  <c r="AF38" i="24"/>
  <c r="AF44" i="24"/>
  <c r="AF49" i="24"/>
  <c r="AF54" i="24"/>
  <c r="AF60" i="24"/>
  <c r="AF65" i="24"/>
  <c r="AF70" i="24"/>
  <c r="AF76" i="24"/>
  <c r="AF80" i="24"/>
  <c r="AF84" i="24"/>
  <c r="AF88" i="24"/>
  <c r="AF92" i="24"/>
  <c r="AF96" i="24"/>
  <c r="AF100" i="24"/>
  <c r="AF104" i="24"/>
  <c r="AF108" i="24"/>
  <c r="AF112" i="24"/>
  <c r="AF116" i="24"/>
  <c r="AF120" i="24"/>
  <c r="AF124" i="24"/>
  <c r="AF128" i="24"/>
  <c r="AF132" i="24"/>
  <c r="AF136" i="24"/>
  <c r="AF140" i="24"/>
  <c r="AF144" i="24"/>
  <c r="AF148" i="24"/>
  <c r="AF152" i="24"/>
  <c r="AF156" i="24"/>
  <c r="AF160" i="24"/>
  <c r="AF164" i="24"/>
  <c r="AF168" i="24"/>
  <c r="AF172" i="24"/>
  <c r="AF176" i="24"/>
  <c r="AF180" i="24"/>
  <c r="AF184" i="24"/>
  <c r="AF188" i="24"/>
  <c r="AF192" i="24"/>
  <c r="AF196" i="24"/>
  <c r="AF200" i="24"/>
  <c r="AF204" i="24"/>
  <c r="AF10" i="24"/>
  <c r="AF7" i="24"/>
  <c r="AF8" i="24"/>
  <c r="AF9" i="24"/>
  <c r="Y75" i="24"/>
  <c r="Y79" i="24"/>
  <c r="Y203" i="24"/>
  <c r="Y140" i="24"/>
  <c r="AB206" i="24"/>
  <c r="Z172" i="24"/>
  <c r="X178" i="24"/>
  <c r="AA182" i="24"/>
  <c r="AA39" i="24"/>
  <c r="Z200" i="24"/>
  <c r="X206" i="24"/>
  <c r="X200" i="24"/>
  <c r="AB186" i="24"/>
  <c r="Z152" i="24"/>
  <c r="X158" i="24"/>
  <c r="Y99" i="24"/>
  <c r="AB23" i="24"/>
  <c r="Z180" i="24"/>
  <c r="X186" i="24"/>
  <c r="X180" i="24"/>
  <c r="AB166" i="24"/>
  <c r="Z132" i="24"/>
  <c r="Y162" i="24"/>
  <c r="Z149" i="24"/>
  <c r="AB128" i="24"/>
  <c r="AA156" i="24"/>
  <c r="Z142" i="24"/>
  <c r="Z136" i="24"/>
  <c r="Y178" i="24"/>
  <c r="Y59" i="24"/>
  <c r="Y112" i="24"/>
  <c r="AB101" i="24"/>
  <c r="Z102" i="24"/>
  <c r="Z140" i="24"/>
  <c r="Y194" i="24"/>
  <c r="X140" i="24"/>
  <c r="Y114" i="24"/>
  <c r="Y152" i="24"/>
  <c r="Y48" i="24"/>
  <c r="AA105" i="24"/>
  <c r="X106" i="24"/>
  <c r="Y139" i="24"/>
  <c r="Y161" i="24"/>
  <c r="Y185" i="24"/>
  <c r="Y81" i="24"/>
  <c r="Z203" i="24"/>
  <c r="AA197" i="24"/>
  <c r="AA85" i="24"/>
  <c r="X86" i="24"/>
  <c r="Y184" i="24"/>
  <c r="Y80" i="24"/>
  <c r="Y104" i="24"/>
  <c r="Y179" i="24"/>
  <c r="Z183" i="24"/>
  <c r="AA177" i="24"/>
  <c r="AA65" i="24"/>
  <c r="X66" i="24"/>
  <c r="AB187" i="24"/>
  <c r="AB181" i="24"/>
  <c r="AA167" i="24"/>
  <c r="AA181" i="24"/>
  <c r="AA139" i="24"/>
  <c r="AB133" i="24"/>
  <c r="AA12" i="24"/>
  <c r="AA178" i="24"/>
  <c r="Z178" i="24"/>
  <c r="AA130" i="24"/>
  <c r="X23" i="24"/>
  <c r="AA158" i="24"/>
  <c r="Z158" i="24"/>
  <c r="Y123" i="24"/>
  <c r="AA118" i="24"/>
  <c r="AA138" i="24"/>
  <c r="Z138" i="24"/>
  <c r="Y176" i="24"/>
  <c r="AA98" i="24"/>
  <c r="Y33" i="24"/>
  <c r="Y192" i="24"/>
  <c r="X185" i="24"/>
  <c r="X126" i="24"/>
  <c r="X73" i="24"/>
  <c r="Z184" i="24"/>
  <c r="AB107" i="24"/>
  <c r="Z146" i="24"/>
  <c r="AB88" i="24"/>
  <c r="AB118" i="24"/>
  <c r="X74" i="24"/>
  <c r="Z52" i="24"/>
  <c r="X53" i="24"/>
  <c r="Y200" i="24"/>
  <c r="AB87" i="24"/>
  <c r="X81" i="24"/>
  <c r="Z104" i="24"/>
  <c r="X82" i="24"/>
  <c r="X68" i="24"/>
  <c r="Z33" i="24"/>
  <c r="AB161" i="24"/>
  <c r="AA161" i="24"/>
  <c r="X109" i="24"/>
  <c r="Y158" i="24"/>
  <c r="AB141" i="24"/>
  <c r="Y151" i="24"/>
  <c r="X172" i="24"/>
  <c r="AB176" i="24"/>
  <c r="X117" i="24"/>
  <c r="Y188" i="24"/>
  <c r="Y72" i="24"/>
  <c r="Y45" i="24"/>
  <c r="Y204" i="24"/>
  <c r="AA188" i="24"/>
  <c r="Z206" i="24"/>
  <c r="Z80" i="24"/>
  <c r="X164" i="24"/>
  <c r="Y206" i="24"/>
  <c r="Y56" i="24"/>
  <c r="Y51" i="24"/>
  <c r="Y119" i="24"/>
  <c r="X193" i="24"/>
  <c r="X171" i="24"/>
  <c r="X165" i="24"/>
  <c r="Z53" i="24"/>
  <c r="AB34" i="24"/>
  <c r="X199" i="24"/>
  <c r="Z193" i="24"/>
  <c r="AB199" i="24"/>
  <c r="X173" i="24"/>
  <c r="X151" i="24"/>
  <c r="X145" i="24"/>
  <c r="Z45" i="24"/>
  <c r="AB13" i="24"/>
  <c r="X179" i="24"/>
  <c r="Z173" i="24"/>
  <c r="AB179" i="24"/>
  <c r="X153" i="24"/>
  <c r="X131" i="24"/>
  <c r="X142" i="24"/>
  <c r="X128" i="24"/>
  <c r="X104" i="24"/>
  <c r="Z135" i="24"/>
  <c r="AA129" i="24"/>
  <c r="X135" i="24"/>
  <c r="Y141" i="24"/>
  <c r="Y164" i="24"/>
  <c r="Z144" i="24"/>
  <c r="Z87" i="24"/>
  <c r="Z128" i="24"/>
  <c r="X139" i="24"/>
  <c r="AB140" i="24"/>
  <c r="Y166" i="24"/>
  <c r="Y77" i="24"/>
  <c r="Y100" i="24"/>
  <c r="Y58" i="24"/>
  <c r="X91" i="24"/>
  <c r="Y142" i="24"/>
  <c r="Y19" i="24"/>
  <c r="Y62" i="24"/>
  <c r="Y133" i="24"/>
  <c r="Y167" i="24"/>
  <c r="AA190" i="24"/>
  <c r="AB171" i="24"/>
  <c r="X71" i="24"/>
  <c r="Y109" i="24"/>
  <c r="Y132" i="24"/>
  <c r="Y29" i="24"/>
  <c r="Y52" i="24"/>
  <c r="AA204" i="24"/>
  <c r="AA170" i="24"/>
  <c r="Y20" i="24"/>
  <c r="X51" i="24"/>
  <c r="X188" i="24"/>
  <c r="AB174" i="24"/>
  <c r="AB188" i="24"/>
  <c r="AA174" i="24"/>
  <c r="AB160" i="24"/>
  <c r="AA146" i="24"/>
  <c r="AA193" i="24"/>
  <c r="AB192" i="24"/>
  <c r="AA192" i="24"/>
  <c r="AA164" i="24"/>
  <c r="AB169" i="24"/>
  <c r="AB172" i="24"/>
  <c r="AA172" i="24"/>
  <c r="Y74" i="24"/>
  <c r="Z129" i="24"/>
  <c r="AB152" i="24"/>
  <c r="AA152" i="24"/>
  <c r="Y41" i="24"/>
  <c r="X97" i="24"/>
  <c r="Y137" i="24"/>
  <c r="Y57" i="24"/>
  <c r="X191" i="24"/>
  <c r="Z73" i="24"/>
  <c r="X203" i="24"/>
  <c r="Z79" i="24"/>
  <c r="Z121" i="24"/>
  <c r="AB102" i="24"/>
  <c r="AA96" i="24"/>
  <c r="Z84" i="24"/>
  <c r="AB48" i="24"/>
  <c r="Z72" i="24"/>
  <c r="Y55" i="24"/>
  <c r="Z59" i="24"/>
  <c r="Z101" i="24"/>
  <c r="AB82" i="24"/>
  <c r="AA48" i="24"/>
  <c r="AA128" i="24"/>
  <c r="Y153" i="24"/>
  <c r="Y160" i="24"/>
  <c r="AB167" i="24"/>
  <c r="AA147" i="24"/>
  <c r="Y86" i="24"/>
  <c r="AA119" i="24"/>
  <c r="AB147" i="24"/>
  <c r="AA127" i="24"/>
  <c r="Y53" i="24"/>
  <c r="AA99" i="24"/>
  <c r="Y118" i="24"/>
  <c r="Y38" i="24"/>
  <c r="Y107" i="24"/>
  <c r="AA79" i="24"/>
  <c r="Y68" i="24"/>
  <c r="Y147" i="24"/>
  <c r="Z174" i="24"/>
  <c r="AB55" i="24"/>
  <c r="AB129" i="24"/>
  <c r="AB126" i="24"/>
  <c r="Z34" i="24"/>
  <c r="AB10" i="24"/>
  <c r="AA33" i="24"/>
  <c r="X61" i="24"/>
  <c r="AA103" i="24"/>
  <c r="AA36" i="24"/>
  <c r="Z125" i="24"/>
  <c r="AB106" i="24"/>
  <c r="X13" i="24"/>
  <c r="AA116" i="24"/>
  <c r="X56" i="24"/>
  <c r="AB119" i="24"/>
  <c r="AB14" i="24"/>
  <c r="AA81" i="24"/>
  <c r="AB163" i="24"/>
  <c r="AA143" i="24"/>
  <c r="Y117" i="24"/>
  <c r="AB115" i="24"/>
  <c r="Y182" i="24"/>
  <c r="Y102" i="24"/>
  <c r="Y36" i="24"/>
  <c r="AB95" i="24"/>
  <c r="Y149" i="24"/>
  <c r="Y69" i="24"/>
  <c r="Z194" i="24"/>
  <c r="AB75" i="24"/>
  <c r="AA198" i="24"/>
  <c r="Z198" i="24"/>
  <c r="AA150" i="24"/>
  <c r="AB44" i="24"/>
  <c r="Z202" i="24"/>
  <c r="X202" i="24"/>
  <c r="Z154" i="24"/>
  <c r="AB28" i="24"/>
  <c r="Z182" i="24"/>
  <c r="X182" i="24"/>
  <c r="Z134" i="24"/>
  <c r="Z20" i="24"/>
  <c r="Z162" i="24"/>
  <c r="X162" i="24"/>
  <c r="Y193" i="24"/>
  <c r="Z122" i="24"/>
  <c r="Y191" i="24"/>
  <c r="Y7" i="24"/>
  <c r="X189" i="24"/>
  <c r="AA171" i="24"/>
  <c r="Z143" i="24"/>
  <c r="AA151" i="24"/>
  <c r="Y22" i="24"/>
  <c r="AA131" i="24"/>
  <c r="Y115" i="24"/>
  <c r="Y85" i="24"/>
  <c r="X198" i="24"/>
  <c r="Z197" i="24"/>
  <c r="X45" i="24"/>
  <c r="Z23" i="24"/>
  <c r="X41" i="24"/>
  <c r="X136" i="24"/>
  <c r="AB22" i="24"/>
  <c r="Z112" i="24"/>
  <c r="AB99" i="24"/>
  <c r="AB154" i="24"/>
  <c r="Y34" i="24"/>
  <c r="AB134" i="24"/>
  <c r="Y183" i="24"/>
  <c r="Y66" i="24"/>
  <c r="X205" i="24"/>
  <c r="Y16" i="24"/>
  <c r="Z181" i="24"/>
  <c r="Z69" i="24"/>
  <c r="Y113" i="24"/>
  <c r="X98" i="24"/>
  <c r="X20" i="24"/>
  <c r="AA15" i="24"/>
  <c r="Z44" i="24"/>
  <c r="Z49" i="24"/>
  <c r="AA153" i="24"/>
  <c r="X78" i="24"/>
  <c r="AA88" i="24"/>
  <c r="AA64" i="24"/>
  <c r="AB149" i="24"/>
  <c r="Y47" i="24"/>
  <c r="Y145" i="24"/>
  <c r="Z82" i="24"/>
  <c r="Y64" i="24"/>
  <c r="Z62" i="24"/>
  <c r="AA201" i="24"/>
  <c r="AA40" i="24"/>
  <c r="AB157" i="24"/>
  <c r="AB54" i="24"/>
  <c r="X183" i="24"/>
  <c r="AB29" i="24"/>
  <c r="AB46" i="24"/>
  <c r="X12" i="24"/>
  <c r="Y148" i="24"/>
  <c r="AA67" i="24"/>
  <c r="AB112" i="24"/>
  <c r="Z119" i="24"/>
  <c r="Y128" i="24"/>
  <c r="AA58" i="24"/>
  <c r="AB197" i="24"/>
  <c r="AA38" i="24"/>
  <c r="AB177" i="24"/>
  <c r="AA25" i="24"/>
  <c r="Y110" i="24"/>
  <c r="X50" i="24"/>
  <c r="Y165" i="24"/>
  <c r="Z91" i="24"/>
  <c r="X26" i="24"/>
  <c r="AB60" i="24"/>
  <c r="Z166" i="24"/>
  <c r="AA24" i="24"/>
  <c r="AA45" i="24"/>
  <c r="AA95" i="24"/>
  <c r="X133" i="24"/>
  <c r="X138" i="24"/>
  <c r="X54" i="24"/>
  <c r="AA54" i="24"/>
  <c r="Z64" i="24"/>
  <c r="Z26" i="24"/>
  <c r="X123" i="24"/>
  <c r="X181" i="24"/>
  <c r="Z16" i="24"/>
  <c r="Z70" i="24"/>
  <c r="AB144" i="24"/>
  <c r="AB24" i="24"/>
  <c r="Z76" i="24"/>
  <c r="AA83" i="24"/>
  <c r="Z9" i="24"/>
  <c r="AB30" i="24"/>
  <c r="AA206" i="24"/>
  <c r="Y196" i="24"/>
  <c r="AA186" i="24"/>
  <c r="AB194" i="24"/>
  <c r="AA166" i="24"/>
  <c r="X170" i="24"/>
  <c r="Y98" i="24"/>
  <c r="AA121" i="24"/>
  <c r="Z24" i="24"/>
  <c r="AB80" i="24"/>
  <c r="AA27" i="24"/>
  <c r="X150" i="24"/>
  <c r="AB130" i="24"/>
  <c r="Y65" i="24"/>
  <c r="X110" i="24"/>
  <c r="Y130" i="24"/>
  <c r="Y50" i="24"/>
  <c r="Y135" i="24"/>
  <c r="X90" i="24"/>
  <c r="Y97" i="24"/>
  <c r="Y17" i="24"/>
  <c r="Z201" i="24"/>
  <c r="X70" i="24"/>
  <c r="AA205" i="24"/>
  <c r="Z205" i="24"/>
  <c r="AA157" i="24"/>
  <c r="X39" i="24"/>
  <c r="AA189" i="24"/>
  <c r="Z189" i="24"/>
  <c r="Z161" i="24"/>
  <c r="X34" i="24"/>
  <c r="AA169" i="24"/>
  <c r="Z169" i="24"/>
  <c r="Z141" i="24"/>
  <c r="X108" i="24"/>
  <c r="AA149" i="24"/>
  <c r="Y174" i="24"/>
  <c r="Y163" i="24"/>
  <c r="Y172" i="24"/>
  <c r="Y190" i="24"/>
  <c r="Y124" i="24"/>
  <c r="Z199" i="24"/>
  <c r="AA185" i="24"/>
  <c r="AA137" i="24"/>
  <c r="AA165" i="24"/>
  <c r="Y111" i="24"/>
  <c r="AA145" i="24"/>
  <c r="Z148" i="24"/>
  <c r="Y39" i="24"/>
  <c r="X143" i="24"/>
  <c r="AA21" i="24"/>
  <c r="AA31" i="24"/>
  <c r="X101" i="24"/>
  <c r="AB56" i="24"/>
  <c r="AA115" i="24"/>
  <c r="AB16" i="24"/>
  <c r="AB79" i="24"/>
  <c r="Y25" i="24"/>
  <c r="AB168" i="24"/>
  <c r="Z145" i="24"/>
  <c r="AB148" i="24"/>
  <c r="Z113" i="24"/>
  <c r="Y90" i="24"/>
  <c r="Z93" i="24"/>
  <c r="Y40" i="24"/>
  <c r="AA49" i="24"/>
  <c r="AB131" i="24"/>
  <c r="AA97" i="24"/>
  <c r="AB105" i="24"/>
  <c r="AA87" i="24"/>
  <c r="Z168" i="24"/>
  <c r="X27" i="24"/>
  <c r="AB111" i="24"/>
  <c r="AA77" i="24"/>
  <c r="AA22" i="24"/>
  <c r="Z78" i="24"/>
  <c r="Y49" i="24"/>
  <c r="X17" i="24"/>
  <c r="Y126" i="24"/>
  <c r="AA199" i="24"/>
  <c r="Y9" i="24"/>
  <c r="AA179" i="24"/>
  <c r="Z7" i="24"/>
  <c r="AA159" i="24"/>
  <c r="AB183" i="24"/>
  <c r="Y150" i="24"/>
  <c r="Z190" i="24"/>
  <c r="AB73" i="24"/>
  <c r="AB18" i="24"/>
  <c r="X174" i="24"/>
  <c r="Y177" i="24"/>
  <c r="AB53" i="24"/>
  <c r="Z56" i="24"/>
  <c r="AA93" i="24"/>
  <c r="X63" i="24"/>
  <c r="AB195" i="24"/>
  <c r="Y155" i="24"/>
  <c r="AB175" i="24"/>
  <c r="AB203" i="24"/>
  <c r="AB155" i="24"/>
  <c r="X159" i="24"/>
  <c r="Y181" i="24"/>
  <c r="Y146" i="24"/>
  <c r="X49" i="24"/>
  <c r="X80" i="24"/>
  <c r="Z117" i="24"/>
  <c r="AA173" i="24"/>
  <c r="X29" i="24"/>
  <c r="AA37" i="24"/>
  <c r="Z30" i="24"/>
  <c r="Z39" i="24"/>
  <c r="Z81" i="24"/>
  <c r="AB62" i="24"/>
  <c r="AB108" i="24"/>
  <c r="Y122" i="24"/>
  <c r="X161" i="24"/>
  <c r="Y63" i="24"/>
  <c r="X47" i="24"/>
  <c r="X69" i="24"/>
  <c r="AA70" i="24"/>
  <c r="AB76" i="24"/>
  <c r="X16" i="24"/>
  <c r="Y101" i="24"/>
  <c r="Z137" i="24"/>
  <c r="AA107" i="24"/>
  <c r="AA66" i="24"/>
  <c r="Y15" i="24"/>
  <c r="AA175" i="24"/>
  <c r="Y93" i="24"/>
  <c r="Y37" i="24"/>
  <c r="Y12" i="24"/>
  <c r="X154" i="24"/>
  <c r="AB184" i="24"/>
  <c r="AB137" i="24"/>
  <c r="X107" i="24"/>
  <c r="X15" i="24"/>
  <c r="X102" i="24"/>
  <c r="AB21" i="24"/>
  <c r="X137" i="24"/>
  <c r="AB196" i="24"/>
  <c r="Z133" i="24"/>
  <c r="Y89" i="24"/>
  <c r="Y187" i="24"/>
  <c r="X147" i="24"/>
  <c r="Y43" i="24"/>
  <c r="Z130" i="24"/>
  <c r="Z196" i="24"/>
  <c r="Y87" i="24"/>
  <c r="Z176" i="24"/>
  <c r="AB165" i="24"/>
  <c r="Z156" i="24"/>
  <c r="AB121" i="24"/>
  <c r="Y26" i="24"/>
  <c r="X77" i="24"/>
  <c r="Z19" i="24"/>
  <c r="Z123" i="24"/>
  <c r="Z103" i="24"/>
  <c r="AA59" i="24"/>
  <c r="AA46" i="24"/>
  <c r="AA102" i="24"/>
  <c r="AA26" i="24"/>
  <c r="Z105" i="24"/>
  <c r="AB114" i="24"/>
  <c r="AB94" i="24"/>
  <c r="AB74" i="24"/>
  <c r="AA78" i="24"/>
  <c r="AB103" i="24"/>
  <c r="Z124" i="24"/>
  <c r="Y136" i="24"/>
  <c r="AB83" i="24"/>
  <c r="X192" i="24"/>
  <c r="Y42" i="24"/>
  <c r="AB193" i="24"/>
  <c r="AB173" i="24"/>
  <c r="AB153" i="24"/>
  <c r="X125" i="24"/>
  <c r="X79" i="24"/>
  <c r="Z100" i="24"/>
  <c r="X59" i="24"/>
  <c r="AB68" i="24"/>
  <c r="X169" i="24"/>
  <c r="X149" i="24"/>
  <c r="X129" i="24"/>
  <c r="Y127" i="24"/>
  <c r="Z55" i="24"/>
  <c r="AA29" i="24"/>
  <c r="Z35" i="24"/>
  <c r="AA68" i="24"/>
  <c r="AA144" i="24"/>
  <c r="Z108" i="24"/>
  <c r="X11" i="24"/>
  <c r="Z118" i="24"/>
  <c r="X18" i="24"/>
  <c r="AA8" i="24"/>
  <c r="Y84" i="24"/>
  <c r="AA42" i="24"/>
  <c r="Z67" i="24"/>
  <c r="Z47" i="24"/>
  <c r="Z27" i="24"/>
  <c r="AA7" i="24"/>
  <c r="Z120" i="24"/>
  <c r="AA17" i="24"/>
  <c r="Y125" i="24"/>
  <c r="AA195" i="24"/>
  <c r="AA43" i="24"/>
  <c r="AB57" i="24"/>
  <c r="AB198" i="24"/>
  <c r="AB63" i="24"/>
  <c r="AA63" i="24"/>
  <c r="Z150" i="24"/>
  <c r="X84" i="24"/>
  <c r="AA32" i="24"/>
  <c r="AB37" i="24"/>
  <c r="Y134" i="24"/>
  <c r="AA51" i="24"/>
  <c r="AB104" i="24"/>
  <c r="Y195" i="24"/>
  <c r="Y91" i="24"/>
  <c r="AA126" i="24"/>
  <c r="Y180" i="24"/>
  <c r="AB170" i="24"/>
  <c r="Y94" i="24"/>
  <c r="AA180" i="24"/>
  <c r="AB156" i="24"/>
  <c r="AB145" i="24"/>
  <c r="Z98" i="24"/>
  <c r="Z89" i="24"/>
  <c r="AB123" i="24"/>
  <c r="Z116" i="24"/>
  <c r="Y30" i="24"/>
  <c r="AB70" i="24"/>
  <c r="Z11" i="24"/>
  <c r="AB162" i="24"/>
  <c r="AB98" i="24"/>
  <c r="Z37" i="24"/>
  <c r="X120" i="24"/>
  <c r="AB59" i="24"/>
  <c r="AA100" i="24"/>
  <c r="AA162" i="24"/>
  <c r="Z31" i="24"/>
  <c r="Y82" i="24"/>
  <c r="AB8" i="24"/>
  <c r="X38" i="24"/>
  <c r="X204" i="24"/>
  <c r="X152" i="24"/>
  <c r="Z179" i="24"/>
  <c r="X67" i="24"/>
  <c r="AA86" i="24"/>
  <c r="AB100" i="24"/>
  <c r="AB151" i="24"/>
  <c r="AB93" i="24"/>
  <c r="X28" i="24"/>
  <c r="AA120" i="24"/>
  <c r="AA122" i="24"/>
  <c r="AB182" i="24"/>
  <c r="AB11" i="24"/>
  <c r="AB33" i="24"/>
  <c r="X25" i="24"/>
  <c r="AB42" i="24"/>
  <c r="AA136" i="24"/>
  <c r="X100" i="24"/>
  <c r="AA108" i="24"/>
  <c r="AB143" i="24"/>
  <c r="AB85" i="24"/>
  <c r="X44" i="24"/>
  <c r="X121" i="24"/>
  <c r="X57" i="24"/>
  <c r="X37" i="24"/>
  <c r="AB25" i="24"/>
  <c r="X111" i="24"/>
  <c r="AA50" i="24"/>
  <c r="Z111" i="24"/>
  <c r="AA30" i="24"/>
  <c r="Z109" i="24"/>
  <c r="AB67" i="24"/>
  <c r="AA84" i="24"/>
  <c r="X64" i="24"/>
  <c r="X187" i="24"/>
  <c r="AA53" i="24"/>
  <c r="Z58" i="24"/>
  <c r="Z86" i="24"/>
  <c r="X72" i="24"/>
  <c r="Y173" i="24"/>
  <c r="Y92" i="24"/>
  <c r="X184" i="24"/>
  <c r="Z204" i="24"/>
  <c r="AB58" i="24"/>
  <c r="Y175" i="24"/>
  <c r="X113" i="24"/>
  <c r="AB15" i="24"/>
  <c r="AB26" i="24"/>
  <c r="AB91" i="24"/>
  <c r="AB113" i="24"/>
  <c r="Z114" i="24"/>
  <c r="Z15" i="24"/>
  <c r="X48" i="24"/>
  <c r="AB12" i="24"/>
  <c r="AB120" i="24"/>
  <c r="Z99" i="24"/>
  <c r="AA141" i="24"/>
  <c r="AB122" i="24"/>
  <c r="AB116" i="24"/>
  <c r="Y76" i="24"/>
  <c r="X160" i="24"/>
  <c r="AA9" i="24"/>
  <c r="Z63" i="24"/>
  <c r="AA14" i="24"/>
  <c r="AA160" i="24"/>
  <c r="AB189" i="24"/>
  <c r="X89" i="24"/>
  <c r="AB52" i="24"/>
  <c r="X76" i="24"/>
  <c r="AA75" i="24"/>
  <c r="X118" i="24"/>
  <c r="X8" i="24"/>
  <c r="AB49" i="24"/>
  <c r="X96" i="24"/>
  <c r="AB38" i="24"/>
  <c r="AB142" i="24"/>
  <c r="AA91" i="24"/>
  <c r="X112" i="24"/>
  <c r="AB9" i="24"/>
  <c r="Z157" i="24"/>
  <c r="AB65" i="24"/>
  <c r="AB19" i="24"/>
  <c r="X60" i="24"/>
  <c r="AB36" i="24"/>
  <c r="X40" i="24"/>
  <c r="X196" i="24"/>
  <c r="X156" i="24"/>
  <c r="X127" i="24"/>
  <c r="X105" i="24"/>
  <c r="Y35" i="24"/>
  <c r="Z77" i="24"/>
  <c r="AB50" i="24"/>
  <c r="Z85" i="24"/>
  <c r="X99" i="24"/>
  <c r="AA44" i="24"/>
  <c r="Z51" i="24"/>
  <c r="X32" i="24"/>
  <c r="X190" i="24"/>
  <c r="AB77" i="24"/>
  <c r="AA28" i="24"/>
  <c r="X201" i="24"/>
  <c r="AA41" i="24"/>
  <c r="Z40" i="24"/>
  <c r="AA114" i="24"/>
  <c r="Z46" i="24"/>
  <c r="AB31" i="24"/>
  <c r="AB136" i="24"/>
  <c r="Z10" i="24"/>
  <c r="Y46" i="24"/>
  <c r="AA200" i="24"/>
  <c r="Y13" i="24"/>
  <c r="Y78" i="24"/>
  <c r="X7" i="24"/>
  <c r="Y28" i="24"/>
  <c r="AA184" i="24"/>
  <c r="Y83" i="24"/>
  <c r="AA168" i="24"/>
  <c r="AA196" i="24"/>
  <c r="AA148" i="24"/>
  <c r="AA176" i="24"/>
  <c r="Y10" i="24"/>
  <c r="Y106" i="24"/>
  <c r="Y71" i="24"/>
  <c r="Z171" i="24"/>
  <c r="Z151" i="24"/>
  <c r="Z131" i="24"/>
  <c r="Y199" i="24"/>
  <c r="Z17" i="24"/>
  <c r="AA133" i="24"/>
  <c r="AB110" i="24"/>
  <c r="Z57" i="24"/>
  <c r="AA154" i="24"/>
  <c r="AA134" i="24"/>
  <c r="Y159" i="24"/>
  <c r="Y11" i="24"/>
  <c r="AA55" i="24"/>
  <c r="Z106" i="24"/>
  <c r="X46" i="24"/>
  <c r="AA35" i="24"/>
  <c r="Z66" i="24"/>
  <c r="X24" i="24"/>
  <c r="Y73" i="24"/>
  <c r="Y144" i="24"/>
  <c r="AB201" i="24"/>
  <c r="X157" i="24"/>
  <c r="Z65" i="24"/>
  <c r="Z92" i="24"/>
  <c r="Z38" i="24"/>
  <c r="X163" i="24"/>
  <c r="Y21" i="24"/>
  <c r="AB164" i="24"/>
  <c r="AA109" i="24"/>
  <c r="Y154" i="24"/>
  <c r="AA89" i="24"/>
  <c r="Y121" i="24"/>
  <c r="AA69" i="24"/>
  <c r="Z191" i="24"/>
  <c r="AB43" i="24"/>
  <c r="X195" i="24"/>
  <c r="Z42" i="24"/>
  <c r="X175" i="24"/>
  <c r="X21" i="24"/>
  <c r="X155" i="24"/>
  <c r="Z107" i="24"/>
  <c r="Y131" i="24"/>
  <c r="Z83" i="24"/>
  <c r="X132" i="24"/>
  <c r="Y189" i="24"/>
  <c r="Y14" i="24"/>
  <c r="Z25" i="24"/>
  <c r="Z29" i="24"/>
  <c r="X146" i="24"/>
  <c r="X94" i="24"/>
  <c r="X168" i="24"/>
  <c r="X148" i="24"/>
  <c r="Y170" i="24"/>
  <c r="Y120" i="24"/>
  <c r="Y198" i="24"/>
  <c r="AB27" i="24"/>
  <c r="AA74" i="24"/>
  <c r="Z186" i="24"/>
  <c r="X14" i="24"/>
  <c r="AA34" i="24"/>
  <c r="Y171" i="24"/>
  <c r="AB81" i="24"/>
  <c r="AB61" i="24"/>
  <c r="AB41" i="24"/>
  <c r="AB135" i="24"/>
  <c r="Z74" i="24"/>
  <c r="AB125" i="24"/>
  <c r="Z54" i="24"/>
  <c r="Y169" i="24"/>
  <c r="Z187" i="24"/>
  <c r="Z147" i="24"/>
  <c r="Y95" i="24"/>
  <c r="Z165" i="24"/>
  <c r="AA56" i="24"/>
  <c r="Y105" i="24"/>
  <c r="AA18" i="24"/>
  <c r="AA155" i="24"/>
  <c r="AA163" i="24"/>
  <c r="AB178" i="24"/>
  <c r="X177" i="24"/>
  <c r="AB39" i="24"/>
  <c r="Z18" i="24"/>
  <c r="AB90" i="24"/>
  <c r="X95" i="24"/>
  <c r="AA16" i="24"/>
  <c r="Z88" i="24"/>
  <c r="Y197" i="24"/>
  <c r="AA194" i="24"/>
  <c r="X122" i="24"/>
  <c r="AA101" i="24"/>
  <c r="AA19" i="24"/>
  <c r="AB17" i="24"/>
  <c r="X58" i="24"/>
  <c r="Y18" i="24"/>
  <c r="AB138" i="24"/>
  <c r="X65" i="24"/>
  <c r="AB191" i="24"/>
  <c r="AA125" i="24"/>
  <c r="AB190" i="24"/>
  <c r="AA47" i="24"/>
  <c r="Z95" i="24"/>
  <c r="Z50" i="24"/>
  <c r="AA202" i="24"/>
  <c r="AB20" i="24"/>
  <c r="Z13" i="24"/>
  <c r="AA62" i="24"/>
  <c r="X194" i="24"/>
  <c r="Z96" i="24"/>
  <c r="AB64" i="24"/>
  <c r="Z97" i="24"/>
  <c r="Z160" i="24"/>
  <c r="AA76" i="24"/>
  <c r="AA140" i="24"/>
  <c r="AB71" i="24"/>
  <c r="AA23" i="24"/>
  <c r="Y32" i="24"/>
  <c r="AB84" i="24"/>
  <c r="AA11" i="24"/>
  <c r="AB66" i="24"/>
  <c r="X75" i="24"/>
  <c r="AA124" i="24"/>
  <c r="X144" i="24"/>
  <c r="AA191" i="24"/>
  <c r="Z175" i="24"/>
  <c r="Y54" i="24"/>
  <c r="Y205" i="24"/>
  <c r="Y96" i="24"/>
  <c r="Y24" i="24"/>
  <c r="AA92" i="24"/>
  <c r="Y103" i="24"/>
  <c r="AB51" i="24"/>
  <c r="Y143" i="24"/>
  <c r="AA183" i="24"/>
  <c r="AB40" i="24"/>
  <c r="X19" i="24"/>
  <c r="AA135" i="24"/>
  <c r="X35" i="24"/>
  <c r="Z75" i="24"/>
  <c r="AB124" i="24"/>
  <c r="Y60" i="24"/>
  <c r="AB180" i="24"/>
  <c r="Z177" i="24"/>
  <c r="X87" i="24"/>
  <c r="X88" i="24"/>
  <c r="Y108" i="24"/>
  <c r="Z139" i="24"/>
  <c r="AB32" i="24"/>
  <c r="X93" i="24"/>
  <c r="AB127" i="24"/>
  <c r="Y157" i="24"/>
  <c r="X103" i="24"/>
  <c r="Z43" i="24"/>
  <c r="X42" i="24"/>
  <c r="AA90" i="24"/>
  <c r="Y8" i="24"/>
  <c r="X124" i="24"/>
  <c r="X62" i="24"/>
  <c r="Y23" i="24"/>
  <c r="AA142" i="24"/>
  <c r="AB47" i="24"/>
  <c r="AA106" i="24"/>
  <c r="AB132" i="24"/>
  <c r="X92" i="24"/>
  <c r="Z68" i="24"/>
  <c r="X52" i="24"/>
  <c r="Y186" i="24"/>
  <c r="Z22" i="24"/>
  <c r="Z14" i="24"/>
  <c r="X22" i="24"/>
  <c r="Z61" i="24"/>
  <c r="Z8" i="24"/>
  <c r="X141" i="24"/>
  <c r="AB96" i="24"/>
  <c r="Y88" i="24"/>
  <c r="Z163" i="24"/>
  <c r="Z127" i="24"/>
  <c r="AB202" i="24"/>
  <c r="Z192" i="24"/>
  <c r="AA112" i="24"/>
  <c r="Z159" i="24"/>
  <c r="Y168" i="24"/>
  <c r="X197" i="24"/>
  <c r="Y61" i="24"/>
  <c r="AB92" i="24"/>
  <c r="AA104" i="24"/>
  <c r="Y116" i="24"/>
  <c r="AA123" i="24"/>
  <c r="Z90" i="24"/>
  <c r="AA52" i="24"/>
  <c r="Z41" i="24"/>
  <c r="AB146" i="24"/>
  <c r="Z188" i="24"/>
  <c r="Z32" i="24"/>
  <c r="AB86" i="24"/>
  <c r="Z110" i="24"/>
  <c r="X85" i="24"/>
  <c r="AB7" i="24"/>
  <c r="AB185" i="24"/>
  <c r="Y201" i="24"/>
  <c r="Z185" i="24"/>
  <c r="Y27" i="24"/>
  <c r="AB35" i="24"/>
  <c r="Y70" i="24"/>
  <c r="AA61" i="24"/>
  <c r="Z12" i="24"/>
  <c r="Y202" i="24"/>
  <c r="Y31" i="24"/>
  <c r="AB78" i="24"/>
  <c r="AB204" i="24"/>
  <c r="X33" i="24"/>
  <c r="Z28" i="24"/>
  <c r="AA82" i="24"/>
  <c r="X176" i="24"/>
  <c r="AA10" i="24"/>
  <c r="AB97" i="24"/>
  <c r="AA20" i="24"/>
  <c r="Y67" i="24"/>
  <c r="Z167" i="24"/>
  <c r="X30" i="24"/>
  <c r="Z153" i="24"/>
  <c r="AB117" i="24"/>
  <c r="X55" i="24"/>
  <c r="AB150" i="24"/>
  <c r="Z115" i="24"/>
  <c r="AB69" i="24"/>
  <c r="Y44" i="24"/>
  <c r="AA60" i="24"/>
  <c r="Z36" i="24"/>
  <c r="Z71" i="24"/>
  <c r="AB89" i="24"/>
  <c r="Y156" i="24"/>
  <c r="X167" i="24"/>
  <c r="X166" i="24"/>
  <c r="AB205" i="24"/>
  <c r="Z195" i="24"/>
  <c r="AA132" i="24"/>
  <c r="AB159" i="24"/>
  <c r="AB139" i="24"/>
  <c r="Z21" i="24"/>
  <c r="X116" i="24"/>
  <c r="X119" i="24"/>
  <c r="AA94" i="24"/>
  <c r="X83" i="24"/>
  <c r="AA72" i="24"/>
  <c r="Z60" i="24"/>
  <c r="X10" i="24"/>
  <c r="Z126" i="24"/>
  <c r="AB109" i="24"/>
  <c r="AB45" i="24"/>
  <c r="AA80" i="24"/>
  <c r="AA73" i="24"/>
  <c r="AA57" i="24"/>
  <c r="AB158" i="24"/>
  <c r="X114" i="24"/>
  <c r="Y129" i="24"/>
  <c r="AA13" i="24"/>
  <c r="X43" i="24"/>
  <c r="Z94" i="24"/>
  <c r="X134" i="24"/>
  <c r="X31" i="24"/>
  <c r="Z155" i="24"/>
  <c r="Z170" i="24"/>
  <c r="Y138" i="24"/>
  <c r="AA187" i="24"/>
  <c r="AA203" i="24"/>
  <c r="AA113" i="24"/>
  <c r="AB200" i="24"/>
  <c r="AA110" i="24"/>
  <c r="Z48" i="24"/>
  <c r="X115" i="24"/>
  <c r="X130" i="24"/>
  <c r="AA117" i="24"/>
  <c r="AA111" i="24"/>
  <c r="X36" i="24"/>
  <c r="X9" i="24"/>
  <c r="AA71" i="24"/>
  <c r="AB72" i="24"/>
  <c r="Z164" i="24"/>
  <c r="CW22" i="668" l="1"/>
  <c r="CW21" i="668"/>
  <c r="CW20" i="668"/>
  <c r="CW19" i="668"/>
  <c r="CW18" i="668"/>
  <c r="CW17" i="668"/>
  <c r="CW16" i="668"/>
  <c r="CW15" i="668"/>
  <c r="CW14" i="668"/>
  <c r="CW22" i="667"/>
  <c r="CW21" i="667"/>
  <c r="CW20" i="667"/>
  <c r="CW19" i="667"/>
  <c r="CW18" i="667"/>
  <c r="CW17" i="667"/>
  <c r="CW16" i="667"/>
  <c r="CW15" i="667"/>
  <c r="CW14" i="667"/>
  <c r="CW22" i="666"/>
  <c r="CW21" i="666"/>
  <c r="CW20" i="666"/>
  <c r="CW19" i="666"/>
  <c r="CW18" i="666"/>
  <c r="CW17" i="666"/>
  <c r="CW16" i="666"/>
  <c r="CW15" i="666"/>
  <c r="CW14" i="666"/>
  <c r="CW22" i="665"/>
  <c r="CW21" i="665"/>
  <c r="CW20" i="665"/>
  <c r="CW19" i="665"/>
  <c r="CW18" i="665"/>
  <c r="CW17" i="665"/>
  <c r="CW16" i="665"/>
  <c r="CW15" i="665"/>
  <c r="CW14" i="665"/>
  <c r="CW22" i="664"/>
  <c r="CW21" i="664"/>
  <c r="CW20" i="664"/>
  <c r="CW19" i="664"/>
  <c r="CW18" i="664"/>
  <c r="CW17" i="664"/>
  <c r="CW16" i="664"/>
  <c r="CW15" i="664"/>
  <c r="CW14" i="664"/>
  <c r="CW22" i="663"/>
  <c r="CW21" i="663"/>
  <c r="CW20" i="663"/>
  <c r="CW19" i="663"/>
  <c r="CW18" i="663"/>
  <c r="CW17" i="663"/>
  <c r="CW16" i="663"/>
  <c r="CW15" i="663"/>
  <c r="CW14" i="663"/>
  <c r="CW22" i="662"/>
  <c r="CW21" i="662"/>
  <c r="CW20" i="662"/>
  <c r="CW19" i="662"/>
  <c r="CW18" i="662"/>
  <c r="CW17" i="662"/>
  <c r="CW16" i="662"/>
  <c r="CW15" i="662"/>
  <c r="CW14" i="662"/>
  <c r="CW22" i="661"/>
  <c r="CW21" i="661"/>
  <c r="CW20" i="661"/>
  <c r="CW19" i="661"/>
  <c r="CW18" i="661"/>
  <c r="CW17" i="661"/>
  <c r="CW16" i="661"/>
  <c r="CW15" i="661"/>
  <c r="CW14" i="661"/>
  <c r="CW22" i="660"/>
  <c r="CW21" i="660"/>
  <c r="CW20" i="660"/>
  <c r="CW19" i="660"/>
  <c r="CW18" i="660"/>
  <c r="CW17" i="660"/>
  <c r="CW16" i="660"/>
  <c r="CW15" i="660"/>
  <c r="CW14" i="660"/>
  <c r="CW22" i="659"/>
  <c r="CW21" i="659"/>
  <c r="CW20" i="659"/>
  <c r="CW19" i="659"/>
  <c r="CW18" i="659"/>
  <c r="CW17" i="659"/>
  <c r="CW16" i="659"/>
  <c r="CW15" i="659"/>
  <c r="CW14" i="659"/>
  <c r="CW22" i="658"/>
  <c r="CW21" i="658"/>
  <c r="CW20" i="658"/>
  <c r="CW19" i="658"/>
  <c r="CW18" i="658"/>
  <c r="CW17" i="658"/>
  <c r="CW16" i="658"/>
  <c r="CW15" i="658"/>
  <c r="CW14" i="658"/>
  <c r="CW22" i="657"/>
  <c r="CW21" i="657"/>
  <c r="CW20" i="657"/>
  <c r="CW19" i="657"/>
  <c r="CW18" i="657"/>
  <c r="CW17" i="657"/>
  <c r="CW16" i="657"/>
  <c r="CW15" i="657"/>
  <c r="CW14" i="657"/>
  <c r="N12" i="24"/>
  <c r="F23" i="24"/>
  <c r="G19" i="24"/>
  <c r="M16" i="24"/>
  <c r="I17" i="24"/>
  <c r="I14" i="24"/>
  <c r="K13" i="24"/>
  <c r="K15" i="24"/>
  <c r="K24" i="24"/>
  <c r="M19" i="24"/>
  <c r="K21" i="24"/>
  <c r="J16" i="24"/>
  <c r="N21" i="24"/>
  <c r="I20" i="24"/>
  <c r="L15" i="24"/>
  <c r="N19" i="24"/>
  <c r="G25" i="24"/>
  <c r="M22" i="24"/>
  <c r="N13" i="24"/>
  <c r="K18" i="24"/>
  <c r="M13" i="24"/>
  <c r="M18" i="24"/>
  <c r="M12" i="24"/>
  <c r="F17" i="24"/>
  <c r="F10" i="24"/>
  <c r="G23" i="24"/>
  <c r="H23" i="24"/>
  <c r="M20" i="24"/>
  <c r="H16" i="24"/>
  <c r="J9" i="24"/>
  <c r="H19" i="24"/>
  <c r="N14" i="24"/>
  <c r="J18" i="24"/>
  <c r="I11" i="24"/>
  <c r="J22" i="24"/>
  <c r="G21" i="24"/>
  <c r="L24" i="24"/>
  <c r="I10" i="24"/>
  <c r="L18" i="24"/>
  <c r="L19" i="24"/>
  <c r="H20" i="24"/>
  <c r="J25" i="24"/>
  <c r="J10" i="24"/>
  <c r="I16" i="24"/>
  <c r="F16" i="24"/>
  <c r="J17" i="24"/>
  <c r="I9" i="24"/>
  <c r="N17" i="24"/>
  <c r="L23" i="24"/>
  <c r="K19" i="24"/>
  <c r="K12" i="24"/>
  <c r="K9" i="24"/>
  <c r="L20" i="24"/>
  <c r="G11" i="24"/>
  <c r="N18" i="24"/>
  <c r="I23" i="24"/>
  <c r="J19" i="24"/>
  <c r="H22" i="24"/>
  <c r="K17" i="24"/>
  <c r="J13" i="24"/>
  <c r="N10" i="24"/>
  <c r="J20" i="24"/>
  <c r="F20" i="24"/>
  <c r="M25" i="24"/>
  <c r="M9" i="24"/>
  <c r="F15" i="24"/>
  <c r="M11" i="24"/>
  <c r="M15" i="24"/>
  <c r="F13" i="24"/>
  <c r="I12" i="24"/>
  <c r="L9" i="24"/>
  <c r="M23" i="24"/>
  <c r="N20" i="24"/>
  <c r="F11" i="24"/>
  <c r="I25" i="24"/>
  <c r="L12" i="24"/>
  <c r="F25" i="24"/>
  <c r="I22" i="24"/>
  <c r="H18" i="24"/>
  <c r="L25" i="24"/>
  <c r="J15" i="24"/>
  <c r="M10" i="24"/>
  <c r="N24" i="24"/>
  <c r="F24" i="24"/>
  <c r="L11" i="24"/>
  <c r="H12" i="24"/>
  <c r="K25" i="24"/>
  <c r="L13" i="24"/>
  <c r="L10" i="24"/>
  <c r="M24" i="24"/>
  <c r="H17" i="24"/>
  <c r="N11" i="24"/>
  <c r="I15" i="24"/>
  <c r="G22" i="24"/>
  <c r="K23" i="24"/>
  <c r="G14" i="24"/>
  <c r="L17" i="24"/>
  <c r="J12" i="24"/>
  <c r="K11" i="24"/>
  <c r="H15" i="24"/>
  <c r="I24" i="24"/>
  <c r="F18" i="24"/>
  <c r="F22" i="24"/>
  <c r="M17" i="24"/>
  <c r="N22" i="24"/>
  <c r="I13" i="24"/>
  <c r="F9" i="24"/>
  <c r="K14" i="24"/>
  <c r="K22" i="24"/>
  <c r="L16" i="24"/>
  <c r="F14" i="24"/>
  <c r="H21" i="24"/>
  <c r="F21" i="24"/>
  <c r="J21" i="24"/>
  <c r="J23" i="24"/>
  <c r="J14" i="24"/>
  <c r="G16" i="24"/>
  <c r="G18" i="24"/>
  <c r="G10" i="24"/>
  <c r="H10" i="24"/>
  <c r="K10" i="24"/>
  <c r="L14" i="24"/>
  <c r="I19" i="24"/>
  <c r="F19" i="24"/>
  <c r="L22" i="24"/>
  <c r="F12" i="24"/>
  <c r="N23" i="24"/>
  <c r="G24" i="24"/>
  <c r="G17" i="24"/>
  <c r="I18" i="24"/>
  <c r="J24" i="24"/>
  <c r="M14" i="24"/>
  <c r="N15" i="24"/>
  <c r="H25" i="24"/>
  <c r="G20" i="24"/>
  <c r="G15" i="24"/>
  <c r="K16" i="24"/>
  <c r="G9" i="24"/>
  <c r="N9" i="24"/>
  <c r="N25" i="24"/>
  <c r="M21" i="24"/>
  <c r="H11" i="24"/>
  <c r="H13" i="24"/>
  <c r="J11" i="24"/>
  <c r="L21" i="24"/>
  <c r="I21" i="24"/>
  <c r="H9" i="24"/>
  <c r="H24" i="24"/>
  <c r="G12" i="24"/>
  <c r="H14" i="24"/>
  <c r="N16" i="24"/>
  <c r="G13" i="24"/>
  <c r="K20" i="24"/>
  <c r="CW22" i="655" l="1"/>
  <c r="CW21" i="655"/>
  <c r="CW19" i="655"/>
  <c r="CW18" i="655"/>
  <c r="CW15" i="655"/>
  <c r="CW14" i="655"/>
  <c r="G7" i="24"/>
  <c r="K7" i="24"/>
  <c r="J7" i="24"/>
  <c r="F7" i="24"/>
  <c r="M7" i="24"/>
  <c r="N7" i="24"/>
  <c r="CW22" i="19" l="1"/>
  <c r="CW16" i="19"/>
  <c r="CW17" i="19"/>
  <c r="CW18" i="19"/>
  <c r="CW19" i="19"/>
  <c r="CW20" i="19"/>
  <c r="CW21" i="19"/>
  <c r="H6" i="24"/>
  <c r="N6" i="24"/>
  <c r="I6" i="24"/>
  <c r="K6" i="24"/>
  <c r="L6" i="24"/>
  <c r="M6" i="24"/>
  <c r="E6" i="24"/>
  <c r="J6" i="24"/>
  <c r="EQ33" i="673" l="1"/>
  <c r="BD33" i="673"/>
  <c r="CJ33" i="673" s="1"/>
  <c r="EQ32" i="673"/>
  <c r="BD32" i="673"/>
  <c r="CJ32" i="673" s="1"/>
  <c r="EQ31" i="673"/>
  <c r="CJ31" i="673"/>
  <c r="BD31" i="673"/>
  <c r="EQ30" i="673"/>
  <c r="BD30" i="673"/>
  <c r="CJ30" i="673" s="1"/>
  <c r="EQ29" i="673"/>
  <c r="BD29" i="673"/>
  <c r="CJ29" i="673" s="1"/>
  <c r="EQ28" i="673"/>
  <c r="BD28" i="673"/>
  <c r="CJ28" i="673" s="1"/>
  <c r="EQ27" i="673"/>
  <c r="BD27" i="673"/>
  <c r="CJ27" i="673" s="1"/>
  <c r="EQ26" i="673"/>
  <c r="BD26" i="673"/>
  <c r="CJ26" i="673" s="1"/>
  <c r="EQ25" i="673"/>
  <c r="BD25" i="673"/>
  <c r="CJ25" i="673" s="1"/>
  <c r="EQ24" i="673"/>
  <c r="BD24" i="673"/>
  <c r="CJ24" i="673" s="1"/>
  <c r="EQ23" i="673"/>
  <c r="BD23" i="673"/>
  <c r="CJ23" i="673" s="1"/>
  <c r="EQ22" i="673"/>
  <c r="BD22" i="673"/>
  <c r="CJ22" i="673" s="1"/>
  <c r="EQ21" i="673"/>
  <c r="BD21" i="673"/>
  <c r="CJ21" i="673" s="1"/>
  <c r="EQ20" i="673"/>
  <c r="BD20" i="673"/>
  <c r="CJ20" i="673" s="1"/>
  <c r="EQ19" i="673"/>
  <c r="CJ19" i="673"/>
  <c r="BD19" i="673"/>
  <c r="EQ18" i="673"/>
  <c r="BD18" i="673"/>
  <c r="CJ18" i="673" s="1"/>
  <c r="EQ17" i="673"/>
  <c r="BD17" i="673"/>
  <c r="CJ17" i="673" s="1"/>
  <c r="EQ16" i="673"/>
  <c r="BD16" i="673"/>
  <c r="CJ16" i="673" s="1"/>
  <c r="EQ15" i="673"/>
  <c r="BD15" i="673"/>
  <c r="CJ15" i="673" s="1"/>
  <c r="EQ14" i="673"/>
  <c r="BD14" i="673"/>
  <c r="BE5" i="673"/>
  <c r="CO1" i="673"/>
  <c r="EQ33" i="672"/>
  <c r="BD33" i="672"/>
  <c r="CJ33" i="672" s="1"/>
  <c r="EQ32" i="672"/>
  <c r="BD32" i="672"/>
  <c r="CJ32" i="672" s="1"/>
  <c r="EQ31" i="672"/>
  <c r="BD31" i="672"/>
  <c r="CJ31" i="672" s="1"/>
  <c r="EQ30" i="672"/>
  <c r="BD30" i="672"/>
  <c r="CJ30" i="672" s="1"/>
  <c r="EQ29" i="672"/>
  <c r="BD29" i="672"/>
  <c r="CJ29" i="672" s="1"/>
  <c r="EQ28" i="672"/>
  <c r="BD28" i="672"/>
  <c r="CJ28" i="672" s="1"/>
  <c r="EQ27" i="672"/>
  <c r="BD27" i="672"/>
  <c r="CJ27" i="672" s="1"/>
  <c r="EQ26" i="672"/>
  <c r="BD26" i="672"/>
  <c r="CJ26" i="672" s="1"/>
  <c r="EQ25" i="672"/>
  <c r="BD25" i="672"/>
  <c r="CJ25" i="672" s="1"/>
  <c r="EQ24" i="672"/>
  <c r="BD24" i="672"/>
  <c r="CJ24" i="672" s="1"/>
  <c r="EQ23" i="672"/>
  <c r="BD23" i="672"/>
  <c r="CJ23" i="672" s="1"/>
  <c r="EQ22" i="672"/>
  <c r="BD22" i="672"/>
  <c r="CJ22" i="672" s="1"/>
  <c r="EQ21" i="672"/>
  <c r="BD21" i="672"/>
  <c r="CJ21" i="672" s="1"/>
  <c r="EQ20" i="672"/>
  <c r="BD20" i="672"/>
  <c r="CJ20" i="672" s="1"/>
  <c r="EQ19" i="672"/>
  <c r="BD19" i="672"/>
  <c r="CJ19" i="672" s="1"/>
  <c r="EQ18" i="672"/>
  <c r="BD18" i="672"/>
  <c r="CJ18" i="672" s="1"/>
  <c r="EQ17" i="672"/>
  <c r="BD17" i="672"/>
  <c r="CJ17" i="672" s="1"/>
  <c r="EQ16" i="672"/>
  <c r="BD16" i="672"/>
  <c r="CJ16" i="672" s="1"/>
  <c r="EQ15" i="672"/>
  <c r="BD15" i="672"/>
  <c r="CJ15" i="672" s="1"/>
  <c r="EQ14" i="672"/>
  <c r="BD14" i="672"/>
  <c r="BE5" i="672"/>
  <c r="CO1" i="672"/>
  <c r="EQ33" i="671"/>
  <c r="BD33" i="671"/>
  <c r="CJ33" i="671" s="1"/>
  <c r="EQ32" i="671"/>
  <c r="BD32" i="671"/>
  <c r="CJ32" i="671" s="1"/>
  <c r="EQ31" i="671"/>
  <c r="BD31" i="671"/>
  <c r="CJ31" i="671" s="1"/>
  <c r="EQ30" i="671"/>
  <c r="BD30" i="671"/>
  <c r="CJ30" i="671" s="1"/>
  <c r="EQ29" i="671"/>
  <c r="BD29" i="671"/>
  <c r="CJ29" i="671" s="1"/>
  <c r="EQ28" i="671"/>
  <c r="BD28" i="671"/>
  <c r="CJ28" i="671" s="1"/>
  <c r="EQ27" i="671"/>
  <c r="CJ27" i="671"/>
  <c r="BD27" i="671"/>
  <c r="EQ26" i="671"/>
  <c r="BD26" i="671"/>
  <c r="CJ26" i="671" s="1"/>
  <c r="EQ25" i="671"/>
  <c r="BD25" i="671"/>
  <c r="CJ25" i="671" s="1"/>
  <c r="EQ24" i="671"/>
  <c r="BD24" i="671"/>
  <c r="CJ24" i="671" s="1"/>
  <c r="EQ23" i="671"/>
  <c r="BD23" i="671"/>
  <c r="CJ23" i="671" s="1"/>
  <c r="EQ22" i="671"/>
  <c r="BD22" i="671"/>
  <c r="CJ22" i="671" s="1"/>
  <c r="EQ21" i="671"/>
  <c r="BD21" i="671"/>
  <c r="CJ21" i="671" s="1"/>
  <c r="EQ20" i="671"/>
  <c r="BD20" i="671"/>
  <c r="CJ20" i="671" s="1"/>
  <c r="EQ19" i="671"/>
  <c r="BD19" i="671"/>
  <c r="CJ19" i="671" s="1"/>
  <c r="EQ18" i="671"/>
  <c r="BD18" i="671"/>
  <c r="CJ18" i="671" s="1"/>
  <c r="EQ17" i="671"/>
  <c r="BD17" i="671"/>
  <c r="CJ17" i="671" s="1"/>
  <c r="EQ16" i="671"/>
  <c r="BD16" i="671"/>
  <c r="CJ16" i="671" s="1"/>
  <c r="EQ15" i="671"/>
  <c r="BD15" i="671"/>
  <c r="CJ15" i="671" s="1"/>
  <c r="EQ14" i="671"/>
  <c r="BD14" i="671"/>
  <c r="BE5" i="671"/>
  <c r="CO1" i="671"/>
  <c r="EQ33" i="670"/>
  <c r="BD33" i="670"/>
  <c r="CJ33" i="670" s="1"/>
  <c r="EQ32" i="670"/>
  <c r="BD32" i="670"/>
  <c r="CJ32" i="670" s="1"/>
  <c r="EQ31" i="670"/>
  <c r="BD31" i="670"/>
  <c r="CJ31" i="670" s="1"/>
  <c r="EQ30" i="670"/>
  <c r="BD30" i="670"/>
  <c r="CJ30" i="670" s="1"/>
  <c r="EQ29" i="670"/>
  <c r="BD29" i="670"/>
  <c r="CJ29" i="670" s="1"/>
  <c r="EQ28" i="670"/>
  <c r="BD28" i="670"/>
  <c r="CJ28" i="670" s="1"/>
  <c r="EQ27" i="670"/>
  <c r="BD27" i="670"/>
  <c r="CJ27" i="670" s="1"/>
  <c r="EQ26" i="670"/>
  <c r="BD26" i="670"/>
  <c r="CJ26" i="670" s="1"/>
  <c r="EQ25" i="670"/>
  <c r="BD25" i="670"/>
  <c r="CJ25" i="670" s="1"/>
  <c r="EQ24" i="670"/>
  <c r="BD24" i="670"/>
  <c r="CJ24" i="670" s="1"/>
  <c r="EQ23" i="670"/>
  <c r="BD23" i="670"/>
  <c r="CJ23" i="670" s="1"/>
  <c r="EQ22" i="670"/>
  <c r="BD22" i="670"/>
  <c r="CJ22" i="670" s="1"/>
  <c r="EQ21" i="670"/>
  <c r="BD21" i="670"/>
  <c r="CJ21" i="670" s="1"/>
  <c r="EQ20" i="670"/>
  <c r="BD20" i="670"/>
  <c r="CJ20" i="670" s="1"/>
  <c r="EQ19" i="670"/>
  <c r="BD19" i="670"/>
  <c r="CJ19" i="670" s="1"/>
  <c r="EQ18" i="670"/>
  <c r="BD18" i="670"/>
  <c r="CJ18" i="670" s="1"/>
  <c r="EQ17" i="670"/>
  <c r="BD17" i="670"/>
  <c r="CJ17" i="670" s="1"/>
  <c r="EQ16" i="670"/>
  <c r="BD16" i="670"/>
  <c r="CJ16" i="670" s="1"/>
  <c r="EQ15" i="670"/>
  <c r="BD15" i="670"/>
  <c r="CJ15" i="670" s="1"/>
  <c r="EQ14" i="670"/>
  <c r="BD14" i="670"/>
  <c r="BE5" i="670"/>
  <c r="CO1" i="670"/>
  <c r="EQ33" i="669"/>
  <c r="BD33" i="669"/>
  <c r="CJ33" i="669" s="1"/>
  <c r="EQ32" i="669"/>
  <c r="BD32" i="669"/>
  <c r="CJ32" i="669" s="1"/>
  <c r="EQ31" i="669"/>
  <c r="CJ31" i="669"/>
  <c r="BD31" i="669"/>
  <c r="EQ30" i="669"/>
  <c r="BD30" i="669"/>
  <c r="CJ30" i="669" s="1"/>
  <c r="EQ29" i="669"/>
  <c r="BD29" i="669"/>
  <c r="CJ29" i="669" s="1"/>
  <c r="EQ28" i="669"/>
  <c r="BD28" i="669"/>
  <c r="CJ28" i="669" s="1"/>
  <c r="EQ27" i="669"/>
  <c r="BD27" i="669"/>
  <c r="CJ27" i="669" s="1"/>
  <c r="EQ26" i="669"/>
  <c r="BD26" i="669"/>
  <c r="CJ26" i="669" s="1"/>
  <c r="EQ25" i="669"/>
  <c r="BD25" i="669"/>
  <c r="CJ25" i="669" s="1"/>
  <c r="EQ24" i="669"/>
  <c r="BD24" i="669"/>
  <c r="CJ24" i="669" s="1"/>
  <c r="EQ23" i="669"/>
  <c r="BD23" i="669"/>
  <c r="CJ23" i="669" s="1"/>
  <c r="EQ22" i="669"/>
  <c r="BD22" i="669"/>
  <c r="CJ22" i="669" s="1"/>
  <c r="EQ21" i="669"/>
  <c r="BD21" i="669"/>
  <c r="CJ21" i="669" s="1"/>
  <c r="EQ20" i="669"/>
  <c r="BD20" i="669"/>
  <c r="CJ20" i="669" s="1"/>
  <c r="EQ19" i="669"/>
  <c r="BD19" i="669"/>
  <c r="CJ19" i="669" s="1"/>
  <c r="EQ18" i="669"/>
  <c r="BD18" i="669"/>
  <c r="CJ18" i="669" s="1"/>
  <c r="EQ17" i="669"/>
  <c r="BD17" i="669"/>
  <c r="CJ17" i="669" s="1"/>
  <c r="EQ16" i="669"/>
  <c r="BD16" i="669"/>
  <c r="CJ16" i="669" s="1"/>
  <c r="EQ15" i="669"/>
  <c r="BD15" i="669"/>
  <c r="CJ15" i="669" s="1"/>
  <c r="EQ14" i="669"/>
  <c r="BD14" i="669"/>
  <c r="BE5" i="669"/>
  <c r="CO1" i="669"/>
  <c r="EQ33" i="668"/>
  <c r="BD33" i="668"/>
  <c r="CJ33" i="668" s="1"/>
  <c r="EQ32" i="668"/>
  <c r="BD32" i="668"/>
  <c r="CJ32" i="668" s="1"/>
  <c r="EQ31" i="668"/>
  <c r="BD31" i="668"/>
  <c r="CJ31" i="668" s="1"/>
  <c r="EQ30" i="668"/>
  <c r="BD30" i="668"/>
  <c r="CJ30" i="668" s="1"/>
  <c r="EQ29" i="668"/>
  <c r="BD29" i="668"/>
  <c r="CJ29" i="668" s="1"/>
  <c r="EQ28" i="668"/>
  <c r="BD28" i="668"/>
  <c r="CJ28" i="668" s="1"/>
  <c r="EQ27" i="668"/>
  <c r="CJ27" i="668"/>
  <c r="BD27" i="668"/>
  <c r="EQ26" i="668"/>
  <c r="BD26" i="668"/>
  <c r="CJ26" i="668" s="1"/>
  <c r="EQ25" i="668"/>
  <c r="BD25" i="668"/>
  <c r="CJ25" i="668" s="1"/>
  <c r="EQ24" i="668"/>
  <c r="BD24" i="668"/>
  <c r="CJ24" i="668" s="1"/>
  <c r="EQ23" i="668"/>
  <c r="BD23" i="668"/>
  <c r="CJ23" i="668" s="1"/>
  <c r="EQ22" i="668"/>
  <c r="BD22" i="668"/>
  <c r="CJ22" i="668" s="1"/>
  <c r="EQ21" i="668"/>
  <c r="BD21" i="668"/>
  <c r="CJ21" i="668" s="1"/>
  <c r="EQ20" i="668"/>
  <c r="BD20" i="668"/>
  <c r="CJ20" i="668" s="1"/>
  <c r="EQ19" i="668"/>
  <c r="BD19" i="668"/>
  <c r="CJ19" i="668" s="1"/>
  <c r="EQ18" i="668"/>
  <c r="BD18" i="668"/>
  <c r="CJ18" i="668" s="1"/>
  <c r="EQ17" i="668"/>
  <c r="BD17" i="668"/>
  <c r="CJ17" i="668" s="1"/>
  <c r="EQ16" i="668"/>
  <c r="BD16" i="668"/>
  <c r="CJ16" i="668" s="1"/>
  <c r="EQ15" i="668"/>
  <c r="BD15" i="668"/>
  <c r="CJ15" i="668" s="1"/>
  <c r="EQ14" i="668"/>
  <c r="BD14" i="668"/>
  <c r="BE5" i="668"/>
  <c r="CO1" i="668"/>
  <c r="EQ33" i="667"/>
  <c r="BD33" i="667"/>
  <c r="CJ33" i="667" s="1"/>
  <c r="EQ32" i="667"/>
  <c r="BD32" i="667"/>
  <c r="CJ32" i="667" s="1"/>
  <c r="EQ31" i="667"/>
  <c r="BD31" i="667"/>
  <c r="CJ31" i="667" s="1"/>
  <c r="EQ30" i="667"/>
  <c r="BD30" i="667"/>
  <c r="CJ30" i="667" s="1"/>
  <c r="EQ29" i="667"/>
  <c r="BD29" i="667"/>
  <c r="CJ29" i="667" s="1"/>
  <c r="EQ28" i="667"/>
  <c r="BD28" i="667"/>
  <c r="CJ28" i="667" s="1"/>
  <c r="EQ27" i="667"/>
  <c r="BD27" i="667"/>
  <c r="CJ27" i="667" s="1"/>
  <c r="EQ26" i="667"/>
  <c r="BD26" i="667"/>
  <c r="CJ26" i="667" s="1"/>
  <c r="EQ25" i="667"/>
  <c r="BD25" i="667"/>
  <c r="CJ25" i="667" s="1"/>
  <c r="EQ24" i="667"/>
  <c r="BD24" i="667"/>
  <c r="CJ24" i="667" s="1"/>
  <c r="EQ23" i="667"/>
  <c r="BD23" i="667"/>
  <c r="CJ23" i="667" s="1"/>
  <c r="EQ22" i="667"/>
  <c r="BD22" i="667"/>
  <c r="CJ22" i="667" s="1"/>
  <c r="EQ21" i="667"/>
  <c r="BD21" i="667"/>
  <c r="CJ21" i="667" s="1"/>
  <c r="EQ20" i="667"/>
  <c r="BD20" i="667"/>
  <c r="CJ20" i="667" s="1"/>
  <c r="EQ19" i="667"/>
  <c r="BD19" i="667"/>
  <c r="CJ19" i="667" s="1"/>
  <c r="EQ18" i="667"/>
  <c r="BD18" i="667"/>
  <c r="CJ18" i="667" s="1"/>
  <c r="EQ17" i="667"/>
  <c r="BD17" i="667"/>
  <c r="CJ17" i="667" s="1"/>
  <c r="EQ16" i="667"/>
  <c r="BD16" i="667"/>
  <c r="CJ16" i="667" s="1"/>
  <c r="EQ15" i="667"/>
  <c r="BD15" i="667"/>
  <c r="CJ15" i="667" s="1"/>
  <c r="EQ14" i="667"/>
  <c r="BD14" i="667"/>
  <c r="BE5" i="667"/>
  <c r="CO1" i="667"/>
  <c r="EQ33" i="666"/>
  <c r="BD33" i="666"/>
  <c r="CJ33" i="666" s="1"/>
  <c r="EQ32" i="666"/>
  <c r="BD32" i="666"/>
  <c r="CJ32" i="666" s="1"/>
  <c r="EQ31" i="666"/>
  <c r="BD31" i="666"/>
  <c r="CJ31" i="666" s="1"/>
  <c r="EQ30" i="666"/>
  <c r="BD30" i="666"/>
  <c r="CJ30" i="666" s="1"/>
  <c r="EQ29" i="666"/>
  <c r="BD29" i="666"/>
  <c r="CJ29" i="666" s="1"/>
  <c r="EQ28" i="666"/>
  <c r="BD28" i="666"/>
  <c r="CJ28" i="666" s="1"/>
  <c r="EQ27" i="666"/>
  <c r="BD27" i="666"/>
  <c r="CJ27" i="666" s="1"/>
  <c r="EQ26" i="666"/>
  <c r="BD26" i="666"/>
  <c r="CJ26" i="666" s="1"/>
  <c r="EQ25" i="666"/>
  <c r="BD25" i="666"/>
  <c r="CJ25" i="666" s="1"/>
  <c r="EQ24" i="666"/>
  <c r="BD24" i="666"/>
  <c r="CJ24" i="666" s="1"/>
  <c r="EQ23" i="666"/>
  <c r="BD23" i="666"/>
  <c r="CJ23" i="666" s="1"/>
  <c r="EQ22" i="666"/>
  <c r="BD22" i="666"/>
  <c r="CJ22" i="666" s="1"/>
  <c r="EQ21" i="666"/>
  <c r="BD21" i="666"/>
  <c r="CJ21" i="666" s="1"/>
  <c r="EQ20" i="666"/>
  <c r="BD20" i="666"/>
  <c r="CJ20" i="666" s="1"/>
  <c r="EQ19" i="666"/>
  <c r="BD19" i="666"/>
  <c r="CJ19" i="666" s="1"/>
  <c r="EQ18" i="666"/>
  <c r="BD18" i="666"/>
  <c r="CJ18" i="666" s="1"/>
  <c r="EQ17" i="666"/>
  <c r="BD17" i="666"/>
  <c r="CJ17" i="666" s="1"/>
  <c r="EQ16" i="666"/>
  <c r="BD16" i="666"/>
  <c r="CJ16" i="666" s="1"/>
  <c r="EQ15" i="666"/>
  <c r="BD15" i="666"/>
  <c r="CJ15" i="666" s="1"/>
  <c r="EQ14" i="666"/>
  <c r="BD14" i="666"/>
  <c r="BE5" i="666"/>
  <c r="CO1" i="666"/>
  <c r="EQ33" i="665"/>
  <c r="BD33" i="665"/>
  <c r="CJ33" i="665" s="1"/>
  <c r="EQ32" i="665"/>
  <c r="BD32" i="665"/>
  <c r="CJ32" i="665" s="1"/>
  <c r="EQ31" i="665"/>
  <c r="BD31" i="665"/>
  <c r="CJ31" i="665" s="1"/>
  <c r="EQ30" i="665"/>
  <c r="BD30" i="665"/>
  <c r="CJ30" i="665" s="1"/>
  <c r="EQ29" i="665"/>
  <c r="BD29" i="665"/>
  <c r="CJ29" i="665" s="1"/>
  <c r="EQ28" i="665"/>
  <c r="BD28" i="665"/>
  <c r="CJ28" i="665" s="1"/>
  <c r="EQ27" i="665"/>
  <c r="BD27" i="665"/>
  <c r="CJ27" i="665" s="1"/>
  <c r="EQ26" i="665"/>
  <c r="BD26" i="665"/>
  <c r="CJ26" i="665" s="1"/>
  <c r="EQ25" i="665"/>
  <c r="BD25" i="665"/>
  <c r="CJ25" i="665" s="1"/>
  <c r="EQ24" i="665"/>
  <c r="BD24" i="665"/>
  <c r="CJ24" i="665" s="1"/>
  <c r="EQ23" i="665"/>
  <c r="BD23" i="665"/>
  <c r="CJ23" i="665" s="1"/>
  <c r="EQ22" i="665"/>
  <c r="BD22" i="665"/>
  <c r="CJ22" i="665" s="1"/>
  <c r="EQ21" i="665"/>
  <c r="BD21" i="665"/>
  <c r="CJ21" i="665" s="1"/>
  <c r="EQ20" i="665"/>
  <c r="BD20" i="665"/>
  <c r="CJ20" i="665" s="1"/>
  <c r="EQ19" i="665"/>
  <c r="BD19" i="665"/>
  <c r="CJ19" i="665" s="1"/>
  <c r="EQ18" i="665"/>
  <c r="BD18" i="665"/>
  <c r="CJ18" i="665" s="1"/>
  <c r="EQ17" i="665"/>
  <c r="BD17" i="665"/>
  <c r="CJ17" i="665" s="1"/>
  <c r="EQ16" i="665"/>
  <c r="BD16" i="665"/>
  <c r="CJ16" i="665" s="1"/>
  <c r="EQ15" i="665"/>
  <c r="BD15" i="665"/>
  <c r="CJ15" i="665" s="1"/>
  <c r="EQ14" i="665"/>
  <c r="BD14" i="665"/>
  <c r="BE5" i="665"/>
  <c r="CO1" i="665"/>
  <c r="EQ33" i="664"/>
  <c r="BD33" i="664"/>
  <c r="CJ33" i="664" s="1"/>
  <c r="EQ32" i="664"/>
  <c r="BD32" i="664"/>
  <c r="CJ32" i="664" s="1"/>
  <c r="EQ31" i="664"/>
  <c r="BD31" i="664"/>
  <c r="CJ31" i="664" s="1"/>
  <c r="EQ30" i="664"/>
  <c r="BD30" i="664"/>
  <c r="CJ30" i="664" s="1"/>
  <c r="EQ29" i="664"/>
  <c r="BD29" i="664"/>
  <c r="CJ29" i="664" s="1"/>
  <c r="EQ28" i="664"/>
  <c r="BD28" i="664"/>
  <c r="CJ28" i="664" s="1"/>
  <c r="EQ27" i="664"/>
  <c r="BD27" i="664"/>
  <c r="CJ27" i="664" s="1"/>
  <c r="EQ26" i="664"/>
  <c r="BD26" i="664"/>
  <c r="CJ26" i="664" s="1"/>
  <c r="EQ25" i="664"/>
  <c r="BD25" i="664"/>
  <c r="CJ25" i="664" s="1"/>
  <c r="EQ24" i="664"/>
  <c r="BD24" i="664"/>
  <c r="CJ24" i="664" s="1"/>
  <c r="EQ23" i="664"/>
  <c r="BD23" i="664"/>
  <c r="CJ23" i="664" s="1"/>
  <c r="EQ22" i="664"/>
  <c r="BD22" i="664"/>
  <c r="CJ22" i="664" s="1"/>
  <c r="EQ21" i="664"/>
  <c r="BD21" i="664"/>
  <c r="CJ21" i="664" s="1"/>
  <c r="EQ20" i="664"/>
  <c r="BD20" i="664"/>
  <c r="CJ20" i="664" s="1"/>
  <c r="EQ19" i="664"/>
  <c r="BD19" i="664"/>
  <c r="CJ19" i="664" s="1"/>
  <c r="EQ18" i="664"/>
  <c r="BD18" i="664"/>
  <c r="CJ18" i="664" s="1"/>
  <c r="EQ17" i="664"/>
  <c r="BD17" i="664"/>
  <c r="CJ17" i="664" s="1"/>
  <c r="EQ16" i="664"/>
  <c r="CJ16" i="664"/>
  <c r="BD16" i="664"/>
  <c r="EQ15" i="664"/>
  <c r="BD15" i="664"/>
  <c r="CJ15" i="664" s="1"/>
  <c r="EQ14" i="664"/>
  <c r="BD14" i="664"/>
  <c r="BE5" i="664"/>
  <c r="CO1" i="664"/>
  <c r="EQ33" i="663"/>
  <c r="BD33" i="663"/>
  <c r="CJ33" i="663" s="1"/>
  <c r="EQ32" i="663"/>
  <c r="BD32" i="663"/>
  <c r="CJ32" i="663" s="1"/>
  <c r="EQ31" i="663"/>
  <c r="BD31" i="663"/>
  <c r="CJ31" i="663" s="1"/>
  <c r="EQ30" i="663"/>
  <c r="BD30" i="663"/>
  <c r="CJ30" i="663" s="1"/>
  <c r="EQ29" i="663"/>
  <c r="BD29" i="663"/>
  <c r="CJ29" i="663" s="1"/>
  <c r="EQ28" i="663"/>
  <c r="BD28" i="663"/>
  <c r="CJ28" i="663" s="1"/>
  <c r="EQ27" i="663"/>
  <c r="BD27" i="663"/>
  <c r="CJ27" i="663" s="1"/>
  <c r="EQ26" i="663"/>
  <c r="BD26" i="663"/>
  <c r="CJ26" i="663" s="1"/>
  <c r="EQ25" i="663"/>
  <c r="BD25" i="663"/>
  <c r="CJ25" i="663" s="1"/>
  <c r="EQ24" i="663"/>
  <c r="BD24" i="663"/>
  <c r="CJ24" i="663" s="1"/>
  <c r="EQ23" i="663"/>
  <c r="BD23" i="663"/>
  <c r="CJ23" i="663" s="1"/>
  <c r="EQ22" i="663"/>
  <c r="BD22" i="663"/>
  <c r="CJ22" i="663" s="1"/>
  <c r="EQ21" i="663"/>
  <c r="BD21" i="663"/>
  <c r="CJ21" i="663" s="1"/>
  <c r="EQ20" i="663"/>
  <c r="BD20" i="663"/>
  <c r="CJ20" i="663" s="1"/>
  <c r="EQ19" i="663"/>
  <c r="BD19" i="663"/>
  <c r="CJ19" i="663" s="1"/>
  <c r="EQ18" i="663"/>
  <c r="BD18" i="663"/>
  <c r="CJ18" i="663" s="1"/>
  <c r="EQ17" i="663"/>
  <c r="BD17" i="663"/>
  <c r="CJ17" i="663" s="1"/>
  <c r="EQ16" i="663"/>
  <c r="BD16" i="663"/>
  <c r="CJ16" i="663" s="1"/>
  <c r="EQ15" i="663"/>
  <c r="BD15" i="663"/>
  <c r="CJ15" i="663" s="1"/>
  <c r="EQ14" i="663"/>
  <c r="BD14" i="663"/>
  <c r="BE5" i="663"/>
  <c r="CO1" i="663"/>
  <c r="EQ33" i="662"/>
  <c r="BD33" i="662"/>
  <c r="CJ33" i="662" s="1"/>
  <c r="EQ32" i="662"/>
  <c r="BD32" i="662"/>
  <c r="CJ32" i="662" s="1"/>
  <c r="EQ31" i="662"/>
  <c r="BD31" i="662"/>
  <c r="CJ31" i="662" s="1"/>
  <c r="EQ30" i="662"/>
  <c r="BD30" i="662"/>
  <c r="CJ30" i="662" s="1"/>
  <c r="EQ29" i="662"/>
  <c r="BD29" i="662"/>
  <c r="CJ29" i="662" s="1"/>
  <c r="EQ28" i="662"/>
  <c r="BD28" i="662"/>
  <c r="CJ28" i="662" s="1"/>
  <c r="EQ27" i="662"/>
  <c r="BD27" i="662"/>
  <c r="CJ27" i="662" s="1"/>
  <c r="EQ26" i="662"/>
  <c r="BD26" i="662"/>
  <c r="CJ26" i="662" s="1"/>
  <c r="EQ25" i="662"/>
  <c r="BD25" i="662"/>
  <c r="CJ25" i="662" s="1"/>
  <c r="EQ24" i="662"/>
  <c r="BD24" i="662"/>
  <c r="CJ24" i="662" s="1"/>
  <c r="EQ23" i="662"/>
  <c r="BD23" i="662"/>
  <c r="CJ23" i="662" s="1"/>
  <c r="EQ22" i="662"/>
  <c r="BD22" i="662"/>
  <c r="CJ22" i="662" s="1"/>
  <c r="EQ21" i="662"/>
  <c r="BD21" i="662"/>
  <c r="CJ21" i="662" s="1"/>
  <c r="EQ20" i="662"/>
  <c r="BD20" i="662"/>
  <c r="CJ20" i="662" s="1"/>
  <c r="EQ19" i="662"/>
  <c r="BD19" i="662"/>
  <c r="CJ19" i="662" s="1"/>
  <c r="EQ18" i="662"/>
  <c r="BD18" i="662"/>
  <c r="CJ18" i="662" s="1"/>
  <c r="EQ17" i="662"/>
  <c r="BD17" i="662"/>
  <c r="CJ17" i="662" s="1"/>
  <c r="EQ16" i="662"/>
  <c r="BD16" i="662"/>
  <c r="CJ16" i="662" s="1"/>
  <c r="EQ15" i="662"/>
  <c r="BD15" i="662"/>
  <c r="CJ15" i="662" s="1"/>
  <c r="EQ14" i="662"/>
  <c r="BD14" i="662"/>
  <c r="BE5" i="662"/>
  <c r="CO1" i="662"/>
  <c r="EQ33" i="661"/>
  <c r="BD33" i="661"/>
  <c r="CJ33" i="661" s="1"/>
  <c r="EQ32" i="661"/>
  <c r="BD32" i="661"/>
  <c r="CJ32" i="661" s="1"/>
  <c r="EQ31" i="661"/>
  <c r="BD31" i="661"/>
  <c r="CJ31" i="661" s="1"/>
  <c r="EQ30" i="661"/>
  <c r="BD30" i="661"/>
  <c r="CJ30" i="661" s="1"/>
  <c r="EQ29" i="661"/>
  <c r="BD29" i="661"/>
  <c r="CJ29" i="661" s="1"/>
  <c r="EQ28" i="661"/>
  <c r="BD28" i="661"/>
  <c r="CJ28" i="661" s="1"/>
  <c r="EQ27" i="661"/>
  <c r="BD27" i="661"/>
  <c r="CJ27" i="661" s="1"/>
  <c r="EQ26" i="661"/>
  <c r="BD26" i="661"/>
  <c r="CJ26" i="661" s="1"/>
  <c r="EQ25" i="661"/>
  <c r="BD25" i="661"/>
  <c r="CJ25" i="661" s="1"/>
  <c r="EQ24" i="661"/>
  <c r="BD24" i="661"/>
  <c r="CJ24" i="661" s="1"/>
  <c r="EQ23" i="661"/>
  <c r="BD23" i="661"/>
  <c r="CJ23" i="661" s="1"/>
  <c r="EQ22" i="661"/>
  <c r="BD22" i="661"/>
  <c r="CJ22" i="661" s="1"/>
  <c r="EQ21" i="661"/>
  <c r="BD21" i="661"/>
  <c r="CJ21" i="661" s="1"/>
  <c r="EQ20" i="661"/>
  <c r="BD20" i="661"/>
  <c r="CJ20" i="661" s="1"/>
  <c r="EQ19" i="661"/>
  <c r="BD19" i="661"/>
  <c r="CJ19" i="661" s="1"/>
  <c r="EQ18" i="661"/>
  <c r="BD18" i="661"/>
  <c r="CJ18" i="661" s="1"/>
  <c r="EQ17" i="661"/>
  <c r="BD17" i="661"/>
  <c r="CJ17" i="661" s="1"/>
  <c r="EQ16" i="661"/>
  <c r="BD16" i="661"/>
  <c r="CJ16" i="661" s="1"/>
  <c r="EQ15" i="661"/>
  <c r="BD15" i="661"/>
  <c r="CJ15" i="661" s="1"/>
  <c r="EQ14" i="661"/>
  <c r="BD14" i="661"/>
  <c r="BE5" i="661"/>
  <c r="CO1" i="661"/>
  <c r="EQ33" i="660"/>
  <c r="BD33" i="660"/>
  <c r="CJ33" i="660" s="1"/>
  <c r="EQ32" i="660"/>
  <c r="BD32" i="660"/>
  <c r="CJ32" i="660" s="1"/>
  <c r="EQ31" i="660"/>
  <c r="BD31" i="660"/>
  <c r="CJ31" i="660" s="1"/>
  <c r="EQ30" i="660"/>
  <c r="BD30" i="660"/>
  <c r="CJ30" i="660" s="1"/>
  <c r="EQ29" i="660"/>
  <c r="BD29" i="660"/>
  <c r="CJ29" i="660" s="1"/>
  <c r="EQ28" i="660"/>
  <c r="BD28" i="660"/>
  <c r="CJ28" i="660" s="1"/>
  <c r="EQ27" i="660"/>
  <c r="BD27" i="660"/>
  <c r="CJ27" i="660" s="1"/>
  <c r="EQ26" i="660"/>
  <c r="BD26" i="660"/>
  <c r="CJ26" i="660" s="1"/>
  <c r="EQ25" i="660"/>
  <c r="BD25" i="660"/>
  <c r="CJ25" i="660" s="1"/>
  <c r="EQ24" i="660"/>
  <c r="BD24" i="660"/>
  <c r="CJ24" i="660" s="1"/>
  <c r="EQ23" i="660"/>
  <c r="BD23" i="660"/>
  <c r="CJ23" i="660" s="1"/>
  <c r="EQ22" i="660"/>
  <c r="BD22" i="660"/>
  <c r="CJ22" i="660" s="1"/>
  <c r="EQ21" i="660"/>
  <c r="BD21" i="660"/>
  <c r="CJ21" i="660" s="1"/>
  <c r="EQ20" i="660"/>
  <c r="BD20" i="660"/>
  <c r="CJ20" i="660" s="1"/>
  <c r="EQ19" i="660"/>
  <c r="BD19" i="660"/>
  <c r="CJ19" i="660" s="1"/>
  <c r="EQ18" i="660"/>
  <c r="BD18" i="660"/>
  <c r="CJ18" i="660" s="1"/>
  <c r="EQ17" i="660"/>
  <c r="BD17" i="660"/>
  <c r="CJ17" i="660" s="1"/>
  <c r="EQ16" i="660"/>
  <c r="BD16" i="660"/>
  <c r="CJ16" i="660" s="1"/>
  <c r="EQ15" i="660"/>
  <c r="CJ15" i="660"/>
  <c r="BD15" i="660"/>
  <c r="EQ14" i="660"/>
  <c r="BD14" i="660"/>
  <c r="BE5" i="660"/>
  <c r="CO1" i="660"/>
  <c r="EQ33" i="659"/>
  <c r="BD33" i="659"/>
  <c r="CJ33" i="659" s="1"/>
  <c r="EQ32" i="659"/>
  <c r="BD32" i="659"/>
  <c r="CJ32" i="659" s="1"/>
  <c r="EQ31" i="659"/>
  <c r="BD31" i="659"/>
  <c r="CJ31" i="659" s="1"/>
  <c r="EQ30" i="659"/>
  <c r="BD30" i="659"/>
  <c r="CJ30" i="659" s="1"/>
  <c r="EQ29" i="659"/>
  <c r="BD29" i="659"/>
  <c r="CJ29" i="659" s="1"/>
  <c r="EQ28" i="659"/>
  <c r="BD28" i="659"/>
  <c r="CJ28" i="659" s="1"/>
  <c r="EQ27" i="659"/>
  <c r="BD27" i="659"/>
  <c r="CJ27" i="659" s="1"/>
  <c r="EQ26" i="659"/>
  <c r="BD26" i="659"/>
  <c r="CJ26" i="659" s="1"/>
  <c r="EQ25" i="659"/>
  <c r="BD25" i="659"/>
  <c r="CJ25" i="659" s="1"/>
  <c r="EQ24" i="659"/>
  <c r="BD24" i="659"/>
  <c r="CJ24" i="659" s="1"/>
  <c r="EQ23" i="659"/>
  <c r="BD23" i="659"/>
  <c r="CJ23" i="659" s="1"/>
  <c r="EQ22" i="659"/>
  <c r="BD22" i="659"/>
  <c r="CJ22" i="659" s="1"/>
  <c r="EQ21" i="659"/>
  <c r="BD21" i="659"/>
  <c r="CJ21" i="659" s="1"/>
  <c r="EQ20" i="659"/>
  <c r="BD20" i="659"/>
  <c r="CJ20" i="659" s="1"/>
  <c r="EQ19" i="659"/>
  <c r="BD19" i="659"/>
  <c r="CJ19" i="659" s="1"/>
  <c r="EQ18" i="659"/>
  <c r="BD18" i="659"/>
  <c r="CJ18" i="659" s="1"/>
  <c r="EQ17" i="659"/>
  <c r="BD17" i="659"/>
  <c r="CJ17" i="659" s="1"/>
  <c r="EQ16" i="659"/>
  <c r="BD16" i="659"/>
  <c r="CJ16" i="659" s="1"/>
  <c r="EQ15" i="659"/>
  <c r="BD15" i="659"/>
  <c r="CJ15" i="659" s="1"/>
  <c r="EQ14" i="659"/>
  <c r="BD14" i="659"/>
  <c r="BE5" i="659"/>
  <c r="CO1" i="659"/>
  <c r="EQ33" i="658"/>
  <c r="BD33" i="658"/>
  <c r="CJ33" i="658" s="1"/>
  <c r="EQ32" i="658"/>
  <c r="BD32" i="658"/>
  <c r="CJ32" i="658" s="1"/>
  <c r="EQ31" i="658"/>
  <c r="BD31" i="658"/>
  <c r="CJ31" i="658" s="1"/>
  <c r="EQ30" i="658"/>
  <c r="BD30" i="658"/>
  <c r="CJ30" i="658" s="1"/>
  <c r="EQ29" i="658"/>
  <c r="BD29" i="658"/>
  <c r="CJ29" i="658" s="1"/>
  <c r="EQ28" i="658"/>
  <c r="BD28" i="658"/>
  <c r="CJ28" i="658" s="1"/>
  <c r="EQ27" i="658"/>
  <c r="BD27" i="658"/>
  <c r="CJ27" i="658" s="1"/>
  <c r="EQ26" i="658"/>
  <c r="BD26" i="658"/>
  <c r="CJ26" i="658" s="1"/>
  <c r="EQ25" i="658"/>
  <c r="BD25" i="658"/>
  <c r="CJ25" i="658" s="1"/>
  <c r="EQ24" i="658"/>
  <c r="BD24" i="658"/>
  <c r="CJ24" i="658" s="1"/>
  <c r="EQ23" i="658"/>
  <c r="BD23" i="658"/>
  <c r="CJ23" i="658" s="1"/>
  <c r="EQ22" i="658"/>
  <c r="BD22" i="658"/>
  <c r="CJ22" i="658" s="1"/>
  <c r="EQ21" i="658"/>
  <c r="BD21" i="658"/>
  <c r="CJ21" i="658" s="1"/>
  <c r="EQ20" i="658"/>
  <c r="BD20" i="658"/>
  <c r="CJ20" i="658" s="1"/>
  <c r="EQ19" i="658"/>
  <c r="BD19" i="658"/>
  <c r="CJ19" i="658" s="1"/>
  <c r="EQ18" i="658"/>
  <c r="BD18" i="658"/>
  <c r="CJ18" i="658" s="1"/>
  <c r="EQ17" i="658"/>
  <c r="BD17" i="658"/>
  <c r="CJ17" i="658" s="1"/>
  <c r="EQ16" i="658"/>
  <c r="BD16" i="658"/>
  <c r="CJ16" i="658" s="1"/>
  <c r="EQ15" i="658"/>
  <c r="BD15" i="658"/>
  <c r="CJ15" i="658" s="1"/>
  <c r="EQ14" i="658"/>
  <c r="BD14" i="658"/>
  <c r="BE5" i="658"/>
  <c r="CO1" i="658"/>
  <c r="EQ33" i="657"/>
  <c r="BD33" i="657"/>
  <c r="CJ33" i="657" s="1"/>
  <c r="EQ32" i="657"/>
  <c r="BD32" i="657"/>
  <c r="CJ32" i="657" s="1"/>
  <c r="EQ31" i="657"/>
  <c r="CJ31" i="657"/>
  <c r="BD31" i="657"/>
  <c r="EQ30" i="657"/>
  <c r="BD30" i="657"/>
  <c r="CJ30" i="657" s="1"/>
  <c r="EQ29" i="657"/>
  <c r="BD29" i="657"/>
  <c r="CJ29" i="657" s="1"/>
  <c r="EQ28" i="657"/>
  <c r="BD28" i="657"/>
  <c r="CJ28" i="657" s="1"/>
  <c r="EQ27" i="657"/>
  <c r="BD27" i="657"/>
  <c r="CJ27" i="657" s="1"/>
  <c r="EQ26" i="657"/>
  <c r="BD26" i="657"/>
  <c r="CJ26" i="657" s="1"/>
  <c r="EQ25" i="657"/>
  <c r="BD25" i="657"/>
  <c r="CJ25" i="657" s="1"/>
  <c r="EQ24" i="657"/>
  <c r="BD24" i="657"/>
  <c r="CJ24" i="657" s="1"/>
  <c r="EQ23" i="657"/>
  <c r="BD23" i="657"/>
  <c r="CJ23" i="657" s="1"/>
  <c r="EQ22" i="657"/>
  <c r="BD22" i="657"/>
  <c r="CJ22" i="657" s="1"/>
  <c r="EQ21" i="657"/>
  <c r="BD21" i="657"/>
  <c r="CJ21" i="657" s="1"/>
  <c r="EQ20" i="657"/>
  <c r="BD20" i="657"/>
  <c r="CJ20" i="657" s="1"/>
  <c r="EQ19" i="657"/>
  <c r="BD19" i="657"/>
  <c r="CJ19" i="657" s="1"/>
  <c r="EQ18" i="657"/>
  <c r="BD18" i="657"/>
  <c r="CJ18" i="657" s="1"/>
  <c r="EQ17" i="657"/>
  <c r="BD17" i="657"/>
  <c r="CJ17" i="657" s="1"/>
  <c r="EQ16" i="657"/>
  <c r="BD16" i="657"/>
  <c r="CJ16" i="657" s="1"/>
  <c r="EQ15" i="657"/>
  <c r="BD15" i="657"/>
  <c r="CJ15" i="657" s="1"/>
  <c r="EQ14" i="657"/>
  <c r="BD14" i="657"/>
  <c r="BE5" i="657"/>
  <c r="CO1" i="657"/>
  <c r="EQ33" i="656"/>
  <c r="BD33" i="656"/>
  <c r="CJ33" i="656" s="1"/>
  <c r="EQ32" i="656"/>
  <c r="BD32" i="656"/>
  <c r="CJ32" i="656" s="1"/>
  <c r="EQ31" i="656"/>
  <c r="BD31" i="656"/>
  <c r="CJ31" i="656" s="1"/>
  <c r="EQ30" i="656"/>
  <c r="BD30" i="656"/>
  <c r="CJ30" i="656" s="1"/>
  <c r="EQ29" i="656"/>
  <c r="BD29" i="656"/>
  <c r="CJ29" i="656" s="1"/>
  <c r="EQ28" i="656"/>
  <c r="BD28" i="656"/>
  <c r="CJ28" i="656" s="1"/>
  <c r="EQ27" i="656"/>
  <c r="BD27" i="656"/>
  <c r="CJ27" i="656" s="1"/>
  <c r="EQ26" i="656"/>
  <c r="BD26" i="656"/>
  <c r="CJ26" i="656" s="1"/>
  <c r="EQ25" i="656"/>
  <c r="BD25" i="656"/>
  <c r="CJ25" i="656" s="1"/>
  <c r="EQ24" i="656"/>
  <c r="BD24" i="656"/>
  <c r="CJ24" i="656" s="1"/>
  <c r="EQ23" i="656"/>
  <c r="BD23" i="656"/>
  <c r="CJ23" i="656" s="1"/>
  <c r="EQ22" i="656"/>
  <c r="BD22" i="656"/>
  <c r="EQ21" i="656"/>
  <c r="BD21" i="656"/>
  <c r="EQ20" i="656"/>
  <c r="BD20" i="656"/>
  <c r="EQ19" i="656"/>
  <c r="BD19" i="656"/>
  <c r="EQ18" i="656"/>
  <c r="BD18" i="656"/>
  <c r="EQ17" i="656"/>
  <c r="BD17" i="656"/>
  <c r="EQ16" i="656"/>
  <c r="BD16" i="656"/>
  <c r="EQ15" i="656"/>
  <c r="BD15" i="656"/>
  <c r="EQ14" i="656"/>
  <c r="BD14" i="656"/>
  <c r="BE5" i="656"/>
  <c r="CO1" i="656"/>
  <c r="EQ33" i="655"/>
  <c r="BD33" i="655"/>
  <c r="CJ33" i="655" s="1"/>
  <c r="EQ32" i="655"/>
  <c r="BD32" i="655"/>
  <c r="CJ32" i="655" s="1"/>
  <c r="EQ31" i="655"/>
  <c r="BD31" i="655"/>
  <c r="CJ31" i="655" s="1"/>
  <c r="EQ30" i="655"/>
  <c r="BD30" i="655"/>
  <c r="CJ30" i="655" s="1"/>
  <c r="EQ29" i="655"/>
  <c r="BD29" i="655"/>
  <c r="CJ29" i="655" s="1"/>
  <c r="EQ28" i="655"/>
  <c r="BD28" i="655"/>
  <c r="CJ28" i="655" s="1"/>
  <c r="EQ27" i="655"/>
  <c r="BD27" i="655"/>
  <c r="CJ27" i="655" s="1"/>
  <c r="EQ26" i="655"/>
  <c r="BD26" i="655"/>
  <c r="CJ26" i="655" s="1"/>
  <c r="EQ25" i="655"/>
  <c r="BD25" i="655"/>
  <c r="CJ25" i="655" s="1"/>
  <c r="EQ24" i="655"/>
  <c r="BD24" i="655"/>
  <c r="CJ24" i="655" s="1"/>
  <c r="EQ23" i="655"/>
  <c r="BD23" i="655"/>
  <c r="CJ23" i="655" s="1"/>
  <c r="EQ22" i="655"/>
  <c r="BD22" i="655"/>
  <c r="CJ22" i="655" s="1"/>
  <c r="EQ21" i="655"/>
  <c r="BD21" i="655"/>
  <c r="CJ21" i="655" s="1"/>
  <c r="EQ20" i="655"/>
  <c r="BD20" i="655"/>
  <c r="CJ20" i="655" s="1"/>
  <c r="EQ19" i="655"/>
  <c r="BD19" i="655"/>
  <c r="CJ19" i="655" s="1"/>
  <c r="EQ18" i="655"/>
  <c r="BD18" i="655"/>
  <c r="CJ18" i="655" s="1"/>
  <c r="EQ17" i="655"/>
  <c r="BD17" i="655"/>
  <c r="CJ17" i="655" s="1"/>
  <c r="EQ16" i="655"/>
  <c r="BD16" i="655"/>
  <c r="CJ16" i="655" s="1"/>
  <c r="EQ15" i="655"/>
  <c r="BD15" i="655"/>
  <c r="EQ14" i="655"/>
  <c r="BD14" i="655"/>
  <c r="BE5" i="655"/>
  <c r="CO1" i="655"/>
  <c r="D17" i="24"/>
  <c r="E17" i="24"/>
  <c r="D10" i="24"/>
  <c r="C6" i="24"/>
  <c r="C19" i="24"/>
  <c r="E8" i="24"/>
  <c r="E9" i="24"/>
  <c r="E23" i="24"/>
  <c r="C15" i="24"/>
  <c r="E21" i="24"/>
  <c r="E22" i="24"/>
  <c r="C14" i="24"/>
  <c r="C13" i="24"/>
  <c r="D24" i="24"/>
  <c r="C11" i="24"/>
  <c r="D20" i="24"/>
  <c r="E25" i="24"/>
  <c r="E12" i="24"/>
  <c r="C23" i="24"/>
  <c r="E18" i="24"/>
  <c r="C24" i="24"/>
  <c r="D25" i="24"/>
  <c r="C8" i="24"/>
  <c r="D7" i="24"/>
  <c r="C25" i="24"/>
  <c r="C9" i="24"/>
  <c r="D22" i="24"/>
  <c r="D11" i="24"/>
  <c r="D23" i="24"/>
  <c r="D14" i="24"/>
  <c r="E13" i="24"/>
  <c r="D19" i="24"/>
  <c r="D9" i="24"/>
  <c r="D8" i="24"/>
  <c r="E16" i="24"/>
  <c r="E14" i="24"/>
  <c r="D18" i="24"/>
  <c r="C18" i="24"/>
  <c r="E7" i="24"/>
  <c r="D6" i="24"/>
  <c r="D12" i="24"/>
  <c r="E15" i="24"/>
  <c r="C10" i="24"/>
  <c r="C17" i="24"/>
  <c r="C21" i="24"/>
  <c r="E19" i="24"/>
  <c r="C12" i="24"/>
  <c r="E20" i="24"/>
  <c r="E24" i="24"/>
  <c r="C20" i="24"/>
  <c r="D15" i="24"/>
  <c r="E11" i="24"/>
  <c r="C22" i="24"/>
  <c r="D13" i="24"/>
  <c r="D21" i="24"/>
  <c r="C7" i="24"/>
  <c r="E10" i="24"/>
  <c r="D16" i="24"/>
  <c r="C16" i="24"/>
  <c r="BD10" i="655" l="1"/>
  <c r="BD11" i="655"/>
  <c r="BD11" i="665"/>
  <c r="BD11" i="673"/>
  <c r="BD10" i="656"/>
  <c r="BD11" i="660"/>
  <c r="BD11" i="669"/>
  <c r="CJ15" i="656"/>
  <c r="CJ22" i="656"/>
  <c r="CW22" i="656" s="1"/>
  <c r="CJ21" i="656"/>
  <c r="CW21" i="656" s="1"/>
  <c r="CJ20" i="656"/>
  <c r="CW20" i="656" s="1"/>
  <c r="CJ19" i="656"/>
  <c r="CW19" i="656" s="1"/>
  <c r="CJ18" i="656"/>
  <c r="CW18" i="656" s="1"/>
  <c r="CJ17" i="656"/>
  <c r="CW17" i="656" s="1"/>
  <c r="CJ16" i="656"/>
  <c r="CW16" i="656" s="1"/>
  <c r="BD11" i="656"/>
  <c r="CJ15" i="655"/>
  <c r="BD11" i="657"/>
  <c r="BD11" i="661"/>
  <c r="BD11" i="666"/>
  <c r="BD11" i="670"/>
  <c r="BD11" i="659"/>
  <c r="BD11" i="663"/>
  <c r="BD11" i="664"/>
  <c r="BD11" i="668"/>
  <c r="BD11" i="672"/>
  <c r="BD11" i="658"/>
  <c r="BD11" i="662"/>
  <c r="BD11" i="667"/>
  <c r="BD11" i="671"/>
  <c r="CJ14" i="673"/>
  <c r="BD10" i="673"/>
  <c r="CJ14" i="672"/>
  <c r="BD10" i="672"/>
  <c r="CJ14" i="671"/>
  <c r="BD10" i="671"/>
  <c r="BD10" i="670"/>
  <c r="CJ14" i="670"/>
  <c r="CJ14" i="669"/>
  <c r="BD10" i="669"/>
  <c r="BD10" i="668"/>
  <c r="CJ14" i="668"/>
  <c r="BD10" i="667"/>
  <c r="CJ14" i="667"/>
  <c r="BD10" i="666"/>
  <c r="CJ14" i="666"/>
  <c r="CJ14" i="665"/>
  <c r="BD10" i="665"/>
  <c r="BD10" i="664"/>
  <c r="CJ14" i="664"/>
  <c r="CJ14" i="663"/>
  <c r="BD10" i="663"/>
  <c r="BD10" i="662"/>
  <c r="CJ14" i="662"/>
  <c r="BD10" i="661"/>
  <c r="CJ14" i="661"/>
  <c r="BD10" i="660"/>
  <c r="CJ14" i="660"/>
  <c r="CJ14" i="659"/>
  <c r="BD10" i="659"/>
  <c r="CJ14" i="658"/>
  <c r="BD10" i="658"/>
  <c r="BD10" i="657"/>
  <c r="CJ14" i="657"/>
  <c r="CJ14" i="656"/>
  <c r="CW15" i="656" s="1"/>
  <c r="CJ14" i="655"/>
  <c r="CW16" i="655" s="1"/>
  <c r="L8" i="24"/>
  <c r="G8" i="24"/>
  <c r="J8" i="24"/>
  <c r="M8" i="24"/>
  <c r="I8" i="24"/>
  <c r="H7" i="24"/>
  <c r="N8" i="24"/>
  <c r="K8" i="24"/>
  <c r="H8" i="24"/>
  <c r="CW20" i="655" l="1"/>
  <c r="CW17" i="655"/>
  <c r="CW14" i="656"/>
  <c r="AI10" i="20"/>
  <c r="I7" i="24"/>
  <c r="L7" i="24"/>
  <c r="F8" i="24"/>
  <c r="O10" i="24" l="1"/>
  <c r="O14" i="24"/>
  <c r="O19" i="24"/>
  <c r="O18" i="24"/>
  <c r="O22" i="24"/>
  <c r="O24" i="24"/>
  <c r="O23" i="24"/>
  <c r="O20" i="24"/>
  <c r="O16" i="24"/>
  <c r="O15" i="24"/>
  <c r="O12" i="24"/>
  <c r="O11" i="24"/>
  <c r="O8" i="24"/>
  <c r="O9" i="24"/>
  <c r="O13" i="24"/>
  <c r="O17" i="24"/>
  <c r="O21" i="24"/>
  <c r="O25" i="24"/>
  <c r="EQ24" i="19"/>
  <c r="EQ25" i="19"/>
  <c r="EQ26" i="19"/>
  <c r="EQ27" i="19"/>
  <c r="EQ28" i="19"/>
  <c r="EQ29" i="19"/>
  <c r="EQ30" i="19"/>
  <c r="EQ31" i="19"/>
  <c r="EQ32" i="19"/>
  <c r="EQ33" i="19"/>
  <c r="BD33" i="19"/>
  <c r="BD32" i="19"/>
  <c r="BD31" i="19"/>
  <c r="BD30" i="19"/>
  <c r="BD29" i="19"/>
  <c r="CJ29" i="19" s="1"/>
  <c r="BD28" i="19"/>
  <c r="BD27" i="19"/>
  <c r="BD26" i="19"/>
  <c r="BD25" i="19"/>
  <c r="CJ25" i="19" s="1"/>
  <c r="BD24" i="19"/>
  <c r="CJ32" i="19" l="1"/>
  <c r="CJ31" i="19"/>
  <c r="CJ28" i="19"/>
  <c r="CJ26" i="19"/>
  <c r="CJ27" i="19"/>
  <c r="CJ24" i="19"/>
  <c r="CJ30" i="19"/>
  <c r="CJ33" i="19"/>
  <c r="EQ15" i="19"/>
  <c r="EQ16" i="19"/>
  <c r="EQ17" i="19"/>
  <c r="EQ18" i="19"/>
  <c r="EQ19" i="19"/>
  <c r="EQ20" i="19"/>
  <c r="EQ21" i="19"/>
  <c r="EQ22" i="19"/>
  <c r="EQ23" i="19"/>
  <c r="EQ14" i="19"/>
  <c r="U29" i="20" l="1"/>
  <c r="A25" i="20" l="1"/>
  <c r="BD14" i="19" l="1"/>
  <c r="CJ14" i="19" s="1"/>
  <c r="BE5" i="19" l="1"/>
  <c r="CW14" i="19" l="1"/>
  <c r="O7" i="24"/>
  <c r="BD15" i="19"/>
  <c r="BD16" i="19"/>
  <c r="CJ16" i="19" s="1"/>
  <c r="BD17" i="19"/>
  <c r="CJ17" i="19" s="1"/>
  <c r="BD18" i="19"/>
  <c r="CJ18" i="19" s="1"/>
  <c r="BD19" i="19"/>
  <c r="CJ19" i="19" s="1"/>
  <c r="L26" i="24" s="1"/>
  <c r="BD20" i="19"/>
  <c r="CJ20" i="19" s="1"/>
  <c r="BD21" i="19"/>
  <c r="CJ21" i="19" s="1"/>
  <c r="BD22" i="19"/>
  <c r="CJ22" i="19" s="1"/>
  <c r="BD23" i="19"/>
  <c r="CJ23" i="19" s="1"/>
  <c r="F6" i="24"/>
  <c r="F26" i="24" l="1"/>
  <c r="M26" i="24"/>
  <c r="N26" i="24"/>
  <c r="K26" i="24"/>
  <c r="J26" i="24"/>
  <c r="H26" i="24"/>
  <c r="BD10" i="19"/>
  <c r="BD11" i="19"/>
  <c r="I26" i="24"/>
  <c r="CJ15" i="19"/>
  <c r="CW15" i="19" s="1"/>
  <c r="G6" i="24"/>
  <c r="O6" i="24" l="1"/>
  <c r="G26" i="24"/>
  <c r="O26" i="24" l="1"/>
  <c r="T24" i="20" s="1"/>
  <c r="CO1" i="19"/>
</calcChain>
</file>

<file path=xl/sharedStrings.xml><?xml version="1.0" encoding="utf-8"?>
<sst xmlns="http://schemas.openxmlformats.org/spreadsheetml/2006/main" count="1141" uniqueCount="168">
  <si>
    <t>フリガナ</t>
    <phoneticPr fontId="2"/>
  </si>
  <si>
    <t>日</t>
    <rPh sb="0" eb="1">
      <t>ニチ</t>
    </rPh>
    <phoneticPr fontId="2"/>
  </si>
  <si>
    <t>月</t>
    <rPh sb="0" eb="1">
      <t>ゲツ</t>
    </rPh>
    <phoneticPr fontId="2"/>
  </si>
  <si>
    <t>年</t>
    <rPh sb="0" eb="1">
      <t>ネン</t>
    </rPh>
    <phoneticPr fontId="2"/>
  </si>
  <si>
    <t>フリガナ</t>
    <phoneticPr fontId="2"/>
  </si>
  <si>
    <t>名　　称</t>
    <rPh sb="0" eb="1">
      <t>ナ</t>
    </rPh>
    <rPh sb="3" eb="4">
      <t>ショウ</t>
    </rPh>
    <phoneticPr fontId="2"/>
  </si>
  <si>
    <t>（郵便番号</t>
    <rPh sb="1" eb="3">
      <t>ユウビン</t>
    </rPh>
    <rPh sb="3" eb="5">
      <t>バンゴウ</t>
    </rPh>
    <phoneticPr fontId="2"/>
  </si>
  <si>
    <t>‐</t>
    <phoneticPr fontId="2"/>
  </si>
  <si>
    <t>）</t>
    <phoneticPr fontId="2"/>
  </si>
  <si>
    <t>連絡先</t>
    <rPh sb="0" eb="3">
      <t>レンラクサキ</t>
    </rPh>
    <phoneticPr fontId="2"/>
  </si>
  <si>
    <t>電話番号</t>
    <rPh sb="0" eb="2">
      <t>デンワ</t>
    </rPh>
    <rPh sb="2" eb="4">
      <t>バンゴウ</t>
    </rPh>
    <phoneticPr fontId="2"/>
  </si>
  <si>
    <t>代表者の職・氏名</t>
    <rPh sb="0" eb="3">
      <t>ダイヒョウシャ</t>
    </rPh>
    <rPh sb="4" eb="5">
      <t>ショク</t>
    </rPh>
    <rPh sb="6" eb="8">
      <t>シメイ</t>
    </rPh>
    <phoneticPr fontId="2"/>
  </si>
  <si>
    <t>職　　名</t>
    <rPh sb="0" eb="1">
      <t>ショク</t>
    </rPh>
    <rPh sb="3" eb="4">
      <t>ナ</t>
    </rPh>
    <phoneticPr fontId="2"/>
  </si>
  <si>
    <t>氏　　名</t>
    <rPh sb="0" eb="1">
      <t>シ</t>
    </rPh>
    <rPh sb="3" eb="4">
      <t>ナ</t>
    </rPh>
    <phoneticPr fontId="2"/>
  </si>
  <si>
    <t>申請に関する担当者</t>
    <rPh sb="0" eb="2">
      <t>シンセイ</t>
    </rPh>
    <rPh sb="3" eb="4">
      <t>カン</t>
    </rPh>
    <rPh sb="6" eb="9">
      <t>タントウシャ</t>
    </rPh>
    <phoneticPr fontId="2"/>
  </si>
  <si>
    <t>申請額</t>
    <rPh sb="0" eb="3">
      <t>シンセイガク</t>
    </rPh>
    <phoneticPr fontId="2"/>
  </si>
  <si>
    <t>認知症対応型通所介護事業所</t>
  </si>
  <si>
    <t>訪問介護事業所</t>
  </si>
  <si>
    <t>訪問入浴介護事業所</t>
  </si>
  <si>
    <t>訪問看護事業所</t>
  </si>
  <si>
    <t>訪問リハビリテーション事業所</t>
  </si>
  <si>
    <t>定期巡回・随時対応型訪問介護看護事業所</t>
  </si>
  <si>
    <t>夜間対応型訪問介護事業所</t>
  </si>
  <si>
    <t>居宅介護支援事業所</t>
  </si>
  <si>
    <t>福祉用具貸与事業所</t>
  </si>
  <si>
    <t>小規模多機能型居宅介護事業所</t>
  </si>
  <si>
    <t>看護小規模多機能型居宅介護事業所</t>
  </si>
  <si>
    <t>介護老人福祉施設</t>
  </si>
  <si>
    <t>地域密着型介護老人福祉施設</t>
  </si>
  <si>
    <t>介護老人保健施設</t>
  </si>
  <si>
    <t>介護医療院</t>
  </si>
  <si>
    <t>介護療養型医療施設</t>
  </si>
  <si>
    <t>短期入所療養介護事業所</t>
    <rPh sb="0" eb="2">
      <t>タンキ</t>
    </rPh>
    <rPh sb="2" eb="4">
      <t>ニュウショ</t>
    </rPh>
    <rPh sb="4" eb="6">
      <t>リョウヨウ</t>
    </rPh>
    <rPh sb="6" eb="8">
      <t>カイゴ</t>
    </rPh>
    <rPh sb="8" eb="11">
      <t>ジギョウショ</t>
    </rPh>
    <phoneticPr fontId="2"/>
  </si>
  <si>
    <t>事業所・施設の名称</t>
    <rPh sb="0" eb="3">
      <t>ジギョウショ</t>
    </rPh>
    <rPh sb="4" eb="6">
      <t>シセツ</t>
    </rPh>
    <rPh sb="7" eb="9">
      <t>メイショウ</t>
    </rPh>
    <phoneticPr fontId="2"/>
  </si>
  <si>
    <t>管理者の氏名</t>
    <rPh sb="0" eb="3">
      <t>カンリシャ</t>
    </rPh>
    <rPh sb="4" eb="6">
      <t>シメイ</t>
    </rPh>
    <phoneticPr fontId="2"/>
  </si>
  <si>
    <t>事業所・施設の状況</t>
    <rPh sb="0" eb="3">
      <t>ジギョウショ</t>
    </rPh>
    <rPh sb="4" eb="6">
      <t>シセツ</t>
    </rPh>
    <rPh sb="7" eb="9">
      <t>ジョウキョウ</t>
    </rPh>
    <phoneticPr fontId="2"/>
  </si>
  <si>
    <t>短期入所生活介護事業所</t>
  </si>
  <si>
    <t>通所介護事業所（通常規模型）</t>
    <rPh sb="0" eb="2">
      <t>ツウショ</t>
    </rPh>
    <rPh sb="2" eb="4">
      <t>カイゴ</t>
    </rPh>
    <rPh sb="4" eb="7">
      <t>ジギョウショ</t>
    </rPh>
    <phoneticPr fontId="2"/>
  </si>
  <si>
    <t>通所介護事業所（大規模型（Ⅰ））</t>
    <rPh sb="0" eb="2">
      <t>ツウショ</t>
    </rPh>
    <rPh sb="2" eb="4">
      <t>カイゴ</t>
    </rPh>
    <rPh sb="4" eb="7">
      <t>ジギョウショ</t>
    </rPh>
    <phoneticPr fontId="2"/>
  </si>
  <si>
    <t>通所介護事業所（大規模型（Ⅱ））</t>
    <rPh sb="0" eb="2">
      <t>ツウショ</t>
    </rPh>
    <rPh sb="2" eb="4">
      <t>カイゴ</t>
    </rPh>
    <rPh sb="4" eb="7">
      <t>ジギョウショ</t>
    </rPh>
    <phoneticPr fontId="2"/>
  </si>
  <si>
    <t>通所リハビリテーション事業所（通常規模型）</t>
    <phoneticPr fontId="2"/>
  </si>
  <si>
    <t>通所リハビリテーション事業所（大規模型（Ⅰ））</t>
    <phoneticPr fontId="2"/>
  </si>
  <si>
    <t>通所リハビリテーション事業所（大規模型（Ⅱ））</t>
    <phoneticPr fontId="2"/>
  </si>
  <si>
    <t>/事業所</t>
    <rPh sb="1" eb="4">
      <t>ジギョウショ</t>
    </rPh>
    <phoneticPr fontId="1"/>
  </si>
  <si>
    <t>/定員</t>
    <rPh sb="1" eb="3">
      <t>テイイン</t>
    </rPh>
    <phoneticPr fontId="1"/>
  </si>
  <si>
    <t>養護老人ホーム（定員30人以上）</t>
    <rPh sb="0" eb="2">
      <t>ヨウゴ</t>
    </rPh>
    <rPh sb="2" eb="4">
      <t>ロウジン</t>
    </rPh>
    <rPh sb="8" eb="10">
      <t>テイイン</t>
    </rPh>
    <rPh sb="12" eb="15">
      <t>ニンイジョウ</t>
    </rPh>
    <phoneticPr fontId="2"/>
  </si>
  <si>
    <t>養護老人ホーム（定員29人以下）</t>
    <rPh sb="0" eb="2">
      <t>ヨウゴ</t>
    </rPh>
    <rPh sb="2" eb="4">
      <t>ロウジン</t>
    </rPh>
    <rPh sb="8" eb="10">
      <t>テイイン</t>
    </rPh>
    <rPh sb="12" eb="13">
      <t>ニン</t>
    </rPh>
    <rPh sb="13" eb="15">
      <t>イカ</t>
    </rPh>
    <phoneticPr fontId="2"/>
  </si>
  <si>
    <t>軽費老人ホーム（定員30人以上）</t>
    <rPh sb="0" eb="2">
      <t>ケイヒ</t>
    </rPh>
    <rPh sb="2" eb="4">
      <t>ロウジン</t>
    </rPh>
    <rPh sb="8" eb="10">
      <t>テイイン</t>
    </rPh>
    <rPh sb="12" eb="15">
      <t>ニンイジョウ</t>
    </rPh>
    <phoneticPr fontId="2"/>
  </si>
  <si>
    <t>軽費老人ホーム（定員29人以下）</t>
    <rPh sb="0" eb="2">
      <t>ケイヒ</t>
    </rPh>
    <rPh sb="2" eb="4">
      <t>ロウジン</t>
    </rPh>
    <rPh sb="8" eb="10">
      <t>テイイン</t>
    </rPh>
    <rPh sb="12" eb="15">
      <t>ニンイカ</t>
    </rPh>
    <phoneticPr fontId="2"/>
  </si>
  <si>
    <t>有料老人ホーム（定員30人以上）</t>
    <rPh sb="0" eb="2">
      <t>ユウリョウ</t>
    </rPh>
    <rPh sb="2" eb="4">
      <t>ロウジン</t>
    </rPh>
    <rPh sb="8" eb="10">
      <t>テイイン</t>
    </rPh>
    <rPh sb="12" eb="15">
      <t>ニンイジョウ</t>
    </rPh>
    <phoneticPr fontId="2"/>
  </si>
  <si>
    <t>有料老人ホーム（定員29人以下）</t>
    <rPh sb="0" eb="2">
      <t>ユウリョウ</t>
    </rPh>
    <rPh sb="2" eb="4">
      <t>ロウジン</t>
    </rPh>
    <rPh sb="8" eb="10">
      <t>テイイン</t>
    </rPh>
    <rPh sb="12" eb="13">
      <t>ニン</t>
    </rPh>
    <rPh sb="13" eb="15">
      <t>イカ</t>
    </rPh>
    <phoneticPr fontId="2"/>
  </si>
  <si>
    <t>サービス付き高齢者向け住宅（定員30人以上）</t>
    <rPh sb="4" eb="5">
      <t>ツ</t>
    </rPh>
    <rPh sb="6" eb="9">
      <t>コウレイシャ</t>
    </rPh>
    <rPh sb="9" eb="10">
      <t>ム</t>
    </rPh>
    <rPh sb="11" eb="13">
      <t>ジュウタク</t>
    </rPh>
    <rPh sb="14" eb="16">
      <t>テイイン</t>
    </rPh>
    <rPh sb="18" eb="21">
      <t>ニンイジョウ</t>
    </rPh>
    <phoneticPr fontId="2"/>
  </si>
  <si>
    <t>サービス付き高齢者向け住宅（定員29人以下）</t>
    <rPh sb="4" eb="5">
      <t>ツ</t>
    </rPh>
    <rPh sb="6" eb="9">
      <t>コウレイシャ</t>
    </rPh>
    <rPh sb="9" eb="10">
      <t>ム</t>
    </rPh>
    <rPh sb="11" eb="13">
      <t>ジュウタク</t>
    </rPh>
    <rPh sb="14" eb="16">
      <t>テイイン</t>
    </rPh>
    <rPh sb="18" eb="19">
      <t>ニン</t>
    </rPh>
    <rPh sb="19" eb="21">
      <t>イカ</t>
    </rPh>
    <phoneticPr fontId="2"/>
  </si>
  <si>
    <t>申　請　者</t>
    <rPh sb="0" eb="1">
      <t>サル</t>
    </rPh>
    <rPh sb="2" eb="3">
      <t>ショウ</t>
    </rPh>
    <rPh sb="4" eb="5">
      <t>シャ</t>
    </rPh>
    <phoneticPr fontId="2"/>
  </si>
  <si>
    <t>所在地</t>
    <rPh sb="0" eb="3">
      <t>ショザイチ</t>
    </rPh>
    <phoneticPr fontId="2"/>
  </si>
  <si>
    <t>E-mail</t>
    <phoneticPr fontId="2"/>
  </si>
  <si>
    <t>地域密着型通所介護事業所(療養通所介護事業所を含む)</t>
    <rPh sb="13" eb="15">
      <t>リョウヨウ</t>
    </rPh>
    <rPh sb="15" eb="17">
      <t>ツウショ</t>
    </rPh>
    <rPh sb="17" eb="19">
      <t>カイゴ</t>
    </rPh>
    <rPh sb="19" eb="22">
      <t>ジギョウショ</t>
    </rPh>
    <rPh sb="23" eb="24">
      <t>フク</t>
    </rPh>
    <phoneticPr fontId="2"/>
  </si>
  <si>
    <t>介護保険事業所番号</t>
    <rPh sb="0" eb="2">
      <t>カイゴ</t>
    </rPh>
    <rPh sb="2" eb="4">
      <t>ホケン</t>
    </rPh>
    <rPh sb="4" eb="7">
      <t>ジギョウショ</t>
    </rPh>
    <rPh sb="7" eb="9">
      <t>バンゴウ</t>
    </rPh>
    <phoneticPr fontId="2"/>
  </si>
  <si>
    <t>事業所・施設の所在地</t>
    <rPh sb="0" eb="3">
      <t>ジギョウショ</t>
    </rPh>
    <rPh sb="4" eb="6">
      <t>シセツ</t>
    </rPh>
    <rPh sb="7" eb="10">
      <t>ショザイチ</t>
    </rPh>
    <phoneticPr fontId="2"/>
  </si>
  <si>
    <t>事業所・施設名</t>
    <rPh sb="0" eb="3">
      <t>ジギョウショ</t>
    </rPh>
    <rPh sb="4" eb="7">
      <t>シセツメイ</t>
    </rPh>
    <phoneticPr fontId="2"/>
  </si>
  <si>
    <t>介護保険
事業所番号</t>
    <rPh sb="0" eb="2">
      <t>カイゴ</t>
    </rPh>
    <rPh sb="2" eb="4">
      <t>ホケン</t>
    </rPh>
    <rPh sb="5" eb="8">
      <t>ジギョウショ</t>
    </rPh>
    <rPh sb="8" eb="10">
      <t>バンゴウ</t>
    </rPh>
    <phoneticPr fontId="2"/>
  </si>
  <si>
    <t>サービス種別</t>
    <rPh sb="4" eb="6">
      <t>シュベツ</t>
    </rPh>
    <phoneticPr fontId="2"/>
  </si>
  <si>
    <t>No.</t>
    <phoneticPr fontId="2"/>
  </si>
  <si>
    <t>合計</t>
    <rPh sb="0" eb="2">
      <t>ゴウケイ</t>
    </rPh>
    <phoneticPr fontId="2"/>
  </si>
  <si>
    <t>備考</t>
    <rPh sb="0" eb="2">
      <t>ビコウ</t>
    </rPh>
    <phoneticPr fontId="2"/>
  </si>
  <si>
    <t>居宅療養管理指導事業所</t>
    <rPh sb="8" eb="11">
      <t>ジギョウショ</t>
    </rPh>
    <phoneticPr fontId="2"/>
  </si>
  <si>
    <t>手順</t>
    <rPh sb="0" eb="2">
      <t>テジュン</t>
    </rPh>
    <phoneticPr fontId="2"/>
  </si>
  <si>
    <t>　</t>
    <phoneticPr fontId="2"/>
  </si>
  <si>
    <t>（１）新型コロナウイルス感染者が発生又は濃厚接触者に対応した介護サービス事業所・施設等</t>
    <phoneticPr fontId="2"/>
  </si>
  <si>
    <t>（２）新型コロナウイルス感染症の流行に伴い居宅でサービスを提供する通所系サービス事業所</t>
    <phoneticPr fontId="2"/>
  </si>
  <si>
    <t>（３）感染者が発生した介護サービス事業所・施設等の利用者の受け入れや当該事業所・施設等に応援職員の派遣を行う事業所・施設等</t>
    <rPh sb="3" eb="6">
      <t>カンセンシャ</t>
    </rPh>
    <rPh sb="7" eb="9">
      <t>ハッセイ</t>
    </rPh>
    <rPh sb="11" eb="13">
      <t>カイゴ</t>
    </rPh>
    <rPh sb="17" eb="20">
      <t>ジギョウショ</t>
    </rPh>
    <rPh sb="21" eb="23">
      <t>シセツ</t>
    </rPh>
    <rPh sb="23" eb="24">
      <t>トウ</t>
    </rPh>
    <rPh sb="25" eb="28">
      <t>リヨウシャ</t>
    </rPh>
    <rPh sb="29" eb="30">
      <t>ウ</t>
    </rPh>
    <rPh sb="31" eb="32">
      <t>イ</t>
    </rPh>
    <rPh sb="34" eb="36">
      <t>トウガイ</t>
    </rPh>
    <rPh sb="36" eb="39">
      <t>ジギョウショ</t>
    </rPh>
    <rPh sb="40" eb="42">
      <t>シセツ</t>
    </rPh>
    <rPh sb="42" eb="43">
      <t>トウ</t>
    </rPh>
    <rPh sb="44" eb="46">
      <t>オウエン</t>
    </rPh>
    <rPh sb="46" eb="48">
      <t>ショクイン</t>
    </rPh>
    <rPh sb="49" eb="51">
      <t>ハケン</t>
    </rPh>
    <rPh sb="52" eb="53">
      <t>オコナ</t>
    </rPh>
    <rPh sb="54" eb="57">
      <t>ジギョウショ</t>
    </rPh>
    <rPh sb="58" eb="60">
      <t>シセツ</t>
    </rPh>
    <rPh sb="60" eb="61">
      <t>トウ</t>
    </rPh>
    <phoneticPr fontId="2"/>
  </si>
  <si>
    <t>単位：千円</t>
    <rPh sb="0" eb="2">
      <t>タンイ</t>
    </rPh>
    <rPh sb="3" eb="5">
      <t>センエン</t>
    </rPh>
    <phoneticPr fontId="2"/>
  </si>
  <si>
    <t>〇</t>
    <phoneticPr fontId="2"/>
  </si>
  <si>
    <t>サービス種別</t>
    <rPh sb="4" eb="6">
      <t>シュベツ</t>
    </rPh>
    <phoneticPr fontId="2"/>
  </si>
  <si>
    <t>サービス区分</t>
    <rPh sb="4" eb="6">
      <t>クブン</t>
    </rPh>
    <phoneticPr fontId="2"/>
  </si>
  <si>
    <t>区分
1：施設
2：訪問系
3：短期入所系
4：通所系
5：通所・訪問・短期入所
6：施設・短期入所</t>
    <rPh sb="0" eb="2">
      <t>クブン</t>
    </rPh>
    <rPh sb="5" eb="7">
      <t>シセツ</t>
    </rPh>
    <rPh sb="10" eb="12">
      <t>ホウモン</t>
    </rPh>
    <rPh sb="12" eb="13">
      <t>ケイ</t>
    </rPh>
    <rPh sb="16" eb="18">
      <t>タンキ</t>
    </rPh>
    <rPh sb="18" eb="20">
      <t>ニュウショ</t>
    </rPh>
    <rPh sb="20" eb="21">
      <t>ケイ</t>
    </rPh>
    <rPh sb="24" eb="26">
      <t>ツウショ</t>
    </rPh>
    <rPh sb="26" eb="27">
      <t>ケイ</t>
    </rPh>
    <rPh sb="30" eb="32">
      <t>ツウショ</t>
    </rPh>
    <rPh sb="33" eb="35">
      <t>ホウモン</t>
    </rPh>
    <rPh sb="36" eb="38">
      <t>タンキ</t>
    </rPh>
    <rPh sb="38" eb="40">
      <t>ニュウショ</t>
    </rPh>
    <rPh sb="43" eb="45">
      <t>シセツ</t>
    </rPh>
    <rPh sb="46" eb="48">
      <t>タンキ</t>
    </rPh>
    <rPh sb="48" eb="50">
      <t>ニュウショ</t>
    </rPh>
    <phoneticPr fontId="2"/>
  </si>
  <si>
    <t>認知症対応型共同生活介護事業所</t>
    <phoneticPr fontId="2"/>
  </si>
  <si>
    <t>はい</t>
    <phoneticPr fontId="2"/>
  </si>
  <si>
    <t>いいえ</t>
    <phoneticPr fontId="2"/>
  </si>
  <si>
    <t>該当</t>
    <rPh sb="0" eb="2">
      <t>ガイトウ</t>
    </rPh>
    <phoneticPr fontId="2"/>
  </si>
  <si>
    <t>（単位:円）</t>
    <rPh sb="1" eb="3">
      <t>タンイ</t>
    </rPh>
    <rPh sb="4" eb="5">
      <t>エン</t>
    </rPh>
    <phoneticPr fontId="2"/>
  </si>
  <si>
    <t>本申請書の作成手順</t>
    <rPh sb="0" eb="1">
      <t>ホン</t>
    </rPh>
    <rPh sb="1" eb="4">
      <t>シンセイショ</t>
    </rPh>
    <rPh sb="5" eb="7">
      <t>サクセイ</t>
    </rPh>
    <rPh sb="7" eb="9">
      <t>テジュン</t>
    </rPh>
    <phoneticPr fontId="2"/>
  </si>
  <si>
    <t>内容</t>
    <rPh sb="0" eb="2">
      <t>ナイヨウ</t>
    </rPh>
    <phoneticPr fontId="2"/>
  </si>
  <si>
    <t>個票番号</t>
    <rPh sb="0" eb="2">
      <t>コヒョウ</t>
    </rPh>
    <rPh sb="2" eb="4">
      <t>バンゴウ</t>
    </rPh>
    <phoneticPr fontId="2"/>
  </si>
  <si>
    <t>（あて先）一宮市長</t>
    <rPh sb="3" eb="4">
      <t>サキ</t>
    </rPh>
    <rPh sb="5" eb="9">
      <t>イチノミヤシチョウ</t>
    </rPh>
    <phoneticPr fontId="2"/>
  </si>
  <si>
    <t>受講者氏名</t>
    <rPh sb="0" eb="3">
      <t>ジュコウシャ</t>
    </rPh>
    <rPh sb="3" eb="5">
      <t>シメイ</t>
    </rPh>
    <phoneticPr fontId="2"/>
  </si>
  <si>
    <t>研修名</t>
    <rPh sb="0" eb="2">
      <t>ケンシュウ</t>
    </rPh>
    <rPh sb="2" eb="3">
      <t>メイ</t>
    </rPh>
    <phoneticPr fontId="2"/>
  </si>
  <si>
    <t>介護支援専門員実務研修</t>
    <rPh sb="0" eb="2">
      <t>カイゴ</t>
    </rPh>
    <rPh sb="2" eb="4">
      <t>シエン</t>
    </rPh>
    <rPh sb="4" eb="7">
      <t>センモンイン</t>
    </rPh>
    <rPh sb="7" eb="9">
      <t>ジツム</t>
    </rPh>
    <rPh sb="9" eb="11">
      <t>ケンシュウ</t>
    </rPh>
    <phoneticPr fontId="2"/>
  </si>
  <si>
    <t>介護支援専門員更新研修（88時間）</t>
    <rPh sb="0" eb="2">
      <t>カイゴ</t>
    </rPh>
    <rPh sb="2" eb="4">
      <t>シエン</t>
    </rPh>
    <rPh sb="4" eb="7">
      <t>センモンイン</t>
    </rPh>
    <rPh sb="7" eb="9">
      <t>コウシン</t>
    </rPh>
    <rPh sb="9" eb="11">
      <t>ケンシュウ</t>
    </rPh>
    <rPh sb="14" eb="16">
      <t>ジカン</t>
    </rPh>
    <phoneticPr fontId="2"/>
  </si>
  <si>
    <t>専門研修課程Ⅰ</t>
    <rPh sb="0" eb="2">
      <t>センモン</t>
    </rPh>
    <rPh sb="2" eb="4">
      <t>ケンシュウ</t>
    </rPh>
    <rPh sb="4" eb="6">
      <t>カテイ</t>
    </rPh>
    <phoneticPr fontId="2"/>
  </si>
  <si>
    <t>主任介護支援専門員研修</t>
    <rPh sb="0" eb="2">
      <t>シュニン</t>
    </rPh>
    <rPh sb="2" eb="4">
      <t>カイゴ</t>
    </rPh>
    <rPh sb="4" eb="6">
      <t>シエン</t>
    </rPh>
    <rPh sb="6" eb="9">
      <t>センモンイン</t>
    </rPh>
    <rPh sb="9" eb="11">
      <t>ケンシュウ</t>
    </rPh>
    <phoneticPr fontId="2"/>
  </si>
  <si>
    <t>主任介護支援専門員更新研修</t>
    <rPh sb="0" eb="2">
      <t>シュニン</t>
    </rPh>
    <rPh sb="2" eb="4">
      <t>カイゴ</t>
    </rPh>
    <rPh sb="4" eb="6">
      <t>シエン</t>
    </rPh>
    <rPh sb="6" eb="9">
      <t>センモンイン</t>
    </rPh>
    <rPh sb="9" eb="11">
      <t>コウシン</t>
    </rPh>
    <rPh sb="11" eb="13">
      <t>ケンシュウ</t>
    </rPh>
    <phoneticPr fontId="2"/>
  </si>
  <si>
    <t>金額</t>
    <rPh sb="0" eb="2">
      <t>キンガク</t>
    </rPh>
    <phoneticPr fontId="2"/>
  </si>
  <si>
    <t>専門研修課程Ⅱ</t>
    <phoneticPr fontId="2"/>
  </si>
  <si>
    <t>更新研修（32時間）</t>
    <rPh sb="0" eb="2">
      <t>コウシン</t>
    </rPh>
    <rPh sb="2" eb="4">
      <t>ケンシュウ</t>
    </rPh>
    <rPh sb="7" eb="9">
      <t>ジカン</t>
    </rPh>
    <phoneticPr fontId="2"/>
  </si>
  <si>
    <t>介護支援専門員再研修</t>
    <phoneticPr fontId="2"/>
  </si>
  <si>
    <t>介護支援専門員更新研修（未経験）</t>
    <rPh sb="0" eb="2">
      <t>カイゴ</t>
    </rPh>
    <rPh sb="2" eb="4">
      <t>シエン</t>
    </rPh>
    <rPh sb="4" eb="7">
      <t>センモンイン</t>
    </rPh>
    <rPh sb="7" eb="9">
      <t>コウシン</t>
    </rPh>
    <rPh sb="9" eb="11">
      <t>ケンシュウ</t>
    </rPh>
    <rPh sb="12" eb="15">
      <t>ミケイケン</t>
    </rPh>
    <phoneticPr fontId="2"/>
  </si>
  <si>
    <t>「一宮市介護支援専門員研修受講支援事業補助金交付要綱」（以下「要綱」という。）を参照の上、対象となる事業、経費等についてよく確認してください。</t>
    <rPh sb="1" eb="4">
      <t>イチノミヤシ</t>
    </rPh>
    <rPh sb="4" eb="6">
      <t>カイゴ</t>
    </rPh>
    <rPh sb="6" eb="8">
      <t>シエン</t>
    </rPh>
    <rPh sb="8" eb="11">
      <t>センモンイン</t>
    </rPh>
    <rPh sb="11" eb="13">
      <t>ケンシュウ</t>
    </rPh>
    <rPh sb="13" eb="15">
      <t>ジュコウ</t>
    </rPh>
    <rPh sb="15" eb="17">
      <t>シエン</t>
    </rPh>
    <rPh sb="17" eb="19">
      <t>ジギョウ</t>
    </rPh>
    <rPh sb="19" eb="22">
      <t>ホジョキン</t>
    </rPh>
    <rPh sb="22" eb="24">
      <t>コウフ</t>
    </rPh>
    <rPh sb="24" eb="26">
      <t>ヨウコウ</t>
    </rPh>
    <rPh sb="28" eb="30">
      <t>イカ</t>
    </rPh>
    <rPh sb="31" eb="33">
      <t>ヨウコウ</t>
    </rPh>
    <rPh sb="40" eb="42">
      <t>サンショウ</t>
    </rPh>
    <rPh sb="43" eb="44">
      <t>ウエ</t>
    </rPh>
    <rPh sb="45" eb="47">
      <t>タイショウ</t>
    </rPh>
    <rPh sb="50" eb="52">
      <t>ジギョウ</t>
    </rPh>
    <rPh sb="53" eb="55">
      <t>ケイヒ</t>
    </rPh>
    <rPh sb="55" eb="56">
      <t>トウ</t>
    </rPh>
    <rPh sb="62" eb="64">
      <t>カクニン</t>
    </rPh>
    <phoneticPr fontId="2"/>
  </si>
  <si>
    <t>一宮市介護支援専門員研修受講支援事業補助金申請書兼実績報告書</t>
    <rPh sb="0" eb="3">
      <t>イチノミヤシ</t>
    </rPh>
    <rPh sb="3" eb="5">
      <t>カイゴ</t>
    </rPh>
    <rPh sb="5" eb="7">
      <t>シエン</t>
    </rPh>
    <rPh sb="7" eb="10">
      <t>センモンイン</t>
    </rPh>
    <rPh sb="10" eb="12">
      <t>ケンシュウ</t>
    </rPh>
    <rPh sb="12" eb="14">
      <t>ジュコウ</t>
    </rPh>
    <rPh sb="14" eb="16">
      <t>シエン</t>
    </rPh>
    <rPh sb="16" eb="18">
      <t>ジギョウ</t>
    </rPh>
    <rPh sb="18" eb="21">
      <t>ホジョキン</t>
    </rPh>
    <rPh sb="21" eb="24">
      <t>シンセイショ</t>
    </rPh>
    <rPh sb="24" eb="25">
      <t>ケン</t>
    </rPh>
    <rPh sb="25" eb="27">
      <t>ジッセキ</t>
    </rPh>
    <rPh sb="27" eb="30">
      <t>ホウコクショ</t>
    </rPh>
    <phoneticPr fontId="2"/>
  </si>
  <si>
    <t>申請額</t>
    <rPh sb="0" eb="3">
      <t>シンセイガク</t>
    </rPh>
    <phoneticPr fontId="2"/>
  </si>
  <si>
    <t>円</t>
    <rPh sb="0" eb="1">
      <t>エン</t>
    </rPh>
    <phoneticPr fontId="2"/>
  </si>
  <si>
    <t>申請日において、受講者を各事業所で雇用しています。</t>
    <rPh sb="8" eb="11">
      <t>ジュコウシャ</t>
    </rPh>
    <rPh sb="12" eb="13">
      <t>カク</t>
    </rPh>
    <rPh sb="13" eb="16">
      <t>ジギョウショ</t>
    </rPh>
    <rPh sb="17" eb="19">
      <t>コヨウ</t>
    </rPh>
    <phoneticPr fontId="2"/>
  </si>
  <si>
    <t>本申請の対象となる研修の受講料について、他の補助金等の交付を受けておらず、また受ける予定はありません。</t>
    <rPh sb="0" eb="1">
      <t>ホン</t>
    </rPh>
    <rPh sb="1" eb="3">
      <t>シンセイ</t>
    </rPh>
    <rPh sb="4" eb="6">
      <t>タイショウ</t>
    </rPh>
    <rPh sb="9" eb="11">
      <t>ケンシュウ</t>
    </rPh>
    <rPh sb="12" eb="15">
      <t>ジュコウリョウ</t>
    </rPh>
    <rPh sb="20" eb="21">
      <t>ホカ</t>
    </rPh>
    <rPh sb="22" eb="25">
      <t>ホジョキン</t>
    </rPh>
    <rPh sb="25" eb="26">
      <t>トウ</t>
    </rPh>
    <rPh sb="27" eb="29">
      <t>コウフ</t>
    </rPh>
    <rPh sb="30" eb="31">
      <t>ウ</t>
    </rPh>
    <rPh sb="39" eb="40">
      <t>ウ</t>
    </rPh>
    <rPh sb="42" eb="44">
      <t>ヨテイ</t>
    </rPh>
    <phoneticPr fontId="2"/>
  </si>
  <si>
    <t>申　立　事　項</t>
    <rPh sb="0" eb="1">
      <t>サル</t>
    </rPh>
    <rPh sb="2" eb="3">
      <t>タチ</t>
    </rPh>
    <rPh sb="4" eb="5">
      <t>コト</t>
    </rPh>
    <rPh sb="6" eb="7">
      <t>コウ</t>
    </rPh>
    <phoneticPr fontId="2"/>
  </si>
  <si>
    <t>研修機関等に研修の受講料の支払いに係る確認を行う際に、個人情報を利用することについて同意します。</t>
    <rPh sb="0" eb="2">
      <t>ケンシュウ</t>
    </rPh>
    <rPh sb="2" eb="4">
      <t>キカン</t>
    </rPh>
    <rPh sb="4" eb="5">
      <t>トウ</t>
    </rPh>
    <rPh sb="6" eb="8">
      <t>ケンシュウ</t>
    </rPh>
    <rPh sb="9" eb="12">
      <t>ジュコウリョウ</t>
    </rPh>
    <rPh sb="13" eb="15">
      <t>シハラ</t>
    </rPh>
    <rPh sb="17" eb="18">
      <t>カカ</t>
    </rPh>
    <rPh sb="19" eb="21">
      <t>カクニン</t>
    </rPh>
    <rPh sb="22" eb="23">
      <t>オコナ</t>
    </rPh>
    <rPh sb="24" eb="25">
      <t>サイ</t>
    </rPh>
    <rPh sb="27" eb="29">
      <t>コジン</t>
    </rPh>
    <rPh sb="29" eb="31">
      <t>ジョウホウ</t>
    </rPh>
    <rPh sb="32" eb="34">
      <t>リヨウ</t>
    </rPh>
    <rPh sb="42" eb="44">
      <t>ドウイ</t>
    </rPh>
    <phoneticPr fontId="2"/>
  </si>
  <si>
    <t>暴力団若しくは暴力団員又は暴力団員がいる法人その他団体ではありません。</t>
    <rPh sb="3" eb="4">
      <t>モ</t>
    </rPh>
    <rPh sb="7" eb="9">
      <t>ボウリョク</t>
    </rPh>
    <rPh sb="9" eb="11">
      <t>ダンイン</t>
    </rPh>
    <rPh sb="11" eb="12">
      <t>マタ</t>
    </rPh>
    <rPh sb="13" eb="15">
      <t>ボウリョク</t>
    </rPh>
    <rPh sb="15" eb="17">
      <t>ダンイン</t>
    </rPh>
    <rPh sb="20" eb="22">
      <t>ホウジン</t>
    </rPh>
    <rPh sb="24" eb="25">
      <t>タ</t>
    </rPh>
    <rPh sb="25" eb="27">
      <t>ダンタイ</t>
    </rPh>
    <phoneticPr fontId="2"/>
  </si>
  <si>
    <t>（別紙1）</t>
    <rPh sb="1" eb="3">
      <t>ベッシ</t>
    </rPh>
    <phoneticPr fontId="2"/>
  </si>
  <si>
    <t>（別紙１-2）事業所・施設別申請額一覧</t>
    <rPh sb="1" eb="3">
      <t>ベッシ</t>
    </rPh>
    <rPh sb="7" eb="10">
      <t>ジギョウショ</t>
    </rPh>
    <rPh sb="11" eb="13">
      <t>シセツ</t>
    </rPh>
    <rPh sb="13" eb="14">
      <t>ベツ</t>
    </rPh>
    <rPh sb="14" eb="17">
      <t>シンセイガク</t>
    </rPh>
    <rPh sb="17" eb="19">
      <t>イチラン</t>
    </rPh>
    <phoneticPr fontId="2"/>
  </si>
  <si>
    <t>No.</t>
    <phoneticPr fontId="2"/>
  </si>
  <si>
    <t>研修の名称</t>
    <rPh sb="0" eb="2">
      <t>ケンシュウ</t>
    </rPh>
    <rPh sb="3" eb="4">
      <t>メイ</t>
    </rPh>
    <rPh sb="4" eb="5">
      <t>ショウ</t>
    </rPh>
    <phoneticPr fontId="2"/>
  </si>
  <si>
    <t>生年月日</t>
    <rPh sb="0" eb="2">
      <t>セイネン</t>
    </rPh>
    <rPh sb="2" eb="4">
      <t>ガッピ</t>
    </rPh>
    <phoneticPr fontId="2"/>
  </si>
  <si>
    <t>住所</t>
    <rPh sb="0" eb="2">
      <t>ジュウショ</t>
    </rPh>
    <phoneticPr fontId="2"/>
  </si>
  <si>
    <t>職種</t>
    <rPh sb="0" eb="2">
      <t>ショクシュ</t>
    </rPh>
    <phoneticPr fontId="2"/>
  </si>
  <si>
    <t>（注1）</t>
    <rPh sb="1" eb="2">
      <t>チュウ</t>
    </rPh>
    <phoneticPr fontId="2"/>
  </si>
  <si>
    <t>（注2）</t>
    <rPh sb="1" eb="2">
      <t>チュウ</t>
    </rPh>
    <phoneticPr fontId="2"/>
  </si>
  <si>
    <t>研修受講料（円）</t>
    <rPh sb="0" eb="2">
      <t>ケンシュウ</t>
    </rPh>
    <rPh sb="2" eb="5">
      <t>ジュコウリョウ</t>
    </rPh>
    <rPh sb="6" eb="7">
      <t>エン</t>
    </rPh>
    <phoneticPr fontId="2"/>
  </si>
  <si>
    <t>（注3）</t>
    <rPh sb="1" eb="2">
      <t>チュウ</t>
    </rPh>
    <phoneticPr fontId="2"/>
  </si>
  <si>
    <t>（注4）</t>
    <rPh sb="1" eb="2">
      <t>チュウ</t>
    </rPh>
    <phoneticPr fontId="2"/>
  </si>
  <si>
    <t>事業所が負担した方法</t>
    <rPh sb="0" eb="3">
      <t>ジギョウショ</t>
    </rPh>
    <rPh sb="4" eb="6">
      <t>フタン</t>
    </rPh>
    <rPh sb="8" eb="10">
      <t>ホウホウ</t>
    </rPh>
    <phoneticPr fontId="2"/>
  </si>
  <si>
    <t>（注4）　事業所が研修機関に受講料を直接支払った場合は「直接」、職員が研修機関に支払った受講料に対して事業所が職員に支払った場合は「間接」を選択してください。</t>
    <rPh sb="1" eb="2">
      <t>チュウ</t>
    </rPh>
    <rPh sb="5" eb="8">
      <t>ジギョウショ</t>
    </rPh>
    <rPh sb="9" eb="11">
      <t>ケンシュウ</t>
    </rPh>
    <rPh sb="11" eb="13">
      <t>キカン</t>
    </rPh>
    <rPh sb="14" eb="17">
      <t>ジュコウリョウ</t>
    </rPh>
    <rPh sb="18" eb="20">
      <t>チョクセツ</t>
    </rPh>
    <rPh sb="20" eb="22">
      <t>シハラ</t>
    </rPh>
    <rPh sb="24" eb="26">
      <t>バアイ</t>
    </rPh>
    <rPh sb="28" eb="30">
      <t>チョクセツ</t>
    </rPh>
    <rPh sb="32" eb="34">
      <t>ショクイン</t>
    </rPh>
    <rPh sb="35" eb="37">
      <t>ケンシュウ</t>
    </rPh>
    <rPh sb="37" eb="39">
      <t>キカン</t>
    </rPh>
    <rPh sb="40" eb="42">
      <t>シハラ</t>
    </rPh>
    <rPh sb="44" eb="47">
      <t>ジュコウリョウ</t>
    </rPh>
    <rPh sb="48" eb="49">
      <t>タイ</t>
    </rPh>
    <rPh sb="51" eb="54">
      <t>ジギョウショ</t>
    </rPh>
    <rPh sb="55" eb="57">
      <t>ショクイン</t>
    </rPh>
    <rPh sb="58" eb="60">
      <t>シハラ</t>
    </rPh>
    <rPh sb="62" eb="64">
      <t>バアイ</t>
    </rPh>
    <rPh sb="66" eb="68">
      <t>カンセツ</t>
    </rPh>
    <rPh sb="70" eb="72">
      <t>センタク</t>
    </rPh>
    <phoneticPr fontId="2"/>
  </si>
  <si>
    <t>申請額（円）</t>
    <rPh sb="0" eb="3">
      <t>シンセイガク</t>
    </rPh>
    <rPh sb="4" eb="5">
      <t>エン</t>
    </rPh>
    <phoneticPr fontId="2"/>
  </si>
  <si>
    <t>勤務開始年月日</t>
    <rPh sb="0" eb="2">
      <t>キンム</t>
    </rPh>
    <rPh sb="2" eb="4">
      <t>カイシ</t>
    </rPh>
    <rPh sb="4" eb="5">
      <t>ネン</t>
    </rPh>
    <rPh sb="5" eb="6">
      <t>ツキ</t>
    </rPh>
    <rPh sb="6" eb="7">
      <t>ビ</t>
    </rPh>
    <phoneticPr fontId="2"/>
  </si>
  <si>
    <t>研修修了年月日</t>
    <rPh sb="0" eb="2">
      <t>ケンシュウ</t>
    </rPh>
    <rPh sb="2" eb="4">
      <t>シュウリョウ</t>
    </rPh>
    <rPh sb="4" eb="5">
      <t>ネン</t>
    </rPh>
    <rPh sb="5" eb="6">
      <t>ツキ</t>
    </rPh>
    <rPh sb="6" eb="7">
      <t>ビ</t>
    </rPh>
    <phoneticPr fontId="2"/>
  </si>
  <si>
    <t>寄付金等その他の
収入額（円）</t>
    <rPh sb="0" eb="2">
      <t>キフ</t>
    </rPh>
    <rPh sb="2" eb="3">
      <t>キン</t>
    </rPh>
    <rPh sb="3" eb="4">
      <t>トウ</t>
    </rPh>
    <rPh sb="6" eb="7">
      <t>タ</t>
    </rPh>
    <rPh sb="9" eb="11">
      <t>シュウニュウ</t>
    </rPh>
    <rPh sb="11" eb="12">
      <t>ガク</t>
    </rPh>
    <rPh sb="13" eb="14">
      <t>エン</t>
    </rPh>
    <phoneticPr fontId="2"/>
  </si>
  <si>
    <t>専門研修課程Ⅱ</t>
    <rPh sb="0" eb="2">
      <t>センモン</t>
    </rPh>
    <rPh sb="2" eb="4">
      <t>ケンシュウ</t>
    </rPh>
    <rPh sb="4" eb="6">
      <t>カテイ</t>
    </rPh>
    <phoneticPr fontId="2"/>
  </si>
  <si>
    <t>介護支援専門員再研修</t>
    <rPh sb="0" eb="2">
      <t>カイゴ</t>
    </rPh>
    <rPh sb="2" eb="4">
      <t>シエン</t>
    </rPh>
    <rPh sb="4" eb="7">
      <t>センモンイン</t>
    </rPh>
    <rPh sb="7" eb="8">
      <t>サイ</t>
    </rPh>
    <rPh sb="8" eb="10">
      <t>ケンシュウ</t>
    </rPh>
    <phoneticPr fontId="2"/>
  </si>
  <si>
    <t>個票に入力した内容が「（別紙１-2）事業所・施設別申請額一覧」に反映されているか確認してください。特記事項がある場合は「備考」欄の水色セルに記入してください。</t>
    <rPh sb="0" eb="2">
      <t>コヒョウ</t>
    </rPh>
    <rPh sb="3" eb="5">
      <t>ニュウリョク</t>
    </rPh>
    <rPh sb="7" eb="9">
      <t>ナイヨウ</t>
    </rPh>
    <rPh sb="32" eb="34">
      <t>ハンエイ</t>
    </rPh>
    <rPh sb="40" eb="42">
      <t>カクニン</t>
    </rPh>
    <rPh sb="49" eb="51">
      <t>トッキ</t>
    </rPh>
    <rPh sb="51" eb="53">
      <t>ジコウ</t>
    </rPh>
    <rPh sb="56" eb="58">
      <t>バアイ</t>
    </rPh>
    <rPh sb="60" eb="62">
      <t>ビコウ</t>
    </rPh>
    <rPh sb="63" eb="64">
      <t>ラン</t>
    </rPh>
    <rPh sb="70" eb="72">
      <t>キニュウ</t>
    </rPh>
    <phoneticPr fontId="2"/>
  </si>
  <si>
    <t>各事業所・施設ごとに、「(別紙2）事業所・施設別個票」を作成してください。水色セルに必要事項を記載（入力または選択）してください。
※複数の介護サービス事業所等を有する事業者については、一宮市内に所在する介護サービス事業所等について、一括して申請することができます。
※個票は20ありますが、1から順に入力してください。
※個票のシート名は変更しないでください。
※事業所・施設数が20を超える場合は別途お尋ねください。</t>
    <rPh sb="0" eb="4">
      <t>カクジギョウショ</t>
    </rPh>
    <rPh sb="5" eb="7">
      <t>シセツ</t>
    </rPh>
    <rPh sb="25" eb="26">
      <t>ヒョウ</t>
    </rPh>
    <rPh sb="28" eb="30">
      <t>サクセイ</t>
    </rPh>
    <rPh sb="37" eb="39">
      <t>ミズイロ</t>
    </rPh>
    <rPh sb="42" eb="44">
      <t>ヒツヨウ</t>
    </rPh>
    <rPh sb="44" eb="46">
      <t>ジコウ</t>
    </rPh>
    <rPh sb="47" eb="49">
      <t>キサイ</t>
    </rPh>
    <rPh sb="50" eb="52">
      <t>ニュウリョク</t>
    </rPh>
    <rPh sb="55" eb="57">
      <t>センタク</t>
    </rPh>
    <rPh sb="93" eb="96">
      <t>イチノミヤシ</t>
    </rPh>
    <rPh sb="96" eb="97">
      <t>ナイ</t>
    </rPh>
    <rPh sb="162" eb="164">
      <t>コヒョウ</t>
    </rPh>
    <rPh sb="168" eb="169">
      <t>メイ</t>
    </rPh>
    <rPh sb="170" eb="172">
      <t>ヘンコウ</t>
    </rPh>
    <rPh sb="183" eb="186">
      <t>ジギョウショ</t>
    </rPh>
    <rPh sb="187" eb="189">
      <t>シセツ</t>
    </rPh>
    <rPh sb="189" eb="190">
      <t>スウ</t>
    </rPh>
    <rPh sb="194" eb="195">
      <t>コ</t>
    </rPh>
    <rPh sb="197" eb="199">
      <t>バアイ</t>
    </rPh>
    <rPh sb="200" eb="202">
      <t>ベット</t>
    </rPh>
    <rPh sb="203" eb="204">
      <t>タズ</t>
    </rPh>
    <phoneticPr fontId="2"/>
  </si>
  <si>
    <t>(別紙2）事業所・施設別個票</t>
    <rPh sb="13" eb="14">
      <t>ヒョウ</t>
    </rPh>
    <phoneticPr fontId="2"/>
  </si>
  <si>
    <t>　標記について、一宮市介護支援専門員研修受講支援事業補助金交付要綱第７条の規定により、関係書類を添えて申請します。</t>
    <rPh sb="8" eb="10">
      <t>イチノミヤ</t>
    </rPh>
    <rPh sb="15" eb="18">
      <t>センモンイン</t>
    </rPh>
    <rPh sb="18" eb="20">
      <t>ケンシュウ</t>
    </rPh>
    <rPh sb="20" eb="22">
      <t>ジュコウ</t>
    </rPh>
    <rPh sb="22" eb="24">
      <t>シエン</t>
    </rPh>
    <rPh sb="24" eb="26">
      <t>ジギョウ</t>
    </rPh>
    <rPh sb="29" eb="31">
      <t>コウフ</t>
    </rPh>
    <phoneticPr fontId="2"/>
  </si>
  <si>
    <t>研修受講料の内
事業所が負担した額（円）</t>
    <rPh sb="0" eb="2">
      <t>ケンシュウ</t>
    </rPh>
    <rPh sb="2" eb="5">
      <t>ジュコウリョウ</t>
    </rPh>
    <rPh sb="6" eb="7">
      <t>ウチ</t>
    </rPh>
    <rPh sb="8" eb="10">
      <t>ジギョウ</t>
    </rPh>
    <rPh sb="10" eb="11">
      <t>トコロ</t>
    </rPh>
    <rPh sb="12" eb="14">
      <t>フタン</t>
    </rPh>
    <rPh sb="16" eb="17">
      <t>ガク</t>
    </rPh>
    <rPh sb="18" eb="19">
      <t>エン</t>
    </rPh>
    <phoneticPr fontId="2"/>
  </si>
  <si>
    <t>（注1）　和暦で入力してください。（例：　2025/11/01と入力すると、令和7年11月1日に自動変換されます。）</t>
    <rPh sb="1" eb="2">
      <t>チュウ</t>
    </rPh>
    <rPh sb="5" eb="7">
      <t>ワレキ</t>
    </rPh>
    <rPh sb="8" eb="10">
      <t>ニュウリョク</t>
    </rPh>
    <rPh sb="18" eb="19">
      <t>レイ</t>
    </rPh>
    <rPh sb="32" eb="34">
      <t>ニュウリョク</t>
    </rPh>
    <rPh sb="38" eb="40">
      <t>レイワ</t>
    </rPh>
    <rPh sb="41" eb="42">
      <t>ネン</t>
    </rPh>
    <rPh sb="44" eb="45">
      <t>ガツ</t>
    </rPh>
    <rPh sb="46" eb="47">
      <t>ニチ</t>
    </rPh>
    <rPh sb="48" eb="50">
      <t>ジドウ</t>
    </rPh>
    <rPh sb="50" eb="52">
      <t>ヘンカン</t>
    </rPh>
    <phoneticPr fontId="2"/>
  </si>
  <si>
    <t>（注2）　兼務の場合は、直近3か月の勤務時間数の合計が多い方の職種を選択してください。</t>
    <rPh sb="1" eb="2">
      <t>チュウ</t>
    </rPh>
    <rPh sb="5" eb="7">
      <t>ケンム</t>
    </rPh>
    <rPh sb="8" eb="10">
      <t>バアイ</t>
    </rPh>
    <rPh sb="12" eb="14">
      <t>チョッキン</t>
    </rPh>
    <rPh sb="16" eb="17">
      <t>ゲツ</t>
    </rPh>
    <rPh sb="18" eb="20">
      <t>キンム</t>
    </rPh>
    <rPh sb="20" eb="22">
      <t>ジカン</t>
    </rPh>
    <rPh sb="22" eb="23">
      <t>スウ</t>
    </rPh>
    <rPh sb="24" eb="26">
      <t>ゴウケイ</t>
    </rPh>
    <rPh sb="27" eb="28">
      <t>オオ</t>
    </rPh>
    <rPh sb="29" eb="30">
      <t>ホウ</t>
    </rPh>
    <rPh sb="31" eb="33">
      <t>ショクシュ</t>
    </rPh>
    <rPh sb="34" eb="36">
      <t>センタク</t>
    </rPh>
    <phoneticPr fontId="2"/>
  </si>
  <si>
    <r>
      <t>（注3）　研修受講料</t>
    </r>
    <r>
      <rPr>
        <b/>
        <u/>
        <sz val="12"/>
        <rFont val="ＭＳ Ｐ明朝"/>
        <family val="1"/>
        <charset val="128"/>
      </rPr>
      <t>以外</t>
    </r>
    <r>
      <rPr>
        <sz val="12"/>
        <rFont val="ＭＳ Ｐ明朝"/>
        <family val="1"/>
        <charset val="128"/>
      </rPr>
      <t>の経費（教材費・交通費等）は含めずに入力してください。</t>
    </r>
    <rPh sb="1" eb="2">
      <t>チュウ</t>
    </rPh>
    <rPh sb="5" eb="7">
      <t>ケンシュウ</t>
    </rPh>
    <rPh sb="7" eb="10">
      <t>ジュコウリョウ</t>
    </rPh>
    <rPh sb="10" eb="12">
      <t>イガイ</t>
    </rPh>
    <rPh sb="13" eb="15">
      <t>ケイヒ</t>
    </rPh>
    <rPh sb="16" eb="19">
      <t>キョウザイヒ</t>
    </rPh>
    <rPh sb="20" eb="23">
      <t>コウツウヒ</t>
    </rPh>
    <rPh sb="23" eb="24">
      <t>トウ</t>
    </rPh>
    <rPh sb="26" eb="27">
      <t>フク</t>
    </rPh>
    <rPh sb="30" eb="32">
      <t>ニュウリョク</t>
    </rPh>
    <phoneticPr fontId="2"/>
  </si>
  <si>
    <t>サービス種別
（該当するものを選択）</t>
    <rPh sb="8" eb="10">
      <t>ガイトウ</t>
    </rPh>
    <rPh sb="15" eb="17">
      <t>センタク</t>
    </rPh>
    <phoneticPr fontId="2"/>
  </si>
  <si>
    <t>https://ttzk.graffer.jp/city-ichinomiya/smart-apply/apply-procedure-alias/kaigohoken-shitei-0008</t>
    <phoneticPr fontId="2"/>
  </si>
  <si>
    <t>個票２</t>
    <rPh sb="0" eb="2">
      <t>コヒョウ</t>
    </rPh>
    <phoneticPr fontId="2"/>
  </si>
  <si>
    <t>個票３</t>
    <rPh sb="0" eb="2">
      <t>コヒョウ</t>
    </rPh>
    <phoneticPr fontId="2"/>
  </si>
  <si>
    <t>個票４</t>
    <rPh sb="0" eb="2">
      <t>コヒョウ</t>
    </rPh>
    <phoneticPr fontId="2"/>
  </si>
  <si>
    <t>個票５</t>
    <rPh sb="0" eb="2">
      <t>コヒョウ</t>
    </rPh>
    <phoneticPr fontId="2"/>
  </si>
  <si>
    <t>個票６</t>
    <rPh sb="0" eb="2">
      <t>コヒョウ</t>
    </rPh>
    <phoneticPr fontId="2"/>
  </si>
  <si>
    <t>個票７</t>
    <rPh sb="0" eb="2">
      <t>コヒョウ</t>
    </rPh>
    <phoneticPr fontId="2"/>
  </si>
  <si>
    <t>個票８</t>
    <rPh sb="0" eb="2">
      <t>コヒョウ</t>
    </rPh>
    <phoneticPr fontId="2"/>
  </si>
  <si>
    <t>個票９</t>
    <rPh sb="0" eb="2">
      <t>コヒョウ</t>
    </rPh>
    <phoneticPr fontId="2"/>
  </si>
  <si>
    <t>個票１０</t>
    <rPh sb="0" eb="2">
      <t>コヒョウ</t>
    </rPh>
    <phoneticPr fontId="2"/>
  </si>
  <si>
    <t>個票１１</t>
    <rPh sb="0" eb="2">
      <t>コヒョウ</t>
    </rPh>
    <phoneticPr fontId="2"/>
  </si>
  <si>
    <t>個票１２</t>
    <rPh sb="0" eb="2">
      <t>コヒョウ</t>
    </rPh>
    <phoneticPr fontId="2"/>
  </si>
  <si>
    <t>個票１３</t>
    <rPh sb="0" eb="2">
      <t>コヒョウ</t>
    </rPh>
    <phoneticPr fontId="2"/>
  </si>
  <si>
    <t>個票１４</t>
    <rPh sb="0" eb="2">
      <t>コヒョウ</t>
    </rPh>
    <phoneticPr fontId="2"/>
  </si>
  <si>
    <t>個票１５</t>
    <rPh sb="0" eb="2">
      <t>コヒョウ</t>
    </rPh>
    <phoneticPr fontId="2"/>
  </si>
  <si>
    <t>個票１６</t>
    <rPh sb="0" eb="2">
      <t>コヒョウ</t>
    </rPh>
    <phoneticPr fontId="2"/>
  </si>
  <si>
    <t>個票１７</t>
    <rPh sb="0" eb="2">
      <t>コヒョウ</t>
    </rPh>
    <phoneticPr fontId="2"/>
  </si>
  <si>
    <t>個票１８</t>
    <rPh sb="0" eb="2">
      <t>コヒョウ</t>
    </rPh>
    <phoneticPr fontId="2"/>
  </si>
  <si>
    <t>個票１９</t>
    <rPh sb="0" eb="2">
      <t>コヒョウ</t>
    </rPh>
    <phoneticPr fontId="2"/>
  </si>
  <si>
    <t>個票２０</t>
    <rPh sb="0" eb="2">
      <t>コヒョウ</t>
    </rPh>
    <phoneticPr fontId="2"/>
  </si>
  <si>
    <t>個票1</t>
    <rPh sb="0" eb="2">
      <t>コヒョウ</t>
    </rPh>
    <phoneticPr fontId="2"/>
  </si>
  <si>
    <t>専門研修課程Ⅱ</t>
  </si>
  <si>
    <t>介護支援専門員再研修</t>
  </si>
  <si>
    <t>フリガナ</t>
    <phoneticPr fontId="2"/>
  </si>
  <si>
    <t>作業欄</t>
    <rPh sb="0" eb="2">
      <t>サギョウ</t>
    </rPh>
    <rPh sb="2" eb="3">
      <t>ラン</t>
    </rPh>
    <phoneticPr fontId="2"/>
  </si>
  <si>
    <t>判定</t>
    <rPh sb="0" eb="2">
      <t>ハンテイ</t>
    </rPh>
    <phoneticPr fontId="2"/>
  </si>
  <si>
    <t>受講者名</t>
    <rPh sb="0" eb="2">
      <t>ジュコウ</t>
    </rPh>
    <rPh sb="2" eb="3">
      <t>シャ</t>
    </rPh>
    <rPh sb="3" eb="4">
      <t>メイ</t>
    </rPh>
    <phoneticPr fontId="2"/>
  </si>
  <si>
    <t>事業所番号</t>
    <rPh sb="0" eb="3">
      <t>ジギョウショ</t>
    </rPh>
    <rPh sb="3" eb="5">
      <t>バンゴウ</t>
    </rPh>
    <phoneticPr fontId="2"/>
  </si>
  <si>
    <t>修了年月日</t>
    <rPh sb="0" eb="2">
      <t>シュウリョウ</t>
    </rPh>
    <rPh sb="2" eb="5">
      <t>ネンガッピ</t>
    </rPh>
    <phoneticPr fontId="2"/>
  </si>
  <si>
    <t>受講者名</t>
    <rPh sb="0" eb="3">
      <t>ジュコウシャ</t>
    </rPh>
    <rPh sb="3" eb="4">
      <t>メイ</t>
    </rPh>
    <phoneticPr fontId="2"/>
  </si>
  <si>
    <t>生年月日</t>
    <rPh sb="0" eb="2">
      <t>セイネン</t>
    </rPh>
    <rPh sb="2" eb="4">
      <t>ガッピ</t>
    </rPh>
    <phoneticPr fontId="2"/>
  </si>
  <si>
    <t xml:space="preserve">必要書類を揃え、上記URLから申請をお願いします。
・（別紙1）一宮市介護支援専門員研修受講支援事業補助金申請書兼実績報告書
・（別紙１-2）事業所・施設別申請額一覧
・（別紙2）事業所・施設別個票
・受講した職員の在職証明書
・補助事業対象経費の支払いが確認できる、次に掲げるいずれかの書類
　ア　要綱第4条第1項第1号に該当する場合は研修機関が発行した領収書等の写し
　イ　要綱第4条第1項第2号に該当する場合は受領確認書（別紙3）
・研修機関が発行する修了証明書の写し
※（別紙2）事業所・施設別個票は申請する事業所・施設分全て必要です。
</t>
    <rPh sb="0" eb="2">
      <t>ヒツヨウ</t>
    </rPh>
    <rPh sb="2" eb="4">
      <t>ショルイ</t>
    </rPh>
    <rPh sb="5" eb="6">
      <t>ソロ</t>
    </rPh>
    <rPh sb="8" eb="10">
      <t>ジョウキ</t>
    </rPh>
    <rPh sb="15" eb="17">
      <t>シンセイ</t>
    </rPh>
    <rPh sb="19" eb="20">
      <t>ネガ</t>
    </rPh>
    <rPh sb="28" eb="30">
      <t>ベッシ</t>
    </rPh>
    <rPh sb="42" eb="44">
      <t>ケンシュウ</t>
    </rPh>
    <rPh sb="44" eb="46">
      <t>ジュコウ</t>
    </rPh>
    <rPh sb="46" eb="48">
      <t>シエン</t>
    </rPh>
    <rPh sb="48" eb="50">
      <t>ジギョウ</t>
    </rPh>
    <rPh sb="98" eb="99">
      <t>ヒョウ</t>
    </rPh>
    <rPh sb="101" eb="103">
      <t>ジュコウ</t>
    </rPh>
    <rPh sb="105" eb="107">
      <t>ショクイン</t>
    </rPh>
    <rPh sb="108" eb="110">
      <t>ザイショク</t>
    </rPh>
    <rPh sb="110" eb="113">
      <t>ショウメイショ</t>
    </rPh>
    <rPh sb="115" eb="117">
      <t>ホジョ</t>
    </rPh>
    <rPh sb="117" eb="119">
      <t>ジギョウ</t>
    </rPh>
    <rPh sb="119" eb="121">
      <t>タイショウ</t>
    </rPh>
    <rPh sb="121" eb="123">
      <t>ケイヒ</t>
    </rPh>
    <rPh sb="124" eb="126">
      <t>シハラ</t>
    </rPh>
    <rPh sb="128" eb="130">
      <t>カクニン</t>
    </rPh>
    <rPh sb="134" eb="135">
      <t>ツギ</t>
    </rPh>
    <rPh sb="136" eb="137">
      <t>カカ</t>
    </rPh>
    <rPh sb="144" eb="146">
      <t>ショルイ</t>
    </rPh>
    <rPh sb="150" eb="152">
      <t>ヨウコウ</t>
    </rPh>
    <rPh sb="152" eb="153">
      <t>ダイ</t>
    </rPh>
    <rPh sb="154" eb="155">
      <t>ジョウ</t>
    </rPh>
    <rPh sb="155" eb="156">
      <t>ダイ</t>
    </rPh>
    <rPh sb="157" eb="158">
      <t>コウ</t>
    </rPh>
    <rPh sb="158" eb="159">
      <t>ダイ</t>
    </rPh>
    <rPh sb="160" eb="161">
      <t>ゴウ</t>
    </rPh>
    <rPh sb="162" eb="164">
      <t>ガイトウ</t>
    </rPh>
    <rPh sb="166" eb="168">
      <t>バアイ</t>
    </rPh>
    <rPh sb="169" eb="171">
      <t>ケンシュウ</t>
    </rPh>
    <rPh sb="171" eb="173">
      <t>キカン</t>
    </rPh>
    <rPh sb="174" eb="176">
      <t>ハッコウ</t>
    </rPh>
    <rPh sb="178" eb="181">
      <t>リョウシュウショ</t>
    </rPh>
    <rPh sb="181" eb="182">
      <t>トウ</t>
    </rPh>
    <rPh sb="183" eb="184">
      <t>ウツ</t>
    </rPh>
    <rPh sb="201" eb="203">
      <t>ガイトウ</t>
    </rPh>
    <rPh sb="205" eb="207">
      <t>バアイ</t>
    </rPh>
    <rPh sb="208" eb="210">
      <t>ジュリョウ</t>
    </rPh>
    <rPh sb="210" eb="212">
      <t>カクニン</t>
    </rPh>
    <rPh sb="212" eb="213">
      <t>ショ</t>
    </rPh>
    <rPh sb="214" eb="216">
      <t>ベッシ</t>
    </rPh>
    <rPh sb="220" eb="222">
      <t>ケンシュウ</t>
    </rPh>
    <rPh sb="222" eb="224">
      <t>キカン</t>
    </rPh>
    <rPh sb="225" eb="227">
      <t>ハッコウ</t>
    </rPh>
    <rPh sb="229" eb="231">
      <t>シュウリョウ</t>
    </rPh>
    <rPh sb="231" eb="234">
      <t>ショウメイショ</t>
    </rPh>
    <rPh sb="235" eb="236">
      <t>ウツ</t>
    </rPh>
    <rPh sb="253" eb="254">
      <t>ヒョウ</t>
    </rPh>
    <rPh sb="255" eb="257">
      <t>シンセイ</t>
    </rPh>
    <rPh sb="259" eb="262">
      <t>ジギョウショ</t>
    </rPh>
    <rPh sb="263" eb="265">
      <t>シセツ</t>
    </rPh>
    <rPh sb="265" eb="266">
      <t>ブン</t>
    </rPh>
    <rPh sb="266" eb="267">
      <t>スベ</t>
    </rPh>
    <rPh sb="268" eb="270">
      <t>ヒツヨウ</t>
    </rPh>
    <phoneticPr fontId="2"/>
  </si>
  <si>
    <t>「（別紙1）一宮市介護支援専門員研修受講支援事業補助金申請書兼実績報告書」の水色セルに必要事項を記載（入力または選択）してください。また、「（別紙1-2）事業所・施設別申請額一覧」の合計額が申請額欄に正しく反映されているか確認してください。</t>
    <rPh sb="2" eb="4">
      <t>ベッシ</t>
    </rPh>
    <rPh sb="91" eb="93">
      <t>ゴウケイ</t>
    </rPh>
    <rPh sb="93" eb="94">
      <t>ガク</t>
    </rPh>
    <rPh sb="95" eb="98">
      <t>シンセイガク</t>
    </rPh>
    <rPh sb="98" eb="99">
      <t>ラン</t>
    </rPh>
    <rPh sb="100" eb="101">
      <t>タダ</t>
    </rPh>
    <rPh sb="103" eb="105">
      <t>ハンエイ</t>
    </rPh>
    <rPh sb="111" eb="113">
      <t>カクニン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</si>
</sst>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_ "/>
    <numFmt numFmtId="177" formatCode="#,##0;\-#,##0;&quot;&quot;"/>
    <numFmt numFmtId="178" formatCode="[$-411]ggge&quot;年&quot;m&quot;月&quot;d&quot;日&quot;;@"/>
  </numFmts>
  <fonts count="34">
    <font>
      <sz val="11"/>
      <name val="ＭＳ Ｐゴシック"/>
      <family val="3"/>
      <charset val="128"/>
    </font>
    <font>
      <sz val="11"/>
      <color theme="1"/>
      <name val="ＭＳ Ｐゴシック"/>
      <family val="2"/>
      <charset val="128"/>
      <scheme val="minor"/>
    </font>
    <font>
      <sz val="6"/>
      <name val="ＭＳ Ｐゴシック"/>
      <family val="3"/>
      <charset val="128"/>
    </font>
    <font>
      <sz val="11"/>
      <name val="ＭＳ Ｐゴシック"/>
      <family val="3"/>
      <charset val="128"/>
    </font>
    <font>
      <sz val="10"/>
      <name val="ＭＳ 明朝"/>
      <family val="1"/>
      <charset val="128"/>
    </font>
    <font>
      <sz val="9"/>
      <name val="ＭＳ 明朝"/>
      <family val="1"/>
      <charset val="128"/>
    </font>
    <font>
      <b/>
      <sz val="10"/>
      <name val="ＭＳ Ｐ明朝"/>
      <family val="1"/>
      <charset val="128"/>
    </font>
    <font>
      <sz val="11"/>
      <name val="ＭＳ Ｐ明朝"/>
      <family val="1"/>
      <charset val="128"/>
    </font>
    <font>
      <sz val="10"/>
      <name val="ＭＳ Ｐ明朝"/>
      <family val="1"/>
      <charset val="128"/>
    </font>
    <font>
      <sz val="8"/>
      <name val="ＭＳ Ｐ明朝"/>
      <family val="1"/>
      <charset val="128"/>
    </font>
    <font>
      <sz val="9"/>
      <name val="ＭＳ Ｐ明朝"/>
      <family val="1"/>
      <charset val="128"/>
    </font>
    <font>
      <sz val="8"/>
      <name val="ＭＳ Ｐゴシック"/>
      <family val="3"/>
      <charset val="128"/>
    </font>
    <font>
      <sz val="11"/>
      <name val="ＭＳ 明朝"/>
      <family val="1"/>
      <charset val="128"/>
    </font>
    <font>
      <b/>
      <sz val="11"/>
      <color rgb="FFFF0000"/>
      <name val="ＭＳ Ｐゴシック"/>
      <family val="3"/>
      <charset val="128"/>
    </font>
    <font>
      <sz val="10"/>
      <color rgb="FFFF0000"/>
      <name val="ＭＳ 明朝"/>
      <family val="1"/>
      <charset val="128"/>
    </font>
    <font>
      <sz val="10"/>
      <color rgb="FFFF0000"/>
      <name val="ＭＳ ゴシック"/>
      <family val="3"/>
      <charset val="128"/>
    </font>
    <font>
      <sz val="9"/>
      <color rgb="FFFF0000"/>
      <name val="ＭＳ ゴシック"/>
      <family val="3"/>
      <charset val="128"/>
    </font>
    <font>
      <b/>
      <sz val="14"/>
      <name val="ＭＳ 明朝"/>
      <family val="1"/>
      <charset val="128"/>
    </font>
    <font>
      <sz val="12"/>
      <name val="ＭＳ 明朝"/>
      <family val="1"/>
      <charset val="128"/>
    </font>
    <font>
      <sz val="12"/>
      <name val="ＭＳ Ｐ明朝"/>
      <family val="1"/>
      <charset val="128"/>
    </font>
    <font>
      <sz val="12"/>
      <color rgb="FFFF0000"/>
      <name val="ＭＳ 明朝"/>
      <family val="1"/>
      <charset val="128"/>
    </font>
    <font>
      <u/>
      <sz val="11"/>
      <color theme="10"/>
      <name val="ＭＳ Ｐゴシック"/>
      <family val="3"/>
      <charset val="128"/>
    </font>
    <font>
      <b/>
      <sz val="14"/>
      <color rgb="FFFF0000"/>
      <name val="ＭＳ 明朝"/>
      <family val="1"/>
      <charset val="128"/>
    </font>
    <font>
      <sz val="14"/>
      <name val="ＭＳ 明朝"/>
      <family val="1"/>
      <charset val="128"/>
    </font>
    <font>
      <sz val="16"/>
      <name val="ＭＳ 明朝"/>
      <family val="1"/>
      <charset val="128"/>
    </font>
    <font>
      <b/>
      <sz val="12"/>
      <color rgb="FFFF0000"/>
      <name val="ＭＳ 明朝"/>
      <family val="1"/>
      <charset val="128"/>
    </font>
    <font>
      <b/>
      <u/>
      <sz val="12"/>
      <name val="ＭＳ Ｐ明朝"/>
      <family val="1"/>
      <charset val="128"/>
    </font>
    <font>
      <b/>
      <sz val="10"/>
      <color rgb="FFFF0000"/>
      <name val="ＭＳ 明朝"/>
      <family val="1"/>
      <charset val="128"/>
    </font>
    <font>
      <sz val="12"/>
      <color rgb="FFFF0000"/>
      <name val="ＭＳ ゴシック"/>
      <family val="3"/>
      <charset val="128"/>
    </font>
    <font>
      <b/>
      <sz val="12"/>
      <name val="ＭＳ Ｐ明朝"/>
      <family val="1"/>
      <charset val="128"/>
    </font>
    <font>
      <sz val="12"/>
      <name val="ＭＳ Ｐゴシック"/>
      <family val="3"/>
      <charset val="128"/>
    </font>
    <font>
      <b/>
      <sz val="11"/>
      <name val="ＭＳ Ｐ明朝"/>
      <family val="1"/>
      <charset val="128"/>
    </font>
    <font>
      <sz val="11"/>
      <color theme="1"/>
      <name val="ＭＳ Ｐゴシック"/>
      <family val="3"/>
      <charset val="128"/>
    </font>
    <font>
      <sz val="10"/>
      <color theme="1"/>
      <name val="ＭＳ 明朝"/>
      <family val="1"/>
      <charset val="128"/>
    </font>
  </fonts>
  <fills count="9">
    <fill>
      <patternFill patternType="none"/>
    </fill>
    <fill>
      <patternFill patternType="gray125"/>
    </fill>
    <fill>
      <patternFill patternType="solid">
        <fgColor theme="0" tint="-4.9989318521683403E-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rgb="FF92D050"/>
        <bgColor indexed="64"/>
      </patternFill>
    </fill>
    <fill>
      <patternFill patternType="solid">
        <fgColor rgb="FF00B0F0"/>
        <bgColor indexed="64"/>
      </patternFill>
    </fill>
    <fill>
      <patternFill patternType="solid">
        <fgColor rgb="FFFFC000"/>
        <bgColor indexed="64"/>
      </patternFill>
    </fill>
    <fill>
      <patternFill patternType="solid">
        <fgColor rgb="FFFFFF00"/>
        <bgColor indexed="64"/>
      </patternFill>
    </fill>
  </fills>
  <borders count="6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top style="medium">
        <color auto="1"/>
      </top>
      <bottom/>
      <diagonal/>
    </border>
    <border>
      <left style="medium">
        <color auto="1"/>
      </left>
      <right style="medium">
        <color auto="1"/>
      </right>
      <top style="medium">
        <color auto="1"/>
      </top>
      <bottom style="dashed">
        <color auto="1"/>
      </bottom>
      <diagonal/>
    </border>
    <border>
      <left style="medium">
        <color auto="1"/>
      </left>
      <right style="medium">
        <color auto="1"/>
      </right>
      <top style="dashed">
        <color auto="1"/>
      </top>
      <bottom style="medium">
        <color auto="1"/>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medium">
        <color indexed="64"/>
      </left>
      <right style="medium">
        <color indexed="64"/>
      </right>
      <top style="double">
        <color indexed="64"/>
      </top>
      <bottom style="medium">
        <color indexed="64"/>
      </bottom>
      <diagonal style="thin">
        <color indexed="64"/>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double">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double">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style="double">
        <color indexed="64"/>
      </top>
      <bottom style="medium">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top style="medium">
        <color indexed="64"/>
      </top>
      <bottom style="thin">
        <color indexed="64"/>
      </bottom>
      <diagonal/>
    </border>
    <border>
      <left style="thin">
        <color indexed="64"/>
      </left>
      <right style="medium">
        <color indexed="64"/>
      </right>
      <top/>
      <bottom style="thin">
        <color indexed="64"/>
      </bottom>
      <diagonal/>
    </border>
  </borders>
  <cellStyleXfs count="6">
    <xf numFmtId="0" fontId="0"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1" fillId="0" borderId="0">
      <alignment vertical="center"/>
    </xf>
    <xf numFmtId="38" fontId="3" fillId="0" borderId="0" applyFont="0" applyFill="0" applyBorder="0" applyAlignment="0" applyProtection="0">
      <alignment vertical="center"/>
    </xf>
    <xf numFmtId="0" fontId="21" fillId="0" borderId="0" applyNumberFormat="0" applyFill="0" applyBorder="0" applyAlignment="0" applyProtection="0">
      <alignment vertical="center"/>
    </xf>
  </cellStyleXfs>
  <cellXfs count="307">
    <xf numFmtId="0" fontId="0" fillId="0" borderId="0" xfId="0">
      <alignment vertical="center"/>
    </xf>
    <xf numFmtId="0" fontId="4" fillId="0" borderId="0" xfId="0" applyFont="1">
      <alignment vertical="center"/>
    </xf>
    <xf numFmtId="0" fontId="4" fillId="0" borderId="0" xfId="0" applyFont="1" applyBorder="1">
      <alignment vertical="center"/>
    </xf>
    <xf numFmtId="0" fontId="4" fillId="0" borderId="0" xfId="0" applyFont="1" applyAlignment="1">
      <alignment horizontal="right" vertical="center"/>
    </xf>
    <xf numFmtId="0" fontId="4" fillId="0" borderId="5" xfId="0" applyFont="1" applyBorder="1">
      <alignment vertical="center"/>
    </xf>
    <xf numFmtId="0" fontId="4" fillId="0" borderId="6" xfId="0" applyFont="1" applyBorder="1">
      <alignment vertical="center"/>
    </xf>
    <xf numFmtId="0" fontId="8" fillId="0" borderId="0" xfId="0" applyFont="1" applyFill="1">
      <alignment vertical="center"/>
    </xf>
    <xf numFmtId="0" fontId="9" fillId="0" borderId="0" xfId="0" applyFont="1" applyFill="1">
      <alignment vertical="center"/>
    </xf>
    <xf numFmtId="0" fontId="5" fillId="0" borderId="0" xfId="0" applyFont="1">
      <alignment vertical="center"/>
    </xf>
    <xf numFmtId="0" fontId="9" fillId="0" borderId="0" xfId="0" applyFont="1" applyFill="1" applyAlignment="1"/>
    <xf numFmtId="0" fontId="11" fillId="0" borderId="0" xfId="0" applyFont="1">
      <alignment vertical="center"/>
    </xf>
    <xf numFmtId="0" fontId="9" fillId="0" borderId="0" xfId="0" applyFont="1" applyFill="1" applyAlignment="1">
      <alignment vertical="center" shrinkToFit="1"/>
    </xf>
    <xf numFmtId="0" fontId="12" fillId="0" borderId="0" xfId="0" applyFont="1">
      <alignment vertical="center"/>
    </xf>
    <xf numFmtId="0" fontId="12" fillId="0" borderId="0" xfId="0" applyFont="1" applyAlignment="1">
      <alignment horizontal="left" vertical="top"/>
    </xf>
    <xf numFmtId="0" fontId="13" fillId="0" borderId="0" xfId="0" applyFont="1">
      <alignment vertical="center"/>
    </xf>
    <xf numFmtId="0" fontId="4" fillId="0" borderId="0" xfId="0" applyFont="1" applyFill="1">
      <alignment vertical="center"/>
    </xf>
    <xf numFmtId="0" fontId="0" fillId="0" borderId="21" xfId="0" applyBorder="1">
      <alignment vertical="center"/>
    </xf>
    <xf numFmtId="176" fontId="0" fillId="0" borderId="21" xfId="0" applyNumberFormat="1" applyBorder="1">
      <alignment vertical="center"/>
    </xf>
    <xf numFmtId="0" fontId="4" fillId="0" borderId="21" xfId="0" applyFont="1" applyBorder="1">
      <alignment vertical="center"/>
    </xf>
    <xf numFmtId="0" fontId="0" fillId="0" borderId="21" xfId="0" applyFill="1" applyBorder="1">
      <alignment vertical="center"/>
    </xf>
    <xf numFmtId="0" fontId="0" fillId="4" borderId="21" xfId="0" applyFill="1" applyBorder="1">
      <alignment vertical="center"/>
    </xf>
    <xf numFmtId="0" fontId="2" fillId="4" borderId="21" xfId="0" applyFont="1" applyFill="1" applyBorder="1" applyAlignment="1">
      <alignment horizontal="left" vertical="top" wrapText="1"/>
    </xf>
    <xf numFmtId="0" fontId="2" fillId="4" borderId="21" xfId="0" applyFont="1" applyFill="1" applyBorder="1" applyAlignment="1">
      <alignment horizontal="center" vertical="center" wrapText="1"/>
    </xf>
    <xf numFmtId="0" fontId="14" fillId="0" borderId="0" xfId="0" applyFont="1">
      <alignment vertical="center"/>
    </xf>
    <xf numFmtId="0" fontId="0" fillId="0" borderId="26" xfId="0" applyBorder="1">
      <alignment vertical="center"/>
    </xf>
    <xf numFmtId="176" fontId="0" fillId="4" borderId="21" xfId="0" applyNumberFormat="1" applyFill="1" applyBorder="1">
      <alignment vertical="center"/>
    </xf>
    <xf numFmtId="176" fontId="0" fillId="5" borderId="21" xfId="0" applyNumberFormat="1" applyFill="1" applyBorder="1">
      <alignment vertical="center"/>
    </xf>
    <xf numFmtId="176" fontId="0" fillId="6" borderId="21" xfId="0" applyNumberFormat="1" applyFill="1" applyBorder="1">
      <alignment vertical="center"/>
    </xf>
    <xf numFmtId="0" fontId="0" fillId="0" borderId="27" xfId="0" applyBorder="1">
      <alignment vertical="center"/>
    </xf>
    <xf numFmtId="0" fontId="0" fillId="0" borderId="28" xfId="0" applyBorder="1">
      <alignment vertical="center"/>
    </xf>
    <xf numFmtId="0" fontId="10" fillId="0" borderId="0" xfId="0" applyFont="1" applyFill="1" applyProtection="1">
      <alignment vertical="center"/>
    </xf>
    <xf numFmtId="0" fontId="7" fillId="0" borderId="0" xfId="0" applyFont="1" applyFill="1" applyProtection="1">
      <alignment vertical="center"/>
    </xf>
    <xf numFmtId="0" fontId="8" fillId="0" borderId="0" xfId="0" applyFont="1" applyFill="1" applyProtection="1">
      <alignment vertical="center"/>
    </xf>
    <xf numFmtId="0" fontId="8" fillId="0" borderId="21" xfId="0" applyFont="1" applyFill="1" applyBorder="1" applyProtection="1">
      <alignment vertical="center"/>
    </xf>
    <xf numFmtId="0" fontId="8" fillId="0" borderId="0" xfId="0" applyFont="1" applyFill="1" applyBorder="1" applyAlignment="1" applyProtection="1">
      <alignment horizontal="left" vertical="center"/>
    </xf>
    <xf numFmtId="0" fontId="4" fillId="0" borderId="0" xfId="0" applyFont="1" applyFill="1" applyBorder="1" applyProtection="1">
      <alignment vertical="center"/>
    </xf>
    <xf numFmtId="0" fontId="4" fillId="0" borderId="0" xfId="0" applyFont="1" applyFill="1" applyBorder="1" applyAlignment="1" applyProtection="1">
      <alignment horizontal="center" vertical="center"/>
    </xf>
    <xf numFmtId="0" fontId="7" fillId="0" borderId="0" xfId="0" applyFont="1" applyFill="1" applyBorder="1" applyProtection="1">
      <alignment vertical="center"/>
    </xf>
    <xf numFmtId="0" fontId="10" fillId="0" borderId="0" xfId="0" applyFont="1" applyFill="1" applyBorder="1" applyAlignment="1" applyProtection="1">
      <alignment vertical="center"/>
    </xf>
    <xf numFmtId="0" fontId="9" fillId="0" borderId="0" xfId="0" applyFont="1" applyFill="1" applyBorder="1" applyAlignment="1" applyProtection="1">
      <alignment vertical="center"/>
    </xf>
    <xf numFmtId="0" fontId="8" fillId="0" borderId="0" xfId="0" applyFont="1" applyFill="1" applyBorder="1" applyAlignment="1" applyProtection="1">
      <alignment vertical="center" shrinkToFit="1"/>
    </xf>
    <xf numFmtId="0" fontId="8" fillId="0" borderId="0" xfId="0" applyFont="1" applyFill="1" applyBorder="1" applyAlignment="1" applyProtection="1">
      <alignment vertical="center" textRotation="255"/>
    </xf>
    <xf numFmtId="0" fontId="10" fillId="0" borderId="0" xfId="0" applyFont="1" applyFill="1" applyBorder="1" applyProtection="1">
      <alignment vertical="center"/>
    </xf>
    <xf numFmtId="176" fontId="8" fillId="0" borderId="0" xfId="0" applyNumberFormat="1" applyFont="1" applyFill="1" applyBorder="1" applyAlignment="1" applyProtection="1">
      <alignment vertical="center"/>
    </xf>
    <xf numFmtId="0" fontId="9" fillId="0" borderId="0" xfId="0" applyFont="1" applyFill="1" applyBorder="1" applyProtection="1">
      <alignment vertical="center"/>
    </xf>
    <xf numFmtId="0" fontId="4" fillId="0" borderId="0" xfId="0" applyFont="1" applyBorder="1" applyAlignment="1">
      <alignment horizontal="center" vertical="center"/>
    </xf>
    <xf numFmtId="0" fontId="4" fillId="0" borderId="0" xfId="0" applyFont="1" applyBorder="1" applyAlignment="1">
      <alignment vertical="center"/>
    </xf>
    <xf numFmtId="0" fontId="7" fillId="0" borderId="8" xfId="0" applyFont="1" applyFill="1" applyBorder="1" applyProtection="1">
      <alignment vertical="center"/>
    </xf>
    <xf numFmtId="0" fontId="8" fillId="0" borderId="0" xfId="0" applyFont="1" applyFill="1" applyBorder="1" applyAlignment="1" applyProtection="1">
      <alignment vertical="center"/>
      <protection locked="0"/>
    </xf>
    <xf numFmtId="0" fontId="15" fillId="0" borderId="0" xfId="0" applyFont="1">
      <alignment vertical="center"/>
    </xf>
    <xf numFmtId="0" fontId="16" fillId="0" borderId="0" xfId="0" applyFont="1" applyFill="1" applyBorder="1" applyAlignment="1" applyProtection="1">
      <alignment vertical="center"/>
    </xf>
    <xf numFmtId="0" fontId="4" fillId="0" borderId="0" xfId="0" applyFont="1" applyAlignment="1">
      <alignment horizontal="center" vertical="center"/>
    </xf>
    <xf numFmtId="0" fontId="4" fillId="0" borderId="0" xfId="0" applyFont="1" applyBorder="1" applyAlignment="1">
      <alignment horizontal="center" vertical="center"/>
    </xf>
    <xf numFmtId="0" fontId="8" fillId="0" borderId="0" xfId="0" applyFont="1" applyFill="1" applyBorder="1" applyAlignment="1" applyProtection="1">
      <alignment vertical="center"/>
    </xf>
    <xf numFmtId="0" fontId="8" fillId="0" borderId="0" xfId="0" applyFont="1" applyFill="1" applyBorder="1" applyProtection="1">
      <alignment vertical="center"/>
    </xf>
    <xf numFmtId="0" fontId="0" fillId="0" borderId="0" xfId="0" applyAlignment="1">
      <alignment vertical="center" wrapText="1"/>
    </xf>
    <xf numFmtId="3" fontId="0" fillId="0" borderId="0" xfId="0" applyNumberFormat="1">
      <alignment vertical="center"/>
    </xf>
    <xf numFmtId="0" fontId="6" fillId="0" borderId="0" xfId="0" applyFont="1" applyFill="1" applyBorder="1" applyAlignment="1" applyProtection="1">
      <alignment vertical="center" wrapText="1"/>
    </xf>
    <xf numFmtId="0" fontId="19" fillId="0" borderId="0" xfId="0" applyFont="1" applyFill="1" applyBorder="1" applyProtection="1">
      <alignment vertical="center"/>
    </xf>
    <xf numFmtId="0" fontId="19" fillId="0" borderId="0" xfId="0" applyFont="1" applyFill="1" applyBorder="1" applyAlignment="1" applyProtection="1">
      <alignment vertical="center"/>
    </xf>
    <xf numFmtId="0" fontId="19" fillId="0" borderId="0" xfId="0" applyFont="1" applyFill="1" applyBorder="1" applyAlignment="1" applyProtection="1">
      <alignment vertical="center" shrinkToFit="1"/>
    </xf>
    <xf numFmtId="0" fontId="19" fillId="0" borderId="0" xfId="0" applyFont="1" applyFill="1" applyBorder="1" applyAlignment="1" applyProtection="1">
      <alignment vertical="center" textRotation="255"/>
    </xf>
    <xf numFmtId="176" fontId="19"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left" vertical="center" shrinkToFit="1"/>
      <protection locked="0"/>
    </xf>
    <xf numFmtId="0" fontId="5" fillId="0" borderId="0" xfId="0" applyFont="1" applyFill="1" applyBorder="1" applyAlignment="1" applyProtection="1">
      <alignment horizontal="center" vertical="center" shrinkToFit="1"/>
      <protection locked="0"/>
    </xf>
    <xf numFmtId="0" fontId="4" fillId="0" borderId="0" xfId="0" applyFont="1" applyFill="1" applyBorder="1" applyAlignment="1" applyProtection="1">
      <alignment horizontal="left" vertical="top" wrapText="1"/>
      <protection locked="0"/>
    </xf>
    <xf numFmtId="0" fontId="5" fillId="0" borderId="0" xfId="0" applyFont="1" applyFill="1" applyBorder="1" applyAlignment="1" applyProtection="1">
      <alignment horizontal="left" vertical="center" wrapText="1"/>
      <protection locked="0"/>
    </xf>
    <xf numFmtId="0" fontId="4" fillId="0" borderId="0" xfId="0" applyFont="1" applyFill="1" applyBorder="1" applyAlignment="1" applyProtection="1">
      <alignment horizontal="left" vertical="center" shrinkToFit="1"/>
      <protection locked="0"/>
    </xf>
    <xf numFmtId="0" fontId="4" fillId="0" borderId="0" xfId="0" applyFont="1" applyAlignment="1">
      <alignment vertical="center"/>
    </xf>
    <xf numFmtId="0" fontId="12" fillId="0" borderId="0" xfId="0" applyFont="1" applyProtection="1">
      <alignment vertical="center"/>
    </xf>
    <xf numFmtId="0" fontId="12" fillId="0" borderId="0" xfId="0" applyFont="1" applyAlignment="1" applyProtection="1">
      <alignment horizontal="left" vertical="top"/>
    </xf>
    <xf numFmtId="0" fontId="17" fillId="0" borderId="0" xfId="0" applyFont="1" applyAlignment="1" applyProtection="1">
      <alignment vertical="center"/>
    </xf>
    <xf numFmtId="0" fontId="18" fillId="0" borderId="0" xfId="0" applyFont="1" applyAlignment="1" applyProtection="1">
      <alignment horizontal="left" vertical="top"/>
    </xf>
    <xf numFmtId="0" fontId="12" fillId="0" borderId="21" xfId="0" applyFont="1" applyBorder="1" applyAlignment="1" applyProtection="1">
      <alignment horizontal="center" vertical="center"/>
    </xf>
    <xf numFmtId="49" fontId="18" fillId="0" borderId="21" xfId="0" applyNumberFormat="1" applyFont="1" applyBorder="1" applyAlignment="1" applyProtection="1">
      <alignment horizontal="center" vertical="center"/>
    </xf>
    <xf numFmtId="49" fontId="18" fillId="0" borderId="21" xfId="0" applyNumberFormat="1" applyFont="1" applyBorder="1" applyAlignment="1" applyProtection="1">
      <alignment horizontal="left" vertical="top" wrapText="1"/>
    </xf>
    <xf numFmtId="0" fontId="20" fillId="0" borderId="0" xfId="0" applyFont="1">
      <alignment vertical="center"/>
    </xf>
    <xf numFmtId="0" fontId="18" fillId="0" borderId="0" xfId="0" applyFont="1">
      <alignment vertical="center"/>
    </xf>
    <xf numFmtId="0" fontId="4" fillId="0" borderId="5" xfId="0" applyFont="1" applyBorder="1" applyAlignment="1">
      <alignment vertical="center"/>
    </xf>
    <xf numFmtId="0" fontId="7" fillId="0" borderId="18" xfId="0" applyFont="1" applyFill="1" applyBorder="1" applyProtection="1">
      <alignment vertical="center"/>
    </xf>
    <xf numFmtId="0" fontId="19" fillId="8" borderId="0" xfId="0" applyFont="1" applyFill="1" applyBorder="1" applyAlignment="1" applyProtection="1">
      <alignment vertical="center"/>
    </xf>
    <xf numFmtId="0" fontId="19" fillId="8" borderId="0" xfId="0" applyFont="1" applyFill="1" applyBorder="1" applyAlignment="1" applyProtection="1">
      <alignment vertical="center" shrinkToFit="1"/>
    </xf>
    <xf numFmtId="0" fontId="19" fillId="8" borderId="0" xfId="0" applyFont="1" applyFill="1" applyBorder="1" applyProtection="1">
      <alignment vertical="center"/>
    </xf>
    <xf numFmtId="0" fontId="19" fillId="8" borderId="0" xfId="0" applyFont="1" applyFill="1" applyBorder="1" applyAlignment="1" applyProtection="1">
      <alignment vertical="center" textRotation="255"/>
    </xf>
    <xf numFmtId="176" fontId="19" fillId="8" borderId="0" xfId="0" applyNumberFormat="1" applyFont="1" applyFill="1" applyBorder="1" applyAlignment="1" applyProtection="1">
      <alignment vertical="center"/>
    </xf>
    <xf numFmtId="0" fontId="24" fillId="0" borderId="0" xfId="0" applyFont="1" applyFill="1" applyBorder="1" applyAlignment="1" applyProtection="1">
      <alignment wrapText="1"/>
      <protection locked="0"/>
    </xf>
    <xf numFmtId="0" fontId="24" fillId="0" borderId="8" xfId="0" applyFont="1" applyFill="1" applyBorder="1" applyAlignment="1" applyProtection="1">
      <alignment wrapText="1"/>
      <protection locked="0"/>
    </xf>
    <xf numFmtId="0" fontId="23" fillId="0" borderId="0" xfId="0" applyFont="1" applyFill="1" applyBorder="1" applyAlignment="1" applyProtection="1">
      <alignment wrapText="1"/>
      <protection locked="0"/>
    </xf>
    <xf numFmtId="0" fontId="4" fillId="0" borderId="0" xfId="0" applyFont="1" applyAlignment="1">
      <alignment horizontal="center" vertical="center"/>
    </xf>
    <xf numFmtId="0" fontId="4" fillId="0" borderId="0" xfId="0" applyFont="1" applyBorder="1" applyAlignment="1">
      <alignment horizontal="center" vertical="center"/>
    </xf>
    <xf numFmtId="0" fontId="4" fillId="0" borderId="0" xfId="0" applyFont="1" applyFill="1" applyAlignment="1" applyProtection="1">
      <alignment horizontal="center" vertical="center"/>
      <protection locked="0"/>
    </xf>
    <xf numFmtId="0" fontId="4" fillId="0" borderId="0" xfId="0" applyFont="1" applyFill="1" applyAlignment="1">
      <alignment horizontal="center" vertical="center"/>
    </xf>
    <xf numFmtId="0" fontId="25" fillId="0" borderId="0" xfId="0" applyFont="1">
      <alignment vertical="center"/>
    </xf>
    <xf numFmtId="0" fontId="27" fillId="0" borderId="0" xfId="0" applyFont="1">
      <alignment vertical="center"/>
    </xf>
    <xf numFmtId="0" fontId="19" fillId="0" borderId="0" xfId="0" applyFont="1">
      <alignment vertical="center"/>
    </xf>
    <xf numFmtId="0" fontId="28" fillId="0" borderId="0" xfId="0" applyFont="1">
      <alignment vertical="center"/>
    </xf>
    <xf numFmtId="0" fontId="29" fillId="0" borderId="0" xfId="0" applyFont="1" applyFill="1" applyBorder="1" applyAlignment="1">
      <alignment horizontal="left" vertical="center"/>
    </xf>
    <xf numFmtId="0" fontId="19" fillId="0" borderId="0" xfId="0" applyFont="1" applyAlignment="1">
      <alignment horizontal="right" vertical="center"/>
    </xf>
    <xf numFmtId="177" fontId="19" fillId="0" borderId="29" xfId="0" applyNumberFormat="1" applyFont="1" applyFill="1" applyBorder="1" applyAlignment="1">
      <alignment horizontal="center" vertical="center" shrinkToFit="1"/>
    </xf>
    <xf numFmtId="177" fontId="19" fillId="0" borderId="11" xfId="0" applyNumberFormat="1" applyFont="1" applyBorder="1" applyAlignment="1" applyProtection="1">
      <alignment horizontal="center" vertical="center" shrinkToFit="1"/>
    </xf>
    <xf numFmtId="177" fontId="19" fillId="0" borderId="22" xfId="0" applyNumberFormat="1" applyFont="1" applyBorder="1" applyAlignment="1" applyProtection="1">
      <alignment horizontal="center" vertical="center" shrinkToFit="1"/>
    </xf>
    <xf numFmtId="177" fontId="19" fillId="0" borderId="41" xfId="4" applyNumberFormat="1" applyFont="1" applyBorder="1" applyAlignment="1" applyProtection="1">
      <alignment horizontal="right" vertical="center" shrinkToFit="1"/>
    </xf>
    <xf numFmtId="177" fontId="19" fillId="3" borderId="33" xfId="4" applyNumberFormat="1" applyFont="1" applyFill="1" applyBorder="1" applyAlignment="1" applyProtection="1">
      <alignment horizontal="right" vertical="center" shrinkToFit="1"/>
      <protection locked="0"/>
    </xf>
    <xf numFmtId="177" fontId="19" fillId="0" borderId="23" xfId="0" applyNumberFormat="1" applyFont="1" applyBorder="1" applyAlignment="1">
      <alignment horizontal="center" vertical="center" shrinkToFit="1"/>
    </xf>
    <xf numFmtId="177" fontId="19" fillId="0" borderId="49" xfId="0" applyNumberFormat="1" applyFont="1" applyBorder="1" applyAlignment="1" applyProtection="1">
      <alignment horizontal="center" vertical="center" shrinkToFit="1"/>
    </xf>
    <xf numFmtId="177" fontId="19" fillId="3" borderId="24" xfId="4" applyNumberFormat="1" applyFont="1" applyFill="1" applyBorder="1" applyAlignment="1" applyProtection="1">
      <alignment horizontal="right" vertical="center" shrinkToFit="1"/>
      <protection locked="0"/>
    </xf>
    <xf numFmtId="177" fontId="19" fillId="0" borderId="56" xfId="0" applyNumberFormat="1" applyFont="1" applyBorder="1" applyAlignment="1">
      <alignment horizontal="center" vertical="center" shrinkToFit="1"/>
    </xf>
    <xf numFmtId="177" fontId="19" fillId="0" borderId="57" xfId="0" applyNumberFormat="1" applyFont="1" applyBorder="1" applyAlignment="1">
      <alignment horizontal="right" vertical="center" shrinkToFit="1"/>
    </xf>
    <xf numFmtId="177" fontId="19" fillId="0" borderId="55" xfId="0" applyNumberFormat="1" applyFont="1" applyBorder="1" applyAlignment="1">
      <alignment horizontal="right" vertical="center" shrinkToFit="1"/>
    </xf>
    <xf numFmtId="177" fontId="19" fillId="0" borderId="60" xfId="0" applyNumberFormat="1" applyFont="1" applyBorder="1" applyAlignment="1">
      <alignment horizontal="right" vertical="center" shrinkToFit="1"/>
    </xf>
    <xf numFmtId="177" fontId="19" fillId="0" borderId="54" xfId="0" applyNumberFormat="1" applyFont="1" applyBorder="1" applyAlignment="1">
      <alignment horizontal="right" vertical="center" shrinkToFit="1"/>
    </xf>
    <xf numFmtId="177" fontId="19" fillId="0" borderId="42" xfId="4" applyNumberFormat="1" applyFont="1" applyBorder="1" applyAlignment="1" applyProtection="1">
      <alignment horizontal="right" vertical="center" shrinkToFit="1"/>
    </xf>
    <xf numFmtId="177" fontId="19" fillId="0" borderId="32" xfId="4" applyNumberFormat="1" applyFont="1" applyBorder="1" applyAlignment="1">
      <alignment horizontal="right" vertical="center" shrinkToFit="1"/>
    </xf>
    <xf numFmtId="0" fontId="30" fillId="0" borderId="0" xfId="0" applyFont="1">
      <alignment vertical="center"/>
    </xf>
    <xf numFmtId="0" fontId="31" fillId="0" borderId="20" xfId="0" applyFont="1" applyFill="1" applyBorder="1" applyProtection="1">
      <alignment vertical="center"/>
    </xf>
    <xf numFmtId="0" fontId="7" fillId="0" borderId="21" xfId="0" applyFont="1" applyFill="1" applyBorder="1" applyAlignment="1" applyProtection="1">
      <alignment horizontal="center" vertical="center"/>
    </xf>
    <xf numFmtId="0" fontId="12" fillId="0" borderId="5" xfId="0" applyFont="1" applyFill="1" applyBorder="1" applyProtection="1">
      <alignment vertical="center"/>
    </xf>
    <xf numFmtId="0" fontId="12" fillId="0" borderId="5" xfId="0" applyFont="1" applyFill="1" applyBorder="1" applyAlignment="1" applyProtection="1">
      <alignment vertical="center"/>
    </xf>
    <xf numFmtId="0" fontId="7" fillId="0" borderId="0" xfId="0" applyFont="1" applyFill="1" applyBorder="1" applyAlignment="1" applyProtection="1">
      <alignment vertical="top"/>
    </xf>
    <xf numFmtId="0" fontId="12" fillId="0" borderId="6" xfId="0" applyFont="1" applyFill="1" applyBorder="1" applyProtection="1">
      <alignment vertical="center"/>
    </xf>
    <xf numFmtId="0" fontId="12" fillId="0" borderId="0" xfId="0" applyFont="1" applyBorder="1" applyAlignment="1" applyProtection="1">
      <alignment horizontal="center" vertical="center"/>
    </xf>
    <xf numFmtId="49" fontId="18" fillId="0" borderId="0" xfId="0" applyNumberFormat="1" applyFont="1" applyBorder="1" applyAlignment="1" applyProtection="1">
      <alignment horizontal="left" vertical="top" wrapText="1"/>
    </xf>
    <xf numFmtId="49" fontId="18" fillId="0" borderId="20" xfId="0" applyNumberFormat="1" applyFont="1" applyBorder="1" applyAlignment="1" applyProtection="1">
      <alignment horizontal="left" vertical="top" wrapText="1"/>
    </xf>
    <xf numFmtId="0" fontId="21" fillId="0" borderId="18" xfId="5" applyBorder="1" applyAlignment="1">
      <alignment horizontal="left" vertical="top"/>
    </xf>
    <xf numFmtId="0" fontId="0" fillId="0" borderId="0" xfId="0" applyAlignment="1">
      <alignment vertical="center"/>
    </xf>
    <xf numFmtId="177" fontId="19" fillId="0" borderId="30" xfId="0" applyNumberFormat="1" applyFont="1" applyBorder="1" applyAlignment="1" applyProtection="1">
      <alignment horizontal="center" vertical="center" shrinkToFit="1"/>
    </xf>
    <xf numFmtId="177" fontId="19" fillId="0" borderId="47" xfId="0" applyNumberFormat="1" applyFont="1" applyBorder="1" applyAlignment="1" applyProtection="1">
      <alignment horizontal="center" vertical="center" shrinkToFit="1"/>
    </xf>
    <xf numFmtId="177" fontId="19" fillId="0" borderId="63" xfId="0" applyNumberFormat="1" applyFont="1" applyBorder="1" applyAlignment="1" applyProtection="1">
      <alignment horizontal="center" vertical="center" shrinkToFit="1"/>
    </xf>
    <xf numFmtId="177" fontId="19" fillId="0" borderId="8" xfId="0" applyNumberFormat="1" applyFont="1" applyBorder="1" applyAlignment="1" applyProtection="1">
      <alignment horizontal="center" vertical="center" shrinkToFit="1"/>
    </xf>
    <xf numFmtId="177" fontId="19" fillId="0" borderId="29" xfId="0" applyNumberFormat="1" applyFont="1" applyBorder="1" applyAlignment="1" applyProtection="1">
      <alignment horizontal="center" vertical="center" shrinkToFit="1"/>
    </xf>
    <xf numFmtId="177" fontId="19" fillId="0" borderId="20" xfId="0" applyNumberFormat="1" applyFont="1" applyBorder="1" applyAlignment="1" applyProtection="1">
      <alignment horizontal="center" vertical="center" shrinkToFit="1"/>
    </xf>
    <xf numFmtId="177" fontId="19" fillId="0" borderId="64" xfId="0" applyNumberFormat="1" applyFont="1" applyBorder="1" applyAlignment="1" applyProtection="1">
      <alignment horizontal="center" vertical="center" shrinkToFit="1"/>
    </xf>
    <xf numFmtId="14" fontId="19" fillId="0" borderId="0" xfId="0" applyNumberFormat="1" applyFont="1">
      <alignment vertical="center"/>
    </xf>
    <xf numFmtId="14" fontId="30" fillId="0" borderId="0" xfId="0" applyNumberFormat="1" applyFont="1">
      <alignment vertical="center"/>
    </xf>
    <xf numFmtId="0" fontId="12" fillId="0" borderId="18" xfId="0" applyFont="1" applyBorder="1" applyAlignment="1" applyProtection="1">
      <alignment horizontal="center" vertical="center"/>
    </xf>
    <xf numFmtId="0" fontId="12" fillId="0" borderId="20" xfId="0" applyFont="1" applyBorder="1" applyAlignment="1" applyProtection="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18" fillId="0" borderId="0" xfId="0" applyFont="1" applyAlignment="1">
      <alignment horizontal="center" vertical="center"/>
    </xf>
    <xf numFmtId="0" fontId="4" fillId="0" borderId="0" xfId="0" applyFont="1" applyAlignment="1">
      <alignment horizontal="center" vertical="center"/>
    </xf>
    <xf numFmtId="0" fontId="4" fillId="3" borderId="0" xfId="0" applyFont="1" applyFill="1" applyAlignment="1" applyProtection="1">
      <alignment horizontal="center" vertical="center"/>
      <protection locked="0"/>
    </xf>
    <xf numFmtId="0" fontId="12" fillId="0" borderId="0" xfId="0" applyFont="1" applyBorder="1" applyAlignment="1">
      <alignment horizontal="left" vertical="center" wrapText="1"/>
    </xf>
    <xf numFmtId="0" fontId="12" fillId="0" borderId="8" xfId="0" applyFont="1" applyBorder="1" applyAlignment="1">
      <alignment horizontal="left" vertical="center" wrapText="1"/>
    </xf>
    <xf numFmtId="0" fontId="27" fillId="0" borderId="0" xfId="0" applyFont="1" applyAlignment="1">
      <alignment horizontal="center" vertical="center"/>
    </xf>
    <xf numFmtId="0" fontId="4" fillId="3" borderId="1" xfId="0" applyFont="1" applyFill="1" applyBorder="1" applyAlignment="1" applyProtection="1">
      <alignment horizontal="center" vertical="center"/>
      <protection locked="0"/>
    </xf>
    <xf numFmtId="0" fontId="4" fillId="3" borderId="2" xfId="0" applyFont="1" applyFill="1" applyBorder="1" applyAlignment="1" applyProtection="1">
      <alignment horizontal="center" vertical="center"/>
      <protection locked="0"/>
    </xf>
    <xf numFmtId="0" fontId="4" fillId="3" borderId="3" xfId="0" applyFont="1" applyFill="1" applyBorder="1" applyAlignment="1" applyProtection="1">
      <alignment horizontal="center" vertical="center"/>
      <protection locked="0"/>
    </xf>
    <xf numFmtId="0" fontId="4" fillId="3" borderId="1" xfId="0" applyFont="1" applyFill="1" applyBorder="1" applyAlignment="1" applyProtection="1">
      <alignment horizontal="left" vertical="center" shrinkToFit="1"/>
      <protection locked="0"/>
    </xf>
    <xf numFmtId="0" fontId="4" fillId="3" borderId="2" xfId="0" applyFont="1" applyFill="1" applyBorder="1" applyAlignment="1" applyProtection="1">
      <alignment horizontal="left" vertical="center" shrinkToFit="1"/>
      <protection locked="0"/>
    </xf>
    <xf numFmtId="0" fontId="4" fillId="3" borderId="3" xfId="0" applyFont="1" applyFill="1" applyBorder="1" applyAlignment="1" applyProtection="1">
      <alignment horizontal="left" vertical="center" shrinkToFit="1"/>
      <protection locked="0"/>
    </xf>
    <xf numFmtId="0" fontId="4" fillId="0" borderId="4" xfId="0" applyFont="1" applyBorder="1" applyAlignment="1">
      <alignment horizontal="center" vertical="center" textRotation="255"/>
    </xf>
    <xf numFmtId="0" fontId="4" fillId="0" borderId="6" xfId="0" applyFont="1" applyBorder="1" applyAlignment="1">
      <alignment horizontal="center" vertical="center" textRotation="255"/>
    </xf>
    <xf numFmtId="0" fontId="4" fillId="0" borderId="9" xfId="0" applyFont="1" applyBorder="1" applyAlignment="1">
      <alignment horizontal="center" vertical="center" textRotation="255"/>
    </xf>
    <xf numFmtId="0" fontId="4" fillId="0" borderId="10" xfId="0" applyFont="1" applyBorder="1" applyAlignment="1">
      <alignment horizontal="center" vertical="center" textRotation="255"/>
    </xf>
    <xf numFmtId="0" fontId="4" fillId="0" borderId="11" xfId="0" applyFont="1" applyBorder="1" applyAlignment="1">
      <alignment horizontal="center" vertical="center" textRotation="255"/>
    </xf>
    <xf numFmtId="0" fontId="4" fillId="0" borderId="12" xfId="0" applyFont="1" applyBorder="1" applyAlignment="1">
      <alignment horizontal="center" vertical="center" textRotation="255"/>
    </xf>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18" xfId="0" applyFont="1" applyBorder="1" applyAlignment="1">
      <alignment horizontal="center" vertical="center" textRotation="255"/>
    </xf>
    <xf numFmtId="0" fontId="4" fillId="0" borderId="19" xfId="0" applyFont="1" applyBorder="1" applyAlignment="1">
      <alignment horizontal="center" vertical="center" textRotation="255"/>
    </xf>
    <xf numFmtId="177" fontId="4" fillId="0" borderId="1" xfId="4" applyNumberFormat="1" applyFont="1" applyBorder="1" applyAlignment="1">
      <alignment horizontal="center" vertical="center"/>
    </xf>
    <xf numFmtId="177" fontId="4" fillId="0" borderId="2" xfId="4" applyNumberFormat="1"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4" fillId="0" borderId="7" xfId="0" applyFont="1" applyBorder="1" applyAlignment="1">
      <alignment horizontal="center" vertical="center"/>
    </xf>
    <xf numFmtId="0" fontId="4" fillId="0" borderId="17" xfId="0" applyFont="1" applyBorder="1" applyAlignment="1">
      <alignment horizontal="center" vertical="center"/>
    </xf>
    <xf numFmtId="0" fontId="4" fillId="3" borderId="13" xfId="0" applyFont="1" applyFill="1" applyBorder="1" applyAlignment="1" applyProtection="1">
      <alignment horizontal="left" vertical="top"/>
      <protection locked="0"/>
    </xf>
    <xf numFmtId="0" fontId="4" fillId="3" borderId="14" xfId="0" applyFont="1" applyFill="1" applyBorder="1" applyAlignment="1" applyProtection="1">
      <alignment horizontal="left" vertical="top"/>
      <protection locked="0"/>
    </xf>
    <xf numFmtId="0" fontId="4" fillId="3" borderId="16" xfId="0" applyFont="1" applyFill="1" applyBorder="1" applyAlignment="1" applyProtection="1">
      <alignment horizontal="left" vertical="top"/>
      <protection locked="0"/>
    </xf>
    <xf numFmtId="0" fontId="4" fillId="3" borderId="15" xfId="0" applyFont="1" applyFill="1" applyBorder="1" applyAlignment="1" applyProtection="1">
      <alignment horizontal="left" vertical="center"/>
      <protection locked="0"/>
    </xf>
    <xf numFmtId="0" fontId="4" fillId="3" borderId="7" xfId="0" applyFont="1" applyFill="1" applyBorder="1" applyAlignment="1" applyProtection="1">
      <alignment horizontal="left" vertical="center"/>
      <protection locked="0"/>
    </xf>
    <xf numFmtId="0" fontId="4" fillId="3" borderId="17" xfId="0" applyFont="1" applyFill="1" applyBorder="1" applyAlignment="1" applyProtection="1">
      <alignment horizontal="left" vertical="center"/>
      <protection locked="0"/>
    </xf>
    <xf numFmtId="49" fontId="4" fillId="3" borderId="5" xfId="0" applyNumberFormat="1" applyFont="1" applyFill="1" applyBorder="1" applyAlignment="1" applyProtection="1">
      <alignment horizontal="center" vertical="center"/>
      <protection locked="0"/>
    </xf>
    <xf numFmtId="0" fontId="32" fillId="3" borderId="1" xfId="5" applyFont="1" applyFill="1" applyBorder="1" applyAlignment="1" applyProtection="1">
      <alignment horizontal="left" vertical="center" wrapText="1"/>
      <protection locked="0"/>
    </xf>
    <xf numFmtId="0" fontId="33" fillId="3" borderId="2" xfId="0" applyFont="1" applyFill="1" applyBorder="1" applyAlignment="1" applyProtection="1">
      <alignment horizontal="left" vertical="center" wrapText="1"/>
      <protection locked="0"/>
    </xf>
    <xf numFmtId="0" fontId="33" fillId="3" borderId="3" xfId="0" applyFont="1" applyFill="1" applyBorder="1" applyAlignment="1" applyProtection="1">
      <alignment horizontal="left" vertical="center" wrapText="1"/>
      <protection locked="0"/>
    </xf>
    <xf numFmtId="0" fontId="4" fillId="0" borderId="9" xfId="0" applyFont="1" applyBorder="1" applyAlignment="1">
      <alignment horizontal="center" vertical="center"/>
    </xf>
    <xf numFmtId="0" fontId="4" fillId="0" borderId="0" xfId="0" applyFont="1" applyBorder="1" applyAlignment="1">
      <alignment horizontal="center" vertical="center"/>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center" vertical="center"/>
    </xf>
    <xf numFmtId="0" fontId="4" fillId="0" borderId="12" xfId="0" applyFont="1" applyBorder="1" applyAlignment="1">
      <alignment horizontal="center" vertical="center"/>
    </xf>
    <xf numFmtId="0" fontId="4" fillId="3" borderId="9" xfId="0" applyFont="1" applyFill="1" applyBorder="1" applyAlignment="1" applyProtection="1">
      <alignment horizontal="left" vertical="center" wrapText="1"/>
      <protection locked="0"/>
    </xf>
    <xf numFmtId="0" fontId="4" fillId="3" borderId="0" xfId="0" applyFont="1" applyFill="1" applyBorder="1" applyAlignment="1" applyProtection="1">
      <alignment horizontal="left" vertical="center" wrapText="1"/>
      <protection locked="0"/>
    </xf>
    <xf numFmtId="0" fontId="4" fillId="3" borderId="10" xfId="0" applyFont="1" applyFill="1" applyBorder="1" applyAlignment="1" applyProtection="1">
      <alignment horizontal="left" vertical="center" wrapText="1"/>
      <protection locked="0"/>
    </xf>
    <xf numFmtId="0" fontId="4" fillId="3" borderId="11" xfId="0" applyFont="1" applyFill="1" applyBorder="1" applyAlignment="1" applyProtection="1">
      <alignment horizontal="left" vertical="center" wrapText="1"/>
      <protection locked="0"/>
    </xf>
    <xf numFmtId="0" fontId="4" fillId="3" borderId="8" xfId="0" applyFont="1" applyFill="1" applyBorder="1" applyAlignment="1" applyProtection="1">
      <alignment horizontal="left" vertical="center" wrapText="1"/>
      <protection locked="0"/>
    </xf>
    <xf numFmtId="0" fontId="4" fillId="3" borderId="12" xfId="0" applyFont="1" applyFill="1" applyBorder="1" applyAlignment="1" applyProtection="1">
      <alignment horizontal="left" vertical="center" wrapText="1"/>
      <protection locked="0"/>
    </xf>
    <xf numFmtId="0" fontId="19" fillId="2" borderId="40" xfId="0" applyFont="1" applyFill="1" applyBorder="1" applyAlignment="1">
      <alignment horizontal="center" vertical="center"/>
    </xf>
    <xf numFmtId="0" fontId="19" fillId="2" borderId="25" xfId="0" applyFont="1" applyFill="1" applyBorder="1" applyAlignment="1">
      <alignment horizontal="center" vertical="center"/>
    </xf>
    <xf numFmtId="177" fontId="19" fillId="0" borderId="61" xfId="0" applyNumberFormat="1" applyFont="1" applyBorder="1" applyAlignment="1">
      <alignment horizontal="right" vertical="center" shrinkToFit="1"/>
    </xf>
    <xf numFmtId="177" fontId="19" fillId="0" borderId="62" xfId="0" applyNumberFormat="1" applyFont="1" applyBorder="1" applyAlignment="1">
      <alignment horizontal="right" vertical="center" shrinkToFit="1"/>
    </xf>
    <xf numFmtId="177" fontId="19" fillId="0" borderId="54" xfId="0" applyNumberFormat="1" applyFont="1" applyBorder="1" applyAlignment="1">
      <alignment horizontal="right" vertical="center" shrinkToFit="1"/>
    </xf>
    <xf numFmtId="0" fontId="19" fillId="2" borderId="22" xfId="0" applyFont="1" applyFill="1" applyBorder="1" applyAlignment="1">
      <alignment horizontal="center" vertical="center" shrinkToFit="1"/>
    </xf>
    <xf numFmtId="0" fontId="19" fillId="2" borderId="34" xfId="0" applyFont="1" applyFill="1" applyBorder="1" applyAlignment="1">
      <alignment horizontal="center" vertical="center" shrinkToFit="1"/>
    </xf>
    <xf numFmtId="0" fontId="19" fillId="2" borderId="30" xfId="0" applyFont="1" applyFill="1" applyBorder="1" applyAlignment="1">
      <alignment horizontal="center" vertical="center" wrapText="1"/>
    </xf>
    <xf numFmtId="0" fontId="19" fillId="2" borderId="35" xfId="0" applyFont="1" applyFill="1" applyBorder="1" applyAlignment="1">
      <alignment horizontal="center" vertical="center" wrapText="1"/>
    </xf>
    <xf numFmtId="0" fontId="19" fillId="2" borderId="31" xfId="0" applyFont="1" applyFill="1" applyBorder="1" applyAlignment="1">
      <alignment horizontal="center" vertical="center"/>
    </xf>
    <xf numFmtId="0" fontId="19" fillId="2" borderId="36" xfId="0" applyFont="1" applyFill="1" applyBorder="1" applyAlignment="1">
      <alignment horizontal="center" vertical="center"/>
    </xf>
    <xf numFmtId="0" fontId="19" fillId="2" borderId="47" xfId="0" applyFont="1" applyFill="1" applyBorder="1" applyAlignment="1">
      <alignment horizontal="center" vertical="center"/>
    </xf>
    <xf numFmtId="0" fontId="19" fillId="2" borderId="48" xfId="0" applyFont="1" applyFill="1" applyBorder="1" applyAlignment="1">
      <alignment horizontal="center" vertical="center"/>
    </xf>
    <xf numFmtId="0" fontId="19" fillId="2" borderId="45" xfId="0" applyFont="1" applyFill="1" applyBorder="1" applyAlignment="1">
      <alignment horizontal="center" vertical="center" wrapText="1"/>
    </xf>
    <xf numFmtId="0" fontId="19" fillId="2" borderId="46" xfId="0" applyFont="1" applyFill="1" applyBorder="1" applyAlignment="1">
      <alignment horizontal="center" vertical="center" wrapText="1"/>
    </xf>
    <xf numFmtId="0" fontId="19" fillId="2" borderId="43" xfId="0" applyFont="1" applyFill="1" applyBorder="1" applyAlignment="1">
      <alignment horizontal="center" vertical="center" wrapText="1"/>
    </xf>
    <xf numFmtId="0" fontId="19" fillId="2" borderId="44" xfId="0" applyFont="1" applyFill="1" applyBorder="1" applyAlignment="1">
      <alignment horizontal="center" vertical="center" wrapText="1"/>
    </xf>
    <xf numFmtId="0" fontId="19" fillId="2" borderId="52" xfId="0" applyFont="1" applyFill="1" applyBorder="1" applyAlignment="1">
      <alignment horizontal="center" vertical="center" wrapText="1"/>
    </xf>
    <xf numFmtId="0" fontId="19" fillId="2" borderId="53" xfId="0" applyFont="1" applyFill="1" applyBorder="1" applyAlignment="1">
      <alignment horizontal="center" vertical="center" wrapText="1"/>
    </xf>
    <xf numFmtId="0" fontId="19" fillId="2" borderId="52" xfId="0" applyFont="1" applyFill="1" applyBorder="1" applyAlignment="1">
      <alignment horizontal="center" vertical="center"/>
    </xf>
    <xf numFmtId="0" fontId="19" fillId="2" borderId="53" xfId="0" applyFont="1" applyFill="1" applyBorder="1" applyAlignment="1">
      <alignment horizontal="center" vertical="center"/>
    </xf>
    <xf numFmtId="0" fontId="19" fillId="2" borderId="58" xfId="0" applyFont="1" applyFill="1" applyBorder="1" applyAlignment="1">
      <alignment horizontal="center" vertical="center"/>
    </xf>
    <xf numFmtId="0" fontId="19" fillId="2" borderId="59" xfId="0" applyFont="1" applyFill="1" applyBorder="1" applyAlignment="1">
      <alignment horizontal="center" vertical="center"/>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22" fillId="0" borderId="0" xfId="0" applyFont="1" applyFill="1" applyBorder="1" applyAlignment="1" applyProtection="1">
      <alignment horizontal="left" wrapText="1"/>
    </xf>
    <xf numFmtId="0" fontId="22" fillId="0" borderId="8" xfId="0" applyFont="1" applyFill="1" applyBorder="1" applyAlignment="1" applyProtection="1">
      <alignment horizontal="left" vertical="top" wrapText="1"/>
    </xf>
    <xf numFmtId="0" fontId="7" fillId="3" borderId="1" xfId="0" applyFont="1" applyFill="1" applyBorder="1" applyAlignment="1" applyProtection="1">
      <alignment horizontal="center" vertical="center"/>
      <protection locked="0"/>
    </xf>
    <xf numFmtId="0" fontId="7" fillId="3" borderId="2" xfId="0" applyFont="1" applyFill="1" applyBorder="1" applyAlignment="1" applyProtection="1">
      <alignment horizontal="center" vertical="center"/>
      <protection locked="0"/>
    </xf>
    <xf numFmtId="0" fontId="7" fillId="3" borderId="3" xfId="0" applyFont="1" applyFill="1" applyBorder="1" applyAlignment="1" applyProtection="1">
      <alignment horizontal="center" vertical="center"/>
      <protection locked="0"/>
    </xf>
    <xf numFmtId="38" fontId="7" fillId="3" borderId="1" xfId="4" applyFont="1" applyFill="1" applyBorder="1" applyAlignment="1" applyProtection="1">
      <alignment horizontal="center" vertical="center" wrapText="1"/>
      <protection locked="0"/>
    </xf>
    <xf numFmtId="38" fontId="7" fillId="3" borderId="2" xfId="4" applyFont="1" applyFill="1" applyBorder="1" applyAlignment="1" applyProtection="1">
      <alignment horizontal="center" vertical="center" wrapText="1"/>
      <protection locked="0"/>
    </xf>
    <xf numFmtId="38" fontId="7" fillId="3" borderId="3" xfId="4" applyFont="1" applyFill="1" applyBorder="1" applyAlignment="1" applyProtection="1">
      <alignment horizontal="center" vertical="center" wrapText="1"/>
      <protection locked="0"/>
    </xf>
    <xf numFmtId="38" fontId="7" fillId="0" borderId="1" xfId="4" applyFont="1" applyFill="1" applyBorder="1" applyAlignment="1" applyProtection="1">
      <alignment horizontal="center" vertical="center"/>
    </xf>
    <xf numFmtId="38" fontId="7" fillId="0" borderId="2" xfId="4" applyFont="1" applyFill="1" applyBorder="1" applyAlignment="1" applyProtection="1">
      <alignment horizontal="center" vertical="center"/>
    </xf>
    <xf numFmtId="38" fontId="7" fillId="0" borderId="3" xfId="4" applyFont="1" applyFill="1" applyBorder="1" applyAlignment="1" applyProtection="1">
      <alignment horizontal="center" vertical="center"/>
    </xf>
    <xf numFmtId="178" fontId="7" fillId="3" borderId="1" xfId="0" applyNumberFormat="1" applyFont="1" applyFill="1" applyBorder="1" applyAlignment="1" applyProtection="1">
      <alignment horizontal="center" vertical="center" wrapText="1"/>
      <protection locked="0"/>
    </xf>
    <xf numFmtId="178" fontId="7" fillId="3" borderId="2" xfId="0" applyNumberFormat="1" applyFont="1" applyFill="1" applyBorder="1" applyAlignment="1" applyProtection="1">
      <alignment horizontal="center" vertical="center" wrapText="1"/>
      <protection locked="0"/>
    </xf>
    <xf numFmtId="0" fontId="7" fillId="3" borderId="1" xfId="0" applyFont="1" applyFill="1" applyBorder="1" applyAlignment="1" applyProtection="1">
      <alignment horizontal="center" vertical="center" wrapText="1"/>
      <protection locked="0"/>
    </xf>
    <xf numFmtId="0" fontId="7" fillId="3" borderId="2" xfId="0" applyFont="1" applyFill="1" applyBorder="1" applyAlignment="1" applyProtection="1">
      <alignment horizontal="center" vertical="center" wrapText="1"/>
      <protection locked="0"/>
    </xf>
    <xf numFmtId="0" fontId="7" fillId="3" borderId="3" xfId="0" applyFont="1" applyFill="1" applyBorder="1" applyAlignment="1" applyProtection="1">
      <alignment horizontal="center" vertical="center" wrapText="1"/>
      <protection locked="0"/>
    </xf>
    <xf numFmtId="178" fontId="7" fillId="3" borderId="3" xfId="0" applyNumberFormat="1" applyFont="1" applyFill="1" applyBorder="1" applyAlignment="1" applyProtection="1">
      <alignment horizontal="center" vertical="center" wrapText="1"/>
      <protection locked="0"/>
    </xf>
    <xf numFmtId="177" fontId="7" fillId="0" borderId="1" xfId="0" applyNumberFormat="1" applyFont="1" applyFill="1" applyBorder="1" applyAlignment="1" applyProtection="1">
      <alignment horizontal="center" vertical="center" wrapText="1"/>
    </xf>
    <xf numFmtId="177" fontId="7" fillId="0" borderId="2" xfId="0" applyNumberFormat="1" applyFont="1" applyFill="1" applyBorder="1" applyAlignment="1" applyProtection="1">
      <alignment horizontal="center" vertical="center" wrapText="1"/>
    </xf>
    <xf numFmtId="177" fontId="7" fillId="0" borderId="3" xfId="0" applyNumberFormat="1" applyFont="1" applyFill="1" applyBorder="1" applyAlignment="1" applyProtection="1">
      <alignment horizontal="center" vertical="center" wrapText="1"/>
    </xf>
    <xf numFmtId="177" fontId="7" fillId="3" borderId="1" xfId="4" applyNumberFormat="1" applyFont="1" applyFill="1" applyBorder="1" applyAlignment="1" applyProtection="1">
      <alignment horizontal="center" vertical="center" wrapText="1"/>
      <protection locked="0"/>
    </xf>
    <xf numFmtId="177" fontId="7" fillId="3" borderId="2" xfId="4" applyNumberFormat="1" applyFont="1" applyFill="1" applyBorder="1" applyAlignment="1" applyProtection="1">
      <alignment horizontal="center" vertical="center" wrapText="1"/>
      <protection locked="0"/>
    </xf>
    <xf numFmtId="177" fontId="7" fillId="3" borderId="3" xfId="4" applyNumberFormat="1" applyFont="1" applyFill="1" applyBorder="1" applyAlignment="1" applyProtection="1">
      <alignment horizontal="center" vertical="center" wrapText="1"/>
      <protection locked="0"/>
    </xf>
    <xf numFmtId="0" fontId="31" fillId="0" borderId="11" xfId="0" applyFont="1" applyFill="1" applyBorder="1" applyAlignment="1" applyProtection="1">
      <alignment horizontal="center" vertical="center"/>
    </xf>
    <xf numFmtId="0" fontId="31" fillId="0" borderId="8" xfId="0" applyFont="1" applyFill="1" applyBorder="1" applyAlignment="1" applyProtection="1">
      <alignment horizontal="center" vertical="center"/>
    </xf>
    <xf numFmtId="0" fontId="31" fillId="0" borderId="12" xfId="0" applyFont="1" applyFill="1" applyBorder="1" applyAlignment="1" applyProtection="1">
      <alignment horizontal="center" vertical="center"/>
    </xf>
    <xf numFmtId="0" fontId="8" fillId="0" borderId="4" xfId="0" applyFont="1" applyFill="1" applyBorder="1" applyAlignment="1" applyProtection="1">
      <alignment horizontal="center" vertical="center"/>
    </xf>
    <xf numFmtId="0" fontId="8" fillId="0" borderId="5" xfId="0" applyFont="1" applyFill="1" applyBorder="1" applyAlignment="1" applyProtection="1">
      <alignment horizontal="center" vertical="center"/>
    </xf>
    <xf numFmtId="0" fontId="8" fillId="0" borderId="6" xfId="0" applyFont="1" applyFill="1" applyBorder="1" applyAlignment="1" applyProtection="1">
      <alignment horizontal="center" vertical="center"/>
    </xf>
    <xf numFmtId="0" fontId="10" fillId="8" borderId="38" xfId="0" applyFont="1" applyFill="1" applyBorder="1" applyAlignment="1" applyProtection="1">
      <alignment horizontal="center" vertical="center"/>
    </xf>
    <xf numFmtId="0" fontId="10" fillId="8" borderId="39" xfId="0" applyFont="1" applyFill="1" applyBorder="1" applyAlignment="1" applyProtection="1">
      <alignment horizontal="center" vertical="center"/>
    </xf>
    <xf numFmtId="0" fontId="10" fillId="7" borderId="37" xfId="0" applyFont="1" applyFill="1" applyBorder="1" applyAlignment="1" applyProtection="1">
      <alignment horizontal="center" vertical="center"/>
    </xf>
    <xf numFmtId="0" fontId="10" fillId="7" borderId="38" xfId="0" applyFont="1" applyFill="1" applyBorder="1" applyAlignment="1" applyProtection="1">
      <alignment horizontal="center" vertical="center"/>
    </xf>
    <xf numFmtId="49" fontId="12" fillId="3" borderId="5" xfId="0" applyNumberFormat="1" applyFont="1" applyFill="1" applyBorder="1" applyAlignment="1" applyProtection="1">
      <alignment horizontal="center" vertical="center"/>
      <protection locked="0"/>
    </xf>
    <xf numFmtId="0" fontId="31" fillId="0" borderId="11" xfId="0" applyFont="1" applyFill="1" applyBorder="1" applyAlignment="1" applyProtection="1">
      <alignment horizontal="center" vertical="center" wrapText="1"/>
    </xf>
    <xf numFmtId="0" fontId="31" fillId="0" borderId="8" xfId="0" applyFont="1" applyFill="1" applyBorder="1" applyAlignment="1" applyProtection="1">
      <alignment horizontal="center" vertical="center" wrapText="1"/>
    </xf>
    <xf numFmtId="0" fontId="31" fillId="0" borderId="12" xfId="0" applyFont="1" applyFill="1" applyBorder="1" applyAlignment="1" applyProtection="1">
      <alignment horizontal="center" vertical="center" wrapText="1"/>
    </xf>
    <xf numFmtId="0" fontId="12" fillId="0" borderId="18" xfId="0" applyFont="1" applyFill="1" applyBorder="1" applyAlignment="1" applyProtection="1">
      <alignment horizontal="center" vertical="center" textRotation="255"/>
    </xf>
    <xf numFmtId="0" fontId="12" fillId="0" borderId="19" xfId="0" applyFont="1" applyFill="1" applyBorder="1" applyAlignment="1" applyProtection="1">
      <alignment horizontal="center" vertical="center" textRotation="255"/>
    </xf>
    <xf numFmtId="0" fontId="12" fillId="0" borderId="20" xfId="0" applyFont="1" applyFill="1" applyBorder="1" applyAlignment="1" applyProtection="1">
      <alignment horizontal="center" vertical="center" textRotation="255"/>
    </xf>
    <xf numFmtId="0" fontId="12" fillId="3" borderId="1" xfId="0" applyFont="1" applyFill="1" applyBorder="1" applyAlignment="1" applyProtection="1">
      <alignment horizontal="left" vertical="center" shrinkToFit="1"/>
      <protection locked="0"/>
    </xf>
    <xf numFmtId="0" fontId="12" fillId="3" borderId="2" xfId="0" applyFont="1" applyFill="1" applyBorder="1" applyAlignment="1" applyProtection="1">
      <alignment horizontal="left" vertical="center" shrinkToFit="1"/>
      <protection locked="0"/>
    </xf>
    <xf numFmtId="0" fontId="12" fillId="3" borderId="3" xfId="0" applyFont="1" applyFill="1" applyBorder="1" applyAlignment="1" applyProtection="1">
      <alignment horizontal="left" vertical="center" shrinkToFit="1"/>
      <protection locked="0"/>
    </xf>
    <xf numFmtId="0" fontId="12" fillId="0" borderId="1" xfId="0" applyFont="1" applyFill="1" applyBorder="1" applyAlignment="1" applyProtection="1">
      <alignment horizontal="center" vertical="center" wrapText="1"/>
    </xf>
    <xf numFmtId="0" fontId="12" fillId="0" borderId="2" xfId="0" applyFont="1" applyFill="1" applyBorder="1" applyAlignment="1" applyProtection="1">
      <alignment horizontal="center" vertical="center"/>
    </xf>
    <xf numFmtId="0" fontId="12" fillId="0" borderId="3" xfId="0" applyFont="1" applyFill="1" applyBorder="1" applyAlignment="1" applyProtection="1">
      <alignment horizontal="center" vertical="center"/>
    </xf>
    <xf numFmtId="0" fontId="12" fillId="0" borderId="15" xfId="0" applyFont="1" applyFill="1" applyBorder="1" applyAlignment="1" applyProtection="1">
      <alignment horizontal="center" vertical="center"/>
    </xf>
    <xf numFmtId="0" fontId="12" fillId="0" borderId="7" xfId="0" applyFont="1" applyFill="1" applyBorder="1" applyAlignment="1" applyProtection="1">
      <alignment horizontal="center" vertical="center"/>
    </xf>
    <xf numFmtId="0" fontId="12" fillId="0" borderId="17" xfId="0" applyFont="1" applyFill="1" applyBorder="1" applyAlignment="1" applyProtection="1">
      <alignment horizontal="center" vertical="center"/>
    </xf>
    <xf numFmtId="0" fontId="12" fillId="0" borderId="13" xfId="0" applyFont="1" applyFill="1" applyBorder="1" applyAlignment="1" applyProtection="1">
      <alignment horizontal="center" vertical="center"/>
    </xf>
    <xf numFmtId="0" fontId="12" fillId="0" borderId="14" xfId="0" applyFont="1" applyFill="1" applyBorder="1" applyAlignment="1" applyProtection="1">
      <alignment horizontal="center" vertical="center"/>
    </xf>
    <xf numFmtId="0" fontId="12" fillId="0" borderId="16" xfId="0" applyFont="1" applyFill="1" applyBorder="1" applyAlignment="1" applyProtection="1">
      <alignment horizontal="center" vertical="center"/>
    </xf>
    <xf numFmtId="0" fontId="12" fillId="0" borderId="1" xfId="0" applyFont="1" applyFill="1" applyBorder="1" applyAlignment="1" applyProtection="1">
      <alignment horizontal="center" vertical="center"/>
    </xf>
    <xf numFmtId="0" fontId="12" fillId="0" borderId="4" xfId="0" applyFont="1" applyFill="1" applyBorder="1" applyAlignment="1" applyProtection="1">
      <alignment horizontal="center" vertical="center"/>
    </xf>
    <xf numFmtId="0" fontId="12" fillId="0" borderId="5" xfId="0" applyFont="1" applyFill="1" applyBorder="1" applyAlignment="1" applyProtection="1">
      <alignment horizontal="center" vertical="center"/>
    </xf>
    <xf numFmtId="0" fontId="12" fillId="0" borderId="6" xfId="0" applyFont="1" applyFill="1" applyBorder="1" applyAlignment="1" applyProtection="1">
      <alignment horizontal="center" vertical="center"/>
    </xf>
    <xf numFmtId="0" fontId="12" fillId="0" borderId="11" xfId="0" applyFont="1" applyFill="1" applyBorder="1" applyAlignment="1" applyProtection="1">
      <alignment horizontal="center" vertical="center"/>
    </xf>
    <xf numFmtId="0" fontId="12" fillId="0" borderId="8" xfId="0" applyFont="1" applyFill="1" applyBorder="1" applyAlignment="1" applyProtection="1">
      <alignment horizontal="center" vertical="center"/>
    </xf>
    <xf numFmtId="0" fontId="12" fillId="0" borderId="12" xfId="0" applyFont="1" applyFill="1" applyBorder="1" applyAlignment="1" applyProtection="1">
      <alignment horizontal="center" vertical="center"/>
    </xf>
    <xf numFmtId="0" fontId="12" fillId="3" borderId="13" xfId="0" applyFont="1" applyFill="1" applyBorder="1" applyAlignment="1" applyProtection="1">
      <alignment horizontal="left" vertical="center" shrinkToFit="1"/>
      <protection locked="0"/>
    </xf>
    <xf numFmtId="0" fontId="12" fillId="3" borderId="14" xfId="0" applyFont="1" applyFill="1" applyBorder="1" applyAlignment="1" applyProtection="1">
      <alignment horizontal="left" vertical="center" shrinkToFit="1"/>
      <protection locked="0"/>
    </xf>
    <xf numFmtId="0" fontId="12" fillId="3" borderId="16" xfId="0" applyFont="1" applyFill="1" applyBorder="1" applyAlignment="1" applyProtection="1">
      <alignment horizontal="left" vertical="center" shrinkToFit="1"/>
      <protection locked="0"/>
    </xf>
    <xf numFmtId="0" fontId="12" fillId="3" borderId="15" xfId="0" applyFont="1" applyFill="1" applyBorder="1" applyAlignment="1" applyProtection="1">
      <alignment horizontal="left" vertical="center" wrapText="1"/>
      <protection locked="0"/>
    </xf>
    <xf numFmtId="0" fontId="12" fillId="3" borderId="7" xfId="0" applyFont="1" applyFill="1" applyBorder="1" applyAlignment="1" applyProtection="1">
      <alignment horizontal="left" vertical="center" wrapText="1"/>
      <protection locked="0"/>
    </xf>
    <xf numFmtId="0" fontId="12" fillId="3" borderId="17" xfId="0" applyFont="1" applyFill="1" applyBorder="1" applyAlignment="1" applyProtection="1">
      <alignment horizontal="left" vertical="center" wrapText="1"/>
      <protection locked="0"/>
    </xf>
    <xf numFmtId="49" fontId="12" fillId="3" borderId="5" xfId="0" applyNumberFormat="1" applyFont="1" applyFill="1" applyBorder="1" applyAlignment="1" applyProtection="1">
      <alignment horizontal="center" vertical="center" shrinkToFit="1"/>
      <protection locked="0"/>
    </xf>
    <xf numFmtId="49" fontId="12" fillId="3" borderId="1" xfId="0" applyNumberFormat="1" applyFont="1" applyFill="1" applyBorder="1" applyAlignment="1" applyProtection="1">
      <alignment horizontal="left" vertical="center" shrinkToFit="1"/>
      <protection locked="0"/>
    </xf>
    <xf numFmtId="49" fontId="12" fillId="3" borderId="2" xfId="0" applyNumberFormat="1" applyFont="1" applyFill="1" applyBorder="1" applyAlignment="1" applyProtection="1">
      <alignment horizontal="left" vertical="center" shrinkToFit="1"/>
      <protection locked="0"/>
    </xf>
    <xf numFmtId="49" fontId="12" fillId="3" borderId="3" xfId="0" applyNumberFormat="1" applyFont="1" applyFill="1" applyBorder="1" applyAlignment="1" applyProtection="1">
      <alignment horizontal="left" vertical="center" shrinkToFit="1"/>
      <protection locked="0"/>
    </xf>
    <xf numFmtId="0" fontId="12" fillId="3" borderId="1" xfId="0" applyFont="1" applyFill="1" applyBorder="1" applyAlignment="1" applyProtection="1">
      <alignment horizontal="center" vertical="center" shrinkToFit="1"/>
      <protection locked="0"/>
    </xf>
    <xf numFmtId="0" fontId="12" fillId="3" borderId="2" xfId="0" applyFont="1" applyFill="1" applyBorder="1" applyAlignment="1" applyProtection="1">
      <alignment horizontal="center" vertical="center" shrinkToFit="1"/>
      <protection locked="0"/>
    </xf>
    <xf numFmtId="0" fontId="12" fillId="3" borderId="3" xfId="0" applyFont="1" applyFill="1" applyBorder="1" applyAlignment="1" applyProtection="1">
      <alignment horizontal="center" vertical="center" shrinkToFit="1"/>
      <protection locked="0"/>
    </xf>
    <xf numFmtId="0" fontId="12" fillId="3" borderId="11" xfId="0" applyFont="1" applyFill="1" applyBorder="1" applyAlignment="1" applyProtection="1">
      <alignment horizontal="left" vertical="top" wrapText="1"/>
      <protection locked="0"/>
    </xf>
    <xf numFmtId="0" fontId="12" fillId="3" borderId="8" xfId="0" applyFont="1" applyFill="1" applyBorder="1" applyAlignment="1" applyProtection="1">
      <alignment horizontal="left" vertical="top" wrapText="1"/>
      <protection locked="0"/>
    </xf>
    <xf numFmtId="0" fontId="12" fillId="3" borderId="12" xfId="0" applyFont="1" applyFill="1" applyBorder="1" applyAlignment="1" applyProtection="1">
      <alignment horizontal="left" vertical="top" wrapText="1"/>
      <protection locked="0"/>
    </xf>
    <xf numFmtId="0" fontId="8" fillId="0" borderId="4" xfId="0" applyFont="1" applyFill="1" applyBorder="1" applyAlignment="1" applyProtection="1">
      <alignment horizontal="right" vertical="center"/>
    </xf>
    <xf numFmtId="0" fontId="8" fillId="0" borderId="5" xfId="0" applyFont="1" applyFill="1" applyBorder="1" applyAlignment="1" applyProtection="1">
      <alignment horizontal="right" vertical="center"/>
    </xf>
    <xf numFmtId="0" fontId="8" fillId="0" borderId="6" xfId="0" applyFont="1" applyFill="1" applyBorder="1" applyAlignment="1" applyProtection="1">
      <alignment horizontal="right" vertical="center"/>
    </xf>
    <xf numFmtId="0" fontId="12" fillId="3" borderId="1" xfId="0" applyFont="1" applyFill="1" applyBorder="1" applyAlignment="1" applyProtection="1">
      <alignment horizontal="left" vertical="center" wrapText="1"/>
      <protection locked="0"/>
    </xf>
    <xf numFmtId="0" fontId="12" fillId="3" borderId="2" xfId="0" applyFont="1" applyFill="1" applyBorder="1" applyAlignment="1" applyProtection="1">
      <alignment horizontal="left" vertical="center" wrapText="1"/>
      <protection locked="0"/>
    </xf>
    <xf numFmtId="0" fontId="12" fillId="3" borderId="3" xfId="0" applyFont="1" applyFill="1" applyBorder="1" applyAlignment="1" applyProtection="1">
      <alignment horizontal="left" vertical="center" wrapText="1"/>
      <protection locked="0"/>
    </xf>
    <xf numFmtId="0" fontId="8" fillId="0" borderId="4" xfId="0" applyFont="1" applyFill="1" applyBorder="1" applyAlignment="1" applyProtection="1">
      <alignment horizontal="right" vertical="center" shrinkToFit="1"/>
    </xf>
    <xf numFmtId="0" fontId="8" fillId="0" borderId="5" xfId="0" applyFont="1" applyFill="1" applyBorder="1" applyAlignment="1" applyProtection="1">
      <alignment horizontal="right" vertical="center" shrinkToFit="1"/>
    </xf>
    <xf numFmtId="0" fontId="8" fillId="0" borderId="6" xfId="0" applyFont="1" applyFill="1" applyBorder="1" applyAlignment="1" applyProtection="1">
      <alignment horizontal="right" vertical="center" shrinkToFit="1"/>
    </xf>
  </cellXfs>
  <cellStyles count="6">
    <cellStyle name="パーセント 2" xfId="2"/>
    <cellStyle name="ハイパーリンク" xfId="5" builtinId="8"/>
    <cellStyle name="桁区切り" xfId="4" builtinId="6"/>
    <cellStyle name="桁区切り 2" xfId="1"/>
    <cellStyle name="標準" xfId="0" builtinId="0"/>
    <cellStyle name="標準 2" xfId="3"/>
  </cellStyles>
  <dxfs count="20">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FFCC"/>
      <color rgb="FFCCFFCC"/>
      <color rgb="FFCD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ttzk.graffer.jp/city-ichinomiya/smart-apply/apply-procedure-alias/kaigohoken-shitei-0008"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F11"/>
  <sheetViews>
    <sheetView tabSelected="1" view="pageBreakPreview" topLeftCell="A4" zoomScale="85" zoomScaleNormal="100" zoomScaleSheetLayoutView="85" workbookViewId="0">
      <selection activeCell="J7" sqref="J7"/>
    </sheetView>
  </sheetViews>
  <sheetFormatPr defaultColWidth="9" defaultRowHeight="13.5"/>
  <cols>
    <col min="1" max="1" width="3.125" style="12" customWidth="1"/>
    <col min="2" max="2" width="7.75" style="12" customWidth="1"/>
    <col min="3" max="3" width="94.5" style="13" customWidth="1"/>
    <col min="4" max="4" width="4.25" style="12" customWidth="1"/>
    <col min="5" max="16384" width="9" style="12"/>
  </cols>
  <sheetData>
    <row r="1" spans="1:6">
      <c r="A1" s="69"/>
      <c r="B1" s="69"/>
      <c r="C1" s="70"/>
    </row>
    <row r="2" spans="1:6" ht="17.25">
      <c r="A2" s="69"/>
      <c r="B2" s="71" t="s">
        <v>81</v>
      </c>
      <c r="C2" s="70"/>
    </row>
    <row r="3" spans="1:6" ht="14.25">
      <c r="A3" s="69"/>
      <c r="B3" s="69"/>
      <c r="C3" s="72"/>
    </row>
    <row r="4" spans="1:6" ht="14.25">
      <c r="A4" s="69"/>
      <c r="B4" s="73" t="s">
        <v>66</v>
      </c>
      <c r="C4" s="74" t="s">
        <v>82</v>
      </c>
    </row>
    <row r="5" spans="1:6" ht="48.75" customHeight="1">
      <c r="A5" s="69"/>
      <c r="B5" s="73">
        <v>1</v>
      </c>
      <c r="C5" s="75" t="s">
        <v>97</v>
      </c>
    </row>
    <row r="6" spans="1:6" ht="117" customHeight="1">
      <c r="A6" s="69"/>
      <c r="B6" s="73">
        <v>2</v>
      </c>
      <c r="C6" s="75" t="s">
        <v>127</v>
      </c>
    </row>
    <row r="7" spans="1:6" ht="44.25" customHeight="1">
      <c r="A7" s="69"/>
      <c r="B7" s="73">
        <v>3</v>
      </c>
      <c r="C7" s="75" t="s">
        <v>126</v>
      </c>
    </row>
    <row r="8" spans="1:6" ht="76.5" customHeight="1">
      <c r="A8" s="69"/>
      <c r="B8" s="73">
        <v>4</v>
      </c>
      <c r="C8" s="75" t="s">
        <v>167</v>
      </c>
    </row>
    <row r="9" spans="1:6" ht="21.75" customHeight="1">
      <c r="B9" s="134">
        <v>5</v>
      </c>
      <c r="C9" s="123" t="s">
        <v>135</v>
      </c>
    </row>
    <row r="10" spans="1:6" ht="166.5" customHeight="1">
      <c r="A10" s="69"/>
      <c r="B10" s="135"/>
      <c r="C10" s="122" t="s">
        <v>166</v>
      </c>
      <c r="E10" s="120"/>
      <c r="F10" s="121"/>
    </row>
    <row r="11" spans="1:6" ht="26.25" customHeight="1"/>
  </sheetData>
  <sheetProtection password="B2EA" sheet="1" objects="1" scenarios="1"/>
  <mergeCells count="1">
    <mergeCell ref="B9:B10"/>
  </mergeCells>
  <phoneticPr fontId="2"/>
  <hyperlinks>
    <hyperlink ref="C9" r:id="rId1"/>
  </hyperlinks>
  <pageMargins left="0.7" right="0.7" top="0.75" bottom="0.75" header="0.3" footer="0.3"/>
  <pageSetup paperSize="9" scale="84"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EQ41"/>
  <sheetViews>
    <sheetView view="pageBreakPreview" zoomScaleNormal="120" zoomScaleSheetLayoutView="100" workbookViewId="0">
      <selection activeCell="R4" sqref="R4:AM4"/>
    </sheetView>
  </sheetViews>
  <sheetFormatPr defaultColWidth="2.25" defaultRowHeight="13.5"/>
  <cols>
    <col min="1" max="1" width="3.625" style="31" customWidth="1"/>
    <col min="2" max="55" width="2.5" style="31" customWidth="1"/>
    <col min="56" max="57" width="2.5" style="31" hidden="1" customWidth="1"/>
    <col min="58" max="95" width="2.5" style="31" customWidth="1"/>
    <col min="96" max="99" width="2.25" style="31"/>
    <col min="100" max="101" width="0" style="31" hidden="1" customWidth="1"/>
    <col min="102" max="16384" width="2.25" style="31"/>
  </cols>
  <sheetData>
    <row r="1" spans="1:147" ht="11.25" customHeight="1" thickTop="1" thickBot="1">
      <c r="A1" s="31" t="s">
        <v>128</v>
      </c>
      <c r="E1" s="30"/>
      <c r="J1" s="53"/>
      <c r="K1" s="53"/>
      <c r="L1" s="48"/>
      <c r="M1" s="48"/>
      <c r="N1" s="48"/>
      <c r="O1" s="48"/>
      <c r="AD1" s="50"/>
      <c r="AE1" s="53"/>
      <c r="AF1" s="53"/>
      <c r="AG1" s="53"/>
      <c r="AH1" s="48"/>
      <c r="AI1" s="48"/>
      <c r="AJ1" s="48"/>
      <c r="AK1" s="48"/>
      <c r="AL1" s="48"/>
      <c r="AM1" s="44"/>
      <c r="AN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CK1" s="254" t="s">
        <v>83</v>
      </c>
      <c r="CL1" s="255"/>
      <c r="CM1" s="255"/>
      <c r="CN1" s="255"/>
      <c r="CO1" s="252" t="str">
        <f ca="1">RIGHT(CELL("filename",E1),LEN(CELL("filename",E1))-FIND("票", CELL("filename",E1)))</f>
        <v>7</v>
      </c>
      <c r="CP1" s="252"/>
      <c r="CQ1" s="253"/>
    </row>
    <row r="2" spans="1:147" ht="9.9499999999999993" customHeight="1" thickTop="1">
      <c r="AM2" s="47"/>
    </row>
    <row r="3" spans="1:147" s="32" customFormat="1" ht="14.1" customHeight="1">
      <c r="A3" s="260" t="s">
        <v>35</v>
      </c>
      <c r="B3" s="272" t="s">
        <v>0</v>
      </c>
      <c r="C3" s="273"/>
      <c r="D3" s="273"/>
      <c r="E3" s="273"/>
      <c r="F3" s="273"/>
      <c r="G3" s="273"/>
      <c r="H3" s="273"/>
      <c r="I3" s="273"/>
      <c r="J3" s="273"/>
      <c r="K3" s="273"/>
      <c r="L3" s="273"/>
      <c r="M3" s="273"/>
      <c r="N3" s="273"/>
      <c r="O3" s="273"/>
      <c r="P3" s="273"/>
      <c r="Q3" s="274"/>
      <c r="R3" s="282"/>
      <c r="S3" s="283"/>
      <c r="T3" s="283"/>
      <c r="U3" s="283"/>
      <c r="V3" s="283"/>
      <c r="W3" s="283"/>
      <c r="X3" s="283"/>
      <c r="Y3" s="283"/>
      <c r="Z3" s="283"/>
      <c r="AA3" s="283"/>
      <c r="AB3" s="283"/>
      <c r="AC3" s="283"/>
      <c r="AD3" s="283"/>
      <c r="AE3" s="283"/>
      <c r="AF3" s="283"/>
      <c r="AG3" s="283"/>
      <c r="AH3" s="283"/>
      <c r="AI3" s="283"/>
      <c r="AJ3" s="283"/>
      <c r="AK3" s="283"/>
      <c r="AL3" s="283"/>
      <c r="AM3" s="284"/>
      <c r="AN3" s="275" t="s">
        <v>57</v>
      </c>
      <c r="AO3" s="267"/>
      <c r="AP3" s="267"/>
      <c r="AQ3" s="267"/>
      <c r="AR3" s="267"/>
      <c r="AS3" s="267"/>
      <c r="AT3" s="268"/>
      <c r="AV3" s="31"/>
      <c r="BM3" s="54"/>
      <c r="BN3" s="54"/>
      <c r="BO3" s="54"/>
      <c r="BP3" s="54"/>
      <c r="BQ3" s="54"/>
      <c r="BR3" s="54"/>
      <c r="BS3" s="54"/>
      <c r="BT3" s="54"/>
      <c r="BU3" s="54"/>
    </row>
    <row r="4" spans="1:147" s="32" customFormat="1" ht="30" customHeight="1">
      <c r="A4" s="261"/>
      <c r="B4" s="269" t="s">
        <v>33</v>
      </c>
      <c r="C4" s="270"/>
      <c r="D4" s="270"/>
      <c r="E4" s="270"/>
      <c r="F4" s="270"/>
      <c r="G4" s="270"/>
      <c r="H4" s="270"/>
      <c r="I4" s="270"/>
      <c r="J4" s="270"/>
      <c r="K4" s="270"/>
      <c r="L4" s="270"/>
      <c r="M4" s="270"/>
      <c r="N4" s="270"/>
      <c r="O4" s="270"/>
      <c r="P4" s="270"/>
      <c r="Q4" s="271"/>
      <c r="R4" s="285"/>
      <c r="S4" s="286"/>
      <c r="T4" s="286"/>
      <c r="U4" s="286"/>
      <c r="V4" s="286"/>
      <c r="W4" s="286"/>
      <c r="X4" s="286"/>
      <c r="Y4" s="286"/>
      <c r="Z4" s="286"/>
      <c r="AA4" s="286"/>
      <c r="AB4" s="286"/>
      <c r="AC4" s="286"/>
      <c r="AD4" s="286"/>
      <c r="AE4" s="286"/>
      <c r="AF4" s="286"/>
      <c r="AG4" s="286"/>
      <c r="AH4" s="286"/>
      <c r="AI4" s="286"/>
      <c r="AJ4" s="286"/>
      <c r="AK4" s="286"/>
      <c r="AL4" s="286"/>
      <c r="AM4" s="287"/>
      <c r="AN4" s="289"/>
      <c r="AO4" s="290"/>
      <c r="AP4" s="290"/>
      <c r="AQ4" s="290"/>
      <c r="AR4" s="290"/>
      <c r="AS4" s="290"/>
      <c r="AT4" s="291"/>
      <c r="AU4" s="63"/>
      <c r="AV4" s="63"/>
      <c r="AW4" s="63"/>
      <c r="AX4" s="63"/>
      <c r="AY4" s="63"/>
      <c r="AZ4" s="63"/>
      <c r="BA4" s="63"/>
      <c r="BB4" s="63"/>
      <c r="BR4" s="54"/>
      <c r="BS4" s="53"/>
      <c r="BT4" s="53"/>
      <c r="BU4" s="53"/>
      <c r="BV4" s="53"/>
      <c r="BW4" s="53"/>
      <c r="BX4" s="53"/>
      <c r="BY4" s="53"/>
    </row>
    <row r="5" spans="1:147" s="32" customFormat="1" ht="30" customHeight="1">
      <c r="A5" s="261"/>
      <c r="B5" s="266" t="s">
        <v>134</v>
      </c>
      <c r="C5" s="267"/>
      <c r="D5" s="267"/>
      <c r="E5" s="267"/>
      <c r="F5" s="267"/>
      <c r="G5" s="267"/>
      <c r="H5" s="267"/>
      <c r="I5" s="267"/>
      <c r="J5" s="267"/>
      <c r="K5" s="267"/>
      <c r="L5" s="267"/>
      <c r="M5" s="267"/>
      <c r="N5" s="267"/>
      <c r="O5" s="267"/>
      <c r="P5" s="267"/>
      <c r="Q5" s="268"/>
      <c r="R5" s="292"/>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3"/>
      <c r="AT5" s="294"/>
      <c r="AU5" s="64"/>
      <c r="AV5" s="64"/>
      <c r="AW5" s="64"/>
      <c r="AX5" s="64"/>
      <c r="AY5" s="64"/>
      <c r="AZ5" s="64"/>
      <c r="BA5" s="64"/>
      <c r="BB5" s="64"/>
      <c r="BD5" s="33" t="s">
        <v>74</v>
      </c>
      <c r="BE5" s="33" t="str">
        <f>IFERROR(VLOOKUP(R5,計算用!$A$2:$F$36,6,FALSE),"")</f>
        <v/>
      </c>
      <c r="BF5" s="54"/>
      <c r="BG5" s="54"/>
      <c r="BH5" s="54"/>
      <c r="BI5" s="54"/>
      <c r="BJ5" s="54"/>
      <c r="BK5" s="54"/>
      <c r="BL5" s="54"/>
      <c r="BR5" s="54"/>
      <c r="BS5" s="53"/>
      <c r="BT5" s="53"/>
      <c r="BU5" s="53"/>
      <c r="BV5" s="53"/>
      <c r="BW5" s="53"/>
      <c r="BX5" s="53"/>
      <c r="BY5" s="53"/>
    </row>
    <row r="6" spans="1:147" s="32" customFormat="1" ht="14.1" customHeight="1">
      <c r="A6" s="261"/>
      <c r="B6" s="276" t="s">
        <v>58</v>
      </c>
      <c r="C6" s="277"/>
      <c r="D6" s="277"/>
      <c r="E6" s="277"/>
      <c r="F6" s="277"/>
      <c r="G6" s="277"/>
      <c r="H6" s="277"/>
      <c r="I6" s="277"/>
      <c r="J6" s="277"/>
      <c r="K6" s="277"/>
      <c r="L6" s="277"/>
      <c r="M6" s="277"/>
      <c r="N6" s="277"/>
      <c r="O6" s="277"/>
      <c r="P6" s="277"/>
      <c r="Q6" s="278"/>
      <c r="R6" s="116" t="s">
        <v>6</v>
      </c>
      <c r="S6" s="116"/>
      <c r="T6" s="116"/>
      <c r="U6" s="116"/>
      <c r="V6" s="117"/>
      <c r="W6" s="256"/>
      <c r="X6" s="256"/>
      <c r="Y6" s="116" t="s">
        <v>7</v>
      </c>
      <c r="Z6" s="288"/>
      <c r="AA6" s="288"/>
      <c r="AB6" s="288"/>
      <c r="AC6" s="31"/>
      <c r="AD6" s="116" t="s">
        <v>8</v>
      </c>
      <c r="AE6" s="116"/>
      <c r="AF6" s="116"/>
      <c r="AG6" s="116"/>
      <c r="AH6" s="116"/>
      <c r="AI6" s="116"/>
      <c r="AJ6" s="118"/>
      <c r="AK6" s="116"/>
      <c r="AL6" s="116"/>
      <c r="AM6" s="116"/>
      <c r="AN6" s="116"/>
      <c r="AO6" s="116"/>
      <c r="AP6" s="116"/>
      <c r="AQ6" s="116"/>
      <c r="AR6" s="116"/>
      <c r="AS6" s="116"/>
      <c r="AT6" s="119"/>
      <c r="AU6" s="35"/>
      <c r="AV6" s="35"/>
      <c r="AW6" s="35"/>
      <c r="AX6" s="35"/>
      <c r="AY6" s="35"/>
      <c r="AZ6" s="35"/>
      <c r="BA6" s="35"/>
      <c r="BB6" s="35"/>
      <c r="BR6" s="54"/>
      <c r="BS6" s="53"/>
      <c r="BT6" s="53"/>
      <c r="BU6" s="53"/>
      <c r="BV6" s="53"/>
      <c r="BW6" s="53"/>
      <c r="BX6" s="53"/>
      <c r="BY6" s="53"/>
    </row>
    <row r="7" spans="1:147" s="32" customFormat="1" ht="30" customHeight="1">
      <c r="A7" s="261"/>
      <c r="B7" s="279"/>
      <c r="C7" s="280"/>
      <c r="D7" s="280"/>
      <c r="E7" s="280"/>
      <c r="F7" s="280"/>
      <c r="G7" s="280"/>
      <c r="H7" s="280"/>
      <c r="I7" s="280"/>
      <c r="J7" s="280"/>
      <c r="K7" s="280"/>
      <c r="L7" s="280"/>
      <c r="M7" s="280"/>
      <c r="N7" s="280"/>
      <c r="O7" s="280"/>
      <c r="P7" s="280"/>
      <c r="Q7" s="281"/>
      <c r="R7" s="295"/>
      <c r="S7" s="296"/>
      <c r="T7" s="296"/>
      <c r="U7" s="296"/>
      <c r="V7" s="296"/>
      <c r="W7" s="296"/>
      <c r="X7" s="296"/>
      <c r="Y7" s="296"/>
      <c r="Z7" s="296"/>
      <c r="AA7" s="296"/>
      <c r="AB7" s="296"/>
      <c r="AC7" s="296"/>
      <c r="AD7" s="296"/>
      <c r="AE7" s="296"/>
      <c r="AF7" s="296"/>
      <c r="AG7" s="296"/>
      <c r="AH7" s="296"/>
      <c r="AI7" s="296"/>
      <c r="AJ7" s="296"/>
      <c r="AK7" s="296"/>
      <c r="AL7" s="296"/>
      <c r="AM7" s="296"/>
      <c r="AN7" s="296"/>
      <c r="AO7" s="296"/>
      <c r="AP7" s="296"/>
      <c r="AQ7" s="296"/>
      <c r="AR7" s="296"/>
      <c r="AS7" s="296"/>
      <c r="AT7" s="297"/>
      <c r="AU7" s="65"/>
      <c r="AV7" s="65"/>
      <c r="AW7" s="65"/>
      <c r="AX7" s="65"/>
      <c r="AY7" s="65"/>
      <c r="AZ7" s="65"/>
      <c r="BA7" s="65"/>
      <c r="BB7" s="65"/>
      <c r="BR7" s="54"/>
      <c r="BS7" s="53"/>
      <c r="BT7" s="53"/>
      <c r="BU7" s="53"/>
      <c r="BV7" s="53"/>
      <c r="BW7" s="53"/>
      <c r="BX7" s="53"/>
      <c r="BY7" s="53"/>
    </row>
    <row r="8" spans="1:147" s="32" customFormat="1" ht="24.95" customHeight="1">
      <c r="A8" s="261"/>
      <c r="B8" s="275" t="s">
        <v>9</v>
      </c>
      <c r="C8" s="267"/>
      <c r="D8" s="267"/>
      <c r="E8" s="267"/>
      <c r="F8" s="267"/>
      <c r="G8" s="267"/>
      <c r="H8" s="267"/>
      <c r="I8" s="267"/>
      <c r="J8" s="267"/>
      <c r="K8" s="267"/>
      <c r="L8" s="267"/>
      <c r="M8" s="267"/>
      <c r="N8" s="267"/>
      <c r="O8" s="267"/>
      <c r="P8" s="267"/>
      <c r="Q8" s="268"/>
      <c r="R8" s="275" t="s">
        <v>10</v>
      </c>
      <c r="S8" s="267"/>
      <c r="T8" s="267"/>
      <c r="U8" s="267"/>
      <c r="V8" s="267"/>
      <c r="W8" s="267"/>
      <c r="X8" s="268"/>
      <c r="Y8" s="289"/>
      <c r="Z8" s="290"/>
      <c r="AA8" s="290"/>
      <c r="AB8" s="290"/>
      <c r="AC8" s="290"/>
      <c r="AD8" s="290"/>
      <c r="AE8" s="290"/>
      <c r="AF8" s="291"/>
      <c r="AG8" s="275" t="s">
        <v>55</v>
      </c>
      <c r="AH8" s="267"/>
      <c r="AI8" s="268"/>
      <c r="AJ8" s="301"/>
      <c r="AK8" s="302"/>
      <c r="AL8" s="302"/>
      <c r="AM8" s="302"/>
      <c r="AN8" s="302"/>
      <c r="AO8" s="302"/>
      <c r="AP8" s="302"/>
      <c r="AQ8" s="302"/>
      <c r="AR8" s="302"/>
      <c r="AS8" s="302"/>
      <c r="AT8" s="303"/>
      <c r="AU8" s="66"/>
      <c r="AV8" s="66"/>
      <c r="AW8" s="66"/>
      <c r="AX8" s="66"/>
      <c r="AY8" s="66"/>
      <c r="AZ8" s="66"/>
      <c r="BA8" s="66"/>
      <c r="BB8" s="66"/>
      <c r="BR8" s="54"/>
      <c r="BS8" s="53"/>
      <c r="BT8" s="53"/>
      <c r="BU8" s="53"/>
      <c r="BV8" s="53"/>
      <c r="BW8" s="53"/>
      <c r="BX8" s="53"/>
      <c r="BY8" s="53"/>
    </row>
    <row r="9" spans="1:147" s="32" customFormat="1" ht="24.95" customHeight="1">
      <c r="A9" s="262"/>
      <c r="B9" s="275" t="s">
        <v>34</v>
      </c>
      <c r="C9" s="267"/>
      <c r="D9" s="267"/>
      <c r="E9" s="267"/>
      <c r="F9" s="267"/>
      <c r="G9" s="267"/>
      <c r="H9" s="267"/>
      <c r="I9" s="267"/>
      <c r="J9" s="267"/>
      <c r="K9" s="267"/>
      <c r="L9" s="267"/>
      <c r="M9" s="267"/>
      <c r="N9" s="267"/>
      <c r="O9" s="267"/>
      <c r="P9" s="267"/>
      <c r="Q9" s="268"/>
      <c r="R9" s="263"/>
      <c r="S9" s="264"/>
      <c r="T9" s="264"/>
      <c r="U9" s="264"/>
      <c r="V9" s="264"/>
      <c r="W9" s="264"/>
      <c r="X9" s="264"/>
      <c r="Y9" s="264"/>
      <c r="Z9" s="264"/>
      <c r="AA9" s="264"/>
      <c r="AB9" s="264"/>
      <c r="AC9" s="264"/>
      <c r="AD9" s="264"/>
      <c r="AE9" s="264"/>
      <c r="AF9" s="264"/>
      <c r="AG9" s="264"/>
      <c r="AH9" s="264"/>
      <c r="AI9" s="264"/>
      <c r="AJ9" s="264"/>
      <c r="AK9" s="264"/>
      <c r="AL9" s="264"/>
      <c r="AM9" s="264"/>
      <c r="AN9" s="264"/>
      <c r="AO9" s="264"/>
      <c r="AP9" s="264"/>
      <c r="AQ9" s="264"/>
      <c r="AR9" s="264"/>
      <c r="AS9" s="264"/>
      <c r="AT9" s="265"/>
      <c r="AU9" s="6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5"/>
      <c r="CC9" s="85"/>
      <c r="CD9" s="85"/>
      <c r="CE9" s="85"/>
      <c r="CF9" s="85"/>
      <c r="CG9" s="85"/>
      <c r="CH9" s="85"/>
      <c r="CI9" s="85"/>
    </row>
    <row r="10" spans="1:147" s="32" customFormat="1" ht="29.25" customHeight="1">
      <c r="E10" s="53"/>
      <c r="F10" s="53"/>
      <c r="G10" s="53"/>
      <c r="H10" s="53"/>
      <c r="I10" s="53"/>
      <c r="J10" s="36"/>
      <c r="K10" s="36"/>
      <c r="L10" s="36"/>
      <c r="M10" s="36"/>
      <c r="N10" s="36"/>
      <c r="O10" s="36"/>
      <c r="P10" s="53"/>
      <c r="Q10" s="53"/>
      <c r="R10" s="53"/>
      <c r="S10" s="53"/>
      <c r="T10" s="53"/>
      <c r="U10" s="53"/>
      <c r="V10" s="53"/>
      <c r="W10" s="53"/>
      <c r="X10" s="53"/>
      <c r="Y10" s="53"/>
      <c r="Z10" s="53"/>
      <c r="AA10" s="34"/>
      <c r="AB10" s="53"/>
      <c r="AC10" s="35"/>
      <c r="AD10" s="36"/>
      <c r="AE10" s="36"/>
      <c r="AF10" s="36"/>
      <c r="AG10" s="36"/>
      <c r="AH10" s="36"/>
      <c r="AI10" s="36"/>
      <c r="AJ10" s="36"/>
      <c r="AK10" s="36"/>
      <c r="AL10" s="36"/>
      <c r="AM10" s="36"/>
      <c r="AN10" s="36"/>
      <c r="AP10" s="36"/>
      <c r="AQ10" s="36"/>
      <c r="AR10" s="36"/>
      <c r="AS10" s="36"/>
      <c r="AT10" s="36"/>
      <c r="AU10" s="36"/>
      <c r="AV10" s="36"/>
      <c r="AW10" s="36"/>
      <c r="AX10" s="36"/>
      <c r="AY10" s="36"/>
      <c r="AZ10" s="36"/>
      <c r="BA10" s="36"/>
      <c r="BB10" s="36"/>
      <c r="BC10" s="36"/>
      <c r="BD10" s="223" t="str">
        <f>IF(OR(BM14&gt;BD14,BM15&gt;BD15,BM16&gt;BD16,BM17&gt;BD17,BM18&gt;BD18,BM19&gt;BD19,BM20&gt;BD20,BM21&gt;BD21,BM22&gt;BD22,BM23&gt;BD23,BM24&gt;BD24,BM25&gt;BD25,BM26&gt;BD26,BM27&gt;BD27,BM28&gt;BD28,BM29&gt;BD29,BM30&gt;BD30,BM31&gt;BD31,BM32&gt;BD32,BM33&gt;BD33),"事業所が負担した額が研修受講料を超えています。","")</f>
        <v/>
      </c>
      <c r="BE10" s="223"/>
      <c r="BF10" s="223"/>
      <c r="BG10" s="223"/>
      <c r="BH10" s="223"/>
      <c r="BI10" s="223"/>
      <c r="BJ10" s="223"/>
      <c r="BK10" s="223"/>
      <c r="BL10" s="223"/>
      <c r="BM10" s="223"/>
      <c r="BN10" s="223"/>
      <c r="BO10" s="223"/>
      <c r="BP10" s="223"/>
      <c r="BQ10" s="223"/>
      <c r="BR10" s="223"/>
      <c r="BS10" s="223"/>
      <c r="BT10" s="223"/>
      <c r="BU10" s="223"/>
      <c r="BV10" s="223"/>
      <c r="BW10" s="223"/>
      <c r="BX10" s="223"/>
      <c r="BY10" s="223"/>
      <c r="BZ10" s="223"/>
      <c r="CA10" s="223"/>
      <c r="CB10" s="223"/>
      <c r="CC10" s="223"/>
      <c r="CD10" s="223"/>
      <c r="CE10" s="223"/>
      <c r="CF10" s="223"/>
      <c r="CG10" s="223"/>
      <c r="CH10" s="223"/>
      <c r="CI10" s="223"/>
      <c r="CJ10" s="85"/>
      <c r="CK10" s="85"/>
      <c r="CL10" s="85"/>
      <c r="CM10" s="85"/>
      <c r="CN10" s="85"/>
      <c r="CO10" s="85"/>
      <c r="CP10" s="85"/>
      <c r="CQ10" s="85"/>
    </row>
    <row r="11" spans="1:147" s="32" customFormat="1" ht="29.25" customHeight="1">
      <c r="E11" s="57"/>
      <c r="F11" s="57"/>
      <c r="G11" s="57"/>
      <c r="H11" s="57"/>
      <c r="I11" s="57"/>
      <c r="J11" s="57"/>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P11" s="57"/>
      <c r="AQ11" s="57"/>
      <c r="AR11" s="57"/>
      <c r="AS11" s="57"/>
      <c r="AT11" s="57"/>
      <c r="AU11" s="57"/>
      <c r="AV11" s="57"/>
      <c r="AW11" s="57"/>
      <c r="AX11" s="57"/>
      <c r="AY11" s="57"/>
      <c r="AZ11" s="57"/>
      <c r="BA11" s="57"/>
      <c r="BB11" s="57"/>
      <c r="BC11" s="57"/>
      <c r="BD11" s="224" t="str">
        <f>IF(OR(BM14&gt;BD14,BM15&gt;BD15,BM16&gt;BD16,BM17&gt;BD17,BM18&gt;BD18,BM19&gt;BD19,BM20&gt;BD20,BM21&gt;BD21,BM22&gt;BD22,BM23&gt;BD23,BM24&gt;BD24,BM25&gt;BD25,BM26&gt;BD26,BM27&gt;BD27,BM28&gt;BD28,BM29&gt;BD29,BM30&gt;BD30,BM31&gt;BD31,BM32&gt;BD32,BM33&gt;BD33),"事業所が負担した額は研修受講料が上限です。","")</f>
        <v/>
      </c>
      <c r="BE11" s="224"/>
      <c r="BF11" s="224"/>
      <c r="BG11" s="224"/>
      <c r="BH11" s="224"/>
      <c r="BI11" s="224"/>
      <c r="BJ11" s="224"/>
      <c r="BK11" s="224"/>
      <c r="BL11" s="224"/>
      <c r="BM11" s="224"/>
      <c r="BN11" s="224"/>
      <c r="BO11" s="224"/>
      <c r="BP11" s="224"/>
      <c r="BQ11" s="224"/>
      <c r="BR11" s="224"/>
      <c r="BS11" s="224"/>
      <c r="BT11" s="224"/>
      <c r="BU11" s="224"/>
      <c r="BV11" s="224"/>
      <c r="BW11" s="224"/>
      <c r="BX11" s="224"/>
      <c r="BY11" s="224"/>
      <c r="BZ11" s="224"/>
      <c r="CA11" s="224"/>
      <c r="CB11" s="224"/>
      <c r="CC11" s="224"/>
      <c r="CD11" s="224"/>
      <c r="CE11" s="224"/>
      <c r="CF11" s="224"/>
      <c r="CG11" s="224"/>
      <c r="CH11" s="224"/>
      <c r="CI11" s="224"/>
      <c r="CJ11" s="86"/>
      <c r="CK11" s="86"/>
      <c r="CL11" s="86"/>
      <c r="CM11" s="86"/>
      <c r="CN11" s="86"/>
      <c r="CO11" s="86"/>
      <c r="CP11" s="86"/>
      <c r="CQ11" s="86"/>
    </row>
    <row r="12" spans="1:147" ht="13.5" customHeight="1">
      <c r="A12" s="79"/>
      <c r="B12" s="249"/>
      <c r="C12" s="250"/>
      <c r="D12" s="250"/>
      <c r="E12" s="250"/>
      <c r="F12" s="250"/>
      <c r="G12" s="250"/>
      <c r="H12" s="250"/>
      <c r="I12" s="251"/>
      <c r="J12" s="298" t="s">
        <v>113</v>
      </c>
      <c r="K12" s="299"/>
      <c r="L12" s="299"/>
      <c r="M12" s="299"/>
      <c r="N12" s="299"/>
      <c r="O12" s="300"/>
      <c r="P12" s="249"/>
      <c r="Q12" s="250"/>
      <c r="R12" s="250"/>
      <c r="S12" s="250"/>
      <c r="T12" s="250"/>
      <c r="U12" s="250"/>
      <c r="V12" s="250"/>
      <c r="W12" s="250"/>
      <c r="X12" s="250"/>
      <c r="Y12" s="250"/>
      <c r="Z12" s="250"/>
      <c r="AA12" s="250"/>
      <c r="AB12" s="250"/>
      <c r="AC12" s="250"/>
      <c r="AD12" s="250"/>
      <c r="AE12" s="251"/>
      <c r="AF12" s="298" t="s">
        <v>114</v>
      </c>
      <c r="AG12" s="299"/>
      <c r="AH12" s="299"/>
      <c r="AI12" s="300"/>
      <c r="AJ12" s="298" t="s">
        <v>113</v>
      </c>
      <c r="AK12" s="299"/>
      <c r="AL12" s="299"/>
      <c r="AM12" s="299"/>
      <c r="AN12" s="299"/>
      <c r="AO12" s="300"/>
      <c r="AP12" s="249"/>
      <c r="AQ12" s="250"/>
      <c r="AR12" s="250"/>
      <c r="AS12" s="250"/>
      <c r="AT12" s="250"/>
      <c r="AU12" s="250"/>
      <c r="AV12" s="250"/>
      <c r="AW12" s="251"/>
      <c r="AX12" s="298" t="s">
        <v>113</v>
      </c>
      <c r="AY12" s="299"/>
      <c r="AZ12" s="299"/>
      <c r="BA12" s="299"/>
      <c r="BB12" s="299"/>
      <c r="BC12" s="300"/>
      <c r="BD12" s="249"/>
      <c r="BE12" s="250"/>
      <c r="BF12" s="250"/>
      <c r="BG12" s="250"/>
      <c r="BH12" s="250"/>
      <c r="BI12" s="250"/>
      <c r="BJ12" s="250"/>
      <c r="BK12" s="250"/>
      <c r="BL12" s="251"/>
      <c r="BM12" s="304" t="s">
        <v>116</v>
      </c>
      <c r="BN12" s="305"/>
      <c r="BO12" s="305"/>
      <c r="BP12" s="305"/>
      <c r="BQ12" s="305"/>
      <c r="BR12" s="305"/>
      <c r="BS12" s="305"/>
      <c r="BT12" s="305"/>
      <c r="BU12" s="305"/>
      <c r="BV12" s="306"/>
      <c r="BW12" s="298" t="s">
        <v>117</v>
      </c>
      <c r="BX12" s="299"/>
      <c r="BY12" s="299"/>
      <c r="BZ12" s="299"/>
      <c r="CA12" s="300"/>
      <c r="CB12" s="249"/>
      <c r="CC12" s="250"/>
      <c r="CD12" s="250"/>
      <c r="CE12" s="250"/>
      <c r="CF12" s="250"/>
      <c r="CG12" s="250"/>
      <c r="CH12" s="250"/>
      <c r="CI12" s="251"/>
      <c r="CJ12" s="249"/>
      <c r="CK12" s="250"/>
      <c r="CL12" s="250"/>
      <c r="CM12" s="250"/>
      <c r="CN12" s="250"/>
      <c r="CO12" s="250"/>
      <c r="CP12" s="250"/>
      <c r="CQ12" s="251"/>
    </row>
    <row r="13" spans="1:147" s="37" customFormat="1" ht="39.950000000000003" customHeight="1">
      <c r="A13" s="114" t="s">
        <v>62</v>
      </c>
      <c r="B13" s="246" t="s">
        <v>85</v>
      </c>
      <c r="C13" s="247"/>
      <c r="D13" s="247"/>
      <c r="E13" s="247"/>
      <c r="F13" s="247"/>
      <c r="G13" s="247"/>
      <c r="H13" s="247"/>
      <c r="I13" s="248"/>
      <c r="J13" s="246" t="s">
        <v>110</v>
      </c>
      <c r="K13" s="247"/>
      <c r="L13" s="247"/>
      <c r="M13" s="247"/>
      <c r="N13" s="247"/>
      <c r="O13" s="247"/>
      <c r="P13" s="246" t="s">
        <v>111</v>
      </c>
      <c r="Q13" s="247"/>
      <c r="R13" s="247"/>
      <c r="S13" s="247"/>
      <c r="T13" s="247"/>
      <c r="U13" s="247"/>
      <c r="V13" s="247"/>
      <c r="W13" s="247"/>
      <c r="X13" s="247"/>
      <c r="Y13" s="247"/>
      <c r="Z13" s="247"/>
      <c r="AA13" s="247"/>
      <c r="AB13" s="247"/>
      <c r="AC13" s="247"/>
      <c r="AD13" s="247"/>
      <c r="AE13" s="248"/>
      <c r="AF13" s="246" t="s">
        <v>112</v>
      </c>
      <c r="AG13" s="247"/>
      <c r="AH13" s="247"/>
      <c r="AI13" s="248"/>
      <c r="AJ13" s="257" t="s">
        <v>121</v>
      </c>
      <c r="AK13" s="247"/>
      <c r="AL13" s="247"/>
      <c r="AM13" s="247"/>
      <c r="AN13" s="247"/>
      <c r="AO13" s="247"/>
      <c r="AP13" s="257" t="s">
        <v>109</v>
      </c>
      <c r="AQ13" s="258"/>
      <c r="AR13" s="258"/>
      <c r="AS13" s="258"/>
      <c r="AT13" s="258"/>
      <c r="AU13" s="258"/>
      <c r="AV13" s="258"/>
      <c r="AW13" s="259"/>
      <c r="AX13" s="257" t="s">
        <v>122</v>
      </c>
      <c r="AY13" s="247"/>
      <c r="AZ13" s="247"/>
      <c r="BA13" s="247"/>
      <c r="BB13" s="247"/>
      <c r="BC13" s="248"/>
      <c r="BD13" s="246" t="s">
        <v>115</v>
      </c>
      <c r="BE13" s="247"/>
      <c r="BF13" s="247"/>
      <c r="BG13" s="247"/>
      <c r="BH13" s="247"/>
      <c r="BI13" s="247"/>
      <c r="BJ13" s="247"/>
      <c r="BK13" s="247"/>
      <c r="BL13" s="248"/>
      <c r="BM13" s="257" t="s">
        <v>130</v>
      </c>
      <c r="BN13" s="247"/>
      <c r="BO13" s="247"/>
      <c r="BP13" s="247"/>
      <c r="BQ13" s="247"/>
      <c r="BR13" s="247"/>
      <c r="BS13" s="247"/>
      <c r="BT13" s="247"/>
      <c r="BU13" s="247"/>
      <c r="BV13" s="248"/>
      <c r="BW13" s="257" t="s">
        <v>118</v>
      </c>
      <c r="BX13" s="258"/>
      <c r="BY13" s="258"/>
      <c r="BZ13" s="258"/>
      <c r="CA13" s="259"/>
      <c r="CB13" s="257" t="s">
        <v>123</v>
      </c>
      <c r="CC13" s="258"/>
      <c r="CD13" s="258"/>
      <c r="CE13" s="258"/>
      <c r="CF13" s="258"/>
      <c r="CG13" s="258"/>
      <c r="CH13" s="258"/>
      <c r="CI13" s="259"/>
      <c r="CJ13" s="246" t="s">
        <v>120</v>
      </c>
      <c r="CK13" s="247"/>
      <c r="CL13" s="247"/>
      <c r="CM13" s="247"/>
      <c r="CN13" s="247"/>
      <c r="CO13" s="247"/>
      <c r="CP13" s="247"/>
      <c r="CQ13" s="248"/>
    </row>
    <row r="14" spans="1:147" s="54" customFormat="1" ht="30" customHeight="1">
      <c r="A14" s="115">
        <v>1</v>
      </c>
      <c r="B14" s="225"/>
      <c r="C14" s="226"/>
      <c r="D14" s="226"/>
      <c r="E14" s="226"/>
      <c r="F14" s="226"/>
      <c r="G14" s="226"/>
      <c r="H14" s="226"/>
      <c r="I14" s="227"/>
      <c r="J14" s="234"/>
      <c r="K14" s="235"/>
      <c r="L14" s="235"/>
      <c r="M14" s="235"/>
      <c r="N14" s="235"/>
      <c r="O14" s="235"/>
      <c r="P14" s="236"/>
      <c r="Q14" s="237"/>
      <c r="R14" s="237"/>
      <c r="S14" s="237"/>
      <c r="T14" s="237"/>
      <c r="U14" s="237"/>
      <c r="V14" s="237"/>
      <c r="W14" s="237"/>
      <c r="X14" s="237"/>
      <c r="Y14" s="237"/>
      <c r="Z14" s="237"/>
      <c r="AA14" s="237"/>
      <c r="AB14" s="237"/>
      <c r="AC14" s="237"/>
      <c r="AD14" s="237"/>
      <c r="AE14" s="238"/>
      <c r="AF14" s="236"/>
      <c r="AG14" s="237"/>
      <c r="AH14" s="237"/>
      <c r="AI14" s="238"/>
      <c r="AJ14" s="234"/>
      <c r="AK14" s="235"/>
      <c r="AL14" s="235"/>
      <c r="AM14" s="235"/>
      <c r="AN14" s="235"/>
      <c r="AO14" s="235"/>
      <c r="AP14" s="236"/>
      <c r="AQ14" s="237"/>
      <c r="AR14" s="237"/>
      <c r="AS14" s="237"/>
      <c r="AT14" s="237"/>
      <c r="AU14" s="237"/>
      <c r="AV14" s="237"/>
      <c r="AW14" s="238"/>
      <c r="AX14" s="234"/>
      <c r="AY14" s="235"/>
      <c r="AZ14" s="235"/>
      <c r="BA14" s="235"/>
      <c r="BB14" s="235"/>
      <c r="BC14" s="239"/>
      <c r="BD14" s="240" t="str">
        <f>IFERROR(VLOOKUP(AP14,Sheet1!$B$7:'Sheet1'!$C$15,2,FALSE)," ")</f>
        <v xml:space="preserve"> </v>
      </c>
      <c r="BE14" s="241"/>
      <c r="BF14" s="241"/>
      <c r="BG14" s="241"/>
      <c r="BH14" s="241"/>
      <c r="BI14" s="241"/>
      <c r="BJ14" s="241"/>
      <c r="BK14" s="241"/>
      <c r="BL14" s="242"/>
      <c r="BM14" s="243"/>
      <c r="BN14" s="244"/>
      <c r="BO14" s="244"/>
      <c r="BP14" s="244"/>
      <c r="BQ14" s="244"/>
      <c r="BR14" s="244"/>
      <c r="BS14" s="244"/>
      <c r="BT14" s="244"/>
      <c r="BU14" s="244"/>
      <c r="BV14" s="245"/>
      <c r="BW14" s="225"/>
      <c r="BX14" s="226"/>
      <c r="BY14" s="226"/>
      <c r="BZ14" s="226"/>
      <c r="CA14" s="227"/>
      <c r="CB14" s="228"/>
      <c r="CC14" s="229"/>
      <c r="CD14" s="229"/>
      <c r="CE14" s="229"/>
      <c r="CF14" s="229"/>
      <c r="CG14" s="229"/>
      <c r="CH14" s="229"/>
      <c r="CI14" s="230"/>
      <c r="CJ14" s="231" t="str">
        <f>IF(BD14=" "," ",EQ14)</f>
        <v xml:space="preserve"> </v>
      </c>
      <c r="CK14" s="232"/>
      <c r="CL14" s="232"/>
      <c r="CM14" s="232"/>
      <c r="CN14" s="232"/>
      <c r="CO14" s="232"/>
      <c r="CP14" s="232"/>
      <c r="CQ14" s="233"/>
      <c r="CV14" s="54" t="s">
        <v>87</v>
      </c>
      <c r="CW14" s="54">
        <f>SUMIF($AP$14:$AW$33,CV14,$CJ$14:$CQ$33)</f>
        <v>0</v>
      </c>
      <c r="EQ14" s="54">
        <f>ROUNDDOWN((BM14-CB14)*3/8, -3)</f>
        <v>0</v>
      </c>
    </row>
    <row r="15" spans="1:147" s="54" customFormat="1" ht="30" customHeight="1">
      <c r="A15" s="115">
        <v>2</v>
      </c>
      <c r="B15" s="225"/>
      <c r="C15" s="226"/>
      <c r="D15" s="226"/>
      <c r="E15" s="226"/>
      <c r="F15" s="226"/>
      <c r="G15" s="226"/>
      <c r="H15" s="226"/>
      <c r="I15" s="227"/>
      <c r="J15" s="234"/>
      <c r="K15" s="235"/>
      <c r="L15" s="235"/>
      <c r="M15" s="235"/>
      <c r="N15" s="235"/>
      <c r="O15" s="235"/>
      <c r="P15" s="236"/>
      <c r="Q15" s="237"/>
      <c r="R15" s="237"/>
      <c r="S15" s="237"/>
      <c r="T15" s="237"/>
      <c r="U15" s="237"/>
      <c r="V15" s="237"/>
      <c r="W15" s="237"/>
      <c r="X15" s="237"/>
      <c r="Y15" s="237"/>
      <c r="Z15" s="237"/>
      <c r="AA15" s="237"/>
      <c r="AB15" s="237"/>
      <c r="AC15" s="237"/>
      <c r="AD15" s="237"/>
      <c r="AE15" s="238"/>
      <c r="AF15" s="236"/>
      <c r="AG15" s="237"/>
      <c r="AH15" s="237"/>
      <c r="AI15" s="238"/>
      <c r="AJ15" s="234"/>
      <c r="AK15" s="235"/>
      <c r="AL15" s="235"/>
      <c r="AM15" s="235"/>
      <c r="AN15" s="235"/>
      <c r="AO15" s="235"/>
      <c r="AP15" s="236"/>
      <c r="AQ15" s="237"/>
      <c r="AR15" s="237"/>
      <c r="AS15" s="237"/>
      <c r="AT15" s="237"/>
      <c r="AU15" s="237"/>
      <c r="AV15" s="237"/>
      <c r="AW15" s="238"/>
      <c r="AX15" s="234"/>
      <c r="AY15" s="235"/>
      <c r="AZ15" s="235"/>
      <c r="BA15" s="235"/>
      <c r="BB15" s="235"/>
      <c r="BC15" s="239"/>
      <c r="BD15" s="240" t="str">
        <f>IFERROR(VLOOKUP(AP15,Sheet1!$B$7:'Sheet1'!$C$15,2,FALSE)," ")</f>
        <v xml:space="preserve"> </v>
      </c>
      <c r="BE15" s="241"/>
      <c r="BF15" s="241"/>
      <c r="BG15" s="241"/>
      <c r="BH15" s="241"/>
      <c r="BI15" s="241"/>
      <c r="BJ15" s="241"/>
      <c r="BK15" s="241"/>
      <c r="BL15" s="242"/>
      <c r="BM15" s="243"/>
      <c r="BN15" s="244"/>
      <c r="BO15" s="244"/>
      <c r="BP15" s="244"/>
      <c r="BQ15" s="244"/>
      <c r="BR15" s="244"/>
      <c r="BS15" s="244"/>
      <c r="BT15" s="244"/>
      <c r="BU15" s="244"/>
      <c r="BV15" s="245"/>
      <c r="BW15" s="225"/>
      <c r="BX15" s="226"/>
      <c r="BY15" s="226"/>
      <c r="BZ15" s="226"/>
      <c r="CA15" s="227"/>
      <c r="CB15" s="228"/>
      <c r="CC15" s="229"/>
      <c r="CD15" s="229"/>
      <c r="CE15" s="229"/>
      <c r="CF15" s="229"/>
      <c r="CG15" s="229"/>
      <c r="CH15" s="229"/>
      <c r="CI15" s="230"/>
      <c r="CJ15" s="231" t="str">
        <f t="shared" ref="CJ15:CJ23" si="0">IF(BD15=" "," ",EQ15)</f>
        <v xml:space="preserve"> </v>
      </c>
      <c r="CK15" s="232"/>
      <c r="CL15" s="232"/>
      <c r="CM15" s="232"/>
      <c r="CN15" s="232"/>
      <c r="CO15" s="232"/>
      <c r="CP15" s="232"/>
      <c r="CQ15" s="233"/>
      <c r="CV15" s="54" t="s">
        <v>88</v>
      </c>
      <c r="CW15" s="54">
        <f t="shared" ref="CW15:CW21" si="1">SUMIF($AP$14:$AW$33,CV15,$CJ$14:$CQ$33)</f>
        <v>0</v>
      </c>
      <c r="EQ15" s="54">
        <f t="shared" ref="EQ15:EQ33" si="2">ROUNDDOWN((BM15-CB15)*3/8, -3)</f>
        <v>0</v>
      </c>
    </row>
    <row r="16" spans="1:147" ht="30" customHeight="1">
      <c r="A16" s="115">
        <v>3</v>
      </c>
      <c r="B16" s="225"/>
      <c r="C16" s="226"/>
      <c r="D16" s="226"/>
      <c r="E16" s="226"/>
      <c r="F16" s="226"/>
      <c r="G16" s="226"/>
      <c r="H16" s="226"/>
      <c r="I16" s="227"/>
      <c r="J16" s="234"/>
      <c r="K16" s="235"/>
      <c r="L16" s="235"/>
      <c r="M16" s="235"/>
      <c r="N16" s="235"/>
      <c r="O16" s="235"/>
      <c r="P16" s="236"/>
      <c r="Q16" s="237"/>
      <c r="R16" s="237"/>
      <c r="S16" s="237"/>
      <c r="T16" s="237"/>
      <c r="U16" s="237"/>
      <c r="V16" s="237"/>
      <c r="W16" s="237"/>
      <c r="X16" s="237"/>
      <c r="Y16" s="237"/>
      <c r="Z16" s="237"/>
      <c r="AA16" s="237"/>
      <c r="AB16" s="237"/>
      <c r="AC16" s="237"/>
      <c r="AD16" s="237"/>
      <c r="AE16" s="238"/>
      <c r="AF16" s="236"/>
      <c r="AG16" s="237"/>
      <c r="AH16" s="237"/>
      <c r="AI16" s="238"/>
      <c r="AJ16" s="234"/>
      <c r="AK16" s="235"/>
      <c r="AL16" s="235"/>
      <c r="AM16" s="235"/>
      <c r="AN16" s="235"/>
      <c r="AO16" s="235"/>
      <c r="AP16" s="236"/>
      <c r="AQ16" s="237"/>
      <c r="AR16" s="237"/>
      <c r="AS16" s="237"/>
      <c r="AT16" s="237"/>
      <c r="AU16" s="237"/>
      <c r="AV16" s="237"/>
      <c r="AW16" s="238"/>
      <c r="AX16" s="234"/>
      <c r="AY16" s="235"/>
      <c r="AZ16" s="235"/>
      <c r="BA16" s="235"/>
      <c r="BB16" s="235"/>
      <c r="BC16" s="239"/>
      <c r="BD16" s="240" t="str">
        <f>IFERROR(VLOOKUP(AP16,Sheet1!$B$7:'Sheet1'!$C$15,2,FALSE)," ")</f>
        <v xml:space="preserve"> </v>
      </c>
      <c r="BE16" s="241"/>
      <c r="BF16" s="241"/>
      <c r="BG16" s="241"/>
      <c r="BH16" s="241"/>
      <c r="BI16" s="241"/>
      <c r="BJ16" s="241"/>
      <c r="BK16" s="241"/>
      <c r="BL16" s="242"/>
      <c r="BM16" s="243"/>
      <c r="BN16" s="244"/>
      <c r="BO16" s="244"/>
      <c r="BP16" s="244"/>
      <c r="BQ16" s="244"/>
      <c r="BR16" s="244"/>
      <c r="BS16" s="244"/>
      <c r="BT16" s="244"/>
      <c r="BU16" s="244"/>
      <c r="BV16" s="245"/>
      <c r="BW16" s="225"/>
      <c r="BX16" s="226"/>
      <c r="BY16" s="226"/>
      <c r="BZ16" s="226"/>
      <c r="CA16" s="227"/>
      <c r="CB16" s="228"/>
      <c r="CC16" s="229"/>
      <c r="CD16" s="229"/>
      <c r="CE16" s="229"/>
      <c r="CF16" s="229"/>
      <c r="CG16" s="229"/>
      <c r="CH16" s="229"/>
      <c r="CI16" s="230"/>
      <c r="CJ16" s="231" t="str">
        <f t="shared" si="0"/>
        <v xml:space="preserve"> </v>
      </c>
      <c r="CK16" s="232"/>
      <c r="CL16" s="232"/>
      <c r="CM16" s="232"/>
      <c r="CN16" s="232"/>
      <c r="CO16" s="232"/>
      <c r="CP16" s="232"/>
      <c r="CQ16" s="233"/>
      <c r="CU16" s="54"/>
      <c r="CV16" s="31" t="s">
        <v>89</v>
      </c>
      <c r="CW16" s="31">
        <f t="shared" si="1"/>
        <v>0</v>
      </c>
      <c r="DJ16" s="54"/>
      <c r="EQ16" s="54">
        <f t="shared" si="2"/>
        <v>0</v>
      </c>
    </row>
    <row r="17" spans="1:147" s="54" customFormat="1" ht="30" customHeight="1">
      <c r="A17" s="115">
        <v>4</v>
      </c>
      <c r="B17" s="225"/>
      <c r="C17" s="226"/>
      <c r="D17" s="226"/>
      <c r="E17" s="226"/>
      <c r="F17" s="226"/>
      <c r="G17" s="226"/>
      <c r="H17" s="226"/>
      <c r="I17" s="227"/>
      <c r="J17" s="234"/>
      <c r="K17" s="235"/>
      <c r="L17" s="235"/>
      <c r="M17" s="235"/>
      <c r="N17" s="235"/>
      <c r="O17" s="235"/>
      <c r="P17" s="236"/>
      <c r="Q17" s="237"/>
      <c r="R17" s="237"/>
      <c r="S17" s="237"/>
      <c r="T17" s="237"/>
      <c r="U17" s="237"/>
      <c r="V17" s="237"/>
      <c r="W17" s="237"/>
      <c r="X17" s="237"/>
      <c r="Y17" s="237"/>
      <c r="Z17" s="237"/>
      <c r="AA17" s="237"/>
      <c r="AB17" s="237"/>
      <c r="AC17" s="237"/>
      <c r="AD17" s="237"/>
      <c r="AE17" s="238"/>
      <c r="AF17" s="236"/>
      <c r="AG17" s="237"/>
      <c r="AH17" s="237"/>
      <c r="AI17" s="238"/>
      <c r="AJ17" s="234"/>
      <c r="AK17" s="235"/>
      <c r="AL17" s="235"/>
      <c r="AM17" s="235"/>
      <c r="AN17" s="235"/>
      <c r="AO17" s="235"/>
      <c r="AP17" s="236"/>
      <c r="AQ17" s="237"/>
      <c r="AR17" s="237"/>
      <c r="AS17" s="237"/>
      <c r="AT17" s="237"/>
      <c r="AU17" s="237"/>
      <c r="AV17" s="237"/>
      <c r="AW17" s="238"/>
      <c r="AX17" s="234"/>
      <c r="AY17" s="235"/>
      <c r="AZ17" s="235"/>
      <c r="BA17" s="235"/>
      <c r="BB17" s="235"/>
      <c r="BC17" s="239"/>
      <c r="BD17" s="240" t="str">
        <f>IFERROR(VLOOKUP(AP17,Sheet1!$B$7:'Sheet1'!$C$15,2,FALSE)," ")</f>
        <v xml:space="preserve"> </v>
      </c>
      <c r="BE17" s="241"/>
      <c r="BF17" s="241"/>
      <c r="BG17" s="241"/>
      <c r="BH17" s="241"/>
      <c r="BI17" s="241"/>
      <c r="BJ17" s="241"/>
      <c r="BK17" s="241"/>
      <c r="BL17" s="242"/>
      <c r="BM17" s="243"/>
      <c r="BN17" s="244"/>
      <c r="BO17" s="244"/>
      <c r="BP17" s="244"/>
      <c r="BQ17" s="244"/>
      <c r="BR17" s="244"/>
      <c r="BS17" s="244"/>
      <c r="BT17" s="244"/>
      <c r="BU17" s="244"/>
      <c r="BV17" s="245"/>
      <c r="BW17" s="225"/>
      <c r="BX17" s="226"/>
      <c r="BY17" s="226"/>
      <c r="BZ17" s="226"/>
      <c r="CA17" s="227"/>
      <c r="CB17" s="228"/>
      <c r="CC17" s="229"/>
      <c r="CD17" s="229"/>
      <c r="CE17" s="229"/>
      <c r="CF17" s="229"/>
      <c r="CG17" s="229"/>
      <c r="CH17" s="229"/>
      <c r="CI17" s="230"/>
      <c r="CJ17" s="231" t="str">
        <f t="shared" si="0"/>
        <v xml:space="preserve"> </v>
      </c>
      <c r="CK17" s="232"/>
      <c r="CL17" s="232"/>
      <c r="CM17" s="232"/>
      <c r="CN17" s="232"/>
      <c r="CO17" s="232"/>
      <c r="CP17" s="232"/>
      <c r="CQ17" s="233"/>
      <c r="CV17" s="54" t="s">
        <v>94</v>
      </c>
      <c r="CW17" s="54">
        <f t="shared" si="1"/>
        <v>0</v>
      </c>
      <c r="EQ17" s="54">
        <f t="shared" si="2"/>
        <v>0</v>
      </c>
    </row>
    <row r="18" spans="1:147" s="54" customFormat="1" ht="30" customHeight="1">
      <c r="A18" s="115">
        <v>5</v>
      </c>
      <c r="B18" s="225"/>
      <c r="C18" s="226"/>
      <c r="D18" s="226"/>
      <c r="E18" s="226"/>
      <c r="F18" s="226"/>
      <c r="G18" s="226"/>
      <c r="H18" s="226"/>
      <c r="I18" s="227"/>
      <c r="J18" s="234"/>
      <c r="K18" s="235"/>
      <c r="L18" s="235"/>
      <c r="M18" s="235"/>
      <c r="N18" s="235"/>
      <c r="O18" s="235"/>
      <c r="P18" s="236"/>
      <c r="Q18" s="237"/>
      <c r="R18" s="237"/>
      <c r="S18" s="237"/>
      <c r="T18" s="237"/>
      <c r="U18" s="237"/>
      <c r="V18" s="237"/>
      <c r="W18" s="237"/>
      <c r="X18" s="237"/>
      <c r="Y18" s="237"/>
      <c r="Z18" s="237"/>
      <c r="AA18" s="237"/>
      <c r="AB18" s="237"/>
      <c r="AC18" s="237"/>
      <c r="AD18" s="237"/>
      <c r="AE18" s="238"/>
      <c r="AF18" s="236"/>
      <c r="AG18" s="237"/>
      <c r="AH18" s="237"/>
      <c r="AI18" s="238"/>
      <c r="AJ18" s="234"/>
      <c r="AK18" s="235"/>
      <c r="AL18" s="235"/>
      <c r="AM18" s="235"/>
      <c r="AN18" s="235"/>
      <c r="AO18" s="235"/>
      <c r="AP18" s="236"/>
      <c r="AQ18" s="237"/>
      <c r="AR18" s="237"/>
      <c r="AS18" s="237"/>
      <c r="AT18" s="237"/>
      <c r="AU18" s="237"/>
      <c r="AV18" s="237"/>
      <c r="AW18" s="238"/>
      <c r="AX18" s="234"/>
      <c r="AY18" s="235"/>
      <c r="AZ18" s="235"/>
      <c r="BA18" s="235"/>
      <c r="BB18" s="235"/>
      <c r="BC18" s="239"/>
      <c r="BD18" s="240" t="str">
        <f>IFERROR(VLOOKUP(AP18,Sheet1!$B$7:'Sheet1'!$C$15,2,FALSE)," ")</f>
        <v xml:space="preserve"> </v>
      </c>
      <c r="BE18" s="241"/>
      <c r="BF18" s="241"/>
      <c r="BG18" s="241"/>
      <c r="BH18" s="241"/>
      <c r="BI18" s="241"/>
      <c r="BJ18" s="241"/>
      <c r="BK18" s="241"/>
      <c r="BL18" s="242"/>
      <c r="BM18" s="243"/>
      <c r="BN18" s="244"/>
      <c r="BO18" s="244"/>
      <c r="BP18" s="244"/>
      <c r="BQ18" s="244"/>
      <c r="BR18" s="244"/>
      <c r="BS18" s="244"/>
      <c r="BT18" s="244"/>
      <c r="BU18" s="244"/>
      <c r="BV18" s="245"/>
      <c r="BW18" s="225"/>
      <c r="BX18" s="226"/>
      <c r="BY18" s="226"/>
      <c r="BZ18" s="226"/>
      <c r="CA18" s="227"/>
      <c r="CB18" s="228"/>
      <c r="CC18" s="229"/>
      <c r="CD18" s="229"/>
      <c r="CE18" s="229"/>
      <c r="CF18" s="229"/>
      <c r="CG18" s="229"/>
      <c r="CH18" s="229"/>
      <c r="CI18" s="230"/>
      <c r="CJ18" s="231" t="str">
        <f t="shared" si="0"/>
        <v xml:space="preserve"> </v>
      </c>
      <c r="CK18" s="232"/>
      <c r="CL18" s="232"/>
      <c r="CM18" s="232"/>
      <c r="CN18" s="232"/>
      <c r="CO18" s="232"/>
      <c r="CP18" s="232"/>
      <c r="CQ18" s="233"/>
      <c r="CV18" s="54" t="s">
        <v>156</v>
      </c>
      <c r="CW18" s="54">
        <f t="shared" si="1"/>
        <v>0</v>
      </c>
      <c r="EQ18" s="54">
        <f t="shared" si="2"/>
        <v>0</v>
      </c>
    </row>
    <row r="19" spans="1:147" s="54" customFormat="1" ht="30" customHeight="1">
      <c r="A19" s="115">
        <v>6</v>
      </c>
      <c r="B19" s="225"/>
      <c r="C19" s="226"/>
      <c r="D19" s="226"/>
      <c r="E19" s="226"/>
      <c r="F19" s="226"/>
      <c r="G19" s="226"/>
      <c r="H19" s="226"/>
      <c r="I19" s="227"/>
      <c r="J19" s="234"/>
      <c r="K19" s="235"/>
      <c r="L19" s="235"/>
      <c r="M19" s="235"/>
      <c r="N19" s="235"/>
      <c r="O19" s="235"/>
      <c r="P19" s="236"/>
      <c r="Q19" s="237"/>
      <c r="R19" s="237"/>
      <c r="S19" s="237"/>
      <c r="T19" s="237"/>
      <c r="U19" s="237"/>
      <c r="V19" s="237"/>
      <c r="W19" s="237"/>
      <c r="X19" s="237"/>
      <c r="Y19" s="237"/>
      <c r="Z19" s="237"/>
      <c r="AA19" s="237"/>
      <c r="AB19" s="237"/>
      <c r="AC19" s="237"/>
      <c r="AD19" s="237"/>
      <c r="AE19" s="238"/>
      <c r="AF19" s="236"/>
      <c r="AG19" s="237"/>
      <c r="AH19" s="237"/>
      <c r="AI19" s="238"/>
      <c r="AJ19" s="234"/>
      <c r="AK19" s="235"/>
      <c r="AL19" s="235"/>
      <c r="AM19" s="235"/>
      <c r="AN19" s="235"/>
      <c r="AO19" s="235"/>
      <c r="AP19" s="236"/>
      <c r="AQ19" s="237"/>
      <c r="AR19" s="237"/>
      <c r="AS19" s="237"/>
      <c r="AT19" s="237"/>
      <c r="AU19" s="237"/>
      <c r="AV19" s="237"/>
      <c r="AW19" s="238"/>
      <c r="AX19" s="234"/>
      <c r="AY19" s="235"/>
      <c r="AZ19" s="235"/>
      <c r="BA19" s="235"/>
      <c r="BB19" s="235"/>
      <c r="BC19" s="239"/>
      <c r="BD19" s="240" t="str">
        <f>IFERROR(VLOOKUP(AP19,Sheet1!$B$7:'Sheet1'!$C$15,2,FALSE)," ")</f>
        <v xml:space="preserve"> </v>
      </c>
      <c r="BE19" s="241"/>
      <c r="BF19" s="241"/>
      <c r="BG19" s="241"/>
      <c r="BH19" s="241"/>
      <c r="BI19" s="241"/>
      <c r="BJ19" s="241"/>
      <c r="BK19" s="241"/>
      <c r="BL19" s="242"/>
      <c r="BM19" s="243"/>
      <c r="BN19" s="244"/>
      <c r="BO19" s="244"/>
      <c r="BP19" s="244"/>
      <c r="BQ19" s="244"/>
      <c r="BR19" s="244"/>
      <c r="BS19" s="244"/>
      <c r="BT19" s="244"/>
      <c r="BU19" s="244"/>
      <c r="BV19" s="245"/>
      <c r="BW19" s="225"/>
      <c r="BX19" s="226"/>
      <c r="BY19" s="226"/>
      <c r="BZ19" s="226"/>
      <c r="CA19" s="227"/>
      <c r="CB19" s="228"/>
      <c r="CC19" s="229"/>
      <c r="CD19" s="229"/>
      <c r="CE19" s="229"/>
      <c r="CF19" s="229"/>
      <c r="CG19" s="229"/>
      <c r="CH19" s="229"/>
      <c r="CI19" s="230"/>
      <c r="CJ19" s="231" t="str">
        <f t="shared" si="0"/>
        <v xml:space="preserve"> </v>
      </c>
      <c r="CK19" s="232"/>
      <c r="CL19" s="232"/>
      <c r="CM19" s="232"/>
      <c r="CN19" s="232"/>
      <c r="CO19" s="232"/>
      <c r="CP19" s="232"/>
      <c r="CQ19" s="233"/>
      <c r="CV19" s="54" t="s">
        <v>96</v>
      </c>
      <c r="CW19" s="54">
        <f t="shared" si="1"/>
        <v>0</v>
      </c>
      <c r="EQ19" s="54">
        <f t="shared" si="2"/>
        <v>0</v>
      </c>
    </row>
    <row r="20" spans="1:147" s="54" customFormat="1" ht="30" customHeight="1">
      <c r="A20" s="115">
        <v>7</v>
      </c>
      <c r="B20" s="225"/>
      <c r="C20" s="226"/>
      <c r="D20" s="226"/>
      <c r="E20" s="226"/>
      <c r="F20" s="226"/>
      <c r="G20" s="226"/>
      <c r="H20" s="226"/>
      <c r="I20" s="227"/>
      <c r="J20" s="234"/>
      <c r="K20" s="235"/>
      <c r="L20" s="235"/>
      <c r="M20" s="235"/>
      <c r="N20" s="235"/>
      <c r="O20" s="235"/>
      <c r="P20" s="236"/>
      <c r="Q20" s="237"/>
      <c r="R20" s="237"/>
      <c r="S20" s="237"/>
      <c r="T20" s="237"/>
      <c r="U20" s="237"/>
      <c r="V20" s="237"/>
      <c r="W20" s="237"/>
      <c r="X20" s="237"/>
      <c r="Y20" s="237"/>
      <c r="Z20" s="237"/>
      <c r="AA20" s="237"/>
      <c r="AB20" s="237"/>
      <c r="AC20" s="237"/>
      <c r="AD20" s="237"/>
      <c r="AE20" s="238"/>
      <c r="AF20" s="236"/>
      <c r="AG20" s="237"/>
      <c r="AH20" s="237"/>
      <c r="AI20" s="238"/>
      <c r="AJ20" s="234"/>
      <c r="AK20" s="235"/>
      <c r="AL20" s="235"/>
      <c r="AM20" s="235"/>
      <c r="AN20" s="235"/>
      <c r="AO20" s="235"/>
      <c r="AP20" s="236"/>
      <c r="AQ20" s="237"/>
      <c r="AR20" s="237"/>
      <c r="AS20" s="237"/>
      <c r="AT20" s="237"/>
      <c r="AU20" s="237"/>
      <c r="AV20" s="237"/>
      <c r="AW20" s="238"/>
      <c r="AX20" s="234"/>
      <c r="AY20" s="235"/>
      <c r="AZ20" s="235"/>
      <c r="BA20" s="235"/>
      <c r="BB20" s="235"/>
      <c r="BC20" s="239"/>
      <c r="BD20" s="240" t="str">
        <f>IFERROR(VLOOKUP(AP20,Sheet1!$B$7:'Sheet1'!$C$15,2,FALSE)," ")</f>
        <v xml:space="preserve"> </v>
      </c>
      <c r="BE20" s="241"/>
      <c r="BF20" s="241"/>
      <c r="BG20" s="241"/>
      <c r="BH20" s="241"/>
      <c r="BI20" s="241"/>
      <c r="BJ20" s="241"/>
      <c r="BK20" s="241"/>
      <c r="BL20" s="242"/>
      <c r="BM20" s="243"/>
      <c r="BN20" s="244"/>
      <c r="BO20" s="244"/>
      <c r="BP20" s="244"/>
      <c r="BQ20" s="244"/>
      <c r="BR20" s="244"/>
      <c r="BS20" s="244"/>
      <c r="BT20" s="244"/>
      <c r="BU20" s="244"/>
      <c r="BV20" s="245"/>
      <c r="BW20" s="225"/>
      <c r="BX20" s="226"/>
      <c r="BY20" s="226"/>
      <c r="BZ20" s="226"/>
      <c r="CA20" s="227"/>
      <c r="CB20" s="228"/>
      <c r="CC20" s="229"/>
      <c r="CD20" s="229"/>
      <c r="CE20" s="229"/>
      <c r="CF20" s="229"/>
      <c r="CG20" s="229"/>
      <c r="CH20" s="229"/>
      <c r="CI20" s="230"/>
      <c r="CJ20" s="231" t="str">
        <f t="shared" si="0"/>
        <v xml:space="preserve"> </v>
      </c>
      <c r="CK20" s="232"/>
      <c r="CL20" s="232"/>
      <c r="CM20" s="232"/>
      <c r="CN20" s="232"/>
      <c r="CO20" s="232"/>
      <c r="CP20" s="232"/>
      <c r="CQ20" s="233"/>
      <c r="CV20" s="54" t="s">
        <v>157</v>
      </c>
      <c r="CW20" s="54">
        <f t="shared" si="1"/>
        <v>0</v>
      </c>
      <c r="EQ20" s="54">
        <f t="shared" si="2"/>
        <v>0</v>
      </c>
    </row>
    <row r="21" spans="1:147" ht="30" customHeight="1">
      <c r="A21" s="115">
        <v>8</v>
      </c>
      <c r="B21" s="225"/>
      <c r="C21" s="226"/>
      <c r="D21" s="226"/>
      <c r="E21" s="226"/>
      <c r="F21" s="226"/>
      <c r="G21" s="226"/>
      <c r="H21" s="226"/>
      <c r="I21" s="227"/>
      <c r="J21" s="234"/>
      <c r="K21" s="235"/>
      <c r="L21" s="235"/>
      <c r="M21" s="235"/>
      <c r="N21" s="235"/>
      <c r="O21" s="235"/>
      <c r="P21" s="236"/>
      <c r="Q21" s="237"/>
      <c r="R21" s="237"/>
      <c r="S21" s="237"/>
      <c r="T21" s="237"/>
      <c r="U21" s="237"/>
      <c r="V21" s="237"/>
      <c r="W21" s="237"/>
      <c r="X21" s="237"/>
      <c r="Y21" s="237"/>
      <c r="Z21" s="237"/>
      <c r="AA21" s="237"/>
      <c r="AB21" s="237"/>
      <c r="AC21" s="237"/>
      <c r="AD21" s="237"/>
      <c r="AE21" s="238"/>
      <c r="AF21" s="236"/>
      <c r="AG21" s="237"/>
      <c r="AH21" s="237"/>
      <c r="AI21" s="238"/>
      <c r="AJ21" s="234"/>
      <c r="AK21" s="235"/>
      <c r="AL21" s="235"/>
      <c r="AM21" s="235"/>
      <c r="AN21" s="235"/>
      <c r="AO21" s="235"/>
      <c r="AP21" s="236"/>
      <c r="AQ21" s="237"/>
      <c r="AR21" s="237"/>
      <c r="AS21" s="237"/>
      <c r="AT21" s="237"/>
      <c r="AU21" s="237"/>
      <c r="AV21" s="237"/>
      <c r="AW21" s="238"/>
      <c r="AX21" s="234"/>
      <c r="AY21" s="235"/>
      <c r="AZ21" s="235"/>
      <c r="BA21" s="235"/>
      <c r="BB21" s="235"/>
      <c r="BC21" s="239"/>
      <c r="BD21" s="240" t="str">
        <f>IFERROR(VLOOKUP(AP21,Sheet1!$B$7:'Sheet1'!$C$15,2,FALSE)," ")</f>
        <v xml:space="preserve"> </v>
      </c>
      <c r="BE21" s="241"/>
      <c r="BF21" s="241"/>
      <c r="BG21" s="241"/>
      <c r="BH21" s="241"/>
      <c r="BI21" s="241"/>
      <c r="BJ21" s="241"/>
      <c r="BK21" s="241"/>
      <c r="BL21" s="242"/>
      <c r="BM21" s="243"/>
      <c r="BN21" s="244"/>
      <c r="BO21" s="244"/>
      <c r="BP21" s="244"/>
      <c r="BQ21" s="244"/>
      <c r="BR21" s="244"/>
      <c r="BS21" s="244"/>
      <c r="BT21" s="244"/>
      <c r="BU21" s="244"/>
      <c r="BV21" s="245"/>
      <c r="BW21" s="225"/>
      <c r="BX21" s="226"/>
      <c r="BY21" s="226"/>
      <c r="BZ21" s="226"/>
      <c r="CA21" s="227"/>
      <c r="CB21" s="228"/>
      <c r="CC21" s="229"/>
      <c r="CD21" s="229"/>
      <c r="CE21" s="229"/>
      <c r="CF21" s="229"/>
      <c r="CG21" s="229"/>
      <c r="CH21" s="229"/>
      <c r="CI21" s="230"/>
      <c r="CJ21" s="231" t="str">
        <f t="shared" si="0"/>
        <v xml:space="preserve"> </v>
      </c>
      <c r="CK21" s="232"/>
      <c r="CL21" s="232"/>
      <c r="CM21" s="232"/>
      <c r="CN21" s="232"/>
      <c r="CO21" s="232"/>
      <c r="CP21" s="232"/>
      <c r="CQ21" s="233"/>
      <c r="CU21" s="54"/>
      <c r="CV21" s="31" t="s">
        <v>90</v>
      </c>
      <c r="CW21" s="31">
        <f t="shared" si="1"/>
        <v>0</v>
      </c>
      <c r="DJ21" s="54"/>
      <c r="EQ21" s="54">
        <f t="shared" si="2"/>
        <v>0</v>
      </c>
    </row>
    <row r="22" spans="1:147" s="54" customFormat="1" ht="30" customHeight="1">
      <c r="A22" s="115">
        <v>9</v>
      </c>
      <c r="B22" s="225"/>
      <c r="C22" s="226"/>
      <c r="D22" s="226"/>
      <c r="E22" s="226"/>
      <c r="F22" s="226"/>
      <c r="G22" s="226"/>
      <c r="H22" s="226"/>
      <c r="I22" s="227"/>
      <c r="J22" s="234"/>
      <c r="K22" s="235"/>
      <c r="L22" s="235"/>
      <c r="M22" s="235"/>
      <c r="N22" s="235"/>
      <c r="O22" s="235"/>
      <c r="P22" s="236"/>
      <c r="Q22" s="237"/>
      <c r="R22" s="237"/>
      <c r="S22" s="237"/>
      <c r="T22" s="237"/>
      <c r="U22" s="237"/>
      <c r="V22" s="237"/>
      <c r="W22" s="237"/>
      <c r="X22" s="237"/>
      <c r="Y22" s="237"/>
      <c r="Z22" s="237"/>
      <c r="AA22" s="237"/>
      <c r="AB22" s="237"/>
      <c r="AC22" s="237"/>
      <c r="AD22" s="237"/>
      <c r="AE22" s="238"/>
      <c r="AF22" s="236"/>
      <c r="AG22" s="237"/>
      <c r="AH22" s="237"/>
      <c r="AI22" s="238"/>
      <c r="AJ22" s="234"/>
      <c r="AK22" s="235"/>
      <c r="AL22" s="235"/>
      <c r="AM22" s="235"/>
      <c r="AN22" s="235"/>
      <c r="AO22" s="235"/>
      <c r="AP22" s="236"/>
      <c r="AQ22" s="237"/>
      <c r="AR22" s="237"/>
      <c r="AS22" s="237"/>
      <c r="AT22" s="237"/>
      <c r="AU22" s="237"/>
      <c r="AV22" s="237"/>
      <c r="AW22" s="238"/>
      <c r="AX22" s="234"/>
      <c r="AY22" s="235"/>
      <c r="AZ22" s="235"/>
      <c r="BA22" s="235"/>
      <c r="BB22" s="235"/>
      <c r="BC22" s="239"/>
      <c r="BD22" s="240" t="str">
        <f>IFERROR(VLOOKUP(AP22,Sheet1!$B$7:'Sheet1'!$C$15,2,FALSE)," ")</f>
        <v xml:space="preserve"> </v>
      </c>
      <c r="BE22" s="241"/>
      <c r="BF22" s="241"/>
      <c r="BG22" s="241"/>
      <c r="BH22" s="241"/>
      <c r="BI22" s="241"/>
      <c r="BJ22" s="241"/>
      <c r="BK22" s="241"/>
      <c r="BL22" s="242"/>
      <c r="BM22" s="243"/>
      <c r="BN22" s="244"/>
      <c r="BO22" s="244"/>
      <c r="BP22" s="244"/>
      <c r="BQ22" s="244"/>
      <c r="BR22" s="244"/>
      <c r="BS22" s="244"/>
      <c r="BT22" s="244"/>
      <c r="BU22" s="244"/>
      <c r="BV22" s="245"/>
      <c r="BW22" s="225"/>
      <c r="BX22" s="226"/>
      <c r="BY22" s="226"/>
      <c r="BZ22" s="226"/>
      <c r="CA22" s="227"/>
      <c r="CB22" s="228"/>
      <c r="CC22" s="229"/>
      <c r="CD22" s="229"/>
      <c r="CE22" s="229"/>
      <c r="CF22" s="229"/>
      <c r="CG22" s="229"/>
      <c r="CH22" s="229"/>
      <c r="CI22" s="230"/>
      <c r="CJ22" s="231" t="str">
        <f t="shared" si="0"/>
        <v xml:space="preserve"> </v>
      </c>
      <c r="CK22" s="232"/>
      <c r="CL22" s="232"/>
      <c r="CM22" s="232"/>
      <c r="CN22" s="232"/>
      <c r="CO22" s="232"/>
      <c r="CP22" s="232"/>
      <c r="CQ22" s="233"/>
      <c r="CV22" s="54" t="s">
        <v>91</v>
      </c>
      <c r="CW22" s="54">
        <f>SUMIF($AP$14:$AW$33,CV22,$CJ$14:$CQ$33)</f>
        <v>0</v>
      </c>
      <c r="EQ22" s="54">
        <f t="shared" si="2"/>
        <v>0</v>
      </c>
    </row>
    <row r="23" spans="1:147" s="54" customFormat="1" ht="30" customHeight="1">
      <c r="A23" s="115">
        <v>10</v>
      </c>
      <c r="B23" s="225"/>
      <c r="C23" s="226"/>
      <c r="D23" s="226"/>
      <c r="E23" s="226"/>
      <c r="F23" s="226"/>
      <c r="G23" s="226"/>
      <c r="H23" s="226"/>
      <c r="I23" s="227"/>
      <c r="J23" s="234"/>
      <c r="K23" s="235"/>
      <c r="L23" s="235"/>
      <c r="M23" s="235"/>
      <c r="N23" s="235"/>
      <c r="O23" s="235"/>
      <c r="P23" s="236"/>
      <c r="Q23" s="237"/>
      <c r="R23" s="237"/>
      <c r="S23" s="237"/>
      <c r="T23" s="237"/>
      <c r="U23" s="237"/>
      <c r="V23" s="237"/>
      <c r="W23" s="237"/>
      <c r="X23" s="237"/>
      <c r="Y23" s="237"/>
      <c r="Z23" s="237"/>
      <c r="AA23" s="237"/>
      <c r="AB23" s="237"/>
      <c r="AC23" s="237"/>
      <c r="AD23" s="237"/>
      <c r="AE23" s="238"/>
      <c r="AF23" s="236"/>
      <c r="AG23" s="237"/>
      <c r="AH23" s="237"/>
      <c r="AI23" s="238"/>
      <c r="AJ23" s="234"/>
      <c r="AK23" s="235"/>
      <c r="AL23" s="235"/>
      <c r="AM23" s="235"/>
      <c r="AN23" s="235"/>
      <c r="AO23" s="235"/>
      <c r="AP23" s="236"/>
      <c r="AQ23" s="237"/>
      <c r="AR23" s="237"/>
      <c r="AS23" s="237"/>
      <c r="AT23" s="237"/>
      <c r="AU23" s="237"/>
      <c r="AV23" s="237"/>
      <c r="AW23" s="238"/>
      <c r="AX23" s="234"/>
      <c r="AY23" s="235"/>
      <c r="AZ23" s="235"/>
      <c r="BA23" s="235"/>
      <c r="BB23" s="235"/>
      <c r="BC23" s="239"/>
      <c r="BD23" s="240" t="str">
        <f>IFERROR(VLOOKUP(AP23,Sheet1!$B$7:'Sheet1'!$C$15,2,FALSE)," ")</f>
        <v xml:space="preserve"> </v>
      </c>
      <c r="BE23" s="241"/>
      <c r="BF23" s="241"/>
      <c r="BG23" s="241"/>
      <c r="BH23" s="241"/>
      <c r="BI23" s="241"/>
      <c r="BJ23" s="241"/>
      <c r="BK23" s="241"/>
      <c r="BL23" s="242"/>
      <c r="BM23" s="243"/>
      <c r="BN23" s="244"/>
      <c r="BO23" s="244"/>
      <c r="BP23" s="244"/>
      <c r="BQ23" s="244"/>
      <c r="BR23" s="244"/>
      <c r="BS23" s="244"/>
      <c r="BT23" s="244"/>
      <c r="BU23" s="244"/>
      <c r="BV23" s="245"/>
      <c r="BW23" s="225"/>
      <c r="BX23" s="226"/>
      <c r="BY23" s="226"/>
      <c r="BZ23" s="226"/>
      <c r="CA23" s="227"/>
      <c r="CB23" s="228"/>
      <c r="CC23" s="229"/>
      <c r="CD23" s="229"/>
      <c r="CE23" s="229"/>
      <c r="CF23" s="229"/>
      <c r="CG23" s="229"/>
      <c r="CH23" s="229"/>
      <c r="CI23" s="230"/>
      <c r="CJ23" s="231" t="str">
        <f t="shared" si="0"/>
        <v xml:space="preserve"> </v>
      </c>
      <c r="CK23" s="232"/>
      <c r="CL23" s="232"/>
      <c r="CM23" s="232"/>
      <c r="CN23" s="232"/>
      <c r="CO23" s="232"/>
      <c r="CP23" s="232"/>
      <c r="CQ23" s="233"/>
      <c r="EQ23" s="54">
        <f t="shared" si="2"/>
        <v>0</v>
      </c>
    </row>
    <row r="24" spans="1:147" ht="30" customHeight="1">
      <c r="A24" s="115">
        <v>11</v>
      </c>
      <c r="B24" s="225"/>
      <c r="C24" s="226"/>
      <c r="D24" s="226"/>
      <c r="E24" s="226"/>
      <c r="F24" s="226"/>
      <c r="G24" s="226"/>
      <c r="H24" s="226"/>
      <c r="I24" s="227"/>
      <c r="J24" s="234"/>
      <c r="K24" s="235"/>
      <c r="L24" s="235"/>
      <c r="M24" s="235"/>
      <c r="N24" s="235"/>
      <c r="O24" s="235"/>
      <c r="P24" s="236"/>
      <c r="Q24" s="237"/>
      <c r="R24" s="237"/>
      <c r="S24" s="237"/>
      <c r="T24" s="237"/>
      <c r="U24" s="237"/>
      <c r="V24" s="237"/>
      <c r="W24" s="237"/>
      <c r="X24" s="237"/>
      <c r="Y24" s="237"/>
      <c r="Z24" s="237"/>
      <c r="AA24" s="237"/>
      <c r="AB24" s="237"/>
      <c r="AC24" s="237"/>
      <c r="AD24" s="237"/>
      <c r="AE24" s="238"/>
      <c r="AF24" s="236"/>
      <c r="AG24" s="237"/>
      <c r="AH24" s="237"/>
      <c r="AI24" s="238"/>
      <c r="AJ24" s="234"/>
      <c r="AK24" s="235"/>
      <c r="AL24" s="235"/>
      <c r="AM24" s="235"/>
      <c r="AN24" s="235"/>
      <c r="AO24" s="235"/>
      <c r="AP24" s="236"/>
      <c r="AQ24" s="237"/>
      <c r="AR24" s="237"/>
      <c r="AS24" s="237"/>
      <c r="AT24" s="237"/>
      <c r="AU24" s="237"/>
      <c r="AV24" s="237"/>
      <c r="AW24" s="238"/>
      <c r="AX24" s="234"/>
      <c r="AY24" s="235"/>
      <c r="AZ24" s="235"/>
      <c r="BA24" s="235"/>
      <c r="BB24" s="235"/>
      <c r="BC24" s="239"/>
      <c r="BD24" s="240" t="str">
        <f>IFERROR(VLOOKUP(AP24,Sheet1!$B$7:'Sheet1'!$C$15,2,FALSE)," ")</f>
        <v xml:space="preserve"> </v>
      </c>
      <c r="BE24" s="241"/>
      <c r="BF24" s="241"/>
      <c r="BG24" s="241"/>
      <c r="BH24" s="241"/>
      <c r="BI24" s="241"/>
      <c r="BJ24" s="241"/>
      <c r="BK24" s="241"/>
      <c r="BL24" s="242"/>
      <c r="BM24" s="243"/>
      <c r="BN24" s="244"/>
      <c r="BO24" s="244"/>
      <c r="BP24" s="244"/>
      <c r="BQ24" s="244"/>
      <c r="BR24" s="244"/>
      <c r="BS24" s="244"/>
      <c r="BT24" s="244"/>
      <c r="BU24" s="244"/>
      <c r="BV24" s="245"/>
      <c r="BW24" s="225"/>
      <c r="BX24" s="226"/>
      <c r="BY24" s="226"/>
      <c r="BZ24" s="226"/>
      <c r="CA24" s="227"/>
      <c r="CB24" s="228"/>
      <c r="CC24" s="229"/>
      <c r="CD24" s="229"/>
      <c r="CE24" s="229"/>
      <c r="CF24" s="229"/>
      <c r="CG24" s="229"/>
      <c r="CH24" s="229"/>
      <c r="CI24" s="230"/>
      <c r="CJ24" s="231" t="str">
        <f>IF(BD24=" "," ",EQ24)</f>
        <v xml:space="preserve"> </v>
      </c>
      <c r="CK24" s="232"/>
      <c r="CL24" s="232"/>
      <c r="CM24" s="232"/>
      <c r="CN24" s="232"/>
      <c r="CO24" s="232"/>
      <c r="CP24" s="232"/>
      <c r="CQ24" s="233"/>
      <c r="EQ24" s="54">
        <f t="shared" si="2"/>
        <v>0</v>
      </c>
    </row>
    <row r="25" spans="1:147" s="54" customFormat="1" ht="30" customHeight="1">
      <c r="A25" s="115">
        <v>12</v>
      </c>
      <c r="B25" s="225"/>
      <c r="C25" s="226"/>
      <c r="D25" s="226"/>
      <c r="E25" s="226"/>
      <c r="F25" s="226"/>
      <c r="G25" s="226"/>
      <c r="H25" s="226"/>
      <c r="I25" s="227"/>
      <c r="J25" s="234"/>
      <c r="K25" s="235"/>
      <c r="L25" s="235"/>
      <c r="M25" s="235"/>
      <c r="N25" s="235"/>
      <c r="O25" s="235"/>
      <c r="P25" s="236"/>
      <c r="Q25" s="237"/>
      <c r="R25" s="237"/>
      <c r="S25" s="237"/>
      <c r="T25" s="237"/>
      <c r="U25" s="237"/>
      <c r="V25" s="237"/>
      <c r="W25" s="237"/>
      <c r="X25" s="237"/>
      <c r="Y25" s="237"/>
      <c r="Z25" s="237"/>
      <c r="AA25" s="237"/>
      <c r="AB25" s="237"/>
      <c r="AC25" s="237"/>
      <c r="AD25" s="237"/>
      <c r="AE25" s="238"/>
      <c r="AF25" s="236"/>
      <c r="AG25" s="237"/>
      <c r="AH25" s="237"/>
      <c r="AI25" s="238"/>
      <c r="AJ25" s="234"/>
      <c r="AK25" s="235"/>
      <c r="AL25" s="235"/>
      <c r="AM25" s="235"/>
      <c r="AN25" s="235"/>
      <c r="AO25" s="235"/>
      <c r="AP25" s="236"/>
      <c r="AQ25" s="237"/>
      <c r="AR25" s="237"/>
      <c r="AS25" s="237"/>
      <c r="AT25" s="237"/>
      <c r="AU25" s="237"/>
      <c r="AV25" s="237"/>
      <c r="AW25" s="238"/>
      <c r="AX25" s="234"/>
      <c r="AY25" s="235"/>
      <c r="AZ25" s="235"/>
      <c r="BA25" s="235"/>
      <c r="BB25" s="235"/>
      <c r="BC25" s="239"/>
      <c r="BD25" s="240" t="str">
        <f>IFERROR(VLOOKUP(AP25,Sheet1!$B$7:'Sheet1'!$C$15,2,FALSE)," ")</f>
        <v xml:space="preserve"> </v>
      </c>
      <c r="BE25" s="241"/>
      <c r="BF25" s="241"/>
      <c r="BG25" s="241"/>
      <c r="BH25" s="241"/>
      <c r="BI25" s="241"/>
      <c r="BJ25" s="241"/>
      <c r="BK25" s="241"/>
      <c r="BL25" s="242"/>
      <c r="BM25" s="243"/>
      <c r="BN25" s="244"/>
      <c r="BO25" s="244"/>
      <c r="BP25" s="244"/>
      <c r="BQ25" s="244"/>
      <c r="BR25" s="244"/>
      <c r="BS25" s="244"/>
      <c r="BT25" s="244"/>
      <c r="BU25" s="244"/>
      <c r="BV25" s="245"/>
      <c r="BW25" s="225"/>
      <c r="BX25" s="226"/>
      <c r="BY25" s="226"/>
      <c r="BZ25" s="226"/>
      <c r="CA25" s="227"/>
      <c r="CB25" s="228"/>
      <c r="CC25" s="229"/>
      <c r="CD25" s="229"/>
      <c r="CE25" s="229"/>
      <c r="CF25" s="229"/>
      <c r="CG25" s="229"/>
      <c r="CH25" s="229"/>
      <c r="CI25" s="230"/>
      <c r="CJ25" s="231" t="str">
        <f t="shared" ref="CJ25:CJ33" si="3">IF(BD25=" "," ",EQ25)</f>
        <v xml:space="preserve"> </v>
      </c>
      <c r="CK25" s="232"/>
      <c r="CL25" s="232"/>
      <c r="CM25" s="232"/>
      <c r="CN25" s="232"/>
      <c r="CO25" s="232"/>
      <c r="CP25" s="232"/>
      <c r="CQ25" s="233"/>
      <c r="EQ25" s="54">
        <f t="shared" si="2"/>
        <v>0</v>
      </c>
    </row>
    <row r="26" spans="1:147" s="54" customFormat="1" ht="30" customHeight="1">
      <c r="A26" s="115">
        <v>13</v>
      </c>
      <c r="B26" s="225"/>
      <c r="C26" s="226"/>
      <c r="D26" s="226"/>
      <c r="E26" s="226"/>
      <c r="F26" s="226"/>
      <c r="G26" s="226"/>
      <c r="H26" s="226"/>
      <c r="I26" s="227"/>
      <c r="J26" s="234"/>
      <c r="K26" s="235"/>
      <c r="L26" s="235"/>
      <c r="M26" s="235"/>
      <c r="N26" s="235"/>
      <c r="O26" s="235"/>
      <c r="P26" s="236"/>
      <c r="Q26" s="237"/>
      <c r="R26" s="237"/>
      <c r="S26" s="237"/>
      <c r="T26" s="237"/>
      <c r="U26" s="237"/>
      <c r="V26" s="237"/>
      <c r="W26" s="237"/>
      <c r="X26" s="237"/>
      <c r="Y26" s="237"/>
      <c r="Z26" s="237"/>
      <c r="AA26" s="237"/>
      <c r="AB26" s="237"/>
      <c r="AC26" s="237"/>
      <c r="AD26" s="237"/>
      <c r="AE26" s="238"/>
      <c r="AF26" s="236"/>
      <c r="AG26" s="237"/>
      <c r="AH26" s="237"/>
      <c r="AI26" s="238"/>
      <c r="AJ26" s="234"/>
      <c r="AK26" s="235"/>
      <c r="AL26" s="235"/>
      <c r="AM26" s="235"/>
      <c r="AN26" s="235"/>
      <c r="AO26" s="235"/>
      <c r="AP26" s="236"/>
      <c r="AQ26" s="237"/>
      <c r="AR26" s="237"/>
      <c r="AS26" s="237"/>
      <c r="AT26" s="237"/>
      <c r="AU26" s="237"/>
      <c r="AV26" s="237"/>
      <c r="AW26" s="238"/>
      <c r="AX26" s="234"/>
      <c r="AY26" s="235"/>
      <c r="AZ26" s="235"/>
      <c r="BA26" s="235"/>
      <c r="BB26" s="235"/>
      <c r="BC26" s="239"/>
      <c r="BD26" s="240" t="str">
        <f>IFERROR(VLOOKUP(AP26,Sheet1!$B$7:'Sheet1'!$C$15,2,FALSE)," ")</f>
        <v xml:space="preserve"> </v>
      </c>
      <c r="BE26" s="241"/>
      <c r="BF26" s="241"/>
      <c r="BG26" s="241"/>
      <c r="BH26" s="241"/>
      <c r="BI26" s="241"/>
      <c r="BJ26" s="241"/>
      <c r="BK26" s="241"/>
      <c r="BL26" s="242"/>
      <c r="BM26" s="243"/>
      <c r="BN26" s="244"/>
      <c r="BO26" s="244"/>
      <c r="BP26" s="244"/>
      <c r="BQ26" s="244"/>
      <c r="BR26" s="244"/>
      <c r="BS26" s="244"/>
      <c r="BT26" s="244"/>
      <c r="BU26" s="244"/>
      <c r="BV26" s="245"/>
      <c r="BW26" s="225"/>
      <c r="BX26" s="226"/>
      <c r="BY26" s="226"/>
      <c r="BZ26" s="226"/>
      <c r="CA26" s="227"/>
      <c r="CB26" s="228"/>
      <c r="CC26" s="229"/>
      <c r="CD26" s="229"/>
      <c r="CE26" s="229"/>
      <c r="CF26" s="229"/>
      <c r="CG26" s="229"/>
      <c r="CH26" s="229"/>
      <c r="CI26" s="230"/>
      <c r="CJ26" s="231" t="str">
        <f t="shared" si="3"/>
        <v xml:space="preserve"> </v>
      </c>
      <c r="CK26" s="232"/>
      <c r="CL26" s="232"/>
      <c r="CM26" s="232"/>
      <c r="CN26" s="232"/>
      <c r="CO26" s="232"/>
      <c r="CP26" s="232"/>
      <c r="CQ26" s="233"/>
      <c r="EQ26" s="54">
        <f t="shared" si="2"/>
        <v>0</v>
      </c>
    </row>
    <row r="27" spans="1:147" s="58" customFormat="1" ht="30" customHeight="1">
      <c r="A27" s="115">
        <v>14</v>
      </c>
      <c r="B27" s="225"/>
      <c r="C27" s="226"/>
      <c r="D27" s="226"/>
      <c r="E27" s="226"/>
      <c r="F27" s="226"/>
      <c r="G27" s="226"/>
      <c r="H27" s="226"/>
      <c r="I27" s="227"/>
      <c r="J27" s="234"/>
      <c r="K27" s="235"/>
      <c r="L27" s="235"/>
      <c r="M27" s="235"/>
      <c r="N27" s="235"/>
      <c r="O27" s="235"/>
      <c r="P27" s="236"/>
      <c r="Q27" s="237"/>
      <c r="R27" s="237"/>
      <c r="S27" s="237"/>
      <c r="T27" s="237"/>
      <c r="U27" s="237"/>
      <c r="V27" s="237"/>
      <c r="W27" s="237"/>
      <c r="X27" s="237"/>
      <c r="Y27" s="237"/>
      <c r="Z27" s="237"/>
      <c r="AA27" s="237"/>
      <c r="AB27" s="237"/>
      <c r="AC27" s="237"/>
      <c r="AD27" s="237"/>
      <c r="AE27" s="238"/>
      <c r="AF27" s="236"/>
      <c r="AG27" s="237"/>
      <c r="AH27" s="237"/>
      <c r="AI27" s="238"/>
      <c r="AJ27" s="234"/>
      <c r="AK27" s="235"/>
      <c r="AL27" s="235"/>
      <c r="AM27" s="235"/>
      <c r="AN27" s="235"/>
      <c r="AO27" s="235"/>
      <c r="AP27" s="236"/>
      <c r="AQ27" s="237"/>
      <c r="AR27" s="237"/>
      <c r="AS27" s="237"/>
      <c r="AT27" s="237"/>
      <c r="AU27" s="237"/>
      <c r="AV27" s="237"/>
      <c r="AW27" s="238"/>
      <c r="AX27" s="234"/>
      <c r="AY27" s="235"/>
      <c r="AZ27" s="235"/>
      <c r="BA27" s="235"/>
      <c r="BB27" s="235"/>
      <c r="BC27" s="239"/>
      <c r="BD27" s="240" t="str">
        <f>IFERROR(VLOOKUP(AP27,Sheet1!$B$7:'Sheet1'!$C$15,2,FALSE)," ")</f>
        <v xml:space="preserve"> </v>
      </c>
      <c r="BE27" s="241"/>
      <c r="BF27" s="241"/>
      <c r="BG27" s="241"/>
      <c r="BH27" s="241"/>
      <c r="BI27" s="241"/>
      <c r="BJ27" s="241"/>
      <c r="BK27" s="241"/>
      <c r="BL27" s="242"/>
      <c r="BM27" s="243"/>
      <c r="BN27" s="244"/>
      <c r="BO27" s="244"/>
      <c r="BP27" s="244"/>
      <c r="BQ27" s="244"/>
      <c r="BR27" s="244"/>
      <c r="BS27" s="244"/>
      <c r="BT27" s="244"/>
      <c r="BU27" s="244"/>
      <c r="BV27" s="245"/>
      <c r="BW27" s="225"/>
      <c r="BX27" s="226"/>
      <c r="BY27" s="226"/>
      <c r="BZ27" s="226"/>
      <c r="CA27" s="227"/>
      <c r="CB27" s="228"/>
      <c r="CC27" s="229"/>
      <c r="CD27" s="229"/>
      <c r="CE27" s="229"/>
      <c r="CF27" s="229"/>
      <c r="CG27" s="229"/>
      <c r="CH27" s="229"/>
      <c r="CI27" s="230"/>
      <c r="CJ27" s="231" t="str">
        <f t="shared" si="3"/>
        <v xml:space="preserve"> </v>
      </c>
      <c r="CK27" s="232"/>
      <c r="CL27" s="232"/>
      <c r="CM27" s="232"/>
      <c r="CN27" s="232"/>
      <c r="CO27" s="232"/>
      <c r="CP27" s="232"/>
      <c r="CQ27" s="233"/>
      <c r="EQ27" s="54">
        <f t="shared" si="2"/>
        <v>0</v>
      </c>
    </row>
    <row r="28" spans="1:147" s="58" customFormat="1" ht="30" customHeight="1">
      <c r="A28" s="115">
        <v>15</v>
      </c>
      <c r="B28" s="225"/>
      <c r="C28" s="226"/>
      <c r="D28" s="226"/>
      <c r="E28" s="226"/>
      <c r="F28" s="226"/>
      <c r="G28" s="226"/>
      <c r="H28" s="226"/>
      <c r="I28" s="227"/>
      <c r="J28" s="234"/>
      <c r="K28" s="235"/>
      <c r="L28" s="235"/>
      <c r="M28" s="235"/>
      <c r="N28" s="235"/>
      <c r="O28" s="235"/>
      <c r="P28" s="236"/>
      <c r="Q28" s="237"/>
      <c r="R28" s="237"/>
      <c r="S28" s="237"/>
      <c r="T28" s="237"/>
      <c r="U28" s="237"/>
      <c r="V28" s="237"/>
      <c r="W28" s="237"/>
      <c r="X28" s="237"/>
      <c r="Y28" s="237"/>
      <c r="Z28" s="237"/>
      <c r="AA28" s="237"/>
      <c r="AB28" s="237"/>
      <c r="AC28" s="237"/>
      <c r="AD28" s="237"/>
      <c r="AE28" s="238"/>
      <c r="AF28" s="236"/>
      <c r="AG28" s="237"/>
      <c r="AH28" s="237"/>
      <c r="AI28" s="238"/>
      <c r="AJ28" s="234"/>
      <c r="AK28" s="235"/>
      <c r="AL28" s="235"/>
      <c r="AM28" s="235"/>
      <c r="AN28" s="235"/>
      <c r="AO28" s="235"/>
      <c r="AP28" s="236"/>
      <c r="AQ28" s="237"/>
      <c r="AR28" s="237"/>
      <c r="AS28" s="237"/>
      <c r="AT28" s="237"/>
      <c r="AU28" s="237"/>
      <c r="AV28" s="237"/>
      <c r="AW28" s="238"/>
      <c r="AX28" s="234"/>
      <c r="AY28" s="235"/>
      <c r="AZ28" s="235"/>
      <c r="BA28" s="235"/>
      <c r="BB28" s="235"/>
      <c r="BC28" s="239"/>
      <c r="BD28" s="240" t="str">
        <f>IFERROR(VLOOKUP(AP28,Sheet1!$B$7:'Sheet1'!$C$15,2,FALSE)," ")</f>
        <v xml:space="preserve"> </v>
      </c>
      <c r="BE28" s="241"/>
      <c r="BF28" s="241"/>
      <c r="BG28" s="241"/>
      <c r="BH28" s="241"/>
      <c r="BI28" s="241"/>
      <c r="BJ28" s="241"/>
      <c r="BK28" s="241"/>
      <c r="BL28" s="242"/>
      <c r="BM28" s="243"/>
      <c r="BN28" s="244"/>
      <c r="BO28" s="244"/>
      <c r="BP28" s="244"/>
      <c r="BQ28" s="244"/>
      <c r="BR28" s="244"/>
      <c r="BS28" s="244"/>
      <c r="BT28" s="244"/>
      <c r="BU28" s="244"/>
      <c r="BV28" s="245"/>
      <c r="BW28" s="225"/>
      <c r="BX28" s="226"/>
      <c r="BY28" s="226"/>
      <c r="BZ28" s="226"/>
      <c r="CA28" s="227"/>
      <c r="CB28" s="228"/>
      <c r="CC28" s="229"/>
      <c r="CD28" s="229"/>
      <c r="CE28" s="229"/>
      <c r="CF28" s="229"/>
      <c r="CG28" s="229"/>
      <c r="CH28" s="229"/>
      <c r="CI28" s="230"/>
      <c r="CJ28" s="231" t="str">
        <f t="shared" si="3"/>
        <v xml:space="preserve"> </v>
      </c>
      <c r="CK28" s="232"/>
      <c r="CL28" s="232"/>
      <c r="CM28" s="232"/>
      <c r="CN28" s="232"/>
      <c r="CO28" s="232"/>
      <c r="CP28" s="232"/>
      <c r="CQ28" s="233"/>
      <c r="EQ28" s="54">
        <f t="shared" si="2"/>
        <v>0</v>
      </c>
    </row>
    <row r="29" spans="1:147" s="58" customFormat="1" ht="30" customHeight="1">
      <c r="A29" s="115">
        <v>16</v>
      </c>
      <c r="B29" s="225"/>
      <c r="C29" s="226"/>
      <c r="D29" s="226"/>
      <c r="E29" s="226"/>
      <c r="F29" s="226"/>
      <c r="G29" s="226"/>
      <c r="H29" s="226"/>
      <c r="I29" s="227"/>
      <c r="J29" s="234"/>
      <c r="K29" s="235"/>
      <c r="L29" s="235"/>
      <c r="M29" s="235"/>
      <c r="N29" s="235"/>
      <c r="O29" s="235"/>
      <c r="P29" s="236"/>
      <c r="Q29" s="237"/>
      <c r="R29" s="237"/>
      <c r="S29" s="237"/>
      <c r="T29" s="237"/>
      <c r="U29" s="237"/>
      <c r="V29" s="237"/>
      <c r="W29" s="237"/>
      <c r="X29" s="237"/>
      <c r="Y29" s="237"/>
      <c r="Z29" s="237"/>
      <c r="AA29" s="237"/>
      <c r="AB29" s="237"/>
      <c r="AC29" s="237"/>
      <c r="AD29" s="237"/>
      <c r="AE29" s="238"/>
      <c r="AF29" s="236"/>
      <c r="AG29" s="237"/>
      <c r="AH29" s="237"/>
      <c r="AI29" s="238"/>
      <c r="AJ29" s="234"/>
      <c r="AK29" s="235"/>
      <c r="AL29" s="235"/>
      <c r="AM29" s="235"/>
      <c r="AN29" s="235"/>
      <c r="AO29" s="235"/>
      <c r="AP29" s="236"/>
      <c r="AQ29" s="237"/>
      <c r="AR29" s="237"/>
      <c r="AS29" s="237"/>
      <c r="AT29" s="237"/>
      <c r="AU29" s="237"/>
      <c r="AV29" s="237"/>
      <c r="AW29" s="238"/>
      <c r="AX29" s="234"/>
      <c r="AY29" s="235"/>
      <c r="AZ29" s="235"/>
      <c r="BA29" s="235"/>
      <c r="BB29" s="235"/>
      <c r="BC29" s="239"/>
      <c r="BD29" s="240" t="str">
        <f>IFERROR(VLOOKUP(AP29,Sheet1!$B$7:'Sheet1'!$C$15,2,FALSE)," ")</f>
        <v xml:space="preserve"> </v>
      </c>
      <c r="BE29" s="241"/>
      <c r="BF29" s="241"/>
      <c r="BG29" s="241"/>
      <c r="BH29" s="241"/>
      <c r="BI29" s="241"/>
      <c r="BJ29" s="241"/>
      <c r="BK29" s="241"/>
      <c r="BL29" s="242"/>
      <c r="BM29" s="243"/>
      <c r="BN29" s="244"/>
      <c r="BO29" s="244"/>
      <c r="BP29" s="244"/>
      <c r="BQ29" s="244"/>
      <c r="BR29" s="244"/>
      <c r="BS29" s="244"/>
      <c r="BT29" s="244"/>
      <c r="BU29" s="244"/>
      <c r="BV29" s="245"/>
      <c r="BW29" s="225"/>
      <c r="BX29" s="226"/>
      <c r="BY29" s="226"/>
      <c r="BZ29" s="226"/>
      <c r="CA29" s="227"/>
      <c r="CB29" s="228"/>
      <c r="CC29" s="229"/>
      <c r="CD29" s="229"/>
      <c r="CE29" s="229"/>
      <c r="CF29" s="229"/>
      <c r="CG29" s="229"/>
      <c r="CH29" s="229"/>
      <c r="CI29" s="230"/>
      <c r="CJ29" s="231" t="str">
        <f t="shared" si="3"/>
        <v xml:space="preserve"> </v>
      </c>
      <c r="CK29" s="232"/>
      <c r="CL29" s="232"/>
      <c r="CM29" s="232"/>
      <c r="CN29" s="232"/>
      <c r="CO29" s="232"/>
      <c r="CP29" s="232"/>
      <c r="CQ29" s="233"/>
      <c r="EQ29" s="54">
        <f t="shared" si="2"/>
        <v>0</v>
      </c>
    </row>
    <row r="30" spans="1:147" s="58" customFormat="1" ht="30" customHeight="1">
      <c r="A30" s="115">
        <v>17</v>
      </c>
      <c r="B30" s="225"/>
      <c r="C30" s="226"/>
      <c r="D30" s="226"/>
      <c r="E30" s="226"/>
      <c r="F30" s="226"/>
      <c r="G30" s="226"/>
      <c r="H30" s="226"/>
      <c r="I30" s="227"/>
      <c r="J30" s="234"/>
      <c r="K30" s="235"/>
      <c r="L30" s="235"/>
      <c r="M30" s="235"/>
      <c r="N30" s="235"/>
      <c r="O30" s="235"/>
      <c r="P30" s="236"/>
      <c r="Q30" s="237"/>
      <c r="R30" s="237"/>
      <c r="S30" s="237"/>
      <c r="T30" s="237"/>
      <c r="U30" s="237"/>
      <c r="V30" s="237"/>
      <c r="W30" s="237"/>
      <c r="X30" s="237"/>
      <c r="Y30" s="237"/>
      <c r="Z30" s="237"/>
      <c r="AA30" s="237"/>
      <c r="AB30" s="237"/>
      <c r="AC30" s="237"/>
      <c r="AD30" s="237"/>
      <c r="AE30" s="238"/>
      <c r="AF30" s="236"/>
      <c r="AG30" s="237"/>
      <c r="AH30" s="237"/>
      <c r="AI30" s="238"/>
      <c r="AJ30" s="234"/>
      <c r="AK30" s="235"/>
      <c r="AL30" s="235"/>
      <c r="AM30" s="235"/>
      <c r="AN30" s="235"/>
      <c r="AO30" s="235"/>
      <c r="AP30" s="236"/>
      <c r="AQ30" s="237"/>
      <c r="AR30" s="237"/>
      <c r="AS30" s="237"/>
      <c r="AT30" s="237"/>
      <c r="AU30" s="237"/>
      <c r="AV30" s="237"/>
      <c r="AW30" s="238"/>
      <c r="AX30" s="234"/>
      <c r="AY30" s="235"/>
      <c r="AZ30" s="235"/>
      <c r="BA30" s="235"/>
      <c r="BB30" s="235"/>
      <c r="BC30" s="239"/>
      <c r="BD30" s="240" t="str">
        <f>IFERROR(VLOOKUP(AP30,Sheet1!$B$7:'Sheet1'!$C$15,2,FALSE)," ")</f>
        <v xml:space="preserve"> </v>
      </c>
      <c r="BE30" s="241"/>
      <c r="BF30" s="241"/>
      <c r="BG30" s="241"/>
      <c r="BH30" s="241"/>
      <c r="BI30" s="241"/>
      <c r="BJ30" s="241"/>
      <c r="BK30" s="241"/>
      <c r="BL30" s="242"/>
      <c r="BM30" s="243"/>
      <c r="BN30" s="244"/>
      <c r="BO30" s="244"/>
      <c r="BP30" s="244"/>
      <c r="BQ30" s="244"/>
      <c r="BR30" s="244"/>
      <c r="BS30" s="244"/>
      <c r="BT30" s="244"/>
      <c r="BU30" s="244"/>
      <c r="BV30" s="245"/>
      <c r="BW30" s="225"/>
      <c r="BX30" s="226"/>
      <c r="BY30" s="226"/>
      <c r="BZ30" s="226"/>
      <c r="CA30" s="227"/>
      <c r="CB30" s="228"/>
      <c r="CC30" s="229"/>
      <c r="CD30" s="229"/>
      <c r="CE30" s="229"/>
      <c r="CF30" s="229"/>
      <c r="CG30" s="229"/>
      <c r="CH30" s="229"/>
      <c r="CI30" s="230"/>
      <c r="CJ30" s="231" t="str">
        <f t="shared" si="3"/>
        <v xml:space="preserve"> </v>
      </c>
      <c r="CK30" s="232"/>
      <c r="CL30" s="232"/>
      <c r="CM30" s="232"/>
      <c r="CN30" s="232"/>
      <c r="CO30" s="232"/>
      <c r="CP30" s="232"/>
      <c r="CQ30" s="233"/>
      <c r="EQ30" s="54">
        <f t="shared" si="2"/>
        <v>0</v>
      </c>
    </row>
    <row r="31" spans="1:147" s="58" customFormat="1" ht="30" customHeight="1">
      <c r="A31" s="115">
        <v>18</v>
      </c>
      <c r="B31" s="225"/>
      <c r="C31" s="226"/>
      <c r="D31" s="226"/>
      <c r="E31" s="226"/>
      <c r="F31" s="226"/>
      <c r="G31" s="226"/>
      <c r="H31" s="226"/>
      <c r="I31" s="227"/>
      <c r="J31" s="234"/>
      <c r="K31" s="235"/>
      <c r="L31" s="235"/>
      <c r="M31" s="235"/>
      <c r="N31" s="235"/>
      <c r="O31" s="235"/>
      <c r="P31" s="236"/>
      <c r="Q31" s="237"/>
      <c r="R31" s="237"/>
      <c r="S31" s="237"/>
      <c r="T31" s="237"/>
      <c r="U31" s="237"/>
      <c r="V31" s="237"/>
      <c r="W31" s="237"/>
      <c r="X31" s="237"/>
      <c r="Y31" s="237"/>
      <c r="Z31" s="237"/>
      <c r="AA31" s="237"/>
      <c r="AB31" s="237"/>
      <c r="AC31" s="237"/>
      <c r="AD31" s="237"/>
      <c r="AE31" s="238"/>
      <c r="AF31" s="236"/>
      <c r="AG31" s="237"/>
      <c r="AH31" s="237"/>
      <c r="AI31" s="238"/>
      <c r="AJ31" s="234"/>
      <c r="AK31" s="235"/>
      <c r="AL31" s="235"/>
      <c r="AM31" s="235"/>
      <c r="AN31" s="235"/>
      <c r="AO31" s="235"/>
      <c r="AP31" s="236"/>
      <c r="AQ31" s="237"/>
      <c r="AR31" s="237"/>
      <c r="AS31" s="237"/>
      <c r="AT31" s="237"/>
      <c r="AU31" s="237"/>
      <c r="AV31" s="237"/>
      <c r="AW31" s="238"/>
      <c r="AX31" s="234"/>
      <c r="AY31" s="235"/>
      <c r="AZ31" s="235"/>
      <c r="BA31" s="235"/>
      <c r="BB31" s="235"/>
      <c r="BC31" s="239"/>
      <c r="BD31" s="240" t="str">
        <f>IFERROR(VLOOKUP(AP31,Sheet1!$B$7:'Sheet1'!$C$15,2,FALSE)," ")</f>
        <v xml:space="preserve"> </v>
      </c>
      <c r="BE31" s="241"/>
      <c r="BF31" s="241"/>
      <c r="BG31" s="241"/>
      <c r="BH31" s="241"/>
      <c r="BI31" s="241"/>
      <c r="BJ31" s="241"/>
      <c r="BK31" s="241"/>
      <c r="BL31" s="242"/>
      <c r="BM31" s="243"/>
      <c r="BN31" s="244"/>
      <c r="BO31" s="244"/>
      <c r="BP31" s="244"/>
      <c r="BQ31" s="244"/>
      <c r="BR31" s="244"/>
      <c r="BS31" s="244"/>
      <c r="BT31" s="244"/>
      <c r="BU31" s="244"/>
      <c r="BV31" s="245"/>
      <c r="BW31" s="225"/>
      <c r="BX31" s="226"/>
      <c r="BY31" s="226"/>
      <c r="BZ31" s="226"/>
      <c r="CA31" s="227"/>
      <c r="CB31" s="228"/>
      <c r="CC31" s="229"/>
      <c r="CD31" s="229"/>
      <c r="CE31" s="229"/>
      <c r="CF31" s="229"/>
      <c r="CG31" s="229"/>
      <c r="CH31" s="229"/>
      <c r="CI31" s="230"/>
      <c r="CJ31" s="231" t="str">
        <f t="shared" si="3"/>
        <v xml:space="preserve"> </v>
      </c>
      <c r="CK31" s="232"/>
      <c r="CL31" s="232"/>
      <c r="CM31" s="232"/>
      <c r="CN31" s="232"/>
      <c r="CO31" s="232"/>
      <c r="CP31" s="232"/>
      <c r="CQ31" s="233"/>
      <c r="EQ31" s="54">
        <f t="shared" si="2"/>
        <v>0</v>
      </c>
    </row>
    <row r="32" spans="1:147" s="54" customFormat="1" ht="30" customHeight="1">
      <c r="A32" s="115">
        <v>19</v>
      </c>
      <c r="B32" s="225"/>
      <c r="C32" s="226"/>
      <c r="D32" s="226"/>
      <c r="E32" s="226"/>
      <c r="F32" s="226"/>
      <c r="G32" s="226"/>
      <c r="H32" s="226"/>
      <c r="I32" s="227"/>
      <c r="J32" s="234"/>
      <c r="K32" s="235"/>
      <c r="L32" s="235"/>
      <c r="M32" s="235"/>
      <c r="N32" s="235"/>
      <c r="O32" s="235"/>
      <c r="P32" s="236"/>
      <c r="Q32" s="237"/>
      <c r="R32" s="237"/>
      <c r="S32" s="237"/>
      <c r="T32" s="237"/>
      <c r="U32" s="237"/>
      <c r="V32" s="237"/>
      <c r="W32" s="237"/>
      <c r="X32" s="237"/>
      <c r="Y32" s="237"/>
      <c r="Z32" s="237"/>
      <c r="AA32" s="237"/>
      <c r="AB32" s="237"/>
      <c r="AC32" s="237"/>
      <c r="AD32" s="237"/>
      <c r="AE32" s="238"/>
      <c r="AF32" s="236"/>
      <c r="AG32" s="237"/>
      <c r="AH32" s="237"/>
      <c r="AI32" s="238"/>
      <c r="AJ32" s="234"/>
      <c r="AK32" s="235"/>
      <c r="AL32" s="235"/>
      <c r="AM32" s="235"/>
      <c r="AN32" s="235"/>
      <c r="AO32" s="235"/>
      <c r="AP32" s="236"/>
      <c r="AQ32" s="237"/>
      <c r="AR32" s="237"/>
      <c r="AS32" s="237"/>
      <c r="AT32" s="237"/>
      <c r="AU32" s="237"/>
      <c r="AV32" s="237"/>
      <c r="AW32" s="238"/>
      <c r="AX32" s="234"/>
      <c r="AY32" s="235"/>
      <c r="AZ32" s="235"/>
      <c r="BA32" s="235"/>
      <c r="BB32" s="235"/>
      <c r="BC32" s="239"/>
      <c r="BD32" s="240" t="str">
        <f>IFERROR(VLOOKUP(AP32,Sheet1!$B$7:'Sheet1'!$C$15,2,FALSE)," ")</f>
        <v xml:space="preserve"> </v>
      </c>
      <c r="BE32" s="241"/>
      <c r="BF32" s="241"/>
      <c r="BG32" s="241"/>
      <c r="BH32" s="241"/>
      <c r="BI32" s="241"/>
      <c r="BJ32" s="241"/>
      <c r="BK32" s="241"/>
      <c r="BL32" s="242"/>
      <c r="BM32" s="243"/>
      <c r="BN32" s="244"/>
      <c r="BO32" s="244"/>
      <c r="BP32" s="244"/>
      <c r="BQ32" s="244"/>
      <c r="BR32" s="244"/>
      <c r="BS32" s="244"/>
      <c r="BT32" s="244"/>
      <c r="BU32" s="244"/>
      <c r="BV32" s="245"/>
      <c r="BW32" s="225"/>
      <c r="BX32" s="226"/>
      <c r="BY32" s="226"/>
      <c r="BZ32" s="226"/>
      <c r="CA32" s="227"/>
      <c r="CB32" s="228"/>
      <c r="CC32" s="229"/>
      <c r="CD32" s="229"/>
      <c r="CE32" s="229"/>
      <c r="CF32" s="229"/>
      <c r="CG32" s="229"/>
      <c r="CH32" s="229"/>
      <c r="CI32" s="230"/>
      <c r="CJ32" s="231" t="str">
        <f t="shared" si="3"/>
        <v xml:space="preserve"> </v>
      </c>
      <c r="CK32" s="232"/>
      <c r="CL32" s="232"/>
      <c r="CM32" s="232"/>
      <c r="CN32" s="232"/>
      <c r="CO32" s="232"/>
      <c r="CP32" s="232"/>
      <c r="CQ32" s="233"/>
      <c r="EQ32" s="54">
        <f t="shared" si="2"/>
        <v>0</v>
      </c>
    </row>
    <row r="33" spans="1:147" s="54" customFormat="1" ht="30" customHeight="1">
      <c r="A33" s="115">
        <v>20</v>
      </c>
      <c r="B33" s="225"/>
      <c r="C33" s="226"/>
      <c r="D33" s="226"/>
      <c r="E33" s="226"/>
      <c r="F33" s="226"/>
      <c r="G33" s="226"/>
      <c r="H33" s="226"/>
      <c r="I33" s="227"/>
      <c r="J33" s="234"/>
      <c r="K33" s="235"/>
      <c r="L33" s="235"/>
      <c r="M33" s="235"/>
      <c r="N33" s="235"/>
      <c r="O33" s="235"/>
      <c r="P33" s="236"/>
      <c r="Q33" s="237"/>
      <c r="R33" s="237"/>
      <c r="S33" s="237"/>
      <c r="T33" s="237"/>
      <c r="U33" s="237"/>
      <c r="V33" s="237"/>
      <c r="W33" s="237"/>
      <c r="X33" s="237"/>
      <c r="Y33" s="237"/>
      <c r="Z33" s="237"/>
      <c r="AA33" s="237"/>
      <c r="AB33" s="237"/>
      <c r="AC33" s="237"/>
      <c r="AD33" s="237"/>
      <c r="AE33" s="238"/>
      <c r="AF33" s="236"/>
      <c r="AG33" s="237"/>
      <c r="AH33" s="237"/>
      <c r="AI33" s="238"/>
      <c r="AJ33" s="234"/>
      <c r="AK33" s="235"/>
      <c r="AL33" s="235"/>
      <c r="AM33" s="235"/>
      <c r="AN33" s="235"/>
      <c r="AO33" s="235"/>
      <c r="AP33" s="236"/>
      <c r="AQ33" s="237"/>
      <c r="AR33" s="237"/>
      <c r="AS33" s="237"/>
      <c r="AT33" s="237"/>
      <c r="AU33" s="237"/>
      <c r="AV33" s="237"/>
      <c r="AW33" s="238"/>
      <c r="AX33" s="234"/>
      <c r="AY33" s="235"/>
      <c r="AZ33" s="235"/>
      <c r="BA33" s="235"/>
      <c r="BB33" s="235"/>
      <c r="BC33" s="239"/>
      <c r="BD33" s="240" t="str">
        <f>IFERROR(VLOOKUP(AP33,Sheet1!$B$7:'Sheet1'!$C$15,2,FALSE)," ")</f>
        <v xml:space="preserve"> </v>
      </c>
      <c r="BE33" s="241"/>
      <c r="BF33" s="241"/>
      <c r="BG33" s="241"/>
      <c r="BH33" s="241"/>
      <c r="BI33" s="241"/>
      <c r="BJ33" s="241"/>
      <c r="BK33" s="241"/>
      <c r="BL33" s="242"/>
      <c r="BM33" s="243"/>
      <c r="BN33" s="244"/>
      <c r="BO33" s="244"/>
      <c r="BP33" s="244"/>
      <c r="BQ33" s="244"/>
      <c r="BR33" s="244"/>
      <c r="BS33" s="244"/>
      <c r="BT33" s="244"/>
      <c r="BU33" s="244"/>
      <c r="BV33" s="245"/>
      <c r="BW33" s="225"/>
      <c r="BX33" s="226"/>
      <c r="BY33" s="226"/>
      <c r="BZ33" s="226"/>
      <c r="CA33" s="227"/>
      <c r="CB33" s="228"/>
      <c r="CC33" s="229"/>
      <c r="CD33" s="229"/>
      <c r="CE33" s="229"/>
      <c r="CF33" s="229"/>
      <c r="CG33" s="229"/>
      <c r="CH33" s="229"/>
      <c r="CI33" s="230"/>
      <c r="CJ33" s="231" t="str">
        <f t="shared" si="3"/>
        <v xml:space="preserve"> </v>
      </c>
      <c r="CK33" s="232"/>
      <c r="CL33" s="232"/>
      <c r="CM33" s="232"/>
      <c r="CN33" s="232"/>
      <c r="CO33" s="232"/>
      <c r="CP33" s="232"/>
      <c r="CQ33" s="233"/>
      <c r="EQ33" s="54">
        <f t="shared" si="2"/>
        <v>0</v>
      </c>
    </row>
    <row r="34" spans="1:147">
      <c r="E34" s="37"/>
      <c r="F34" s="53"/>
      <c r="G34" s="38"/>
      <c r="H34" s="53"/>
      <c r="I34" s="39"/>
      <c r="J34" s="40"/>
      <c r="K34" s="41"/>
      <c r="L34" s="42"/>
      <c r="M34" s="37"/>
      <c r="N34" s="37"/>
      <c r="O34" s="40"/>
      <c r="P34" s="53"/>
      <c r="Q34" s="53"/>
      <c r="R34" s="53"/>
      <c r="S34" s="53"/>
      <c r="T34" s="53"/>
      <c r="U34" s="53"/>
      <c r="V34" s="53"/>
      <c r="W34" s="53"/>
      <c r="X34" s="53"/>
      <c r="Y34" s="53"/>
      <c r="Z34" s="53"/>
      <c r="AA34" s="53"/>
      <c r="AB34" s="40"/>
      <c r="AC34" s="40"/>
      <c r="AD34" s="40"/>
      <c r="AE34" s="40"/>
      <c r="AF34" s="40"/>
      <c r="AG34" s="41"/>
      <c r="AH34" s="42"/>
      <c r="AI34" s="37"/>
      <c r="AJ34" s="37"/>
      <c r="AK34" s="40"/>
      <c r="AL34" s="53"/>
      <c r="AM34" s="40"/>
      <c r="AN34" s="40"/>
      <c r="AP34" s="40"/>
      <c r="AQ34" s="40"/>
      <c r="AR34" s="53"/>
      <c r="AS34" s="53"/>
      <c r="AT34" s="53"/>
      <c r="AU34" s="53"/>
      <c r="AV34" s="38"/>
      <c r="AW34" s="40"/>
      <c r="AX34" s="40"/>
      <c r="AY34" s="40"/>
      <c r="AZ34" s="40"/>
      <c r="BA34" s="40"/>
      <c r="BB34" s="43"/>
      <c r="BC34" s="43"/>
      <c r="BD34" s="43"/>
      <c r="BE34" s="43"/>
      <c r="BF34" s="40"/>
      <c r="BG34" s="40"/>
      <c r="BH34" s="40"/>
      <c r="BI34" s="40"/>
      <c r="BJ34" s="40"/>
      <c r="BK34" s="40"/>
      <c r="BL34" s="40"/>
      <c r="BM34" s="40"/>
      <c r="BN34" s="37"/>
    </row>
    <row r="35" spans="1:147" ht="14.25">
      <c r="A35" s="59"/>
      <c r="B35" s="59"/>
      <c r="C35" s="59"/>
      <c r="D35" s="59"/>
      <c r="E35" s="59"/>
      <c r="F35" s="59"/>
      <c r="G35" s="59"/>
      <c r="H35" s="59"/>
      <c r="I35" s="60"/>
      <c r="J35" s="60"/>
      <c r="K35" s="59"/>
      <c r="L35" s="60"/>
      <c r="M35" s="60"/>
      <c r="N35" s="58"/>
      <c r="O35" s="60"/>
      <c r="P35" s="60"/>
      <c r="Q35" s="60"/>
      <c r="R35" s="60"/>
      <c r="S35" s="60"/>
      <c r="T35" s="60"/>
      <c r="U35" s="60"/>
      <c r="V35" s="60"/>
      <c r="W35" s="60"/>
      <c r="X35" s="60"/>
      <c r="Y35" s="60"/>
      <c r="Z35" s="60"/>
      <c r="AA35" s="60"/>
      <c r="AB35" s="61"/>
      <c r="AC35" s="58"/>
      <c r="AD35" s="58"/>
      <c r="AE35" s="58"/>
      <c r="AF35" s="60"/>
      <c r="AG35" s="59"/>
      <c r="AH35" s="60"/>
      <c r="AI35" s="60"/>
      <c r="AJ35" s="58"/>
      <c r="AK35" s="60"/>
      <c r="AL35" s="60"/>
      <c r="AM35" s="59"/>
      <c r="AN35" s="59"/>
      <c r="AO35" s="59"/>
      <c r="AP35" s="59"/>
      <c r="AQ35" s="59"/>
      <c r="AR35" s="60"/>
      <c r="AS35" s="60"/>
      <c r="AT35" s="60"/>
      <c r="AU35" s="60"/>
      <c r="AV35" s="60"/>
      <c r="AW35" s="62"/>
      <c r="AX35" s="62"/>
      <c r="AY35" s="62"/>
      <c r="AZ35" s="62"/>
      <c r="BA35" s="60"/>
      <c r="BB35" s="58"/>
      <c r="BC35" s="58"/>
      <c r="BD35" s="58"/>
      <c r="BE35" s="58"/>
      <c r="BF35" s="58"/>
      <c r="BG35" s="58"/>
      <c r="BH35" s="58"/>
      <c r="BI35" s="58"/>
      <c r="BJ35" s="58"/>
      <c r="BK35" s="58"/>
      <c r="BL35" s="58"/>
      <c r="BM35" s="58"/>
      <c r="BN35" s="58"/>
      <c r="BO35" s="58"/>
      <c r="BP35" s="58"/>
      <c r="BQ35" s="58"/>
      <c r="BR35" s="58"/>
      <c r="BS35" s="58"/>
      <c r="BT35" s="58"/>
      <c r="BU35" s="58"/>
      <c r="BV35" s="58"/>
      <c r="BW35" s="58"/>
      <c r="BX35" s="58"/>
      <c r="BY35" s="58"/>
      <c r="BZ35" s="58"/>
      <c r="CA35" s="58"/>
      <c r="CB35" s="58"/>
      <c r="CC35" s="58"/>
      <c r="CD35" s="58"/>
      <c r="CE35" s="58"/>
      <c r="CF35" s="58"/>
      <c r="CG35" s="58"/>
      <c r="CH35" s="58"/>
      <c r="CI35" s="58"/>
      <c r="CJ35" s="58"/>
      <c r="CK35" s="58"/>
      <c r="CL35" s="58"/>
      <c r="CM35" s="58"/>
      <c r="CN35" s="58"/>
      <c r="CO35" s="58"/>
      <c r="CP35" s="58"/>
      <c r="CQ35" s="58"/>
    </row>
    <row r="36" spans="1:147" ht="20.100000000000001" customHeight="1">
      <c r="A36" s="80" t="s">
        <v>131</v>
      </c>
      <c r="B36" s="80"/>
      <c r="C36" s="80"/>
      <c r="D36" s="80"/>
      <c r="E36" s="80"/>
      <c r="F36" s="80"/>
      <c r="G36" s="80"/>
      <c r="H36" s="80"/>
      <c r="I36" s="81"/>
      <c r="J36" s="81"/>
      <c r="K36" s="80"/>
      <c r="L36" s="81"/>
      <c r="M36" s="81"/>
      <c r="N36" s="82"/>
      <c r="O36" s="81"/>
      <c r="P36" s="81"/>
      <c r="Q36" s="81"/>
      <c r="R36" s="81"/>
      <c r="S36" s="81"/>
      <c r="T36" s="81"/>
      <c r="U36" s="81"/>
      <c r="V36" s="81"/>
      <c r="W36" s="81"/>
      <c r="X36" s="81"/>
      <c r="Y36" s="81"/>
      <c r="Z36" s="81"/>
      <c r="AA36" s="81"/>
      <c r="AB36" s="83"/>
      <c r="AC36" s="82"/>
      <c r="AD36" s="82"/>
      <c r="AE36" s="82"/>
      <c r="AF36" s="81"/>
      <c r="AG36" s="80"/>
      <c r="AH36" s="81"/>
      <c r="AI36" s="81"/>
      <c r="AJ36" s="82"/>
      <c r="AK36" s="81"/>
      <c r="AL36" s="81"/>
      <c r="AM36" s="80"/>
      <c r="AN36" s="80"/>
      <c r="AO36" s="80"/>
      <c r="AP36" s="80"/>
      <c r="AQ36" s="80"/>
      <c r="AR36" s="81"/>
      <c r="AS36" s="81"/>
      <c r="AT36" s="81"/>
      <c r="AU36" s="81"/>
      <c r="AV36" s="81"/>
      <c r="AW36" s="84"/>
      <c r="AX36" s="84"/>
      <c r="AY36" s="84"/>
      <c r="AZ36" s="84"/>
      <c r="BA36" s="81"/>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58"/>
      <c r="CC36" s="58"/>
      <c r="CD36" s="58"/>
      <c r="CE36" s="58"/>
      <c r="CF36" s="58"/>
      <c r="CG36" s="58"/>
      <c r="CH36" s="58"/>
      <c r="CI36" s="58"/>
      <c r="CJ36" s="58"/>
      <c r="CK36" s="58"/>
      <c r="CL36" s="58"/>
      <c r="CM36" s="58"/>
      <c r="CN36" s="58"/>
      <c r="CO36" s="58"/>
      <c r="CP36" s="58"/>
      <c r="CQ36" s="58"/>
    </row>
    <row r="37" spans="1:147" ht="20.100000000000001" customHeight="1">
      <c r="A37" s="80" t="s">
        <v>132</v>
      </c>
      <c r="B37" s="80"/>
      <c r="C37" s="80"/>
      <c r="D37" s="80"/>
      <c r="E37" s="80"/>
      <c r="F37" s="80"/>
      <c r="G37" s="80"/>
      <c r="H37" s="80"/>
      <c r="I37" s="81"/>
      <c r="J37" s="81"/>
      <c r="K37" s="80"/>
      <c r="L37" s="81"/>
      <c r="M37" s="81"/>
      <c r="N37" s="82"/>
      <c r="O37" s="81"/>
      <c r="P37" s="81"/>
      <c r="Q37" s="81"/>
      <c r="R37" s="81"/>
      <c r="S37" s="81"/>
      <c r="T37" s="81"/>
      <c r="U37" s="81"/>
      <c r="V37" s="81"/>
      <c r="W37" s="81"/>
      <c r="X37" s="81"/>
      <c r="Y37" s="81"/>
      <c r="Z37" s="81"/>
      <c r="AA37" s="81"/>
      <c r="AB37" s="83"/>
      <c r="AC37" s="82"/>
      <c r="AD37" s="82"/>
      <c r="AE37" s="82"/>
      <c r="AF37" s="81"/>
      <c r="AG37" s="80"/>
      <c r="AH37" s="81"/>
      <c r="AI37" s="81"/>
      <c r="AJ37" s="82"/>
      <c r="AK37" s="81"/>
      <c r="AL37" s="81"/>
      <c r="AM37" s="80"/>
      <c r="AN37" s="80"/>
      <c r="AO37" s="80"/>
      <c r="AP37" s="80"/>
      <c r="AQ37" s="80"/>
      <c r="AR37" s="81"/>
      <c r="AS37" s="81"/>
      <c r="AT37" s="81"/>
      <c r="AU37" s="81"/>
      <c r="AV37" s="81"/>
      <c r="AW37" s="84"/>
      <c r="AX37" s="84"/>
      <c r="AY37" s="84"/>
      <c r="AZ37" s="84"/>
      <c r="BA37" s="81"/>
      <c r="BB37" s="82"/>
      <c r="BC37" s="82"/>
      <c r="BD37" s="82"/>
      <c r="BE37" s="82"/>
      <c r="BF37" s="82"/>
      <c r="BG37" s="82"/>
      <c r="BH37" s="82"/>
      <c r="BI37" s="82"/>
      <c r="BJ37" s="82"/>
      <c r="BK37" s="82"/>
      <c r="BL37" s="82"/>
      <c r="BM37" s="82"/>
      <c r="BN37" s="82"/>
      <c r="BO37" s="82"/>
      <c r="BP37" s="82"/>
      <c r="BQ37" s="82"/>
      <c r="BR37" s="82"/>
      <c r="BS37" s="82"/>
      <c r="BT37" s="82"/>
      <c r="BU37" s="82"/>
      <c r="BV37" s="82"/>
      <c r="BW37" s="82"/>
      <c r="BX37" s="82"/>
      <c r="BY37" s="82"/>
      <c r="BZ37" s="82"/>
      <c r="CA37" s="82"/>
      <c r="CB37" s="58"/>
      <c r="CC37" s="58"/>
      <c r="CD37" s="58"/>
      <c r="CE37" s="58"/>
      <c r="CF37" s="58"/>
      <c r="CG37" s="58"/>
      <c r="CH37" s="58"/>
      <c r="CI37" s="58"/>
      <c r="CJ37" s="58"/>
      <c r="CK37" s="58"/>
      <c r="CL37" s="58"/>
      <c r="CM37" s="58"/>
      <c r="CN37" s="58"/>
      <c r="CO37" s="58"/>
      <c r="CP37" s="58"/>
      <c r="CQ37" s="58"/>
    </row>
    <row r="38" spans="1:147" ht="20.100000000000001" customHeight="1">
      <c r="A38" s="80" t="s">
        <v>133</v>
      </c>
      <c r="B38" s="80"/>
      <c r="C38" s="80"/>
      <c r="D38" s="80"/>
      <c r="E38" s="80"/>
      <c r="F38" s="80"/>
      <c r="G38" s="80"/>
      <c r="H38" s="80"/>
      <c r="I38" s="81"/>
      <c r="J38" s="81"/>
      <c r="K38" s="80"/>
      <c r="L38" s="81"/>
      <c r="M38" s="81"/>
      <c r="N38" s="82"/>
      <c r="O38" s="81"/>
      <c r="P38" s="81"/>
      <c r="Q38" s="81"/>
      <c r="R38" s="81"/>
      <c r="S38" s="81"/>
      <c r="T38" s="81"/>
      <c r="U38" s="81"/>
      <c r="V38" s="81"/>
      <c r="W38" s="81"/>
      <c r="X38" s="81"/>
      <c r="Y38" s="81"/>
      <c r="Z38" s="81"/>
      <c r="AA38" s="81"/>
      <c r="AB38" s="83"/>
      <c r="AC38" s="82"/>
      <c r="AD38" s="82"/>
      <c r="AE38" s="82"/>
      <c r="AF38" s="81"/>
      <c r="AG38" s="80"/>
      <c r="AH38" s="81"/>
      <c r="AI38" s="81"/>
      <c r="AJ38" s="82"/>
      <c r="AK38" s="81"/>
      <c r="AL38" s="81"/>
      <c r="AM38" s="80"/>
      <c r="AN38" s="80"/>
      <c r="AO38" s="80"/>
      <c r="AP38" s="80"/>
      <c r="AQ38" s="80"/>
      <c r="AR38" s="81"/>
      <c r="AS38" s="81"/>
      <c r="AT38" s="81"/>
      <c r="AU38" s="81"/>
      <c r="AV38" s="81"/>
      <c r="AW38" s="84"/>
      <c r="AX38" s="84"/>
      <c r="AY38" s="84"/>
      <c r="AZ38" s="84"/>
      <c r="BA38" s="81"/>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58"/>
      <c r="CC38" s="58"/>
      <c r="CD38" s="58"/>
      <c r="CE38" s="58"/>
      <c r="CF38" s="58"/>
      <c r="CG38" s="58"/>
      <c r="CH38" s="58"/>
      <c r="CI38" s="58"/>
      <c r="CJ38" s="58"/>
      <c r="CK38" s="58"/>
      <c r="CL38" s="58"/>
      <c r="CM38" s="58"/>
      <c r="CN38" s="58"/>
      <c r="CO38" s="58"/>
      <c r="CP38" s="58"/>
      <c r="CQ38" s="58"/>
    </row>
    <row r="39" spans="1:147" ht="20.100000000000001" customHeight="1">
      <c r="A39" s="80" t="s">
        <v>119</v>
      </c>
      <c r="B39" s="80"/>
      <c r="C39" s="80"/>
      <c r="D39" s="80"/>
      <c r="E39" s="80"/>
      <c r="F39" s="80"/>
      <c r="G39" s="80"/>
      <c r="H39" s="80"/>
      <c r="I39" s="81"/>
      <c r="J39" s="81"/>
      <c r="K39" s="80"/>
      <c r="L39" s="81"/>
      <c r="M39" s="81"/>
      <c r="N39" s="82"/>
      <c r="O39" s="81"/>
      <c r="P39" s="81"/>
      <c r="Q39" s="81"/>
      <c r="R39" s="81"/>
      <c r="S39" s="81"/>
      <c r="T39" s="81"/>
      <c r="U39" s="81"/>
      <c r="V39" s="81"/>
      <c r="W39" s="81"/>
      <c r="X39" s="81"/>
      <c r="Y39" s="81"/>
      <c r="Z39" s="81"/>
      <c r="AA39" s="81"/>
      <c r="AB39" s="83"/>
      <c r="AC39" s="82"/>
      <c r="AD39" s="82"/>
      <c r="AE39" s="82"/>
      <c r="AF39" s="81"/>
      <c r="AG39" s="80"/>
      <c r="AH39" s="81"/>
      <c r="AI39" s="81"/>
      <c r="AJ39" s="82"/>
      <c r="AK39" s="81"/>
      <c r="AL39" s="81"/>
      <c r="AM39" s="80"/>
      <c r="AN39" s="80"/>
      <c r="AO39" s="80"/>
      <c r="AP39" s="80"/>
      <c r="AQ39" s="80"/>
      <c r="AR39" s="81"/>
      <c r="AS39" s="81"/>
      <c r="AT39" s="81"/>
      <c r="AU39" s="81"/>
      <c r="AV39" s="81"/>
      <c r="AW39" s="84"/>
      <c r="AX39" s="84"/>
      <c r="AY39" s="84"/>
      <c r="AZ39" s="84"/>
      <c r="BA39" s="81"/>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58"/>
      <c r="CC39" s="58"/>
      <c r="CD39" s="58"/>
      <c r="CE39" s="58"/>
      <c r="CF39" s="58"/>
      <c r="CG39" s="58"/>
      <c r="CH39" s="58"/>
      <c r="CI39" s="58"/>
      <c r="CJ39" s="58"/>
      <c r="CK39" s="58"/>
      <c r="CL39" s="58"/>
      <c r="CM39" s="58"/>
      <c r="CN39" s="58"/>
      <c r="CO39" s="58"/>
      <c r="CP39" s="58"/>
      <c r="CQ39" s="58"/>
    </row>
    <row r="40" spans="1:147">
      <c r="A40" s="54"/>
      <c r="B40" s="54"/>
      <c r="C40" s="54"/>
      <c r="D40" s="54"/>
      <c r="E40" s="37"/>
      <c r="F40" s="53"/>
      <c r="G40" s="38"/>
      <c r="H40" s="53"/>
      <c r="I40" s="39"/>
      <c r="J40" s="40"/>
      <c r="K40" s="41"/>
      <c r="L40" s="42"/>
      <c r="M40" s="37"/>
      <c r="N40" s="37"/>
      <c r="O40" s="40"/>
      <c r="P40" s="53"/>
      <c r="Q40" s="53"/>
      <c r="R40" s="53"/>
      <c r="S40" s="53"/>
      <c r="T40" s="53"/>
      <c r="U40" s="53"/>
      <c r="V40" s="53"/>
      <c r="W40" s="53"/>
      <c r="X40" s="53"/>
      <c r="Y40" s="53"/>
      <c r="Z40" s="53"/>
      <c r="AA40" s="53"/>
      <c r="AB40" s="40"/>
      <c r="AC40" s="40"/>
      <c r="AD40" s="40"/>
      <c r="AE40" s="40"/>
      <c r="AF40" s="40"/>
      <c r="AG40" s="41"/>
      <c r="AH40" s="42"/>
      <c r="AI40" s="37"/>
      <c r="AJ40" s="37"/>
      <c r="AK40" s="40"/>
      <c r="AL40" s="53"/>
      <c r="AM40" s="40"/>
      <c r="AN40" s="40"/>
      <c r="AO40" s="54"/>
      <c r="AP40" s="40"/>
      <c r="AQ40" s="40"/>
      <c r="AR40" s="53"/>
      <c r="AS40" s="53"/>
      <c r="AT40" s="53"/>
      <c r="AU40" s="53"/>
      <c r="AV40" s="38"/>
      <c r="AW40" s="40"/>
      <c r="AX40" s="40"/>
      <c r="AY40" s="40"/>
      <c r="AZ40" s="40"/>
      <c r="BA40" s="40"/>
      <c r="BB40" s="43"/>
      <c r="BC40" s="43"/>
      <c r="BD40" s="43"/>
      <c r="BE40" s="43"/>
      <c r="BF40" s="40"/>
      <c r="BG40" s="40"/>
      <c r="BH40" s="40"/>
      <c r="BI40" s="40"/>
      <c r="BJ40" s="40"/>
      <c r="BK40" s="40"/>
      <c r="BL40" s="40"/>
      <c r="BM40" s="40"/>
      <c r="BN40" s="54"/>
      <c r="BO40" s="54"/>
      <c r="BP40" s="54"/>
      <c r="BQ40" s="54"/>
      <c r="BR40" s="54"/>
      <c r="BS40" s="54"/>
      <c r="BT40" s="54"/>
      <c r="BU40" s="54"/>
      <c r="BV40" s="54"/>
      <c r="BW40" s="54"/>
      <c r="BX40" s="54"/>
      <c r="BY40" s="54"/>
      <c r="BZ40" s="54"/>
      <c r="CA40" s="54"/>
      <c r="CB40" s="54"/>
      <c r="CC40" s="54"/>
      <c r="CD40" s="54"/>
      <c r="CE40" s="54"/>
      <c r="CF40" s="54"/>
      <c r="CG40" s="54"/>
      <c r="CH40" s="54"/>
      <c r="CI40" s="54"/>
      <c r="CJ40" s="54"/>
      <c r="CK40" s="54"/>
      <c r="CL40" s="54"/>
      <c r="CM40" s="54"/>
      <c r="CN40" s="54"/>
      <c r="CO40" s="54"/>
      <c r="CP40" s="54"/>
      <c r="CQ40" s="54"/>
    </row>
    <row r="41" spans="1:147">
      <c r="A41" s="54"/>
      <c r="B41" s="54"/>
      <c r="C41" s="54"/>
      <c r="D41" s="54"/>
      <c r="E41" s="37"/>
      <c r="F41" s="53"/>
      <c r="G41" s="38"/>
      <c r="H41" s="53"/>
      <c r="I41" s="39"/>
      <c r="J41" s="40"/>
      <c r="K41" s="41"/>
      <c r="L41" s="42"/>
      <c r="M41" s="37"/>
      <c r="N41" s="37"/>
      <c r="O41" s="40"/>
      <c r="P41" s="53"/>
      <c r="Q41" s="53"/>
      <c r="R41" s="53"/>
      <c r="S41" s="53"/>
      <c r="T41" s="53"/>
      <c r="U41" s="53"/>
      <c r="V41" s="53"/>
      <c r="W41" s="53"/>
      <c r="X41" s="53"/>
      <c r="Y41" s="53"/>
      <c r="Z41" s="53"/>
      <c r="AA41" s="53"/>
      <c r="AB41" s="40"/>
      <c r="AC41" s="40"/>
      <c r="AD41" s="40"/>
      <c r="AE41" s="40"/>
      <c r="AF41" s="40"/>
      <c r="AG41" s="41"/>
      <c r="AH41" s="42"/>
      <c r="AI41" s="37"/>
      <c r="AJ41" s="37"/>
      <c r="AK41" s="40"/>
      <c r="AL41" s="53"/>
      <c r="AM41" s="40"/>
      <c r="AN41" s="40"/>
      <c r="AO41" s="54"/>
      <c r="AP41" s="40"/>
      <c r="AQ41" s="40"/>
      <c r="AR41" s="53"/>
      <c r="AS41" s="53"/>
      <c r="AT41" s="53"/>
      <c r="AU41" s="53"/>
      <c r="AV41" s="38"/>
      <c r="AW41" s="40"/>
      <c r="AX41" s="40"/>
      <c r="AY41" s="40"/>
      <c r="AZ41" s="40"/>
      <c r="BA41" s="40"/>
      <c r="BB41" s="43"/>
      <c r="BC41" s="43"/>
      <c r="BD41" s="43"/>
      <c r="BE41" s="43"/>
      <c r="BF41" s="40"/>
      <c r="BG41" s="40"/>
      <c r="BH41" s="40"/>
      <c r="BI41" s="40"/>
      <c r="BJ41" s="40"/>
      <c r="BK41" s="40"/>
      <c r="BL41" s="40"/>
      <c r="BM41" s="40"/>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row>
  </sheetData>
  <sheetProtection password="B2EA" sheet="1" formatCells="0"/>
  <mergeCells count="288">
    <mergeCell ref="CK1:CN1"/>
    <mergeCell ref="CO1:CQ1"/>
    <mergeCell ref="A3:A9"/>
    <mergeCell ref="B3:Q3"/>
    <mergeCell ref="R3:AM3"/>
    <mergeCell ref="AN3:AT3"/>
    <mergeCell ref="B4:Q4"/>
    <mergeCell ref="R4:AM4"/>
    <mergeCell ref="AN4:AT4"/>
    <mergeCell ref="B5:Q5"/>
    <mergeCell ref="R5:AT5"/>
    <mergeCell ref="B6:Q7"/>
    <mergeCell ref="W6:X6"/>
    <mergeCell ref="Z6:AB6"/>
    <mergeCell ref="R7:AT7"/>
    <mergeCell ref="B8:Q8"/>
    <mergeCell ref="R8:X8"/>
    <mergeCell ref="Y8:AF8"/>
    <mergeCell ref="AG8:AI8"/>
    <mergeCell ref="AJ8:AT8"/>
    <mergeCell ref="AX12:BC12"/>
    <mergeCell ref="BD12:BL12"/>
    <mergeCell ref="BM12:BV12"/>
    <mergeCell ref="BW12:CA12"/>
    <mergeCell ref="CB12:CI12"/>
    <mergeCell ref="CJ12:CQ12"/>
    <mergeCell ref="B9:Q9"/>
    <mergeCell ref="R9:AT9"/>
    <mergeCell ref="BD10:CI10"/>
    <mergeCell ref="BD11:CI11"/>
    <mergeCell ref="B12:I12"/>
    <mergeCell ref="J12:O12"/>
    <mergeCell ref="P12:AE12"/>
    <mergeCell ref="AF12:AI12"/>
    <mergeCell ref="AJ12:AO12"/>
    <mergeCell ref="AP12:AW12"/>
    <mergeCell ref="AX13:BC13"/>
    <mergeCell ref="BD13:BL13"/>
    <mergeCell ref="BM13:BV13"/>
    <mergeCell ref="BW13:CA13"/>
    <mergeCell ref="CB13:CI13"/>
    <mergeCell ref="CJ13:CQ13"/>
    <mergeCell ref="B13:I13"/>
    <mergeCell ref="J13:O13"/>
    <mergeCell ref="P13:AE13"/>
    <mergeCell ref="AF13:AI13"/>
    <mergeCell ref="AJ13:AO13"/>
    <mergeCell ref="AP13:AW13"/>
    <mergeCell ref="AX14:BC14"/>
    <mergeCell ref="BD14:BL14"/>
    <mergeCell ref="BM14:BV14"/>
    <mergeCell ref="BW14:CA14"/>
    <mergeCell ref="CB14:CI14"/>
    <mergeCell ref="CJ14:CQ14"/>
    <mergeCell ref="B14:I14"/>
    <mergeCell ref="J14:O14"/>
    <mergeCell ref="P14:AE14"/>
    <mergeCell ref="AF14:AI14"/>
    <mergeCell ref="AJ14:AO14"/>
    <mergeCell ref="AP14:AW14"/>
    <mergeCell ref="AX15:BC15"/>
    <mergeCell ref="BD15:BL15"/>
    <mergeCell ref="BM15:BV15"/>
    <mergeCell ref="BW15:CA15"/>
    <mergeCell ref="CB15:CI15"/>
    <mergeCell ref="CJ15:CQ15"/>
    <mergeCell ref="B15:I15"/>
    <mergeCell ref="J15:O15"/>
    <mergeCell ref="P15:AE15"/>
    <mergeCell ref="AF15:AI15"/>
    <mergeCell ref="AJ15:AO15"/>
    <mergeCell ref="AP15:AW15"/>
    <mergeCell ref="AX16:BC16"/>
    <mergeCell ref="BD16:BL16"/>
    <mergeCell ref="BM16:BV16"/>
    <mergeCell ref="BW16:CA16"/>
    <mergeCell ref="CB16:CI16"/>
    <mergeCell ref="CJ16:CQ16"/>
    <mergeCell ref="B16:I16"/>
    <mergeCell ref="J16:O16"/>
    <mergeCell ref="P16:AE16"/>
    <mergeCell ref="AF16:AI16"/>
    <mergeCell ref="AJ16:AO16"/>
    <mergeCell ref="AP16:AW16"/>
    <mergeCell ref="AX17:BC17"/>
    <mergeCell ref="BD17:BL17"/>
    <mergeCell ref="BM17:BV17"/>
    <mergeCell ref="BW17:CA17"/>
    <mergeCell ref="CB17:CI17"/>
    <mergeCell ref="CJ17:CQ17"/>
    <mergeCell ref="B17:I17"/>
    <mergeCell ref="J17:O17"/>
    <mergeCell ref="P17:AE17"/>
    <mergeCell ref="AF17:AI17"/>
    <mergeCell ref="AJ17:AO17"/>
    <mergeCell ref="AP17:AW17"/>
    <mergeCell ref="AX18:BC18"/>
    <mergeCell ref="BD18:BL18"/>
    <mergeCell ref="BM18:BV18"/>
    <mergeCell ref="BW18:CA18"/>
    <mergeCell ref="CB18:CI18"/>
    <mergeCell ref="CJ18:CQ18"/>
    <mergeCell ref="B18:I18"/>
    <mergeCell ref="J18:O18"/>
    <mergeCell ref="P18:AE18"/>
    <mergeCell ref="AF18:AI18"/>
    <mergeCell ref="AJ18:AO18"/>
    <mergeCell ref="AP18:AW18"/>
    <mergeCell ref="AX19:BC19"/>
    <mergeCell ref="BD19:BL19"/>
    <mergeCell ref="BM19:BV19"/>
    <mergeCell ref="BW19:CA19"/>
    <mergeCell ref="CB19:CI19"/>
    <mergeCell ref="CJ19:CQ19"/>
    <mergeCell ref="B19:I19"/>
    <mergeCell ref="J19:O19"/>
    <mergeCell ref="P19:AE19"/>
    <mergeCell ref="AF19:AI19"/>
    <mergeCell ref="AJ19:AO19"/>
    <mergeCell ref="AP19:AW19"/>
    <mergeCell ref="AX20:BC20"/>
    <mergeCell ref="BD20:BL20"/>
    <mergeCell ref="BM20:BV20"/>
    <mergeCell ref="BW20:CA20"/>
    <mergeCell ref="CB20:CI20"/>
    <mergeCell ref="CJ20:CQ20"/>
    <mergeCell ref="B20:I20"/>
    <mergeCell ref="J20:O20"/>
    <mergeCell ref="P20:AE20"/>
    <mergeCell ref="AF20:AI20"/>
    <mergeCell ref="AJ20:AO20"/>
    <mergeCell ref="AP20:AW20"/>
    <mergeCell ref="AX21:BC21"/>
    <mergeCell ref="BD21:BL21"/>
    <mergeCell ref="BM21:BV21"/>
    <mergeCell ref="BW21:CA21"/>
    <mergeCell ref="CB21:CI21"/>
    <mergeCell ref="CJ21:CQ21"/>
    <mergeCell ref="B21:I21"/>
    <mergeCell ref="J21:O21"/>
    <mergeCell ref="P21:AE21"/>
    <mergeCell ref="AF21:AI21"/>
    <mergeCell ref="AJ21:AO21"/>
    <mergeCell ref="AP21:AW21"/>
    <mergeCell ref="AX22:BC22"/>
    <mergeCell ref="BD22:BL22"/>
    <mergeCell ref="BM22:BV22"/>
    <mergeCell ref="BW22:CA22"/>
    <mergeCell ref="CB22:CI22"/>
    <mergeCell ref="CJ22:CQ22"/>
    <mergeCell ref="B22:I22"/>
    <mergeCell ref="J22:O22"/>
    <mergeCell ref="P22:AE22"/>
    <mergeCell ref="AF22:AI22"/>
    <mergeCell ref="AJ22:AO22"/>
    <mergeCell ref="AP22:AW22"/>
    <mergeCell ref="AX23:BC23"/>
    <mergeCell ref="BD23:BL23"/>
    <mergeCell ref="BM23:BV23"/>
    <mergeCell ref="BW23:CA23"/>
    <mergeCell ref="CB23:CI23"/>
    <mergeCell ref="CJ23:CQ23"/>
    <mergeCell ref="B23:I23"/>
    <mergeCell ref="J23:O23"/>
    <mergeCell ref="P23:AE23"/>
    <mergeCell ref="AF23:AI23"/>
    <mergeCell ref="AJ23:AO23"/>
    <mergeCell ref="AP23:AW23"/>
    <mergeCell ref="AX24:BC24"/>
    <mergeCell ref="BD24:BL24"/>
    <mergeCell ref="BM24:BV24"/>
    <mergeCell ref="BW24:CA24"/>
    <mergeCell ref="CB24:CI24"/>
    <mergeCell ref="CJ24:CQ24"/>
    <mergeCell ref="B24:I24"/>
    <mergeCell ref="J24:O24"/>
    <mergeCell ref="P24:AE24"/>
    <mergeCell ref="AF24:AI24"/>
    <mergeCell ref="AJ24:AO24"/>
    <mergeCell ref="AP24:AW24"/>
    <mergeCell ref="AX25:BC25"/>
    <mergeCell ref="BD25:BL25"/>
    <mergeCell ref="BM25:BV25"/>
    <mergeCell ref="BW25:CA25"/>
    <mergeCell ref="CB25:CI25"/>
    <mergeCell ref="CJ25:CQ25"/>
    <mergeCell ref="B25:I25"/>
    <mergeCell ref="J25:O25"/>
    <mergeCell ref="P25:AE25"/>
    <mergeCell ref="AF25:AI25"/>
    <mergeCell ref="AJ25:AO25"/>
    <mergeCell ref="AP25:AW25"/>
    <mergeCell ref="AX26:BC26"/>
    <mergeCell ref="BD26:BL26"/>
    <mergeCell ref="BM26:BV26"/>
    <mergeCell ref="BW26:CA26"/>
    <mergeCell ref="CB26:CI26"/>
    <mergeCell ref="CJ26:CQ26"/>
    <mergeCell ref="B26:I26"/>
    <mergeCell ref="J26:O26"/>
    <mergeCell ref="P26:AE26"/>
    <mergeCell ref="AF26:AI26"/>
    <mergeCell ref="AJ26:AO26"/>
    <mergeCell ref="AP26:AW26"/>
    <mergeCell ref="AX27:BC27"/>
    <mergeCell ref="BD27:BL27"/>
    <mergeCell ref="BM27:BV27"/>
    <mergeCell ref="BW27:CA27"/>
    <mergeCell ref="CB27:CI27"/>
    <mergeCell ref="CJ27:CQ27"/>
    <mergeCell ref="B27:I27"/>
    <mergeCell ref="J27:O27"/>
    <mergeCell ref="P27:AE27"/>
    <mergeCell ref="AF27:AI27"/>
    <mergeCell ref="AJ27:AO27"/>
    <mergeCell ref="AP27:AW27"/>
    <mergeCell ref="AX28:BC28"/>
    <mergeCell ref="BD28:BL28"/>
    <mergeCell ref="BM28:BV28"/>
    <mergeCell ref="BW28:CA28"/>
    <mergeCell ref="CB28:CI28"/>
    <mergeCell ref="CJ28:CQ28"/>
    <mergeCell ref="B28:I28"/>
    <mergeCell ref="J28:O28"/>
    <mergeCell ref="P28:AE28"/>
    <mergeCell ref="AF28:AI28"/>
    <mergeCell ref="AJ28:AO28"/>
    <mergeCell ref="AP28:AW28"/>
    <mergeCell ref="AX29:BC29"/>
    <mergeCell ref="BD29:BL29"/>
    <mergeCell ref="BM29:BV29"/>
    <mergeCell ref="BW29:CA29"/>
    <mergeCell ref="CB29:CI29"/>
    <mergeCell ref="CJ29:CQ29"/>
    <mergeCell ref="B29:I29"/>
    <mergeCell ref="J29:O29"/>
    <mergeCell ref="P29:AE29"/>
    <mergeCell ref="AF29:AI29"/>
    <mergeCell ref="AJ29:AO29"/>
    <mergeCell ref="AP29:AW29"/>
    <mergeCell ref="AX30:BC30"/>
    <mergeCell ref="BD30:BL30"/>
    <mergeCell ref="BM30:BV30"/>
    <mergeCell ref="BW30:CA30"/>
    <mergeCell ref="CB30:CI30"/>
    <mergeCell ref="CJ30:CQ30"/>
    <mergeCell ref="B30:I30"/>
    <mergeCell ref="J30:O30"/>
    <mergeCell ref="P30:AE30"/>
    <mergeCell ref="AF30:AI30"/>
    <mergeCell ref="AJ30:AO30"/>
    <mergeCell ref="AP30:AW30"/>
    <mergeCell ref="AX31:BC31"/>
    <mergeCell ref="BD31:BL31"/>
    <mergeCell ref="BM31:BV31"/>
    <mergeCell ref="BW31:CA31"/>
    <mergeCell ref="CB31:CI31"/>
    <mergeCell ref="CJ31:CQ31"/>
    <mergeCell ref="B31:I31"/>
    <mergeCell ref="J31:O31"/>
    <mergeCell ref="P31:AE31"/>
    <mergeCell ref="AF31:AI31"/>
    <mergeCell ref="AJ31:AO31"/>
    <mergeCell ref="AP31:AW31"/>
    <mergeCell ref="AX32:BC32"/>
    <mergeCell ref="BD32:BL32"/>
    <mergeCell ref="BM32:BV32"/>
    <mergeCell ref="BW32:CA32"/>
    <mergeCell ref="CB32:CI32"/>
    <mergeCell ref="CJ32:CQ32"/>
    <mergeCell ref="B32:I32"/>
    <mergeCell ref="J32:O32"/>
    <mergeCell ref="P32:AE32"/>
    <mergeCell ref="AF32:AI32"/>
    <mergeCell ref="AJ32:AO32"/>
    <mergeCell ref="AP32:AW32"/>
    <mergeCell ref="AX33:BC33"/>
    <mergeCell ref="BD33:BL33"/>
    <mergeCell ref="BM33:BV33"/>
    <mergeCell ref="BW33:CA33"/>
    <mergeCell ref="CB33:CI33"/>
    <mergeCell ref="CJ33:CQ33"/>
    <mergeCell ref="B33:I33"/>
    <mergeCell ref="J33:O33"/>
    <mergeCell ref="P33:AE33"/>
    <mergeCell ref="AF33:AI33"/>
    <mergeCell ref="AJ33:AO33"/>
    <mergeCell ref="AP33:AW33"/>
  </mergeCells>
  <phoneticPr fontId="2"/>
  <conditionalFormatting sqref="BM14:BV33">
    <cfRule type="expression" dxfId="13" priority="1">
      <formula>$BM14&gt;$BD14</formula>
    </cfRule>
  </conditionalFormatting>
  <dataValidations count="9">
    <dataValidation imeMode="halfAlpha" allowBlank="1" showInputMessage="1" showErrorMessage="1" sqref="BM12 AB40:AF41 AW40:BA41 BF40:BM41 AK40:AN41 AP40:AQ41 BF34:BM34 AF35:AI39 AK35:AL39 AR35:AV39 BA35:BA39 I35:M39 O35:AA39 J40:J41 O40:O41 J34 O34 AP34:AQ34 AB34:AF34 AW34:BA34 AK34:AN34"/>
    <dataValidation type="list" allowBlank="1" showInputMessage="1" showErrorMessage="1" sqref="R5:AB5 J5:N5 AD5:AT5">
      <formula1>"居宅介護支援,通所介護,短期入所生活介護,短期入所療養介護,特定施設入居者生活介護,定期巡回・随時対応型訪問介護看護,夜間対応型訪問介護,地域密着型通所介護,認知症対応型通所介護,小規模多機能型居宅介護,認知症対応型共同生活介護,地域密着型特定施設入居者生活介護,地域密着型介護老人福祉施設,看護小規模多機能型居宅介護,介護老人福祉施設,介護老人保健施設,介護医療院,介護予防支援,第一号通所事業"</formula1>
    </dataValidation>
    <dataValidation type="list" allowBlank="1" showInputMessage="1" showErrorMessage="1" sqref="AP14:AW33">
      <formula1>"介護支援専門員実務研修,介護支援専門員更新研修（88時間）,専門研修課程Ⅰ,更新研修（32時間）,専門研修課程Ⅱ,介護支援専門員更新研修（未経験）,介護支援専門員再研修,主任介護支援専門員研修,主任介護支援専門員更新研修"</formula1>
    </dataValidation>
    <dataValidation type="list" allowBlank="1" showInputMessage="1" showErrorMessage="1" prompt="下記（注2）をご確認ください。" sqref="AF14:AI33">
      <formula1>"介護支援専門員,生活相談員,介護職員,看護職員,その他"</formula1>
    </dataValidation>
    <dataValidation allowBlank="1" showInputMessage="1" showErrorMessage="1" prompt="下記（注1）をご確認ください。" sqref="AJ14:AO33 AX14:BC33 J14:O33"/>
    <dataValidation type="list" allowBlank="1" showInputMessage="1" showErrorMessage="1" prompt="下記（注4）をご確認ください。" sqref="BW14:CA33">
      <formula1>"直接,間接"</formula1>
    </dataValidation>
    <dataValidation type="whole" allowBlank="1" showInputMessage="1" showErrorMessage="1" error="受講料を超えています。" prompt="下記（注3）をご確認ください。" sqref="BU14:BV33">
      <formula1>1</formula1>
      <formula2>BK14</formula2>
    </dataValidation>
    <dataValidation type="whole" allowBlank="1" showInputMessage="1" showErrorMessage="1" error="事業所負担額を超えています。" sqref="CB14:CI33">
      <formula1>0</formula1>
      <formula2>BM14</formula2>
    </dataValidation>
    <dataValidation type="whole" allowBlank="1" showInputMessage="1" showErrorMessage="1" error="受講料を超えています。" prompt="下記（注3）をご確認ください。" sqref="BM14:BT33">
      <formula1>1</formula1>
      <formula2>BD14</formula2>
    </dataValidation>
  </dataValidations>
  <printOptions horizontalCentered="1"/>
  <pageMargins left="0.55118110236220474" right="0.55118110236220474" top="0.43307086614173229" bottom="0.43307086614173229" header="0.31496062992125984" footer="0.15748031496062992"/>
  <pageSetup paperSize="9" scale="57" orientation="landscape" r:id="rId1"/>
  <headerFooter alignWithMargins="0">
    <oddFooter xml:space="preserve">&amp;C&amp;P / &amp;N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EQ41"/>
  <sheetViews>
    <sheetView view="pageBreakPreview" zoomScaleNormal="120" zoomScaleSheetLayoutView="100" workbookViewId="0">
      <selection activeCell="R4" sqref="R4:AM4"/>
    </sheetView>
  </sheetViews>
  <sheetFormatPr defaultColWidth="2.25" defaultRowHeight="13.5"/>
  <cols>
    <col min="1" max="1" width="3.625" style="31" customWidth="1"/>
    <col min="2" max="55" width="2.5" style="31" customWidth="1"/>
    <col min="56" max="57" width="2.5" style="31" hidden="1" customWidth="1"/>
    <col min="58" max="95" width="2.5" style="31" customWidth="1"/>
    <col min="96" max="99" width="2.25" style="31"/>
    <col min="100" max="101" width="0" style="31" hidden="1" customWidth="1"/>
    <col min="102" max="16384" width="2.25" style="31"/>
  </cols>
  <sheetData>
    <row r="1" spans="1:147" ht="11.25" customHeight="1" thickTop="1" thickBot="1">
      <c r="A1" s="31" t="s">
        <v>128</v>
      </c>
      <c r="E1" s="30"/>
      <c r="J1" s="53"/>
      <c r="K1" s="53"/>
      <c r="L1" s="48"/>
      <c r="M1" s="48"/>
      <c r="N1" s="48"/>
      <c r="O1" s="48"/>
      <c r="AD1" s="50"/>
      <c r="AE1" s="53"/>
      <c r="AF1" s="53"/>
      <c r="AG1" s="53"/>
      <c r="AH1" s="48"/>
      <c r="AI1" s="48"/>
      <c r="AJ1" s="48"/>
      <c r="AK1" s="48"/>
      <c r="AL1" s="48"/>
      <c r="AM1" s="44"/>
      <c r="AN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CK1" s="254" t="s">
        <v>83</v>
      </c>
      <c r="CL1" s="255"/>
      <c r="CM1" s="255"/>
      <c r="CN1" s="255"/>
      <c r="CO1" s="252" t="str">
        <f ca="1">RIGHT(CELL("filename",E1),LEN(CELL("filename",E1))-FIND("票", CELL("filename",E1)))</f>
        <v>8</v>
      </c>
      <c r="CP1" s="252"/>
      <c r="CQ1" s="253"/>
    </row>
    <row r="2" spans="1:147" ht="9.9499999999999993" customHeight="1" thickTop="1">
      <c r="AM2" s="47"/>
    </row>
    <row r="3" spans="1:147" s="32" customFormat="1" ht="14.1" customHeight="1">
      <c r="A3" s="260" t="s">
        <v>35</v>
      </c>
      <c r="B3" s="272" t="s">
        <v>0</v>
      </c>
      <c r="C3" s="273"/>
      <c r="D3" s="273"/>
      <c r="E3" s="273"/>
      <c r="F3" s="273"/>
      <c r="G3" s="273"/>
      <c r="H3" s="273"/>
      <c r="I3" s="273"/>
      <c r="J3" s="273"/>
      <c r="K3" s="273"/>
      <c r="L3" s="273"/>
      <c r="M3" s="273"/>
      <c r="N3" s="273"/>
      <c r="O3" s="273"/>
      <c r="P3" s="273"/>
      <c r="Q3" s="274"/>
      <c r="R3" s="282"/>
      <c r="S3" s="283"/>
      <c r="T3" s="283"/>
      <c r="U3" s="283"/>
      <c r="V3" s="283"/>
      <c r="W3" s="283"/>
      <c r="X3" s="283"/>
      <c r="Y3" s="283"/>
      <c r="Z3" s="283"/>
      <c r="AA3" s="283"/>
      <c r="AB3" s="283"/>
      <c r="AC3" s="283"/>
      <c r="AD3" s="283"/>
      <c r="AE3" s="283"/>
      <c r="AF3" s="283"/>
      <c r="AG3" s="283"/>
      <c r="AH3" s="283"/>
      <c r="AI3" s="283"/>
      <c r="AJ3" s="283"/>
      <c r="AK3" s="283"/>
      <c r="AL3" s="283"/>
      <c r="AM3" s="284"/>
      <c r="AN3" s="275" t="s">
        <v>57</v>
      </c>
      <c r="AO3" s="267"/>
      <c r="AP3" s="267"/>
      <c r="AQ3" s="267"/>
      <c r="AR3" s="267"/>
      <c r="AS3" s="267"/>
      <c r="AT3" s="268"/>
      <c r="AV3" s="31"/>
      <c r="BM3" s="54"/>
      <c r="BN3" s="54"/>
      <c r="BO3" s="54"/>
      <c r="BP3" s="54"/>
      <c r="BQ3" s="54"/>
      <c r="BR3" s="54"/>
      <c r="BS3" s="54"/>
      <c r="BT3" s="54"/>
      <c r="BU3" s="54"/>
    </row>
    <row r="4" spans="1:147" s="32" customFormat="1" ht="30" customHeight="1">
      <c r="A4" s="261"/>
      <c r="B4" s="269" t="s">
        <v>33</v>
      </c>
      <c r="C4" s="270"/>
      <c r="D4" s="270"/>
      <c r="E4" s="270"/>
      <c r="F4" s="270"/>
      <c r="G4" s="270"/>
      <c r="H4" s="270"/>
      <c r="I4" s="270"/>
      <c r="J4" s="270"/>
      <c r="K4" s="270"/>
      <c r="L4" s="270"/>
      <c r="M4" s="270"/>
      <c r="N4" s="270"/>
      <c r="O4" s="270"/>
      <c r="P4" s="270"/>
      <c r="Q4" s="271"/>
      <c r="R4" s="285"/>
      <c r="S4" s="286"/>
      <c r="T4" s="286"/>
      <c r="U4" s="286"/>
      <c r="V4" s="286"/>
      <c r="W4" s="286"/>
      <c r="X4" s="286"/>
      <c r="Y4" s="286"/>
      <c r="Z4" s="286"/>
      <c r="AA4" s="286"/>
      <c r="AB4" s="286"/>
      <c r="AC4" s="286"/>
      <c r="AD4" s="286"/>
      <c r="AE4" s="286"/>
      <c r="AF4" s="286"/>
      <c r="AG4" s="286"/>
      <c r="AH4" s="286"/>
      <c r="AI4" s="286"/>
      <c r="AJ4" s="286"/>
      <c r="AK4" s="286"/>
      <c r="AL4" s="286"/>
      <c r="AM4" s="287"/>
      <c r="AN4" s="289"/>
      <c r="AO4" s="290"/>
      <c r="AP4" s="290"/>
      <c r="AQ4" s="290"/>
      <c r="AR4" s="290"/>
      <c r="AS4" s="290"/>
      <c r="AT4" s="291"/>
      <c r="AU4" s="63"/>
      <c r="AV4" s="63"/>
      <c r="AW4" s="63"/>
      <c r="AX4" s="63"/>
      <c r="AY4" s="63"/>
      <c r="AZ4" s="63"/>
      <c r="BA4" s="63"/>
      <c r="BB4" s="63"/>
      <c r="BR4" s="54"/>
      <c r="BS4" s="53"/>
      <c r="BT4" s="53"/>
      <c r="BU4" s="53"/>
      <c r="BV4" s="53"/>
      <c r="BW4" s="53"/>
      <c r="BX4" s="53"/>
      <c r="BY4" s="53"/>
    </row>
    <row r="5" spans="1:147" s="32" customFormat="1" ht="30" customHeight="1">
      <c r="A5" s="261"/>
      <c r="B5" s="266" t="s">
        <v>134</v>
      </c>
      <c r="C5" s="267"/>
      <c r="D5" s="267"/>
      <c r="E5" s="267"/>
      <c r="F5" s="267"/>
      <c r="G5" s="267"/>
      <c r="H5" s="267"/>
      <c r="I5" s="267"/>
      <c r="J5" s="267"/>
      <c r="K5" s="267"/>
      <c r="L5" s="267"/>
      <c r="M5" s="267"/>
      <c r="N5" s="267"/>
      <c r="O5" s="267"/>
      <c r="P5" s="267"/>
      <c r="Q5" s="268"/>
      <c r="R5" s="292"/>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3"/>
      <c r="AT5" s="294"/>
      <c r="AU5" s="64"/>
      <c r="AV5" s="64"/>
      <c r="AW5" s="64"/>
      <c r="AX5" s="64"/>
      <c r="AY5" s="64"/>
      <c r="AZ5" s="64"/>
      <c r="BA5" s="64"/>
      <c r="BB5" s="64"/>
      <c r="BD5" s="33" t="s">
        <v>74</v>
      </c>
      <c r="BE5" s="33" t="str">
        <f>IFERROR(VLOOKUP(R5,計算用!$A$2:$F$36,6,FALSE),"")</f>
        <v/>
      </c>
      <c r="BF5" s="54"/>
      <c r="BG5" s="54"/>
      <c r="BH5" s="54"/>
      <c r="BI5" s="54"/>
      <c r="BJ5" s="54"/>
      <c r="BK5" s="54"/>
      <c r="BL5" s="54"/>
      <c r="BR5" s="54"/>
      <c r="BS5" s="53"/>
      <c r="BT5" s="53"/>
      <c r="BU5" s="53"/>
      <c r="BV5" s="53"/>
      <c r="BW5" s="53"/>
      <c r="BX5" s="53"/>
      <c r="BY5" s="53"/>
    </row>
    <row r="6" spans="1:147" s="32" customFormat="1" ht="14.1" customHeight="1">
      <c r="A6" s="261"/>
      <c r="B6" s="276" t="s">
        <v>58</v>
      </c>
      <c r="C6" s="277"/>
      <c r="D6" s="277"/>
      <c r="E6" s="277"/>
      <c r="F6" s="277"/>
      <c r="G6" s="277"/>
      <c r="H6" s="277"/>
      <c r="I6" s="277"/>
      <c r="J6" s="277"/>
      <c r="K6" s="277"/>
      <c r="L6" s="277"/>
      <c r="M6" s="277"/>
      <c r="N6" s="277"/>
      <c r="O6" s="277"/>
      <c r="P6" s="277"/>
      <c r="Q6" s="278"/>
      <c r="R6" s="116" t="s">
        <v>6</v>
      </c>
      <c r="S6" s="116"/>
      <c r="T6" s="116"/>
      <c r="U6" s="116"/>
      <c r="V6" s="117"/>
      <c r="W6" s="256"/>
      <c r="X6" s="256"/>
      <c r="Y6" s="116" t="s">
        <v>7</v>
      </c>
      <c r="Z6" s="288"/>
      <c r="AA6" s="288"/>
      <c r="AB6" s="288"/>
      <c r="AC6" s="31"/>
      <c r="AD6" s="116" t="s">
        <v>8</v>
      </c>
      <c r="AE6" s="116"/>
      <c r="AF6" s="116"/>
      <c r="AG6" s="116"/>
      <c r="AH6" s="116"/>
      <c r="AI6" s="116"/>
      <c r="AJ6" s="118"/>
      <c r="AK6" s="116"/>
      <c r="AL6" s="116"/>
      <c r="AM6" s="116"/>
      <c r="AN6" s="116"/>
      <c r="AO6" s="116"/>
      <c r="AP6" s="116"/>
      <c r="AQ6" s="116"/>
      <c r="AR6" s="116"/>
      <c r="AS6" s="116"/>
      <c r="AT6" s="119"/>
      <c r="AU6" s="35"/>
      <c r="AV6" s="35"/>
      <c r="AW6" s="35"/>
      <c r="AX6" s="35"/>
      <c r="AY6" s="35"/>
      <c r="AZ6" s="35"/>
      <c r="BA6" s="35"/>
      <c r="BB6" s="35"/>
      <c r="BR6" s="54"/>
      <c r="BS6" s="53"/>
      <c r="BT6" s="53"/>
      <c r="BU6" s="53"/>
      <c r="BV6" s="53"/>
      <c r="BW6" s="53"/>
      <c r="BX6" s="53"/>
      <c r="BY6" s="53"/>
    </row>
    <row r="7" spans="1:147" s="32" customFormat="1" ht="30" customHeight="1">
      <c r="A7" s="261"/>
      <c r="B7" s="279"/>
      <c r="C7" s="280"/>
      <c r="D7" s="280"/>
      <c r="E7" s="280"/>
      <c r="F7" s="280"/>
      <c r="G7" s="280"/>
      <c r="H7" s="280"/>
      <c r="I7" s="280"/>
      <c r="J7" s="280"/>
      <c r="K7" s="280"/>
      <c r="L7" s="280"/>
      <c r="M7" s="280"/>
      <c r="N7" s="280"/>
      <c r="O7" s="280"/>
      <c r="P7" s="280"/>
      <c r="Q7" s="281"/>
      <c r="R7" s="295"/>
      <c r="S7" s="296"/>
      <c r="T7" s="296"/>
      <c r="U7" s="296"/>
      <c r="V7" s="296"/>
      <c r="W7" s="296"/>
      <c r="X7" s="296"/>
      <c r="Y7" s="296"/>
      <c r="Z7" s="296"/>
      <c r="AA7" s="296"/>
      <c r="AB7" s="296"/>
      <c r="AC7" s="296"/>
      <c r="AD7" s="296"/>
      <c r="AE7" s="296"/>
      <c r="AF7" s="296"/>
      <c r="AG7" s="296"/>
      <c r="AH7" s="296"/>
      <c r="AI7" s="296"/>
      <c r="AJ7" s="296"/>
      <c r="AK7" s="296"/>
      <c r="AL7" s="296"/>
      <c r="AM7" s="296"/>
      <c r="AN7" s="296"/>
      <c r="AO7" s="296"/>
      <c r="AP7" s="296"/>
      <c r="AQ7" s="296"/>
      <c r="AR7" s="296"/>
      <c r="AS7" s="296"/>
      <c r="AT7" s="297"/>
      <c r="AU7" s="65"/>
      <c r="AV7" s="65"/>
      <c r="AW7" s="65"/>
      <c r="AX7" s="65"/>
      <c r="AY7" s="65"/>
      <c r="AZ7" s="65"/>
      <c r="BA7" s="65"/>
      <c r="BB7" s="65"/>
      <c r="BR7" s="54"/>
      <c r="BS7" s="53"/>
      <c r="BT7" s="53"/>
      <c r="BU7" s="53"/>
      <c r="BV7" s="53"/>
      <c r="BW7" s="53"/>
      <c r="BX7" s="53"/>
      <c r="BY7" s="53"/>
    </row>
    <row r="8" spans="1:147" s="32" customFormat="1" ht="24.95" customHeight="1">
      <c r="A8" s="261"/>
      <c r="B8" s="275" t="s">
        <v>9</v>
      </c>
      <c r="C8" s="267"/>
      <c r="D8" s="267"/>
      <c r="E8" s="267"/>
      <c r="F8" s="267"/>
      <c r="G8" s="267"/>
      <c r="H8" s="267"/>
      <c r="I8" s="267"/>
      <c r="J8" s="267"/>
      <c r="K8" s="267"/>
      <c r="L8" s="267"/>
      <c r="M8" s="267"/>
      <c r="N8" s="267"/>
      <c r="O8" s="267"/>
      <c r="P8" s="267"/>
      <c r="Q8" s="268"/>
      <c r="R8" s="275" t="s">
        <v>10</v>
      </c>
      <c r="S8" s="267"/>
      <c r="T8" s="267"/>
      <c r="U8" s="267"/>
      <c r="V8" s="267"/>
      <c r="W8" s="267"/>
      <c r="X8" s="268"/>
      <c r="Y8" s="289"/>
      <c r="Z8" s="290"/>
      <c r="AA8" s="290"/>
      <c r="AB8" s="290"/>
      <c r="AC8" s="290"/>
      <c r="AD8" s="290"/>
      <c r="AE8" s="290"/>
      <c r="AF8" s="291"/>
      <c r="AG8" s="275" t="s">
        <v>55</v>
      </c>
      <c r="AH8" s="267"/>
      <c r="AI8" s="268"/>
      <c r="AJ8" s="301"/>
      <c r="AK8" s="302"/>
      <c r="AL8" s="302"/>
      <c r="AM8" s="302"/>
      <c r="AN8" s="302"/>
      <c r="AO8" s="302"/>
      <c r="AP8" s="302"/>
      <c r="AQ8" s="302"/>
      <c r="AR8" s="302"/>
      <c r="AS8" s="302"/>
      <c r="AT8" s="303"/>
      <c r="AU8" s="66"/>
      <c r="AV8" s="66"/>
      <c r="AW8" s="66"/>
      <c r="AX8" s="66"/>
      <c r="AY8" s="66"/>
      <c r="AZ8" s="66"/>
      <c r="BA8" s="66"/>
      <c r="BB8" s="66"/>
      <c r="BR8" s="54"/>
      <c r="BS8" s="53"/>
      <c r="BT8" s="53"/>
      <c r="BU8" s="53"/>
      <c r="BV8" s="53"/>
      <c r="BW8" s="53"/>
      <c r="BX8" s="53"/>
      <c r="BY8" s="53"/>
    </row>
    <row r="9" spans="1:147" s="32" customFormat="1" ht="24.95" customHeight="1">
      <c r="A9" s="262"/>
      <c r="B9" s="275" t="s">
        <v>34</v>
      </c>
      <c r="C9" s="267"/>
      <c r="D9" s="267"/>
      <c r="E9" s="267"/>
      <c r="F9" s="267"/>
      <c r="G9" s="267"/>
      <c r="H9" s="267"/>
      <c r="I9" s="267"/>
      <c r="J9" s="267"/>
      <c r="K9" s="267"/>
      <c r="L9" s="267"/>
      <c r="M9" s="267"/>
      <c r="N9" s="267"/>
      <c r="O9" s="267"/>
      <c r="P9" s="267"/>
      <c r="Q9" s="268"/>
      <c r="R9" s="263"/>
      <c r="S9" s="264"/>
      <c r="T9" s="264"/>
      <c r="U9" s="264"/>
      <c r="V9" s="264"/>
      <c r="W9" s="264"/>
      <c r="X9" s="264"/>
      <c r="Y9" s="264"/>
      <c r="Z9" s="264"/>
      <c r="AA9" s="264"/>
      <c r="AB9" s="264"/>
      <c r="AC9" s="264"/>
      <c r="AD9" s="264"/>
      <c r="AE9" s="264"/>
      <c r="AF9" s="264"/>
      <c r="AG9" s="264"/>
      <c r="AH9" s="264"/>
      <c r="AI9" s="264"/>
      <c r="AJ9" s="264"/>
      <c r="AK9" s="264"/>
      <c r="AL9" s="264"/>
      <c r="AM9" s="264"/>
      <c r="AN9" s="264"/>
      <c r="AO9" s="264"/>
      <c r="AP9" s="264"/>
      <c r="AQ9" s="264"/>
      <c r="AR9" s="264"/>
      <c r="AS9" s="264"/>
      <c r="AT9" s="265"/>
      <c r="AU9" s="6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5"/>
      <c r="CC9" s="85"/>
      <c r="CD9" s="85"/>
      <c r="CE9" s="85"/>
      <c r="CF9" s="85"/>
      <c r="CG9" s="85"/>
      <c r="CH9" s="85"/>
      <c r="CI9" s="85"/>
    </row>
    <row r="10" spans="1:147" s="32" customFormat="1" ht="29.25" customHeight="1">
      <c r="E10" s="53"/>
      <c r="F10" s="53"/>
      <c r="G10" s="53"/>
      <c r="H10" s="53"/>
      <c r="I10" s="53"/>
      <c r="J10" s="36"/>
      <c r="K10" s="36"/>
      <c r="L10" s="36"/>
      <c r="M10" s="36"/>
      <c r="N10" s="36"/>
      <c r="O10" s="36"/>
      <c r="P10" s="53"/>
      <c r="Q10" s="53"/>
      <c r="R10" s="53"/>
      <c r="S10" s="53"/>
      <c r="T10" s="53"/>
      <c r="U10" s="53"/>
      <c r="V10" s="53"/>
      <c r="W10" s="53"/>
      <c r="X10" s="53"/>
      <c r="Y10" s="53"/>
      <c r="Z10" s="53"/>
      <c r="AA10" s="34"/>
      <c r="AB10" s="53"/>
      <c r="AC10" s="35"/>
      <c r="AD10" s="36"/>
      <c r="AE10" s="36"/>
      <c r="AF10" s="36"/>
      <c r="AG10" s="36"/>
      <c r="AH10" s="36"/>
      <c r="AI10" s="36"/>
      <c r="AJ10" s="36"/>
      <c r="AK10" s="36"/>
      <c r="AL10" s="36"/>
      <c r="AM10" s="36"/>
      <c r="AN10" s="36"/>
      <c r="AP10" s="36"/>
      <c r="AQ10" s="36"/>
      <c r="AR10" s="36"/>
      <c r="AS10" s="36"/>
      <c r="AT10" s="36"/>
      <c r="AU10" s="36"/>
      <c r="AV10" s="36"/>
      <c r="AW10" s="36"/>
      <c r="AX10" s="36"/>
      <c r="AY10" s="36"/>
      <c r="AZ10" s="36"/>
      <c r="BA10" s="36"/>
      <c r="BB10" s="36"/>
      <c r="BC10" s="36"/>
      <c r="BD10" s="223" t="str">
        <f>IF(OR(BM14&gt;BD14,BM15&gt;BD15,BM16&gt;BD16,BM17&gt;BD17,BM18&gt;BD18,BM19&gt;BD19,BM20&gt;BD20,BM21&gt;BD21,BM22&gt;BD22,BM23&gt;BD23,BM24&gt;BD24,BM25&gt;BD25,BM26&gt;BD26,BM27&gt;BD27,BM28&gt;BD28,BM29&gt;BD29,BM30&gt;BD30,BM31&gt;BD31,BM32&gt;BD32,BM33&gt;BD33),"事業所が負担した額が研修受講料を超えています。","")</f>
        <v/>
      </c>
      <c r="BE10" s="223"/>
      <c r="BF10" s="223"/>
      <c r="BG10" s="223"/>
      <c r="BH10" s="223"/>
      <c r="BI10" s="223"/>
      <c r="BJ10" s="223"/>
      <c r="BK10" s="223"/>
      <c r="BL10" s="223"/>
      <c r="BM10" s="223"/>
      <c r="BN10" s="223"/>
      <c r="BO10" s="223"/>
      <c r="BP10" s="223"/>
      <c r="BQ10" s="223"/>
      <c r="BR10" s="223"/>
      <c r="BS10" s="223"/>
      <c r="BT10" s="223"/>
      <c r="BU10" s="223"/>
      <c r="BV10" s="223"/>
      <c r="BW10" s="223"/>
      <c r="BX10" s="223"/>
      <c r="BY10" s="223"/>
      <c r="BZ10" s="223"/>
      <c r="CA10" s="223"/>
      <c r="CB10" s="223"/>
      <c r="CC10" s="223"/>
      <c r="CD10" s="223"/>
      <c r="CE10" s="223"/>
      <c r="CF10" s="223"/>
      <c r="CG10" s="223"/>
      <c r="CH10" s="223"/>
      <c r="CI10" s="223"/>
      <c r="CJ10" s="85"/>
      <c r="CK10" s="85"/>
      <c r="CL10" s="85"/>
      <c r="CM10" s="85"/>
      <c r="CN10" s="85"/>
      <c r="CO10" s="85"/>
      <c r="CP10" s="85"/>
      <c r="CQ10" s="85"/>
    </row>
    <row r="11" spans="1:147" s="32" customFormat="1" ht="29.25" customHeight="1">
      <c r="E11" s="57"/>
      <c r="F11" s="57"/>
      <c r="G11" s="57"/>
      <c r="H11" s="57"/>
      <c r="I11" s="57"/>
      <c r="J11" s="57"/>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P11" s="57"/>
      <c r="AQ11" s="57"/>
      <c r="AR11" s="57"/>
      <c r="AS11" s="57"/>
      <c r="AT11" s="57"/>
      <c r="AU11" s="57"/>
      <c r="AV11" s="57"/>
      <c r="AW11" s="57"/>
      <c r="AX11" s="57"/>
      <c r="AY11" s="57"/>
      <c r="AZ11" s="57"/>
      <c r="BA11" s="57"/>
      <c r="BB11" s="57"/>
      <c r="BC11" s="57"/>
      <c r="BD11" s="224" t="str">
        <f>IF(OR(BM14&gt;BD14,BM15&gt;BD15,BM16&gt;BD16,BM17&gt;BD17,BM18&gt;BD18,BM19&gt;BD19,BM20&gt;BD20,BM21&gt;BD21,BM22&gt;BD22,BM23&gt;BD23,BM24&gt;BD24,BM25&gt;BD25,BM26&gt;BD26,BM27&gt;BD27,BM28&gt;BD28,BM29&gt;BD29,BM30&gt;BD30,BM31&gt;BD31,BM32&gt;BD32,BM33&gt;BD33),"事業所が負担した額は研修受講料が上限です。","")</f>
        <v/>
      </c>
      <c r="BE11" s="224"/>
      <c r="BF11" s="224"/>
      <c r="BG11" s="224"/>
      <c r="BH11" s="224"/>
      <c r="BI11" s="224"/>
      <c r="BJ11" s="224"/>
      <c r="BK11" s="224"/>
      <c r="BL11" s="224"/>
      <c r="BM11" s="224"/>
      <c r="BN11" s="224"/>
      <c r="BO11" s="224"/>
      <c r="BP11" s="224"/>
      <c r="BQ11" s="224"/>
      <c r="BR11" s="224"/>
      <c r="BS11" s="224"/>
      <c r="BT11" s="224"/>
      <c r="BU11" s="224"/>
      <c r="BV11" s="224"/>
      <c r="BW11" s="224"/>
      <c r="BX11" s="224"/>
      <c r="BY11" s="224"/>
      <c r="BZ11" s="224"/>
      <c r="CA11" s="224"/>
      <c r="CB11" s="224"/>
      <c r="CC11" s="224"/>
      <c r="CD11" s="224"/>
      <c r="CE11" s="224"/>
      <c r="CF11" s="224"/>
      <c r="CG11" s="224"/>
      <c r="CH11" s="224"/>
      <c r="CI11" s="224"/>
      <c r="CJ11" s="86"/>
      <c r="CK11" s="86"/>
      <c r="CL11" s="86"/>
      <c r="CM11" s="86"/>
      <c r="CN11" s="86"/>
      <c r="CO11" s="86"/>
      <c r="CP11" s="86"/>
      <c r="CQ11" s="86"/>
    </row>
    <row r="12" spans="1:147" ht="13.5" customHeight="1">
      <c r="A12" s="79"/>
      <c r="B12" s="249"/>
      <c r="C12" s="250"/>
      <c r="D12" s="250"/>
      <c r="E12" s="250"/>
      <c r="F12" s="250"/>
      <c r="G12" s="250"/>
      <c r="H12" s="250"/>
      <c r="I12" s="251"/>
      <c r="J12" s="298" t="s">
        <v>113</v>
      </c>
      <c r="K12" s="299"/>
      <c r="L12" s="299"/>
      <c r="M12" s="299"/>
      <c r="N12" s="299"/>
      <c r="O12" s="300"/>
      <c r="P12" s="249"/>
      <c r="Q12" s="250"/>
      <c r="R12" s="250"/>
      <c r="S12" s="250"/>
      <c r="T12" s="250"/>
      <c r="U12" s="250"/>
      <c r="V12" s="250"/>
      <c r="W12" s="250"/>
      <c r="X12" s="250"/>
      <c r="Y12" s="250"/>
      <c r="Z12" s="250"/>
      <c r="AA12" s="250"/>
      <c r="AB12" s="250"/>
      <c r="AC12" s="250"/>
      <c r="AD12" s="250"/>
      <c r="AE12" s="251"/>
      <c r="AF12" s="298" t="s">
        <v>114</v>
      </c>
      <c r="AG12" s="299"/>
      <c r="AH12" s="299"/>
      <c r="AI12" s="300"/>
      <c r="AJ12" s="298" t="s">
        <v>113</v>
      </c>
      <c r="AK12" s="299"/>
      <c r="AL12" s="299"/>
      <c r="AM12" s="299"/>
      <c r="AN12" s="299"/>
      <c r="AO12" s="300"/>
      <c r="AP12" s="249"/>
      <c r="AQ12" s="250"/>
      <c r="AR12" s="250"/>
      <c r="AS12" s="250"/>
      <c r="AT12" s="250"/>
      <c r="AU12" s="250"/>
      <c r="AV12" s="250"/>
      <c r="AW12" s="251"/>
      <c r="AX12" s="298" t="s">
        <v>113</v>
      </c>
      <c r="AY12" s="299"/>
      <c r="AZ12" s="299"/>
      <c r="BA12" s="299"/>
      <c r="BB12" s="299"/>
      <c r="BC12" s="300"/>
      <c r="BD12" s="249"/>
      <c r="BE12" s="250"/>
      <c r="BF12" s="250"/>
      <c r="BG12" s="250"/>
      <c r="BH12" s="250"/>
      <c r="BI12" s="250"/>
      <c r="BJ12" s="250"/>
      <c r="BK12" s="250"/>
      <c r="BL12" s="251"/>
      <c r="BM12" s="304" t="s">
        <v>116</v>
      </c>
      <c r="BN12" s="305"/>
      <c r="BO12" s="305"/>
      <c r="BP12" s="305"/>
      <c r="BQ12" s="305"/>
      <c r="BR12" s="305"/>
      <c r="BS12" s="305"/>
      <c r="BT12" s="305"/>
      <c r="BU12" s="305"/>
      <c r="BV12" s="306"/>
      <c r="BW12" s="298" t="s">
        <v>117</v>
      </c>
      <c r="BX12" s="299"/>
      <c r="BY12" s="299"/>
      <c r="BZ12" s="299"/>
      <c r="CA12" s="300"/>
      <c r="CB12" s="249"/>
      <c r="CC12" s="250"/>
      <c r="CD12" s="250"/>
      <c r="CE12" s="250"/>
      <c r="CF12" s="250"/>
      <c r="CG12" s="250"/>
      <c r="CH12" s="250"/>
      <c r="CI12" s="251"/>
      <c r="CJ12" s="249"/>
      <c r="CK12" s="250"/>
      <c r="CL12" s="250"/>
      <c r="CM12" s="250"/>
      <c r="CN12" s="250"/>
      <c r="CO12" s="250"/>
      <c r="CP12" s="250"/>
      <c r="CQ12" s="251"/>
    </row>
    <row r="13" spans="1:147" s="37" customFormat="1" ht="39.950000000000003" customHeight="1">
      <c r="A13" s="114" t="s">
        <v>62</v>
      </c>
      <c r="B13" s="246" t="s">
        <v>85</v>
      </c>
      <c r="C13" s="247"/>
      <c r="D13" s="247"/>
      <c r="E13" s="247"/>
      <c r="F13" s="247"/>
      <c r="G13" s="247"/>
      <c r="H13" s="247"/>
      <c r="I13" s="248"/>
      <c r="J13" s="246" t="s">
        <v>110</v>
      </c>
      <c r="K13" s="247"/>
      <c r="L13" s="247"/>
      <c r="M13" s="247"/>
      <c r="N13" s="247"/>
      <c r="O13" s="247"/>
      <c r="P13" s="246" t="s">
        <v>111</v>
      </c>
      <c r="Q13" s="247"/>
      <c r="R13" s="247"/>
      <c r="S13" s="247"/>
      <c r="T13" s="247"/>
      <c r="U13" s="247"/>
      <c r="V13" s="247"/>
      <c r="W13" s="247"/>
      <c r="X13" s="247"/>
      <c r="Y13" s="247"/>
      <c r="Z13" s="247"/>
      <c r="AA13" s="247"/>
      <c r="AB13" s="247"/>
      <c r="AC13" s="247"/>
      <c r="AD13" s="247"/>
      <c r="AE13" s="248"/>
      <c r="AF13" s="246" t="s">
        <v>112</v>
      </c>
      <c r="AG13" s="247"/>
      <c r="AH13" s="247"/>
      <c r="AI13" s="248"/>
      <c r="AJ13" s="257" t="s">
        <v>121</v>
      </c>
      <c r="AK13" s="247"/>
      <c r="AL13" s="247"/>
      <c r="AM13" s="247"/>
      <c r="AN13" s="247"/>
      <c r="AO13" s="247"/>
      <c r="AP13" s="257" t="s">
        <v>109</v>
      </c>
      <c r="AQ13" s="258"/>
      <c r="AR13" s="258"/>
      <c r="AS13" s="258"/>
      <c r="AT13" s="258"/>
      <c r="AU13" s="258"/>
      <c r="AV13" s="258"/>
      <c r="AW13" s="259"/>
      <c r="AX13" s="257" t="s">
        <v>122</v>
      </c>
      <c r="AY13" s="247"/>
      <c r="AZ13" s="247"/>
      <c r="BA13" s="247"/>
      <c r="BB13" s="247"/>
      <c r="BC13" s="248"/>
      <c r="BD13" s="246" t="s">
        <v>115</v>
      </c>
      <c r="BE13" s="247"/>
      <c r="BF13" s="247"/>
      <c r="BG13" s="247"/>
      <c r="BH13" s="247"/>
      <c r="BI13" s="247"/>
      <c r="BJ13" s="247"/>
      <c r="BK13" s="247"/>
      <c r="BL13" s="248"/>
      <c r="BM13" s="257" t="s">
        <v>130</v>
      </c>
      <c r="BN13" s="247"/>
      <c r="BO13" s="247"/>
      <c r="BP13" s="247"/>
      <c r="BQ13" s="247"/>
      <c r="BR13" s="247"/>
      <c r="BS13" s="247"/>
      <c r="BT13" s="247"/>
      <c r="BU13" s="247"/>
      <c r="BV13" s="248"/>
      <c r="BW13" s="257" t="s">
        <v>118</v>
      </c>
      <c r="BX13" s="258"/>
      <c r="BY13" s="258"/>
      <c r="BZ13" s="258"/>
      <c r="CA13" s="259"/>
      <c r="CB13" s="257" t="s">
        <v>123</v>
      </c>
      <c r="CC13" s="258"/>
      <c r="CD13" s="258"/>
      <c r="CE13" s="258"/>
      <c r="CF13" s="258"/>
      <c r="CG13" s="258"/>
      <c r="CH13" s="258"/>
      <c r="CI13" s="259"/>
      <c r="CJ13" s="246" t="s">
        <v>120</v>
      </c>
      <c r="CK13" s="247"/>
      <c r="CL13" s="247"/>
      <c r="CM13" s="247"/>
      <c r="CN13" s="247"/>
      <c r="CO13" s="247"/>
      <c r="CP13" s="247"/>
      <c r="CQ13" s="248"/>
    </row>
    <row r="14" spans="1:147" s="54" customFormat="1" ht="30" customHeight="1">
      <c r="A14" s="115">
        <v>1</v>
      </c>
      <c r="B14" s="225"/>
      <c r="C14" s="226"/>
      <c r="D14" s="226"/>
      <c r="E14" s="226"/>
      <c r="F14" s="226"/>
      <c r="G14" s="226"/>
      <c r="H14" s="226"/>
      <c r="I14" s="227"/>
      <c r="J14" s="234"/>
      <c r="K14" s="235"/>
      <c r="L14" s="235"/>
      <c r="M14" s="235"/>
      <c r="N14" s="235"/>
      <c r="O14" s="235"/>
      <c r="P14" s="236"/>
      <c r="Q14" s="237"/>
      <c r="R14" s="237"/>
      <c r="S14" s="237"/>
      <c r="T14" s="237"/>
      <c r="U14" s="237"/>
      <c r="V14" s="237"/>
      <c r="W14" s="237"/>
      <c r="X14" s="237"/>
      <c r="Y14" s="237"/>
      <c r="Z14" s="237"/>
      <c r="AA14" s="237"/>
      <c r="AB14" s="237"/>
      <c r="AC14" s="237"/>
      <c r="AD14" s="237"/>
      <c r="AE14" s="238"/>
      <c r="AF14" s="236"/>
      <c r="AG14" s="237"/>
      <c r="AH14" s="237"/>
      <c r="AI14" s="238"/>
      <c r="AJ14" s="234"/>
      <c r="AK14" s="235"/>
      <c r="AL14" s="235"/>
      <c r="AM14" s="235"/>
      <c r="AN14" s="235"/>
      <c r="AO14" s="235"/>
      <c r="AP14" s="236"/>
      <c r="AQ14" s="237"/>
      <c r="AR14" s="237"/>
      <c r="AS14" s="237"/>
      <c r="AT14" s="237"/>
      <c r="AU14" s="237"/>
      <c r="AV14" s="237"/>
      <c r="AW14" s="238"/>
      <c r="AX14" s="234"/>
      <c r="AY14" s="235"/>
      <c r="AZ14" s="235"/>
      <c r="BA14" s="235"/>
      <c r="BB14" s="235"/>
      <c r="BC14" s="239"/>
      <c r="BD14" s="240" t="str">
        <f>IFERROR(VLOOKUP(AP14,Sheet1!$B$7:'Sheet1'!$C$15,2,FALSE)," ")</f>
        <v xml:space="preserve"> </v>
      </c>
      <c r="BE14" s="241"/>
      <c r="BF14" s="241"/>
      <c r="BG14" s="241"/>
      <c r="BH14" s="241"/>
      <c r="BI14" s="241"/>
      <c r="BJ14" s="241"/>
      <c r="BK14" s="241"/>
      <c r="BL14" s="242"/>
      <c r="BM14" s="243"/>
      <c r="BN14" s="244"/>
      <c r="BO14" s="244"/>
      <c r="BP14" s="244"/>
      <c r="BQ14" s="244"/>
      <c r="BR14" s="244"/>
      <c r="BS14" s="244"/>
      <c r="BT14" s="244"/>
      <c r="BU14" s="244"/>
      <c r="BV14" s="245"/>
      <c r="BW14" s="225"/>
      <c r="BX14" s="226"/>
      <c r="BY14" s="226"/>
      <c r="BZ14" s="226"/>
      <c r="CA14" s="227"/>
      <c r="CB14" s="228"/>
      <c r="CC14" s="229"/>
      <c r="CD14" s="229"/>
      <c r="CE14" s="229"/>
      <c r="CF14" s="229"/>
      <c r="CG14" s="229"/>
      <c r="CH14" s="229"/>
      <c r="CI14" s="230"/>
      <c r="CJ14" s="231" t="str">
        <f>IF(BD14=" "," ",EQ14)</f>
        <v xml:space="preserve"> </v>
      </c>
      <c r="CK14" s="232"/>
      <c r="CL14" s="232"/>
      <c r="CM14" s="232"/>
      <c r="CN14" s="232"/>
      <c r="CO14" s="232"/>
      <c r="CP14" s="232"/>
      <c r="CQ14" s="233"/>
      <c r="CV14" s="54" t="s">
        <v>87</v>
      </c>
      <c r="CW14" s="54">
        <f>SUMIF($AP$14:$AW$33,CV14,$CJ$14:$CQ$33)</f>
        <v>0</v>
      </c>
      <c r="EQ14" s="54">
        <f>ROUNDDOWN((BM14-CB14)*3/8, -3)</f>
        <v>0</v>
      </c>
    </row>
    <row r="15" spans="1:147" s="54" customFormat="1" ht="30" customHeight="1">
      <c r="A15" s="115">
        <v>2</v>
      </c>
      <c r="B15" s="225"/>
      <c r="C15" s="226"/>
      <c r="D15" s="226"/>
      <c r="E15" s="226"/>
      <c r="F15" s="226"/>
      <c r="G15" s="226"/>
      <c r="H15" s="226"/>
      <c r="I15" s="227"/>
      <c r="J15" s="234"/>
      <c r="K15" s="235"/>
      <c r="L15" s="235"/>
      <c r="M15" s="235"/>
      <c r="N15" s="235"/>
      <c r="O15" s="235"/>
      <c r="P15" s="236"/>
      <c r="Q15" s="237"/>
      <c r="R15" s="237"/>
      <c r="S15" s="237"/>
      <c r="T15" s="237"/>
      <c r="U15" s="237"/>
      <c r="V15" s="237"/>
      <c r="W15" s="237"/>
      <c r="X15" s="237"/>
      <c r="Y15" s="237"/>
      <c r="Z15" s="237"/>
      <c r="AA15" s="237"/>
      <c r="AB15" s="237"/>
      <c r="AC15" s="237"/>
      <c r="AD15" s="237"/>
      <c r="AE15" s="238"/>
      <c r="AF15" s="236"/>
      <c r="AG15" s="237"/>
      <c r="AH15" s="237"/>
      <c r="AI15" s="238"/>
      <c r="AJ15" s="234"/>
      <c r="AK15" s="235"/>
      <c r="AL15" s="235"/>
      <c r="AM15" s="235"/>
      <c r="AN15" s="235"/>
      <c r="AO15" s="235"/>
      <c r="AP15" s="236"/>
      <c r="AQ15" s="237"/>
      <c r="AR15" s="237"/>
      <c r="AS15" s="237"/>
      <c r="AT15" s="237"/>
      <c r="AU15" s="237"/>
      <c r="AV15" s="237"/>
      <c r="AW15" s="238"/>
      <c r="AX15" s="234"/>
      <c r="AY15" s="235"/>
      <c r="AZ15" s="235"/>
      <c r="BA15" s="235"/>
      <c r="BB15" s="235"/>
      <c r="BC15" s="239"/>
      <c r="BD15" s="240" t="str">
        <f>IFERROR(VLOOKUP(AP15,Sheet1!$B$7:'Sheet1'!$C$15,2,FALSE)," ")</f>
        <v xml:space="preserve"> </v>
      </c>
      <c r="BE15" s="241"/>
      <c r="BF15" s="241"/>
      <c r="BG15" s="241"/>
      <c r="BH15" s="241"/>
      <c r="BI15" s="241"/>
      <c r="BJ15" s="241"/>
      <c r="BK15" s="241"/>
      <c r="BL15" s="242"/>
      <c r="BM15" s="243"/>
      <c r="BN15" s="244"/>
      <c r="BO15" s="244"/>
      <c r="BP15" s="244"/>
      <c r="BQ15" s="244"/>
      <c r="BR15" s="244"/>
      <c r="BS15" s="244"/>
      <c r="BT15" s="244"/>
      <c r="BU15" s="244"/>
      <c r="BV15" s="245"/>
      <c r="BW15" s="225"/>
      <c r="BX15" s="226"/>
      <c r="BY15" s="226"/>
      <c r="BZ15" s="226"/>
      <c r="CA15" s="227"/>
      <c r="CB15" s="228"/>
      <c r="CC15" s="229"/>
      <c r="CD15" s="229"/>
      <c r="CE15" s="229"/>
      <c r="CF15" s="229"/>
      <c r="CG15" s="229"/>
      <c r="CH15" s="229"/>
      <c r="CI15" s="230"/>
      <c r="CJ15" s="231" t="str">
        <f t="shared" ref="CJ15:CJ23" si="0">IF(BD15=" "," ",EQ15)</f>
        <v xml:space="preserve"> </v>
      </c>
      <c r="CK15" s="232"/>
      <c r="CL15" s="232"/>
      <c r="CM15" s="232"/>
      <c r="CN15" s="232"/>
      <c r="CO15" s="232"/>
      <c r="CP15" s="232"/>
      <c r="CQ15" s="233"/>
      <c r="CV15" s="54" t="s">
        <v>88</v>
      </c>
      <c r="CW15" s="54">
        <f t="shared" ref="CW15:CW21" si="1">SUMIF($AP$14:$AW$33,CV15,$CJ$14:$CQ$33)</f>
        <v>0</v>
      </c>
      <c r="EQ15" s="54">
        <f t="shared" ref="EQ15:EQ33" si="2">ROUNDDOWN((BM15-CB15)*3/8, -3)</f>
        <v>0</v>
      </c>
    </row>
    <row r="16" spans="1:147" ht="30" customHeight="1">
      <c r="A16" s="115">
        <v>3</v>
      </c>
      <c r="B16" s="225"/>
      <c r="C16" s="226"/>
      <c r="D16" s="226"/>
      <c r="E16" s="226"/>
      <c r="F16" s="226"/>
      <c r="G16" s="226"/>
      <c r="H16" s="226"/>
      <c r="I16" s="227"/>
      <c r="J16" s="234"/>
      <c r="K16" s="235"/>
      <c r="L16" s="235"/>
      <c r="M16" s="235"/>
      <c r="N16" s="235"/>
      <c r="O16" s="235"/>
      <c r="P16" s="236"/>
      <c r="Q16" s="237"/>
      <c r="R16" s="237"/>
      <c r="S16" s="237"/>
      <c r="T16" s="237"/>
      <c r="U16" s="237"/>
      <c r="V16" s="237"/>
      <c r="W16" s="237"/>
      <c r="X16" s="237"/>
      <c r="Y16" s="237"/>
      <c r="Z16" s="237"/>
      <c r="AA16" s="237"/>
      <c r="AB16" s="237"/>
      <c r="AC16" s="237"/>
      <c r="AD16" s="237"/>
      <c r="AE16" s="238"/>
      <c r="AF16" s="236"/>
      <c r="AG16" s="237"/>
      <c r="AH16" s="237"/>
      <c r="AI16" s="238"/>
      <c r="AJ16" s="234"/>
      <c r="AK16" s="235"/>
      <c r="AL16" s="235"/>
      <c r="AM16" s="235"/>
      <c r="AN16" s="235"/>
      <c r="AO16" s="235"/>
      <c r="AP16" s="236"/>
      <c r="AQ16" s="237"/>
      <c r="AR16" s="237"/>
      <c r="AS16" s="237"/>
      <c r="AT16" s="237"/>
      <c r="AU16" s="237"/>
      <c r="AV16" s="237"/>
      <c r="AW16" s="238"/>
      <c r="AX16" s="234"/>
      <c r="AY16" s="235"/>
      <c r="AZ16" s="235"/>
      <c r="BA16" s="235"/>
      <c r="BB16" s="235"/>
      <c r="BC16" s="239"/>
      <c r="BD16" s="240" t="str">
        <f>IFERROR(VLOOKUP(AP16,Sheet1!$B$7:'Sheet1'!$C$15,2,FALSE)," ")</f>
        <v xml:space="preserve"> </v>
      </c>
      <c r="BE16" s="241"/>
      <c r="BF16" s="241"/>
      <c r="BG16" s="241"/>
      <c r="BH16" s="241"/>
      <c r="BI16" s="241"/>
      <c r="BJ16" s="241"/>
      <c r="BK16" s="241"/>
      <c r="BL16" s="242"/>
      <c r="BM16" s="243"/>
      <c r="BN16" s="244"/>
      <c r="BO16" s="244"/>
      <c r="BP16" s="244"/>
      <c r="BQ16" s="244"/>
      <c r="BR16" s="244"/>
      <c r="BS16" s="244"/>
      <c r="BT16" s="244"/>
      <c r="BU16" s="244"/>
      <c r="BV16" s="245"/>
      <c r="BW16" s="225"/>
      <c r="BX16" s="226"/>
      <c r="BY16" s="226"/>
      <c r="BZ16" s="226"/>
      <c r="CA16" s="227"/>
      <c r="CB16" s="228"/>
      <c r="CC16" s="229"/>
      <c r="CD16" s="229"/>
      <c r="CE16" s="229"/>
      <c r="CF16" s="229"/>
      <c r="CG16" s="229"/>
      <c r="CH16" s="229"/>
      <c r="CI16" s="230"/>
      <c r="CJ16" s="231" t="str">
        <f t="shared" si="0"/>
        <v xml:space="preserve"> </v>
      </c>
      <c r="CK16" s="232"/>
      <c r="CL16" s="232"/>
      <c r="CM16" s="232"/>
      <c r="CN16" s="232"/>
      <c r="CO16" s="232"/>
      <c r="CP16" s="232"/>
      <c r="CQ16" s="233"/>
      <c r="CU16" s="54"/>
      <c r="CV16" s="31" t="s">
        <v>89</v>
      </c>
      <c r="CW16" s="31">
        <f t="shared" si="1"/>
        <v>0</v>
      </c>
      <c r="DJ16" s="54"/>
      <c r="EQ16" s="54">
        <f t="shared" si="2"/>
        <v>0</v>
      </c>
    </row>
    <row r="17" spans="1:147" s="54" customFormat="1" ht="30" customHeight="1">
      <c r="A17" s="115">
        <v>4</v>
      </c>
      <c r="B17" s="225"/>
      <c r="C17" s="226"/>
      <c r="D17" s="226"/>
      <c r="E17" s="226"/>
      <c r="F17" s="226"/>
      <c r="G17" s="226"/>
      <c r="H17" s="226"/>
      <c r="I17" s="227"/>
      <c r="J17" s="234"/>
      <c r="K17" s="235"/>
      <c r="L17" s="235"/>
      <c r="M17" s="235"/>
      <c r="N17" s="235"/>
      <c r="O17" s="235"/>
      <c r="P17" s="236"/>
      <c r="Q17" s="237"/>
      <c r="R17" s="237"/>
      <c r="S17" s="237"/>
      <c r="T17" s="237"/>
      <c r="U17" s="237"/>
      <c r="V17" s="237"/>
      <c r="W17" s="237"/>
      <c r="X17" s="237"/>
      <c r="Y17" s="237"/>
      <c r="Z17" s="237"/>
      <c r="AA17" s="237"/>
      <c r="AB17" s="237"/>
      <c r="AC17" s="237"/>
      <c r="AD17" s="237"/>
      <c r="AE17" s="238"/>
      <c r="AF17" s="236"/>
      <c r="AG17" s="237"/>
      <c r="AH17" s="237"/>
      <c r="AI17" s="238"/>
      <c r="AJ17" s="234"/>
      <c r="AK17" s="235"/>
      <c r="AL17" s="235"/>
      <c r="AM17" s="235"/>
      <c r="AN17" s="235"/>
      <c r="AO17" s="235"/>
      <c r="AP17" s="236"/>
      <c r="AQ17" s="237"/>
      <c r="AR17" s="237"/>
      <c r="AS17" s="237"/>
      <c r="AT17" s="237"/>
      <c r="AU17" s="237"/>
      <c r="AV17" s="237"/>
      <c r="AW17" s="238"/>
      <c r="AX17" s="234"/>
      <c r="AY17" s="235"/>
      <c r="AZ17" s="235"/>
      <c r="BA17" s="235"/>
      <c r="BB17" s="235"/>
      <c r="BC17" s="239"/>
      <c r="BD17" s="240" t="str">
        <f>IFERROR(VLOOKUP(AP17,Sheet1!$B$7:'Sheet1'!$C$15,2,FALSE)," ")</f>
        <v xml:space="preserve"> </v>
      </c>
      <c r="BE17" s="241"/>
      <c r="BF17" s="241"/>
      <c r="BG17" s="241"/>
      <c r="BH17" s="241"/>
      <c r="BI17" s="241"/>
      <c r="BJ17" s="241"/>
      <c r="BK17" s="241"/>
      <c r="BL17" s="242"/>
      <c r="BM17" s="243"/>
      <c r="BN17" s="244"/>
      <c r="BO17" s="244"/>
      <c r="BP17" s="244"/>
      <c r="BQ17" s="244"/>
      <c r="BR17" s="244"/>
      <c r="BS17" s="244"/>
      <c r="BT17" s="244"/>
      <c r="BU17" s="244"/>
      <c r="BV17" s="245"/>
      <c r="BW17" s="225"/>
      <c r="BX17" s="226"/>
      <c r="BY17" s="226"/>
      <c r="BZ17" s="226"/>
      <c r="CA17" s="227"/>
      <c r="CB17" s="228"/>
      <c r="CC17" s="229"/>
      <c r="CD17" s="229"/>
      <c r="CE17" s="229"/>
      <c r="CF17" s="229"/>
      <c r="CG17" s="229"/>
      <c r="CH17" s="229"/>
      <c r="CI17" s="230"/>
      <c r="CJ17" s="231" t="str">
        <f t="shared" si="0"/>
        <v xml:space="preserve"> </v>
      </c>
      <c r="CK17" s="232"/>
      <c r="CL17" s="232"/>
      <c r="CM17" s="232"/>
      <c r="CN17" s="232"/>
      <c r="CO17" s="232"/>
      <c r="CP17" s="232"/>
      <c r="CQ17" s="233"/>
      <c r="CV17" s="54" t="s">
        <v>94</v>
      </c>
      <c r="CW17" s="54">
        <f t="shared" si="1"/>
        <v>0</v>
      </c>
      <c r="EQ17" s="54">
        <f t="shared" si="2"/>
        <v>0</v>
      </c>
    </row>
    <row r="18" spans="1:147" s="54" customFormat="1" ht="30" customHeight="1">
      <c r="A18" s="115">
        <v>5</v>
      </c>
      <c r="B18" s="225"/>
      <c r="C18" s="226"/>
      <c r="D18" s="226"/>
      <c r="E18" s="226"/>
      <c r="F18" s="226"/>
      <c r="G18" s="226"/>
      <c r="H18" s="226"/>
      <c r="I18" s="227"/>
      <c r="J18" s="234"/>
      <c r="K18" s="235"/>
      <c r="L18" s="235"/>
      <c r="M18" s="235"/>
      <c r="N18" s="235"/>
      <c r="O18" s="235"/>
      <c r="P18" s="236"/>
      <c r="Q18" s="237"/>
      <c r="R18" s="237"/>
      <c r="S18" s="237"/>
      <c r="T18" s="237"/>
      <c r="U18" s="237"/>
      <c r="V18" s="237"/>
      <c r="W18" s="237"/>
      <c r="X18" s="237"/>
      <c r="Y18" s="237"/>
      <c r="Z18" s="237"/>
      <c r="AA18" s="237"/>
      <c r="AB18" s="237"/>
      <c r="AC18" s="237"/>
      <c r="AD18" s="237"/>
      <c r="AE18" s="238"/>
      <c r="AF18" s="236"/>
      <c r="AG18" s="237"/>
      <c r="AH18" s="237"/>
      <c r="AI18" s="238"/>
      <c r="AJ18" s="234"/>
      <c r="AK18" s="235"/>
      <c r="AL18" s="235"/>
      <c r="AM18" s="235"/>
      <c r="AN18" s="235"/>
      <c r="AO18" s="235"/>
      <c r="AP18" s="236"/>
      <c r="AQ18" s="237"/>
      <c r="AR18" s="237"/>
      <c r="AS18" s="237"/>
      <c r="AT18" s="237"/>
      <c r="AU18" s="237"/>
      <c r="AV18" s="237"/>
      <c r="AW18" s="238"/>
      <c r="AX18" s="234"/>
      <c r="AY18" s="235"/>
      <c r="AZ18" s="235"/>
      <c r="BA18" s="235"/>
      <c r="BB18" s="235"/>
      <c r="BC18" s="239"/>
      <c r="BD18" s="240" t="str">
        <f>IFERROR(VLOOKUP(AP18,Sheet1!$B$7:'Sheet1'!$C$15,2,FALSE)," ")</f>
        <v xml:space="preserve"> </v>
      </c>
      <c r="BE18" s="241"/>
      <c r="BF18" s="241"/>
      <c r="BG18" s="241"/>
      <c r="BH18" s="241"/>
      <c r="BI18" s="241"/>
      <c r="BJ18" s="241"/>
      <c r="BK18" s="241"/>
      <c r="BL18" s="242"/>
      <c r="BM18" s="243"/>
      <c r="BN18" s="244"/>
      <c r="BO18" s="244"/>
      <c r="BP18" s="244"/>
      <c r="BQ18" s="244"/>
      <c r="BR18" s="244"/>
      <c r="BS18" s="244"/>
      <c r="BT18" s="244"/>
      <c r="BU18" s="244"/>
      <c r="BV18" s="245"/>
      <c r="BW18" s="225"/>
      <c r="BX18" s="226"/>
      <c r="BY18" s="226"/>
      <c r="BZ18" s="226"/>
      <c r="CA18" s="227"/>
      <c r="CB18" s="228"/>
      <c r="CC18" s="229"/>
      <c r="CD18" s="229"/>
      <c r="CE18" s="229"/>
      <c r="CF18" s="229"/>
      <c r="CG18" s="229"/>
      <c r="CH18" s="229"/>
      <c r="CI18" s="230"/>
      <c r="CJ18" s="231" t="str">
        <f t="shared" si="0"/>
        <v xml:space="preserve"> </v>
      </c>
      <c r="CK18" s="232"/>
      <c r="CL18" s="232"/>
      <c r="CM18" s="232"/>
      <c r="CN18" s="232"/>
      <c r="CO18" s="232"/>
      <c r="CP18" s="232"/>
      <c r="CQ18" s="233"/>
      <c r="CV18" s="54" t="s">
        <v>156</v>
      </c>
      <c r="CW18" s="54">
        <f t="shared" si="1"/>
        <v>0</v>
      </c>
      <c r="EQ18" s="54">
        <f t="shared" si="2"/>
        <v>0</v>
      </c>
    </row>
    <row r="19" spans="1:147" s="54" customFormat="1" ht="30" customHeight="1">
      <c r="A19" s="115">
        <v>6</v>
      </c>
      <c r="B19" s="225"/>
      <c r="C19" s="226"/>
      <c r="D19" s="226"/>
      <c r="E19" s="226"/>
      <c r="F19" s="226"/>
      <c r="G19" s="226"/>
      <c r="H19" s="226"/>
      <c r="I19" s="227"/>
      <c r="J19" s="234"/>
      <c r="K19" s="235"/>
      <c r="L19" s="235"/>
      <c r="M19" s="235"/>
      <c r="N19" s="235"/>
      <c r="O19" s="235"/>
      <c r="P19" s="236"/>
      <c r="Q19" s="237"/>
      <c r="R19" s="237"/>
      <c r="S19" s="237"/>
      <c r="T19" s="237"/>
      <c r="U19" s="237"/>
      <c r="V19" s="237"/>
      <c r="W19" s="237"/>
      <c r="X19" s="237"/>
      <c r="Y19" s="237"/>
      <c r="Z19" s="237"/>
      <c r="AA19" s="237"/>
      <c r="AB19" s="237"/>
      <c r="AC19" s="237"/>
      <c r="AD19" s="237"/>
      <c r="AE19" s="238"/>
      <c r="AF19" s="236"/>
      <c r="AG19" s="237"/>
      <c r="AH19" s="237"/>
      <c r="AI19" s="238"/>
      <c r="AJ19" s="234"/>
      <c r="AK19" s="235"/>
      <c r="AL19" s="235"/>
      <c r="AM19" s="235"/>
      <c r="AN19" s="235"/>
      <c r="AO19" s="235"/>
      <c r="AP19" s="236"/>
      <c r="AQ19" s="237"/>
      <c r="AR19" s="237"/>
      <c r="AS19" s="237"/>
      <c r="AT19" s="237"/>
      <c r="AU19" s="237"/>
      <c r="AV19" s="237"/>
      <c r="AW19" s="238"/>
      <c r="AX19" s="234"/>
      <c r="AY19" s="235"/>
      <c r="AZ19" s="235"/>
      <c r="BA19" s="235"/>
      <c r="BB19" s="235"/>
      <c r="BC19" s="239"/>
      <c r="BD19" s="240" t="str">
        <f>IFERROR(VLOOKUP(AP19,Sheet1!$B$7:'Sheet1'!$C$15,2,FALSE)," ")</f>
        <v xml:space="preserve"> </v>
      </c>
      <c r="BE19" s="241"/>
      <c r="BF19" s="241"/>
      <c r="BG19" s="241"/>
      <c r="BH19" s="241"/>
      <c r="BI19" s="241"/>
      <c r="BJ19" s="241"/>
      <c r="BK19" s="241"/>
      <c r="BL19" s="242"/>
      <c r="BM19" s="243"/>
      <c r="BN19" s="244"/>
      <c r="BO19" s="244"/>
      <c r="BP19" s="244"/>
      <c r="BQ19" s="244"/>
      <c r="BR19" s="244"/>
      <c r="BS19" s="244"/>
      <c r="BT19" s="244"/>
      <c r="BU19" s="244"/>
      <c r="BV19" s="245"/>
      <c r="BW19" s="225"/>
      <c r="BX19" s="226"/>
      <c r="BY19" s="226"/>
      <c r="BZ19" s="226"/>
      <c r="CA19" s="227"/>
      <c r="CB19" s="228"/>
      <c r="CC19" s="229"/>
      <c r="CD19" s="229"/>
      <c r="CE19" s="229"/>
      <c r="CF19" s="229"/>
      <c r="CG19" s="229"/>
      <c r="CH19" s="229"/>
      <c r="CI19" s="230"/>
      <c r="CJ19" s="231" t="str">
        <f t="shared" si="0"/>
        <v xml:space="preserve"> </v>
      </c>
      <c r="CK19" s="232"/>
      <c r="CL19" s="232"/>
      <c r="CM19" s="232"/>
      <c r="CN19" s="232"/>
      <c r="CO19" s="232"/>
      <c r="CP19" s="232"/>
      <c r="CQ19" s="233"/>
      <c r="CV19" s="54" t="s">
        <v>96</v>
      </c>
      <c r="CW19" s="54">
        <f t="shared" si="1"/>
        <v>0</v>
      </c>
      <c r="EQ19" s="54">
        <f t="shared" si="2"/>
        <v>0</v>
      </c>
    </row>
    <row r="20" spans="1:147" s="54" customFormat="1" ht="30" customHeight="1">
      <c r="A20" s="115">
        <v>7</v>
      </c>
      <c r="B20" s="225"/>
      <c r="C20" s="226"/>
      <c r="D20" s="226"/>
      <c r="E20" s="226"/>
      <c r="F20" s="226"/>
      <c r="G20" s="226"/>
      <c r="H20" s="226"/>
      <c r="I20" s="227"/>
      <c r="J20" s="234"/>
      <c r="K20" s="235"/>
      <c r="L20" s="235"/>
      <c r="M20" s="235"/>
      <c r="N20" s="235"/>
      <c r="O20" s="235"/>
      <c r="P20" s="236"/>
      <c r="Q20" s="237"/>
      <c r="R20" s="237"/>
      <c r="S20" s="237"/>
      <c r="T20" s="237"/>
      <c r="U20" s="237"/>
      <c r="V20" s="237"/>
      <c r="W20" s="237"/>
      <c r="X20" s="237"/>
      <c r="Y20" s="237"/>
      <c r="Z20" s="237"/>
      <c r="AA20" s="237"/>
      <c r="AB20" s="237"/>
      <c r="AC20" s="237"/>
      <c r="AD20" s="237"/>
      <c r="AE20" s="238"/>
      <c r="AF20" s="236"/>
      <c r="AG20" s="237"/>
      <c r="AH20" s="237"/>
      <c r="AI20" s="238"/>
      <c r="AJ20" s="234"/>
      <c r="AK20" s="235"/>
      <c r="AL20" s="235"/>
      <c r="AM20" s="235"/>
      <c r="AN20" s="235"/>
      <c r="AO20" s="235"/>
      <c r="AP20" s="236"/>
      <c r="AQ20" s="237"/>
      <c r="AR20" s="237"/>
      <c r="AS20" s="237"/>
      <c r="AT20" s="237"/>
      <c r="AU20" s="237"/>
      <c r="AV20" s="237"/>
      <c r="AW20" s="238"/>
      <c r="AX20" s="234"/>
      <c r="AY20" s="235"/>
      <c r="AZ20" s="235"/>
      <c r="BA20" s="235"/>
      <c r="BB20" s="235"/>
      <c r="BC20" s="239"/>
      <c r="BD20" s="240" t="str">
        <f>IFERROR(VLOOKUP(AP20,Sheet1!$B$7:'Sheet1'!$C$15,2,FALSE)," ")</f>
        <v xml:space="preserve"> </v>
      </c>
      <c r="BE20" s="241"/>
      <c r="BF20" s="241"/>
      <c r="BG20" s="241"/>
      <c r="BH20" s="241"/>
      <c r="BI20" s="241"/>
      <c r="BJ20" s="241"/>
      <c r="BK20" s="241"/>
      <c r="BL20" s="242"/>
      <c r="BM20" s="243"/>
      <c r="BN20" s="244"/>
      <c r="BO20" s="244"/>
      <c r="BP20" s="244"/>
      <c r="BQ20" s="244"/>
      <c r="BR20" s="244"/>
      <c r="BS20" s="244"/>
      <c r="BT20" s="244"/>
      <c r="BU20" s="244"/>
      <c r="BV20" s="245"/>
      <c r="BW20" s="225"/>
      <c r="BX20" s="226"/>
      <c r="BY20" s="226"/>
      <c r="BZ20" s="226"/>
      <c r="CA20" s="227"/>
      <c r="CB20" s="228"/>
      <c r="CC20" s="229"/>
      <c r="CD20" s="229"/>
      <c r="CE20" s="229"/>
      <c r="CF20" s="229"/>
      <c r="CG20" s="229"/>
      <c r="CH20" s="229"/>
      <c r="CI20" s="230"/>
      <c r="CJ20" s="231" t="str">
        <f t="shared" si="0"/>
        <v xml:space="preserve"> </v>
      </c>
      <c r="CK20" s="232"/>
      <c r="CL20" s="232"/>
      <c r="CM20" s="232"/>
      <c r="CN20" s="232"/>
      <c r="CO20" s="232"/>
      <c r="CP20" s="232"/>
      <c r="CQ20" s="233"/>
      <c r="CV20" s="54" t="s">
        <v>157</v>
      </c>
      <c r="CW20" s="54">
        <f t="shared" si="1"/>
        <v>0</v>
      </c>
      <c r="EQ20" s="54">
        <f t="shared" si="2"/>
        <v>0</v>
      </c>
    </row>
    <row r="21" spans="1:147" ht="30" customHeight="1">
      <c r="A21" s="115">
        <v>8</v>
      </c>
      <c r="B21" s="225"/>
      <c r="C21" s="226"/>
      <c r="D21" s="226"/>
      <c r="E21" s="226"/>
      <c r="F21" s="226"/>
      <c r="G21" s="226"/>
      <c r="H21" s="226"/>
      <c r="I21" s="227"/>
      <c r="J21" s="234"/>
      <c r="K21" s="235"/>
      <c r="L21" s="235"/>
      <c r="M21" s="235"/>
      <c r="N21" s="235"/>
      <c r="O21" s="235"/>
      <c r="P21" s="236"/>
      <c r="Q21" s="237"/>
      <c r="R21" s="237"/>
      <c r="S21" s="237"/>
      <c r="T21" s="237"/>
      <c r="U21" s="237"/>
      <c r="V21" s="237"/>
      <c r="W21" s="237"/>
      <c r="X21" s="237"/>
      <c r="Y21" s="237"/>
      <c r="Z21" s="237"/>
      <c r="AA21" s="237"/>
      <c r="AB21" s="237"/>
      <c r="AC21" s="237"/>
      <c r="AD21" s="237"/>
      <c r="AE21" s="238"/>
      <c r="AF21" s="236"/>
      <c r="AG21" s="237"/>
      <c r="AH21" s="237"/>
      <c r="AI21" s="238"/>
      <c r="AJ21" s="234"/>
      <c r="AK21" s="235"/>
      <c r="AL21" s="235"/>
      <c r="AM21" s="235"/>
      <c r="AN21" s="235"/>
      <c r="AO21" s="235"/>
      <c r="AP21" s="236"/>
      <c r="AQ21" s="237"/>
      <c r="AR21" s="237"/>
      <c r="AS21" s="237"/>
      <c r="AT21" s="237"/>
      <c r="AU21" s="237"/>
      <c r="AV21" s="237"/>
      <c r="AW21" s="238"/>
      <c r="AX21" s="234"/>
      <c r="AY21" s="235"/>
      <c r="AZ21" s="235"/>
      <c r="BA21" s="235"/>
      <c r="BB21" s="235"/>
      <c r="BC21" s="239"/>
      <c r="BD21" s="240" t="str">
        <f>IFERROR(VLOOKUP(AP21,Sheet1!$B$7:'Sheet1'!$C$15,2,FALSE)," ")</f>
        <v xml:space="preserve"> </v>
      </c>
      <c r="BE21" s="241"/>
      <c r="BF21" s="241"/>
      <c r="BG21" s="241"/>
      <c r="BH21" s="241"/>
      <c r="BI21" s="241"/>
      <c r="BJ21" s="241"/>
      <c r="BK21" s="241"/>
      <c r="BL21" s="242"/>
      <c r="BM21" s="243"/>
      <c r="BN21" s="244"/>
      <c r="BO21" s="244"/>
      <c r="BP21" s="244"/>
      <c r="BQ21" s="244"/>
      <c r="BR21" s="244"/>
      <c r="BS21" s="244"/>
      <c r="BT21" s="244"/>
      <c r="BU21" s="244"/>
      <c r="BV21" s="245"/>
      <c r="BW21" s="225"/>
      <c r="BX21" s="226"/>
      <c r="BY21" s="226"/>
      <c r="BZ21" s="226"/>
      <c r="CA21" s="227"/>
      <c r="CB21" s="228"/>
      <c r="CC21" s="229"/>
      <c r="CD21" s="229"/>
      <c r="CE21" s="229"/>
      <c r="CF21" s="229"/>
      <c r="CG21" s="229"/>
      <c r="CH21" s="229"/>
      <c r="CI21" s="230"/>
      <c r="CJ21" s="231" t="str">
        <f t="shared" si="0"/>
        <v xml:space="preserve"> </v>
      </c>
      <c r="CK21" s="232"/>
      <c r="CL21" s="232"/>
      <c r="CM21" s="232"/>
      <c r="CN21" s="232"/>
      <c r="CO21" s="232"/>
      <c r="CP21" s="232"/>
      <c r="CQ21" s="233"/>
      <c r="CU21" s="54"/>
      <c r="CV21" s="31" t="s">
        <v>90</v>
      </c>
      <c r="CW21" s="31">
        <f t="shared" si="1"/>
        <v>0</v>
      </c>
      <c r="DJ21" s="54"/>
      <c r="EQ21" s="54">
        <f t="shared" si="2"/>
        <v>0</v>
      </c>
    </row>
    <row r="22" spans="1:147" s="54" customFormat="1" ht="30" customHeight="1">
      <c r="A22" s="115">
        <v>9</v>
      </c>
      <c r="B22" s="225"/>
      <c r="C22" s="226"/>
      <c r="D22" s="226"/>
      <c r="E22" s="226"/>
      <c r="F22" s="226"/>
      <c r="G22" s="226"/>
      <c r="H22" s="226"/>
      <c r="I22" s="227"/>
      <c r="J22" s="234"/>
      <c r="K22" s="235"/>
      <c r="L22" s="235"/>
      <c r="M22" s="235"/>
      <c r="N22" s="235"/>
      <c r="O22" s="235"/>
      <c r="P22" s="236"/>
      <c r="Q22" s="237"/>
      <c r="R22" s="237"/>
      <c r="S22" s="237"/>
      <c r="T22" s="237"/>
      <c r="U22" s="237"/>
      <c r="V22" s="237"/>
      <c r="W22" s="237"/>
      <c r="X22" s="237"/>
      <c r="Y22" s="237"/>
      <c r="Z22" s="237"/>
      <c r="AA22" s="237"/>
      <c r="AB22" s="237"/>
      <c r="AC22" s="237"/>
      <c r="AD22" s="237"/>
      <c r="AE22" s="238"/>
      <c r="AF22" s="236"/>
      <c r="AG22" s="237"/>
      <c r="AH22" s="237"/>
      <c r="AI22" s="238"/>
      <c r="AJ22" s="234"/>
      <c r="AK22" s="235"/>
      <c r="AL22" s="235"/>
      <c r="AM22" s="235"/>
      <c r="AN22" s="235"/>
      <c r="AO22" s="235"/>
      <c r="AP22" s="236"/>
      <c r="AQ22" s="237"/>
      <c r="AR22" s="237"/>
      <c r="AS22" s="237"/>
      <c r="AT22" s="237"/>
      <c r="AU22" s="237"/>
      <c r="AV22" s="237"/>
      <c r="AW22" s="238"/>
      <c r="AX22" s="234"/>
      <c r="AY22" s="235"/>
      <c r="AZ22" s="235"/>
      <c r="BA22" s="235"/>
      <c r="BB22" s="235"/>
      <c r="BC22" s="239"/>
      <c r="BD22" s="240" t="str">
        <f>IFERROR(VLOOKUP(AP22,Sheet1!$B$7:'Sheet1'!$C$15,2,FALSE)," ")</f>
        <v xml:space="preserve"> </v>
      </c>
      <c r="BE22" s="241"/>
      <c r="BF22" s="241"/>
      <c r="BG22" s="241"/>
      <c r="BH22" s="241"/>
      <c r="BI22" s="241"/>
      <c r="BJ22" s="241"/>
      <c r="BK22" s="241"/>
      <c r="BL22" s="242"/>
      <c r="BM22" s="243"/>
      <c r="BN22" s="244"/>
      <c r="BO22" s="244"/>
      <c r="BP22" s="244"/>
      <c r="BQ22" s="244"/>
      <c r="BR22" s="244"/>
      <c r="BS22" s="244"/>
      <c r="BT22" s="244"/>
      <c r="BU22" s="244"/>
      <c r="BV22" s="245"/>
      <c r="BW22" s="225"/>
      <c r="BX22" s="226"/>
      <c r="BY22" s="226"/>
      <c r="BZ22" s="226"/>
      <c r="CA22" s="227"/>
      <c r="CB22" s="228"/>
      <c r="CC22" s="229"/>
      <c r="CD22" s="229"/>
      <c r="CE22" s="229"/>
      <c r="CF22" s="229"/>
      <c r="CG22" s="229"/>
      <c r="CH22" s="229"/>
      <c r="CI22" s="230"/>
      <c r="CJ22" s="231" t="str">
        <f t="shared" si="0"/>
        <v xml:space="preserve"> </v>
      </c>
      <c r="CK22" s="232"/>
      <c r="CL22" s="232"/>
      <c r="CM22" s="232"/>
      <c r="CN22" s="232"/>
      <c r="CO22" s="232"/>
      <c r="CP22" s="232"/>
      <c r="CQ22" s="233"/>
      <c r="CV22" s="54" t="s">
        <v>91</v>
      </c>
      <c r="CW22" s="54">
        <f>SUMIF($AP$14:$AW$33,CV22,$CJ$14:$CQ$33)</f>
        <v>0</v>
      </c>
      <c r="EQ22" s="54">
        <f t="shared" si="2"/>
        <v>0</v>
      </c>
    </row>
    <row r="23" spans="1:147" s="54" customFormat="1" ht="30" customHeight="1">
      <c r="A23" s="115">
        <v>10</v>
      </c>
      <c r="B23" s="225"/>
      <c r="C23" s="226"/>
      <c r="D23" s="226"/>
      <c r="E23" s="226"/>
      <c r="F23" s="226"/>
      <c r="G23" s="226"/>
      <c r="H23" s="226"/>
      <c r="I23" s="227"/>
      <c r="J23" s="234"/>
      <c r="K23" s="235"/>
      <c r="L23" s="235"/>
      <c r="M23" s="235"/>
      <c r="N23" s="235"/>
      <c r="O23" s="235"/>
      <c r="P23" s="236"/>
      <c r="Q23" s="237"/>
      <c r="R23" s="237"/>
      <c r="S23" s="237"/>
      <c r="T23" s="237"/>
      <c r="U23" s="237"/>
      <c r="V23" s="237"/>
      <c r="W23" s="237"/>
      <c r="X23" s="237"/>
      <c r="Y23" s="237"/>
      <c r="Z23" s="237"/>
      <c r="AA23" s="237"/>
      <c r="AB23" s="237"/>
      <c r="AC23" s="237"/>
      <c r="AD23" s="237"/>
      <c r="AE23" s="238"/>
      <c r="AF23" s="236"/>
      <c r="AG23" s="237"/>
      <c r="AH23" s="237"/>
      <c r="AI23" s="238"/>
      <c r="AJ23" s="234"/>
      <c r="AK23" s="235"/>
      <c r="AL23" s="235"/>
      <c r="AM23" s="235"/>
      <c r="AN23" s="235"/>
      <c r="AO23" s="235"/>
      <c r="AP23" s="236"/>
      <c r="AQ23" s="237"/>
      <c r="AR23" s="237"/>
      <c r="AS23" s="237"/>
      <c r="AT23" s="237"/>
      <c r="AU23" s="237"/>
      <c r="AV23" s="237"/>
      <c r="AW23" s="238"/>
      <c r="AX23" s="234"/>
      <c r="AY23" s="235"/>
      <c r="AZ23" s="235"/>
      <c r="BA23" s="235"/>
      <c r="BB23" s="235"/>
      <c r="BC23" s="239"/>
      <c r="BD23" s="240" t="str">
        <f>IFERROR(VLOOKUP(AP23,Sheet1!$B$7:'Sheet1'!$C$15,2,FALSE)," ")</f>
        <v xml:space="preserve"> </v>
      </c>
      <c r="BE23" s="241"/>
      <c r="BF23" s="241"/>
      <c r="BG23" s="241"/>
      <c r="BH23" s="241"/>
      <c r="BI23" s="241"/>
      <c r="BJ23" s="241"/>
      <c r="BK23" s="241"/>
      <c r="BL23" s="242"/>
      <c r="BM23" s="243"/>
      <c r="BN23" s="244"/>
      <c r="BO23" s="244"/>
      <c r="BP23" s="244"/>
      <c r="BQ23" s="244"/>
      <c r="BR23" s="244"/>
      <c r="BS23" s="244"/>
      <c r="BT23" s="244"/>
      <c r="BU23" s="244"/>
      <c r="BV23" s="245"/>
      <c r="BW23" s="225"/>
      <c r="BX23" s="226"/>
      <c r="BY23" s="226"/>
      <c r="BZ23" s="226"/>
      <c r="CA23" s="227"/>
      <c r="CB23" s="228"/>
      <c r="CC23" s="229"/>
      <c r="CD23" s="229"/>
      <c r="CE23" s="229"/>
      <c r="CF23" s="229"/>
      <c r="CG23" s="229"/>
      <c r="CH23" s="229"/>
      <c r="CI23" s="230"/>
      <c r="CJ23" s="231" t="str">
        <f t="shared" si="0"/>
        <v xml:space="preserve"> </v>
      </c>
      <c r="CK23" s="232"/>
      <c r="CL23" s="232"/>
      <c r="CM23" s="232"/>
      <c r="CN23" s="232"/>
      <c r="CO23" s="232"/>
      <c r="CP23" s="232"/>
      <c r="CQ23" s="233"/>
      <c r="EQ23" s="54">
        <f t="shared" si="2"/>
        <v>0</v>
      </c>
    </row>
    <row r="24" spans="1:147" ht="30" customHeight="1">
      <c r="A24" s="115">
        <v>11</v>
      </c>
      <c r="B24" s="225"/>
      <c r="C24" s="226"/>
      <c r="D24" s="226"/>
      <c r="E24" s="226"/>
      <c r="F24" s="226"/>
      <c r="G24" s="226"/>
      <c r="H24" s="226"/>
      <c r="I24" s="227"/>
      <c r="J24" s="234"/>
      <c r="K24" s="235"/>
      <c r="L24" s="235"/>
      <c r="M24" s="235"/>
      <c r="N24" s="235"/>
      <c r="O24" s="235"/>
      <c r="P24" s="236"/>
      <c r="Q24" s="237"/>
      <c r="R24" s="237"/>
      <c r="S24" s="237"/>
      <c r="T24" s="237"/>
      <c r="U24" s="237"/>
      <c r="V24" s="237"/>
      <c r="W24" s="237"/>
      <c r="X24" s="237"/>
      <c r="Y24" s="237"/>
      <c r="Z24" s="237"/>
      <c r="AA24" s="237"/>
      <c r="AB24" s="237"/>
      <c r="AC24" s="237"/>
      <c r="AD24" s="237"/>
      <c r="AE24" s="238"/>
      <c r="AF24" s="236"/>
      <c r="AG24" s="237"/>
      <c r="AH24" s="237"/>
      <c r="AI24" s="238"/>
      <c r="AJ24" s="234"/>
      <c r="AK24" s="235"/>
      <c r="AL24" s="235"/>
      <c r="AM24" s="235"/>
      <c r="AN24" s="235"/>
      <c r="AO24" s="235"/>
      <c r="AP24" s="236"/>
      <c r="AQ24" s="237"/>
      <c r="AR24" s="237"/>
      <c r="AS24" s="237"/>
      <c r="AT24" s="237"/>
      <c r="AU24" s="237"/>
      <c r="AV24" s="237"/>
      <c r="AW24" s="238"/>
      <c r="AX24" s="234"/>
      <c r="AY24" s="235"/>
      <c r="AZ24" s="235"/>
      <c r="BA24" s="235"/>
      <c r="BB24" s="235"/>
      <c r="BC24" s="239"/>
      <c r="BD24" s="240" t="str">
        <f>IFERROR(VLOOKUP(AP24,Sheet1!$B$7:'Sheet1'!$C$15,2,FALSE)," ")</f>
        <v xml:space="preserve"> </v>
      </c>
      <c r="BE24" s="241"/>
      <c r="BF24" s="241"/>
      <c r="BG24" s="241"/>
      <c r="BH24" s="241"/>
      <c r="BI24" s="241"/>
      <c r="BJ24" s="241"/>
      <c r="BK24" s="241"/>
      <c r="BL24" s="242"/>
      <c r="BM24" s="243"/>
      <c r="BN24" s="244"/>
      <c r="BO24" s="244"/>
      <c r="BP24" s="244"/>
      <c r="BQ24" s="244"/>
      <c r="BR24" s="244"/>
      <c r="BS24" s="244"/>
      <c r="BT24" s="244"/>
      <c r="BU24" s="244"/>
      <c r="BV24" s="245"/>
      <c r="BW24" s="225"/>
      <c r="BX24" s="226"/>
      <c r="BY24" s="226"/>
      <c r="BZ24" s="226"/>
      <c r="CA24" s="227"/>
      <c r="CB24" s="228"/>
      <c r="CC24" s="229"/>
      <c r="CD24" s="229"/>
      <c r="CE24" s="229"/>
      <c r="CF24" s="229"/>
      <c r="CG24" s="229"/>
      <c r="CH24" s="229"/>
      <c r="CI24" s="230"/>
      <c r="CJ24" s="231" t="str">
        <f>IF(BD24=" "," ",EQ24)</f>
        <v xml:space="preserve"> </v>
      </c>
      <c r="CK24" s="232"/>
      <c r="CL24" s="232"/>
      <c r="CM24" s="232"/>
      <c r="CN24" s="232"/>
      <c r="CO24" s="232"/>
      <c r="CP24" s="232"/>
      <c r="CQ24" s="233"/>
      <c r="EQ24" s="54">
        <f t="shared" si="2"/>
        <v>0</v>
      </c>
    </row>
    <row r="25" spans="1:147" s="54" customFormat="1" ht="30" customHeight="1">
      <c r="A25" s="115">
        <v>12</v>
      </c>
      <c r="B25" s="225"/>
      <c r="C25" s="226"/>
      <c r="D25" s="226"/>
      <c r="E25" s="226"/>
      <c r="F25" s="226"/>
      <c r="G25" s="226"/>
      <c r="H25" s="226"/>
      <c r="I25" s="227"/>
      <c r="J25" s="234"/>
      <c r="K25" s="235"/>
      <c r="L25" s="235"/>
      <c r="M25" s="235"/>
      <c r="N25" s="235"/>
      <c r="O25" s="235"/>
      <c r="P25" s="236"/>
      <c r="Q25" s="237"/>
      <c r="R25" s="237"/>
      <c r="S25" s="237"/>
      <c r="T25" s="237"/>
      <c r="U25" s="237"/>
      <c r="V25" s="237"/>
      <c r="W25" s="237"/>
      <c r="X25" s="237"/>
      <c r="Y25" s="237"/>
      <c r="Z25" s="237"/>
      <c r="AA25" s="237"/>
      <c r="AB25" s="237"/>
      <c r="AC25" s="237"/>
      <c r="AD25" s="237"/>
      <c r="AE25" s="238"/>
      <c r="AF25" s="236"/>
      <c r="AG25" s="237"/>
      <c r="AH25" s="237"/>
      <c r="AI25" s="238"/>
      <c r="AJ25" s="234"/>
      <c r="AK25" s="235"/>
      <c r="AL25" s="235"/>
      <c r="AM25" s="235"/>
      <c r="AN25" s="235"/>
      <c r="AO25" s="235"/>
      <c r="AP25" s="236"/>
      <c r="AQ25" s="237"/>
      <c r="AR25" s="237"/>
      <c r="AS25" s="237"/>
      <c r="AT25" s="237"/>
      <c r="AU25" s="237"/>
      <c r="AV25" s="237"/>
      <c r="AW25" s="238"/>
      <c r="AX25" s="234"/>
      <c r="AY25" s="235"/>
      <c r="AZ25" s="235"/>
      <c r="BA25" s="235"/>
      <c r="BB25" s="235"/>
      <c r="BC25" s="239"/>
      <c r="BD25" s="240" t="str">
        <f>IFERROR(VLOOKUP(AP25,Sheet1!$B$7:'Sheet1'!$C$15,2,FALSE)," ")</f>
        <v xml:space="preserve"> </v>
      </c>
      <c r="BE25" s="241"/>
      <c r="BF25" s="241"/>
      <c r="BG25" s="241"/>
      <c r="BH25" s="241"/>
      <c r="BI25" s="241"/>
      <c r="BJ25" s="241"/>
      <c r="BK25" s="241"/>
      <c r="BL25" s="242"/>
      <c r="BM25" s="243"/>
      <c r="BN25" s="244"/>
      <c r="BO25" s="244"/>
      <c r="BP25" s="244"/>
      <c r="BQ25" s="244"/>
      <c r="BR25" s="244"/>
      <c r="BS25" s="244"/>
      <c r="BT25" s="244"/>
      <c r="BU25" s="244"/>
      <c r="BV25" s="245"/>
      <c r="BW25" s="225"/>
      <c r="BX25" s="226"/>
      <c r="BY25" s="226"/>
      <c r="BZ25" s="226"/>
      <c r="CA25" s="227"/>
      <c r="CB25" s="228"/>
      <c r="CC25" s="229"/>
      <c r="CD25" s="229"/>
      <c r="CE25" s="229"/>
      <c r="CF25" s="229"/>
      <c r="CG25" s="229"/>
      <c r="CH25" s="229"/>
      <c r="CI25" s="230"/>
      <c r="CJ25" s="231" t="str">
        <f t="shared" ref="CJ25:CJ33" si="3">IF(BD25=" "," ",EQ25)</f>
        <v xml:space="preserve"> </v>
      </c>
      <c r="CK25" s="232"/>
      <c r="CL25" s="232"/>
      <c r="CM25" s="232"/>
      <c r="CN25" s="232"/>
      <c r="CO25" s="232"/>
      <c r="CP25" s="232"/>
      <c r="CQ25" s="233"/>
      <c r="EQ25" s="54">
        <f t="shared" si="2"/>
        <v>0</v>
      </c>
    </row>
    <row r="26" spans="1:147" s="54" customFormat="1" ht="30" customHeight="1">
      <c r="A26" s="115">
        <v>13</v>
      </c>
      <c r="B26" s="225"/>
      <c r="C26" s="226"/>
      <c r="D26" s="226"/>
      <c r="E26" s="226"/>
      <c r="F26" s="226"/>
      <c r="G26" s="226"/>
      <c r="H26" s="226"/>
      <c r="I26" s="227"/>
      <c r="J26" s="234"/>
      <c r="K26" s="235"/>
      <c r="L26" s="235"/>
      <c r="M26" s="235"/>
      <c r="N26" s="235"/>
      <c r="O26" s="235"/>
      <c r="P26" s="236"/>
      <c r="Q26" s="237"/>
      <c r="R26" s="237"/>
      <c r="S26" s="237"/>
      <c r="T26" s="237"/>
      <c r="U26" s="237"/>
      <c r="V26" s="237"/>
      <c r="W26" s="237"/>
      <c r="X26" s="237"/>
      <c r="Y26" s="237"/>
      <c r="Z26" s="237"/>
      <c r="AA26" s="237"/>
      <c r="AB26" s="237"/>
      <c r="AC26" s="237"/>
      <c r="AD26" s="237"/>
      <c r="AE26" s="238"/>
      <c r="AF26" s="236"/>
      <c r="AG26" s="237"/>
      <c r="AH26" s="237"/>
      <c r="AI26" s="238"/>
      <c r="AJ26" s="234"/>
      <c r="AK26" s="235"/>
      <c r="AL26" s="235"/>
      <c r="AM26" s="235"/>
      <c r="AN26" s="235"/>
      <c r="AO26" s="235"/>
      <c r="AP26" s="236"/>
      <c r="AQ26" s="237"/>
      <c r="AR26" s="237"/>
      <c r="AS26" s="237"/>
      <c r="AT26" s="237"/>
      <c r="AU26" s="237"/>
      <c r="AV26" s="237"/>
      <c r="AW26" s="238"/>
      <c r="AX26" s="234"/>
      <c r="AY26" s="235"/>
      <c r="AZ26" s="235"/>
      <c r="BA26" s="235"/>
      <c r="BB26" s="235"/>
      <c r="BC26" s="239"/>
      <c r="BD26" s="240" t="str">
        <f>IFERROR(VLOOKUP(AP26,Sheet1!$B$7:'Sheet1'!$C$15,2,FALSE)," ")</f>
        <v xml:space="preserve"> </v>
      </c>
      <c r="BE26" s="241"/>
      <c r="BF26" s="241"/>
      <c r="BG26" s="241"/>
      <c r="BH26" s="241"/>
      <c r="BI26" s="241"/>
      <c r="BJ26" s="241"/>
      <c r="BK26" s="241"/>
      <c r="BL26" s="242"/>
      <c r="BM26" s="243"/>
      <c r="BN26" s="244"/>
      <c r="BO26" s="244"/>
      <c r="BP26" s="244"/>
      <c r="BQ26" s="244"/>
      <c r="BR26" s="244"/>
      <c r="BS26" s="244"/>
      <c r="BT26" s="244"/>
      <c r="BU26" s="244"/>
      <c r="BV26" s="245"/>
      <c r="BW26" s="225"/>
      <c r="BX26" s="226"/>
      <c r="BY26" s="226"/>
      <c r="BZ26" s="226"/>
      <c r="CA26" s="227"/>
      <c r="CB26" s="228"/>
      <c r="CC26" s="229"/>
      <c r="CD26" s="229"/>
      <c r="CE26" s="229"/>
      <c r="CF26" s="229"/>
      <c r="CG26" s="229"/>
      <c r="CH26" s="229"/>
      <c r="CI26" s="230"/>
      <c r="CJ26" s="231" t="str">
        <f t="shared" si="3"/>
        <v xml:space="preserve"> </v>
      </c>
      <c r="CK26" s="232"/>
      <c r="CL26" s="232"/>
      <c r="CM26" s="232"/>
      <c r="CN26" s="232"/>
      <c r="CO26" s="232"/>
      <c r="CP26" s="232"/>
      <c r="CQ26" s="233"/>
      <c r="EQ26" s="54">
        <f t="shared" si="2"/>
        <v>0</v>
      </c>
    </row>
    <row r="27" spans="1:147" s="58" customFormat="1" ht="30" customHeight="1">
      <c r="A27" s="115">
        <v>14</v>
      </c>
      <c r="B27" s="225"/>
      <c r="C27" s="226"/>
      <c r="D27" s="226"/>
      <c r="E27" s="226"/>
      <c r="F27" s="226"/>
      <c r="G27" s="226"/>
      <c r="H27" s="226"/>
      <c r="I27" s="227"/>
      <c r="J27" s="234"/>
      <c r="K27" s="235"/>
      <c r="L27" s="235"/>
      <c r="M27" s="235"/>
      <c r="N27" s="235"/>
      <c r="O27" s="235"/>
      <c r="P27" s="236"/>
      <c r="Q27" s="237"/>
      <c r="R27" s="237"/>
      <c r="S27" s="237"/>
      <c r="T27" s="237"/>
      <c r="U27" s="237"/>
      <c r="V27" s="237"/>
      <c r="W27" s="237"/>
      <c r="X27" s="237"/>
      <c r="Y27" s="237"/>
      <c r="Z27" s="237"/>
      <c r="AA27" s="237"/>
      <c r="AB27" s="237"/>
      <c r="AC27" s="237"/>
      <c r="AD27" s="237"/>
      <c r="AE27" s="238"/>
      <c r="AF27" s="236"/>
      <c r="AG27" s="237"/>
      <c r="AH27" s="237"/>
      <c r="AI27" s="238"/>
      <c r="AJ27" s="234"/>
      <c r="AK27" s="235"/>
      <c r="AL27" s="235"/>
      <c r="AM27" s="235"/>
      <c r="AN27" s="235"/>
      <c r="AO27" s="235"/>
      <c r="AP27" s="236"/>
      <c r="AQ27" s="237"/>
      <c r="AR27" s="237"/>
      <c r="AS27" s="237"/>
      <c r="AT27" s="237"/>
      <c r="AU27" s="237"/>
      <c r="AV27" s="237"/>
      <c r="AW27" s="238"/>
      <c r="AX27" s="234"/>
      <c r="AY27" s="235"/>
      <c r="AZ27" s="235"/>
      <c r="BA27" s="235"/>
      <c r="BB27" s="235"/>
      <c r="BC27" s="239"/>
      <c r="BD27" s="240" t="str">
        <f>IFERROR(VLOOKUP(AP27,Sheet1!$B$7:'Sheet1'!$C$15,2,FALSE)," ")</f>
        <v xml:space="preserve"> </v>
      </c>
      <c r="BE27" s="241"/>
      <c r="BF27" s="241"/>
      <c r="BG27" s="241"/>
      <c r="BH27" s="241"/>
      <c r="BI27" s="241"/>
      <c r="BJ27" s="241"/>
      <c r="BK27" s="241"/>
      <c r="BL27" s="242"/>
      <c r="BM27" s="243"/>
      <c r="BN27" s="244"/>
      <c r="BO27" s="244"/>
      <c r="BP27" s="244"/>
      <c r="BQ27" s="244"/>
      <c r="BR27" s="244"/>
      <c r="BS27" s="244"/>
      <c r="BT27" s="244"/>
      <c r="BU27" s="244"/>
      <c r="BV27" s="245"/>
      <c r="BW27" s="225"/>
      <c r="BX27" s="226"/>
      <c r="BY27" s="226"/>
      <c r="BZ27" s="226"/>
      <c r="CA27" s="227"/>
      <c r="CB27" s="228"/>
      <c r="CC27" s="229"/>
      <c r="CD27" s="229"/>
      <c r="CE27" s="229"/>
      <c r="CF27" s="229"/>
      <c r="CG27" s="229"/>
      <c r="CH27" s="229"/>
      <c r="CI27" s="230"/>
      <c r="CJ27" s="231" t="str">
        <f t="shared" si="3"/>
        <v xml:space="preserve"> </v>
      </c>
      <c r="CK27" s="232"/>
      <c r="CL27" s="232"/>
      <c r="CM27" s="232"/>
      <c r="CN27" s="232"/>
      <c r="CO27" s="232"/>
      <c r="CP27" s="232"/>
      <c r="CQ27" s="233"/>
      <c r="EQ27" s="54">
        <f t="shared" si="2"/>
        <v>0</v>
      </c>
    </row>
    <row r="28" spans="1:147" s="58" customFormat="1" ht="30" customHeight="1">
      <c r="A28" s="115">
        <v>15</v>
      </c>
      <c r="B28" s="225"/>
      <c r="C28" s="226"/>
      <c r="D28" s="226"/>
      <c r="E28" s="226"/>
      <c r="F28" s="226"/>
      <c r="G28" s="226"/>
      <c r="H28" s="226"/>
      <c r="I28" s="227"/>
      <c r="J28" s="234"/>
      <c r="K28" s="235"/>
      <c r="L28" s="235"/>
      <c r="M28" s="235"/>
      <c r="N28" s="235"/>
      <c r="O28" s="235"/>
      <c r="P28" s="236"/>
      <c r="Q28" s="237"/>
      <c r="R28" s="237"/>
      <c r="S28" s="237"/>
      <c r="T28" s="237"/>
      <c r="U28" s="237"/>
      <c r="V28" s="237"/>
      <c r="W28" s="237"/>
      <c r="X28" s="237"/>
      <c r="Y28" s="237"/>
      <c r="Z28" s="237"/>
      <c r="AA28" s="237"/>
      <c r="AB28" s="237"/>
      <c r="AC28" s="237"/>
      <c r="AD28" s="237"/>
      <c r="AE28" s="238"/>
      <c r="AF28" s="236"/>
      <c r="AG28" s="237"/>
      <c r="AH28" s="237"/>
      <c r="AI28" s="238"/>
      <c r="AJ28" s="234"/>
      <c r="AK28" s="235"/>
      <c r="AL28" s="235"/>
      <c r="AM28" s="235"/>
      <c r="AN28" s="235"/>
      <c r="AO28" s="235"/>
      <c r="AP28" s="236"/>
      <c r="AQ28" s="237"/>
      <c r="AR28" s="237"/>
      <c r="AS28" s="237"/>
      <c r="AT28" s="237"/>
      <c r="AU28" s="237"/>
      <c r="AV28" s="237"/>
      <c r="AW28" s="238"/>
      <c r="AX28" s="234"/>
      <c r="AY28" s="235"/>
      <c r="AZ28" s="235"/>
      <c r="BA28" s="235"/>
      <c r="BB28" s="235"/>
      <c r="BC28" s="239"/>
      <c r="BD28" s="240" t="str">
        <f>IFERROR(VLOOKUP(AP28,Sheet1!$B$7:'Sheet1'!$C$15,2,FALSE)," ")</f>
        <v xml:space="preserve"> </v>
      </c>
      <c r="BE28" s="241"/>
      <c r="BF28" s="241"/>
      <c r="BG28" s="241"/>
      <c r="BH28" s="241"/>
      <c r="BI28" s="241"/>
      <c r="BJ28" s="241"/>
      <c r="BK28" s="241"/>
      <c r="BL28" s="242"/>
      <c r="BM28" s="243"/>
      <c r="BN28" s="244"/>
      <c r="BO28" s="244"/>
      <c r="BP28" s="244"/>
      <c r="BQ28" s="244"/>
      <c r="BR28" s="244"/>
      <c r="BS28" s="244"/>
      <c r="BT28" s="244"/>
      <c r="BU28" s="244"/>
      <c r="BV28" s="245"/>
      <c r="BW28" s="225"/>
      <c r="BX28" s="226"/>
      <c r="BY28" s="226"/>
      <c r="BZ28" s="226"/>
      <c r="CA28" s="227"/>
      <c r="CB28" s="228"/>
      <c r="CC28" s="229"/>
      <c r="CD28" s="229"/>
      <c r="CE28" s="229"/>
      <c r="CF28" s="229"/>
      <c r="CG28" s="229"/>
      <c r="CH28" s="229"/>
      <c r="CI28" s="230"/>
      <c r="CJ28" s="231" t="str">
        <f t="shared" si="3"/>
        <v xml:space="preserve"> </v>
      </c>
      <c r="CK28" s="232"/>
      <c r="CL28" s="232"/>
      <c r="CM28" s="232"/>
      <c r="CN28" s="232"/>
      <c r="CO28" s="232"/>
      <c r="CP28" s="232"/>
      <c r="CQ28" s="233"/>
      <c r="EQ28" s="54">
        <f t="shared" si="2"/>
        <v>0</v>
      </c>
    </row>
    <row r="29" spans="1:147" s="58" customFormat="1" ht="30" customHeight="1">
      <c r="A29" s="115">
        <v>16</v>
      </c>
      <c r="B29" s="225"/>
      <c r="C29" s="226"/>
      <c r="D29" s="226"/>
      <c r="E29" s="226"/>
      <c r="F29" s="226"/>
      <c r="G29" s="226"/>
      <c r="H29" s="226"/>
      <c r="I29" s="227"/>
      <c r="J29" s="234"/>
      <c r="K29" s="235"/>
      <c r="L29" s="235"/>
      <c r="M29" s="235"/>
      <c r="N29" s="235"/>
      <c r="O29" s="235"/>
      <c r="P29" s="236"/>
      <c r="Q29" s="237"/>
      <c r="R29" s="237"/>
      <c r="S29" s="237"/>
      <c r="T29" s="237"/>
      <c r="U29" s="237"/>
      <c r="V29" s="237"/>
      <c r="W29" s="237"/>
      <c r="X29" s="237"/>
      <c r="Y29" s="237"/>
      <c r="Z29" s="237"/>
      <c r="AA29" s="237"/>
      <c r="AB29" s="237"/>
      <c r="AC29" s="237"/>
      <c r="AD29" s="237"/>
      <c r="AE29" s="238"/>
      <c r="AF29" s="236"/>
      <c r="AG29" s="237"/>
      <c r="AH29" s="237"/>
      <c r="AI29" s="238"/>
      <c r="AJ29" s="234"/>
      <c r="AK29" s="235"/>
      <c r="AL29" s="235"/>
      <c r="AM29" s="235"/>
      <c r="AN29" s="235"/>
      <c r="AO29" s="235"/>
      <c r="AP29" s="236"/>
      <c r="AQ29" s="237"/>
      <c r="AR29" s="237"/>
      <c r="AS29" s="237"/>
      <c r="AT29" s="237"/>
      <c r="AU29" s="237"/>
      <c r="AV29" s="237"/>
      <c r="AW29" s="238"/>
      <c r="AX29" s="234"/>
      <c r="AY29" s="235"/>
      <c r="AZ29" s="235"/>
      <c r="BA29" s="235"/>
      <c r="BB29" s="235"/>
      <c r="BC29" s="239"/>
      <c r="BD29" s="240" t="str">
        <f>IFERROR(VLOOKUP(AP29,Sheet1!$B$7:'Sheet1'!$C$15,2,FALSE)," ")</f>
        <v xml:space="preserve"> </v>
      </c>
      <c r="BE29" s="241"/>
      <c r="BF29" s="241"/>
      <c r="BG29" s="241"/>
      <c r="BH29" s="241"/>
      <c r="BI29" s="241"/>
      <c r="BJ29" s="241"/>
      <c r="BK29" s="241"/>
      <c r="BL29" s="242"/>
      <c r="BM29" s="243"/>
      <c r="BN29" s="244"/>
      <c r="BO29" s="244"/>
      <c r="BP29" s="244"/>
      <c r="BQ29" s="244"/>
      <c r="BR29" s="244"/>
      <c r="BS29" s="244"/>
      <c r="BT29" s="244"/>
      <c r="BU29" s="244"/>
      <c r="BV29" s="245"/>
      <c r="BW29" s="225"/>
      <c r="BX29" s="226"/>
      <c r="BY29" s="226"/>
      <c r="BZ29" s="226"/>
      <c r="CA29" s="227"/>
      <c r="CB29" s="228"/>
      <c r="CC29" s="229"/>
      <c r="CD29" s="229"/>
      <c r="CE29" s="229"/>
      <c r="CF29" s="229"/>
      <c r="CG29" s="229"/>
      <c r="CH29" s="229"/>
      <c r="CI29" s="230"/>
      <c r="CJ29" s="231" t="str">
        <f t="shared" si="3"/>
        <v xml:space="preserve"> </v>
      </c>
      <c r="CK29" s="232"/>
      <c r="CL29" s="232"/>
      <c r="CM29" s="232"/>
      <c r="CN29" s="232"/>
      <c r="CO29" s="232"/>
      <c r="CP29" s="232"/>
      <c r="CQ29" s="233"/>
      <c r="EQ29" s="54">
        <f t="shared" si="2"/>
        <v>0</v>
      </c>
    </row>
    <row r="30" spans="1:147" s="58" customFormat="1" ht="30" customHeight="1">
      <c r="A30" s="115">
        <v>17</v>
      </c>
      <c r="B30" s="225"/>
      <c r="C30" s="226"/>
      <c r="D30" s="226"/>
      <c r="E30" s="226"/>
      <c r="F30" s="226"/>
      <c r="G30" s="226"/>
      <c r="H30" s="226"/>
      <c r="I30" s="227"/>
      <c r="J30" s="234"/>
      <c r="K30" s="235"/>
      <c r="L30" s="235"/>
      <c r="M30" s="235"/>
      <c r="N30" s="235"/>
      <c r="O30" s="235"/>
      <c r="P30" s="236"/>
      <c r="Q30" s="237"/>
      <c r="R30" s="237"/>
      <c r="S30" s="237"/>
      <c r="T30" s="237"/>
      <c r="U30" s="237"/>
      <c r="V30" s="237"/>
      <c r="W30" s="237"/>
      <c r="X30" s="237"/>
      <c r="Y30" s="237"/>
      <c r="Z30" s="237"/>
      <c r="AA30" s="237"/>
      <c r="AB30" s="237"/>
      <c r="AC30" s="237"/>
      <c r="AD30" s="237"/>
      <c r="AE30" s="238"/>
      <c r="AF30" s="236"/>
      <c r="AG30" s="237"/>
      <c r="AH30" s="237"/>
      <c r="AI30" s="238"/>
      <c r="AJ30" s="234"/>
      <c r="AK30" s="235"/>
      <c r="AL30" s="235"/>
      <c r="AM30" s="235"/>
      <c r="AN30" s="235"/>
      <c r="AO30" s="235"/>
      <c r="AP30" s="236"/>
      <c r="AQ30" s="237"/>
      <c r="AR30" s="237"/>
      <c r="AS30" s="237"/>
      <c r="AT30" s="237"/>
      <c r="AU30" s="237"/>
      <c r="AV30" s="237"/>
      <c r="AW30" s="238"/>
      <c r="AX30" s="234"/>
      <c r="AY30" s="235"/>
      <c r="AZ30" s="235"/>
      <c r="BA30" s="235"/>
      <c r="BB30" s="235"/>
      <c r="BC30" s="239"/>
      <c r="BD30" s="240" t="str">
        <f>IFERROR(VLOOKUP(AP30,Sheet1!$B$7:'Sheet1'!$C$15,2,FALSE)," ")</f>
        <v xml:space="preserve"> </v>
      </c>
      <c r="BE30" s="241"/>
      <c r="BF30" s="241"/>
      <c r="BG30" s="241"/>
      <c r="BH30" s="241"/>
      <c r="BI30" s="241"/>
      <c r="BJ30" s="241"/>
      <c r="BK30" s="241"/>
      <c r="BL30" s="242"/>
      <c r="BM30" s="243"/>
      <c r="BN30" s="244"/>
      <c r="BO30" s="244"/>
      <c r="BP30" s="244"/>
      <c r="BQ30" s="244"/>
      <c r="BR30" s="244"/>
      <c r="BS30" s="244"/>
      <c r="BT30" s="244"/>
      <c r="BU30" s="244"/>
      <c r="BV30" s="245"/>
      <c r="BW30" s="225"/>
      <c r="BX30" s="226"/>
      <c r="BY30" s="226"/>
      <c r="BZ30" s="226"/>
      <c r="CA30" s="227"/>
      <c r="CB30" s="228"/>
      <c r="CC30" s="229"/>
      <c r="CD30" s="229"/>
      <c r="CE30" s="229"/>
      <c r="CF30" s="229"/>
      <c r="CG30" s="229"/>
      <c r="CH30" s="229"/>
      <c r="CI30" s="230"/>
      <c r="CJ30" s="231" t="str">
        <f t="shared" si="3"/>
        <v xml:space="preserve"> </v>
      </c>
      <c r="CK30" s="232"/>
      <c r="CL30" s="232"/>
      <c r="CM30" s="232"/>
      <c r="CN30" s="232"/>
      <c r="CO30" s="232"/>
      <c r="CP30" s="232"/>
      <c r="CQ30" s="233"/>
      <c r="EQ30" s="54">
        <f t="shared" si="2"/>
        <v>0</v>
      </c>
    </row>
    <row r="31" spans="1:147" s="58" customFormat="1" ht="30" customHeight="1">
      <c r="A31" s="115">
        <v>18</v>
      </c>
      <c r="B31" s="225"/>
      <c r="C31" s="226"/>
      <c r="D31" s="226"/>
      <c r="E31" s="226"/>
      <c r="F31" s="226"/>
      <c r="G31" s="226"/>
      <c r="H31" s="226"/>
      <c r="I31" s="227"/>
      <c r="J31" s="234"/>
      <c r="K31" s="235"/>
      <c r="L31" s="235"/>
      <c r="M31" s="235"/>
      <c r="N31" s="235"/>
      <c r="O31" s="235"/>
      <c r="P31" s="236"/>
      <c r="Q31" s="237"/>
      <c r="R31" s="237"/>
      <c r="S31" s="237"/>
      <c r="T31" s="237"/>
      <c r="U31" s="237"/>
      <c r="V31" s="237"/>
      <c r="W31" s="237"/>
      <c r="X31" s="237"/>
      <c r="Y31" s="237"/>
      <c r="Z31" s="237"/>
      <c r="AA31" s="237"/>
      <c r="AB31" s="237"/>
      <c r="AC31" s="237"/>
      <c r="AD31" s="237"/>
      <c r="AE31" s="238"/>
      <c r="AF31" s="236"/>
      <c r="AG31" s="237"/>
      <c r="AH31" s="237"/>
      <c r="AI31" s="238"/>
      <c r="AJ31" s="234"/>
      <c r="AK31" s="235"/>
      <c r="AL31" s="235"/>
      <c r="AM31" s="235"/>
      <c r="AN31" s="235"/>
      <c r="AO31" s="235"/>
      <c r="AP31" s="236"/>
      <c r="AQ31" s="237"/>
      <c r="AR31" s="237"/>
      <c r="AS31" s="237"/>
      <c r="AT31" s="237"/>
      <c r="AU31" s="237"/>
      <c r="AV31" s="237"/>
      <c r="AW31" s="238"/>
      <c r="AX31" s="234"/>
      <c r="AY31" s="235"/>
      <c r="AZ31" s="235"/>
      <c r="BA31" s="235"/>
      <c r="BB31" s="235"/>
      <c r="BC31" s="239"/>
      <c r="BD31" s="240" t="str">
        <f>IFERROR(VLOOKUP(AP31,Sheet1!$B$7:'Sheet1'!$C$15,2,FALSE)," ")</f>
        <v xml:space="preserve"> </v>
      </c>
      <c r="BE31" s="241"/>
      <c r="BF31" s="241"/>
      <c r="BG31" s="241"/>
      <c r="BH31" s="241"/>
      <c r="BI31" s="241"/>
      <c r="BJ31" s="241"/>
      <c r="BK31" s="241"/>
      <c r="BL31" s="242"/>
      <c r="BM31" s="243"/>
      <c r="BN31" s="244"/>
      <c r="BO31" s="244"/>
      <c r="BP31" s="244"/>
      <c r="BQ31" s="244"/>
      <c r="BR31" s="244"/>
      <c r="BS31" s="244"/>
      <c r="BT31" s="244"/>
      <c r="BU31" s="244"/>
      <c r="BV31" s="245"/>
      <c r="BW31" s="225"/>
      <c r="BX31" s="226"/>
      <c r="BY31" s="226"/>
      <c r="BZ31" s="226"/>
      <c r="CA31" s="227"/>
      <c r="CB31" s="228"/>
      <c r="CC31" s="229"/>
      <c r="CD31" s="229"/>
      <c r="CE31" s="229"/>
      <c r="CF31" s="229"/>
      <c r="CG31" s="229"/>
      <c r="CH31" s="229"/>
      <c r="CI31" s="230"/>
      <c r="CJ31" s="231" t="str">
        <f t="shared" si="3"/>
        <v xml:space="preserve"> </v>
      </c>
      <c r="CK31" s="232"/>
      <c r="CL31" s="232"/>
      <c r="CM31" s="232"/>
      <c r="CN31" s="232"/>
      <c r="CO31" s="232"/>
      <c r="CP31" s="232"/>
      <c r="CQ31" s="233"/>
      <c r="EQ31" s="54">
        <f t="shared" si="2"/>
        <v>0</v>
      </c>
    </row>
    <row r="32" spans="1:147" s="54" customFormat="1" ht="30" customHeight="1">
      <c r="A32" s="115">
        <v>19</v>
      </c>
      <c r="B32" s="225"/>
      <c r="C32" s="226"/>
      <c r="D32" s="226"/>
      <c r="E32" s="226"/>
      <c r="F32" s="226"/>
      <c r="G32" s="226"/>
      <c r="H32" s="226"/>
      <c r="I32" s="227"/>
      <c r="J32" s="234"/>
      <c r="K32" s="235"/>
      <c r="L32" s="235"/>
      <c r="M32" s="235"/>
      <c r="N32" s="235"/>
      <c r="O32" s="235"/>
      <c r="P32" s="236"/>
      <c r="Q32" s="237"/>
      <c r="R32" s="237"/>
      <c r="S32" s="237"/>
      <c r="T32" s="237"/>
      <c r="U32" s="237"/>
      <c r="V32" s="237"/>
      <c r="W32" s="237"/>
      <c r="X32" s="237"/>
      <c r="Y32" s="237"/>
      <c r="Z32" s="237"/>
      <c r="AA32" s="237"/>
      <c r="AB32" s="237"/>
      <c r="AC32" s="237"/>
      <c r="AD32" s="237"/>
      <c r="AE32" s="238"/>
      <c r="AF32" s="236"/>
      <c r="AG32" s="237"/>
      <c r="AH32" s="237"/>
      <c r="AI32" s="238"/>
      <c r="AJ32" s="234"/>
      <c r="AK32" s="235"/>
      <c r="AL32" s="235"/>
      <c r="AM32" s="235"/>
      <c r="AN32" s="235"/>
      <c r="AO32" s="235"/>
      <c r="AP32" s="236"/>
      <c r="AQ32" s="237"/>
      <c r="AR32" s="237"/>
      <c r="AS32" s="237"/>
      <c r="AT32" s="237"/>
      <c r="AU32" s="237"/>
      <c r="AV32" s="237"/>
      <c r="AW32" s="238"/>
      <c r="AX32" s="234"/>
      <c r="AY32" s="235"/>
      <c r="AZ32" s="235"/>
      <c r="BA32" s="235"/>
      <c r="BB32" s="235"/>
      <c r="BC32" s="239"/>
      <c r="BD32" s="240" t="str">
        <f>IFERROR(VLOOKUP(AP32,Sheet1!$B$7:'Sheet1'!$C$15,2,FALSE)," ")</f>
        <v xml:space="preserve"> </v>
      </c>
      <c r="BE32" s="241"/>
      <c r="BF32" s="241"/>
      <c r="BG32" s="241"/>
      <c r="BH32" s="241"/>
      <c r="BI32" s="241"/>
      <c r="BJ32" s="241"/>
      <c r="BK32" s="241"/>
      <c r="BL32" s="242"/>
      <c r="BM32" s="243"/>
      <c r="BN32" s="244"/>
      <c r="BO32" s="244"/>
      <c r="BP32" s="244"/>
      <c r="BQ32" s="244"/>
      <c r="BR32" s="244"/>
      <c r="BS32" s="244"/>
      <c r="BT32" s="244"/>
      <c r="BU32" s="244"/>
      <c r="BV32" s="245"/>
      <c r="BW32" s="225"/>
      <c r="BX32" s="226"/>
      <c r="BY32" s="226"/>
      <c r="BZ32" s="226"/>
      <c r="CA32" s="227"/>
      <c r="CB32" s="228"/>
      <c r="CC32" s="229"/>
      <c r="CD32" s="229"/>
      <c r="CE32" s="229"/>
      <c r="CF32" s="229"/>
      <c r="CG32" s="229"/>
      <c r="CH32" s="229"/>
      <c r="CI32" s="230"/>
      <c r="CJ32" s="231" t="str">
        <f t="shared" si="3"/>
        <v xml:space="preserve"> </v>
      </c>
      <c r="CK32" s="232"/>
      <c r="CL32" s="232"/>
      <c r="CM32" s="232"/>
      <c r="CN32" s="232"/>
      <c r="CO32" s="232"/>
      <c r="CP32" s="232"/>
      <c r="CQ32" s="233"/>
      <c r="EQ32" s="54">
        <f t="shared" si="2"/>
        <v>0</v>
      </c>
    </row>
    <row r="33" spans="1:147" s="54" customFormat="1" ht="30" customHeight="1">
      <c r="A33" s="115">
        <v>20</v>
      </c>
      <c r="B33" s="225"/>
      <c r="C33" s="226"/>
      <c r="D33" s="226"/>
      <c r="E33" s="226"/>
      <c r="F33" s="226"/>
      <c r="G33" s="226"/>
      <c r="H33" s="226"/>
      <c r="I33" s="227"/>
      <c r="J33" s="234"/>
      <c r="K33" s="235"/>
      <c r="L33" s="235"/>
      <c r="M33" s="235"/>
      <c r="N33" s="235"/>
      <c r="O33" s="235"/>
      <c r="P33" s="236"/>
      <c r="Q33" s="237"/>
      <c r="R33" s="237"/>
      <c r="S33" s="237"/>
      <c r="T33" s="237"/>
      <c r="U33" s="237"/>
      <c r="V33" s="237"/>
      <c r="W33" s="237"/>
      <c r="X33" s="237"/>
      <c r="Y33" s="237"/>
      <c r="Z33" s="237"/>
      <c r="AA33" s="237"/>
      <c r="AB33" s="237"/>
      <c r="AC33" s="237"/>
      <c r="AD33" s="237"/>
      <c r="AE33" s="238"/>
      <c r="AF33" s="236"/>
      <c r="AG33" s="237"/>
      <c r="AH33" s="237"/>
      <c r="AI33" s="238"/>
      <c r="AJ33" s="234"/>
      <c r="AK33" s="235"/>
      <c r="AL33" s="235"/>
      <c r="AM33" s="235"/>
      <c r="AN33" s="235"/>
      <c r="AO33" s="235"/>
      <c r="AP33" s="236"/>
      <c r="AQ33" s="237"/>
      <c r="AR33" s="237"/>
      <c r="AS33" s="237"/>
      <c r="AT33" s="237"/>
      <c r="AU33" s="237"/>
      <c r="AV33" s="237"/>
      <c r="AW33" s="238"/>
      <c r="AX33" s="234"/>
      <c r="AY33" s="235"/>
      <c r="AZ33" s="235"/>
      <c r="BA33" s="235"/>
      <c r="BB33" s="235"/>
      <c r="BC33" s="239"/>
      <c r="BD33" s="240" t="str">
        <f>IFERROR(VLOOKUP(AP33,Sheet1!$B$7:'Sheet1'!$C$15,2,FALSE)," ")</f>
        <v xml:space="preserve"> </v>
      </c>
      <c r="BE33" s="241"/>
      <c r="BF33" s="241"/>
      <c r="BG33" s="241"/>
      <c r="BH33" s="241"/>
      <c r="BI33" s="241"/>
      <c r="BJ33" s="241"/>
      <c r="BK33" s="241"/>
      <c r="BL33" s="242"/>
      <c r="BM33" s="243"/>
      <c r="BN33" s="244"/>
      <c r="BO33" s="244"/>
      <c r="BP33" s="244"/>
      <c r="BQ33" s="244"/>
      <c r="BR33" s="244"/>
      <c r="BS33" s="244"/>
      <c r="BT33" s="244"/>
      <c r="BU33" s="244"/>
      <c r="BV33" s="245"/>
      <c r="BW33" s="225"/>
      <c r="BX33" s="226"/>
      <c r="BY33" s="226"/>
      <c r="BZ33" s="226"/>
      <c r="CA33" s="227"/>
      <c r="CB33" s="228"/>
      <c r="CC33" s="229"/>
      <c r="CD33" s="229"/>
      <c r="CE33" s="229"/>
      <c r="CF33" s="229"/>
      <c r="CG33" s="229"/>
      <c r="CH33" s="229"/>
      <c r="CI33" s="230"/>
      <c r="CJ33" s="231" t="str">
        <f t="shared" si="3"/>
        <v xml:space="preserve"> </v>
      </c>
      <c r="CK33" s="232"/>
      <c r="CL33" s="232"/>
      <c r="CM33" s="232"/>
      <c r="CN33" s="232"/>
      <c r="CO33" s="232"/>
      <c r="CP33" s="232"/>
      <c r="CQ33" s="233"/>
      <c r="EQ33" s="54">
        <f t="shared" si="2"/>
        <v>0</v>
      </c>
    </row>
    <row r="34" spans="1:147">
      <c r="E34" s="37"/>
      <c r="F34" s="53"/>
      <c r="G34" s="38"/>
      <c r="H34" s="53"/>
      <c r="I34" s="39"/>
      <c r="J34" s="40"/>
      <c r="K34" s="41"/>
      <c r="L34" s="42"/>
      <c r="M34" s="37"/>
      <c r="N34" s="37"/>
      <c r="O34" s="40"/>
      <c r="P34" s="53"/>
      <c r="Q34" s="53"/>
      <c r="R34" s="53"/>
      <c r="S34" s="53"/>
      <c r="T34" s="53"/>
      <c r="U34" s="53"/>
      <c r="V34" s="53"/>
      <c r="W34" s="53"/>
      <c r="X34" s="53"/>
      <c r="Y34" s="53"/>
      <c r="Z34" s="53"/>
      <c r="AA34" s="53"/>
      <c r="AB34" s="40"/>
      <c r="AC34" s="40"/>
      <c r="AD34" s="40"/>
      <c r="AE34" s="40"/>
      <c r="AF34" s="40"/>
      <c r="AG34" s="41"/>
      <c r="AH34" s="42"/>
      <c r="AI34" s="37"/>
      <c r="AJ34" s="37"/>
      <c r="AK34" s="40"/>
      <c r="AL34" s="53"/>
      <c r="AM34" s="40"/>
      <c r="AN34" s="40"/>
      <c r="AP34" s="40"/>
      <c r="AQ34" s="40"/>
      <c r="AR34" s="53"/>
      <c r="AS34" s="53"/>
      <c r="AT34" s="53"/>
      <c r="AU34" s="53"/>
      <c r="AV34" s="38"/>
      <c r="AW34" s="40"/>
      <c r="AX34" s="40"/>
      <c r="AY34" s="40"/>
      <c r="AZ34" s="40"/>
      <c r="BA34" s="40"/>
      <c r="BB34" s="43"/>
      <c r="BC34" s="43"/>
      <c r="BD34" s="43"/>
      <c r="BE34" s="43"/>
      <c r="BF34" s="40"/>
      <c r="BG34" s="40"/>
      <c r="BH34" s="40"/>
      <c r="BI34" s="40"/>
      <c r="BJ34" s="40"/>
      <c r="BK34" s="40"/>
      <c r="BL34" s="40"/>
      <c r="BM34" s="40"/>
      <c r="BN34" s="37"/>
    </row>
    <row r="35" spans="1:147" ht="14.25">
      <c r="A35" s="59"/>
      <c r="B35" s="59"/>
      <c r="C35" s="59"/>
      <c r="D35" s="59"/>
      <c r="E35" s="59"/>
      <c r="F35" s="59"/>
      <c r="G35" s="59"/>
      <c r="H35" s="59"/>
      <c r="I35" s="60"/>
      <c r="J35" s="60"/>
      <c r="K35" s="59"/>
      <c r="L35" s="60"/>
      <c r="M35" s="60"/>
      <c r="N35" s="58"/>
      <c r="O35" s="60"/>
      <c r="P35" s="60"/>
      <c r="Q35" s="60"/>
      <c r="R35" s="60"/>
      <c r="S35" s="60"/>
      <c r="T35" s="60"/>
      <c r="U35" s="60"/>
      <c r="V35" s="60"/>
      <c r="W35" s="60"/>
      <c r="X35" s="60"/>
      <c r="Y35" s="60"/>
      <c r="Z35" s="60"/>
      <c r="AA35" s="60"/>
      <c r="AB35" s="61"/>
      <c r="AC35" s="58"/>
      <c r="AD35" s="58"/>
      <c r="AE35" s="58"/>
      <c r="AF35" s="60"/>
      <c r="AG35" s="59"/>
      <c r="AH35" s="60"/>
      <c r="AI35" s="60"/>
      <c r="AJ35" s="58"/>
      <c r="AK35" s="60"/>
      <c r="AL35" s="60"/>
      <c r="AM35" s="59"/>
      <c r="AN35" s="59"/>
      <c r="AO35" s="59"/>
      <c r="AP35" s="59"/>
      <c r="AQ35" s="59"/>
      <c r="AR35" s="60"/>
      <c r="AS35" s="60"/>
      <c r="AT35" s="60"/>
      <c r="AU35" s="60"/>
      <c r="AV35" s="60"/>
      <c r="AW35" s="62"/>
      <c r="AX35" s="62"/>
      <c r="AY35" s="62"/>
      <c r="AZ35" s="62"/>
      <c r="BA35" s="60"/>
      <c r="BB35" s="58"/>
      <c r="BC35" s="58"/>
      <c r="BD35" s="58"/>
      <c r="BE35" s="58"/>
      <c r="BF35" s="58"/>
      <c r="BG35" s="58"/>
      <c r="BH35" s="58"/>
      <c r="BI35" s="58"/>
      <c r="BJ35" s="58"/>
      <c r="BK35" s="58"/>
      <c r="BL35" s="58"/>
      <c r="BM35" s="58"/>
      <c r="BN35" s="58"/>
      <c r="BO35" s="58"/>
      <c r="BP35" s="58"/>
      <c r="BQ35" s="58"/>
      <c r="BR35" s="58"/>
      <c r="BS35" s="58"/>
      <c r="BT35" s="58"/>
      <c r="BU35" s="58"/>
      <c r="BV35" s="58"/>
      <c r="BW35" s="58"/>
      <c r="BX35" s="58"/>
      <c r="BY35" s="58"/>
      <c r="BZ35" s="58"/>
      <c r="CA35" s="58"/>
      <c r="CB35" s="58"/>
      <c r="CC35" s="58"/>
      <c r="CD35" s="58"/>
      <c r="CE35" s="58"/>
      <c r="CF35" s="58"/>
      <c r="CG35" s="58"/>
      <c r="CH35" s="58"/>
      <c r="CI35" s="58"/>
      <c r="CJ35" s="58"/>
      <c r="CK35" s="58"/>
      <c r="CL35" s="58"/>
      <c r="CM35" s="58"/>
      <c r="CN35" s="58"/>
      <c r="CO35" s="58"/>
      <c r="CP35" s="58"/>
      <c r="CQ35" s="58"/>
    </row>
    <row r="36" spans="1:147" ht="20.100000000000001" customHeight="1">
      <c r="A36" s="80" t="s">
        <v>131</v>
      </c>
      <c r="B36" s="80"/>
      <c r="C36" s="80"/>
      <c r="D36" s="80"/>
      <c r="E36" s="80"/>
      <c r="F36" s="80"/>
      <c r="G36" s="80"/>
      <c r="H36" s="80"/>
      <c r="I36" s="81"/>
      <c r="J36" s="81"/>
      <c r="K36" s="80"/>
      <c r="L36" s="81"/>
      <c r="M36" s="81"/>
      <c r="N36" s="82"/>
      <c r="O36" s="81"/>
      <c r="P36" s="81"/>
      <c r="Q36" s="81"/>
      <c r="R36" s="81"/>
      <c r="S36" s="81"/>
      <c r="T36" s="81"/>
      <c r="U36" s="81"/>
      <c r="V36" s="81"/>
      <c r="W36" s="81"/>
      <c r="X36" s="81"/>
      <c r="Y36" s="81"/>
      <c r="Z36" s="81"/>
      <c r="AA36" s="81"/>
      <c r="AB36" s="83"/>
      <c r="AC36" s="82"/>
      <c r="AD36" s="82"/>
      <c r="AE36" s="82"/>
      <c r="AF36" s="81"/>
      <c r="AG36" s="80"/>
      <c r="AH36" s="81"/>
      <c r="AI36" s="81"/>
      <c r="AJ36" s="82"/>
      <c r="AK36" s="81"/>
      <c r="AL36" s="81"/>
      <c r="AM36" s="80"/>
      <c r="AN36" s="80"/>
      <c r="AO36" s="80"/>
      <c r="AP36" s="80"/>
      <c r="AQ36" s="80"/>
      <c r="AR36" s="81"/>
      <c r="AS36" s="81"/>
      <c r="AT36" s="81"/>
      <c r="AU36" s="81"/>
      <c r="AV36" s="81"/>
      <c r="AW36" s="84"/>
      <c r="AX36" s="84"/>
      <c r="AY36" s="84"/>
      <c r="AZ36" s="84"/>
      <c r="BA36" s="81"/>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58"/>
      <c r="CC36" s="58"/>
      <c r="CD36" s="58"/>
      <c r="CE36" s="58"/>
      <c r="CF36" s="58"/>
      <c r="CG36" s="58"/>
      <c r="CH36" s="58"/>
      <c r="CI36" s="58"/>
      <c r="CJ36" s="58"/>
      <c r="CK36" s="58"/>
      <c r="CL36" s="58"/>
      <c r="CM36" s="58"/>
      <c r="CN36" s="58"/>
      <c r="CO36" s="58"/>
      <c r="CP36" s="58"/>
      <c r="CQ36" s="58"/>
    </row>
    <row r="37" spans="1:147" ht="20.100000000000001" customHeight="1">
      <c r="A37" s="80" t="s">
        <v>132</v>
      </c>
      <c r="B37" s="80"/>
      <c r="C37" s="80"/>
      <c r="D37" s="80"/>
      <c r="E37" s="80"/>
      <c r="F37" s="80"/>
      <c r="G37" s="80"/>
      <c r="H37" s="80"/>
      <c r="I37" s="81"/>
      <c r="J37" s="81"/>
      <c r="K37" s="80"/>
      <c r="L37" s="81"/>
      <c r="M37" s="81"/>
      <c r="N37" s="82"/>
      <c r="O37" s="81"/>
      <c r="P37" s="81"/>
      <c r="Q37" s="81"/>
      <c r="R37" s="81"/>
      <c r="S37" s="81"/>
      <c r="T37" s="81"/>
      <c r="U37" s="81"/>
      <c r="V37" s="81"/>
      <c r="W37" s="81"/>
      <c r="X37" s="81"/>
      <c r="Y37" s="81"/>
      <c r="Z37" s="81"/>
      <c r="AA37" s="81"/>
      <c r="AB37" s="83"/>
      <c r="AC37" s="82"/>
      <c r="AD37" s="82"/>
      <c r="AE37" s="82"/>
      <c r="AF37" s="81"/>
      <c r="AG37" s="80"/>
      <c r="AH37" s="81"/>
      <c r="AI37" s="81"/>
      <c r="AJ37" s="82"/>
      <c r="AK37" s="81"/>
      <c r="AL37" s="81"/>
      <c r="AM37" s="80"/>
      <c r="AN37" s="80"/>
      <c r="AO37" s="80"/>
      <c r="AP37" s="80"/>
      <c r="AQ37" s="80"/>
      <c r="AR37" s="81"/>
      <c r="AS37" s="81"/>
      <c r="AT37" s="81"/>
      <c r="AU37" s="81"/>
      <c r="AV37" s="81"/>
      <c r="AW37" s="84"/>
      <c r="AX37" s="84"/>
      <c r="AY37" s="84"/>
      <c r="AZ37" s="84"/>
      <c r="BA37" s="81"/>
      <c r="BB37" s="82"/>
      <c r="BC37" s="82"/>
      <c r="BD37" s="82"/>
      <c r="BE37" s="82"/>
      <c r="BF37" s="82"/>
      <c r="BG37" s="82"/>
      <c r="BH37" s="82"/>
      <c r="BI37" s="82"/>
      <c r="BJ37" s="82"/>
      <c r="BK37" s="82"/>
      <c r="BL37" s="82"/>
      <c r="BM37" s="82"/>
      <c r="BN37" s="82"/>
      <c r="BO37" s="82"/>
      <c r="BP37" s="82"/>
      <c r="BQ37" s="82"/>
      <c r="BR37" s="82"/>
      <c r="BS37" s="82"/>
      <c r="BT37" s="82"/>
      <c r="BU37" s="82"/>
      <c r="BV37" s="82"/>
      <c r="BW37" s="82"/>
      <c r="BX37" s="82"/>
      <c r="BY37" s="82"/>
      <c r="BZ37" s="82"/>
      <c r="CA37" s="82"/>
      <c r="CB37" s="58"/>
      <c r="CC37" s="58"/>
      <c r="CD37" s="58"/>
      <c r="CE37" s="58"/>
      <c r="CF37" s="58"/>
      <c r="CG37" s="58"/>
      <c r="CH37" s="58"/>
      <c r="CI37" s="58"/>
      <c r="CJ37" s="58"/>
      <c r="CK37" s="58"/>
      <c r="CL37" s="58"/>
      <c r="CM37" s="58"/>
      <c r="CN37" s="58"/>
      <c r="CO37" s="58"/>
      <c r="CP37" s="58"/>
      <c r="CQ37" s="58"/>
    </row>
    <row r="38" spans="1:147" ht="20.100000000000001" customHeight="1">
      <c r="A38" s="80" t="s">
        <v>133</v>
      </c>
      <c r="B38" s="80"/>
      <c r="C38" s="80"/>
      <c r="D38" s="80"/>
      <c r="E38" s="80"/>
      <c r="F38" s="80"/>
      <c r="G38" s="80"/>
      <c r="H38" s="80"/>
      <c r="I38" s="81"/>
      <c r="J38" s="81"/>
      <c r="K38" s="80"/>
      <c r="L38" s="81"/>
      <c r="M38" s="81"/>
      <c r="N38" s="82"/>
      <c r="O38" s="81"/>
      <c r="P38" s="81"/>
      <c r="Q38" s="81"/>
      <c r="R38" s="81"/>
      <c r="S38" s="81"/>
      <c r="T38" s="81"/>
      <c r="U38" s="81"/>
      <c r="V38" s="81"/>
      <c r="W38" s="81"/>
      <c r="X38" s="81"/>
      <c r="Y38" s="81"/>
      <c r="Z38" s="81"/>
      <c r="AA38" s="81"/>
      <c r="AB38" s="83"/>
      <c r="AC38" s="82"/>
      <c r="AD38" s="82"/>
      <c r="AE38" s="82"/>
      <c r="AF38" s="81"/>
      <c r="AG38" s="80"/>
      <c r="AH38" s="81"/>
      <c r="AI38" s="81"/>
      <c r="AJ38" s="82"/>
      <c r="AK38" s="81"/>
      <c r="AL38" s="81"/>
      <c r="AM38" s="80"/>
      <c r="AN38" s="80"/>
      <c r="AO38" s="80"/>
      <c r="AP38" s="80"/>
      <c r="AQ38" s="80"/>
      <c r="AR38" s="81"/>
      <c r="AS38" s="81"/>
      <c r="AT38" s="81"/>
      <c r="AU38" s="81"/>
      <c r="AV38" s="81"/>
      <c r="AW38" s="84"/>
      <c r="AX38" s="84"/>
      <c r="AY38" s="84"/>
      <c r="AZ38" s="84"/>
      <c r="BA38" s="81"/>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58"/>
      <c r="CC38" s="58"/>
      <c r="CD38" s="58"/>
      <c r="CE38" s="58"/>
      <c r="CF38" s="58"/>
      <c r="CG38" s="58"/>
      <c r="CH38" s="58"/>
      <c r="CI38" s="58"/>
      <c r="CJ38" s="58"/>
      <c r="CK38" s="58"/>
      <c r="CL38" s="58"/>
      <c r="CM38" s="58"/>
      <c r="CN38" s="58"/>
      <c r="CO38" s="58"/>
      <c r="CP38" s="58"/>
      <c r="CQ38" s="58"/>
    </row>
    <row r="39" spans="1:147" ht="20.100000000000001" customHeight="1">
      <c r="A39" s="80" t="s">
        <v>119</v>
      </c>
      <c r="B39" s="80"/>
      <c r="C39" s="80"/>
      <c r="D39" s="80"/>
      <c r="E39" s="80"/>
      <c r="F39" s="80"/>
      <c r="G39" s="80"/>
      <c r="H39" s="80"/>
      <c r="I39" s="81"/>
      <c r="J39" s="81"/>
      <c r="K39" s="80"/>
      <c r="L39" s="81"/>
      <c r="M39" s="81"/>
      <c r="N39" s="82"/>
      <c r="O39" s="81"/>
      <c r="P39" s="81"/>
      <c r="Q39" s="81"/>
      <c r="R39" s="81"/>
      <c r="S39" s="81"/>
      <c r="T39" s="81"/>
      <c r="U39" s="81"/>
      <c r="V39" s="81"/>
      <c r="W39" s="81"/>
      <c r="X39" s="81"/>
      <c r="Y39" s="81"/>
      <c r="Z39" s="81"/>
      <c r="AA39" s="81"/>
      <c r="AB39" s="83"/>
      <c r="AC39" s="82"/>
      <c r="AD39" s="82"/>
      <c r="AE39" s="82"/>
      <c r="AF39" s="81"/>
      <c r="AG39" s="80"/>
      <c r="AH39" s="81"/>
      <c r="AI39" s="81"/>
      <c r="AJ39" s="82"/>
      <c r="AK39" s="81"/>
      <c r="AL39" s="81"/>
      <c r="AM39" s="80"/>
      <c r="AN39" s="80"/>
      <c r="AO39" s="80"/>
      <c r="AP39" s="80"/>
      <c r="AQ39" s="80"/>
      <c r="AR39" s="81"/>
      <c r="AS39" s="81"/>
      <c r="AT39" s="81"/>
      <c r="AU39" s="81"/>
      <c r="AV39" s="81"/>
      <c r="AW39" s="84"/>
      <c r="AX39" s="84"/>
      <c r="AY39" s="84"/>
      <c r="AZ39" s="84"/>
      <c r="BA39" s="81"/>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58"/>
      <c r="CC39" s="58"/>
      <c r="CD39" s="58"/>
      <c r="CE39" s="58"/>
      <c r="CF39" s="58"/>
      <c r="CG39" s="58"/>
      <c r="CH39" s="58"/>
      <c r="CI39" s="58"/>
      <c r="CJ39" s="58"/>
      <c r="CK39" s="58"/>
      <c r="CL39" s="58"/>
      <c r="CM39" s="58"/>
      <c r="CN39" s="58"/>
      <c r="CO39" s="58"/>
      <c r="CP39" s="58"/>
      <c r="CQ39" s="58"/>
    </row>
    <row r="40" spans="1:147">
      <c r="A40" s="54"/>
      <c r="B40" s="54"/>
      <c r="C40" s="54"/>
      <c r="D40" s="54"/>
      <c r="E40" s="37"/>
      <c r="F40" s="53"/>
      <c r="G40" s="38"/>
      <c r="H40" s="53"/>
      <c r="I40" s="39"/>
      <c r="J40" s="40"/>
      <c r="K40" s="41"/>
      <c r="L40" s="42"/>
      <c r="M40" s="37"/>
      <c r="N40" s="37"/>
      <c r="O40" s="40"/>
      <c r="P40" s="53"/>
      <c r="Q40" s="53"/>
      <c r="R40" s="53"/>
      <c r="S40" s="53"/>
      <c r="T40" s="53"/>
      <c r="U40" s="53"/>
      <c r="V40" s="53"/>
      <c r="W40" s="53"/>
      <c r="X40" s="53"/>
      <c r="Y40" s="53"/>
      <c r="Z40" s="53"/>
      <c r="AA40" s="53"/>
      <c r="AB40" s="40"/>
      <c r="AC40" s="40"/>
      <c r="AD40" s="40"/>
      <c r="AE40" s="40"/>
      <c r="AF40" s="40"/>
      <c r="AG40" s="41"/>
      <c r="AH40" s="42"/>
      <c r="AI40" s="37"/>
      <c r="AJ40" s="37"/>
      <c r="AK40" s="40"/>
      <c r="AL40" s="53"/>
      <c r="AM40" s="40"/>
      <c r="AN40" s="40"/>
      <c r="AO40" s="54"/>
      <c r="AP40" s="40"/>
      <c r="AQ40" s="40"/>
      <c r="AR40" s="53"/>
      <c r="AS40" s="53"/>
      <c r="AT40" s="53"/>
      <c r="AU40" s="53"/>
      <c r="AV40" s="38"/>
      <c r="AW40" s="40"/>
      <c r="AX40" s="40"/>
      <c r="AY40" s="40"/>
      <c r="AZ40" s="40"/>
      <c r="BA40" s="40"/>
      <c r="BB40" s="43"/>
      <c r="BC40" s="43"/>
      <c r="BD40" s="43"/>
      <c r="BE40" s="43"/>
      <c r="BF40" s="40"/>
      <c r="BG40" s="40"/>
      <c r="BH40" s="40"/>
      <c r="BI40" s="40"/>
      <c r="BJ40" s="40"/>
      <c r="BK40" s="40"/>
      <c r="BL40" s="40"/>
      <c r="BM40" s="40"/>
      <c r="BN40" s="54"/>
      <c r="BO40" s="54"/>
      <c r="BP40" s="54"/>
      <c r="BQ40" s="54"/>
      <c r="BR40" s="54"/>
      <c r="BS40" s="54"/>
      <c r="BT40" s="54"/>
      <c r="BU40" s="54"/>
      <c r="BV40" s="54"/>
      <c r="BW40" s="54"/>
      <c r="BX40" s="54"/>
      <c r="BY40" s="54"/>
      <c r="BZ40" s="54"/>
      <c r="CA40" s="54"/>
      <c r="CB40" s="54"/>
      <c r="CC40" s="54"/>
      <c r="CD40" s="54"/>
      <c r="CE40" s="54"/>
      <c r="CF40" s="54"/>
      <c r="CG40" s="54"/>
      <c r="CH40" s="54"/>
      <c r="CI40" s="54"/>
      <c r="CJ40" s="54"/>
      <c r="CK40" s="54"/>
      <c r="CL40" s="54"/>
      <c r="CM40" s="54"/>
      <c r="CN40" s="54"/>
      <c r="CO40" s="54"/>
      <c r="CP40" s="54"/>
      <c r="CQ40" s="54"/>
    </row>
    <row r="41" spans="1:147">
      <c r="A41" s="54"/>
      <c r="B41" s="54"/>
      <c r="C41" s="54"/>
      <c r="D41" s="54"/>
      <c r="E41" s="37"/>
      <c r="F41" s="53"/>
      <c r="G41" s="38"/>
      <c r="H41" s="53"/>
      <c r="I41" s="39"/>
      <c r="J41" s="40"/>
      <c r="K41" s="41"/>
      <c r="L41" s="42"/>
      <c r="M41" s="37"/>
      <c r="N41" s="37"/>
      <c r="O41" s="40"/>
      <c r="P41" s="53"/>
      <c r="Q41" s="53"/>
      <c r="R41" s="53"/>
      <c r="S41" s="53"/>
      <c r="T41" s="53"/>
      <c r="U41" s="53"/>
      <c r="V41" s="53"/>
      <c r="W41" s="53"/>
      <c r="X41" s="53"/>
      <c r="Y41" s="53"/>
      <c r="Z41" s="53"/>
      <c r="AA41" s="53"/>
      <c r="AB41" s="40"/>
      <c r="AC41" s="40"/>
      <c r="AD41" s="40"/>
      <c r="AE41" s="40"/>
      <c r="AF41" s="40"/>
      <c r="AG41" s="41"/>
      <c r="AH41" s="42"/>
      <c r="AI41" s="37"/>
      <c r="AJ41" s="37"/>
      <c r="AK41" s="40"/>
      <c r="AL41" s="53"/>
      <c r="AM41" s="40"/>
      <c r="AN41" s="40"/>
      <c r="AO41" s="54"/>
      <c r="AP41" s="40"/>
      <c r="AQ41" s="40"/>
      <c r="AR41" s="53"/>
      <c r="AS41" s="53"/>
      <c r="AT41" s="53"/>
      <c r="AU41" s="53"/>
      <c r="AV41" s="38"/>
      <c r="AW41" s="40"/>
      <c r="AX41" s="40"/>
      <c r="AY41" s="40"/>
      <c r="AZ41" s="40"/>
      <c r="BA41" s="40"/>
      <c r="BB41" s="43"/>
      <c r="BC41" s="43"/>
      <c r="BD41" s="43"/>
      <c r="BE41" s="43"/>
      <c r="BF41" s="40"/>
      <c r="BG41" s="40"/>
      <c r="BH41" s="40"/>
      <c r="BI41" s="40"/>
      <c r="BJ41" s="40"/>
      <c r="BK41" s="40"/>
      <c r="BL41" s="40"/>
      <c r="BM41" s="40"/>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row>
  </sheetData>
  <sheetProtection password="B2EA" sheet="1" formatCells="0"/>
  <mergeCells count="288">
    <mergeCell ref="CK1:CN1"/>
    <mergeCell ref="CO1:CQ1"/>
    <mergeCell ref="A3:A9"/>
    <mergeCell ref="B3:Q3"/>
    <mergeCell ref="R3:AM3"/>
    <mergeCell ref="AN3:AT3"/>
    <mergeCell ref="B4:Q4"/>
    <mergeCell ref="R4:AM4"/>
    <mergeCell ref="AN4:AT4"/>
    <mergeCell ref="B5:Q5"/>
    <mergeCell ref="R5:AT5"/>
    <mergeCell ref="B6:Q7"/>
    <mergeCell ref="W6:X6"/>
    <mergeCell ref="Z6:AB6"/>
    <mergeCell ref="R7:AT7"/>
    <mergeCell ref="B8:Q8"/>
    <mergeCell ref="R8:X8"/>
    <mergeCell ref="Y8:AF8"/>
    <mergeCell ref="AG8:AI8"/>
    <mergeCell ref="AJ8:AT8"/>
    <mergeCell ref="AX12:BC12"/>
    <mergeCell ref="BD12:BL12"/>
    <mergeCell ref="BM12:BV12"/>
    <mergeCell ref="BW12:CA12"/>
    <mergeCell ref="CB12:CI12"/>
    <mergeCell ref="CJ12:CQ12"/>
    <mergeCell ref="B9:Q9"/>
    <mergeCell ref="R9:AT9"/>
    <mergeCell ref="BD10:CI10"/>
    <mergeCell ref="BD11:CI11"/>
    <mergeCell ref="B12:I12"/>
    <mergeCell ref="J12:O12"/>
    <mergeCell ref="P12:AE12"/>
    <mergeCell ref="AF12:AI12"/>
    <mergeCell ref="AJ12:AO12"/>
    <mergeCell ref="AP12:AW12"/>
    <mergeCell ref="AX13:BC13"/>
    <mergeCell ref="BD13:BL13"/>
    <mergeCell ref="BM13:BV13"/>
    <mergeCell ref="BW13:CA13"/>
    <mergeCell ref="CB13:CI13"/>
    <mergeCell ref="CJ13:CQ13"/>
    <mergeCell ref="B13:I13"/>
    <mergeCell ref="J13:O13"/>
    <mergeCell ref="P13:AE13"/>
    <mergeCell ref="AF13:AI13"/>
    <mergeCell ref="AJ13:AO13"/>
    <mergeCell ref="AP13:AW13"/>
    <mergeCell ref="AX14:BC14"/>
    <mergeCell ref="BD14:BL14"/>
    <mergeCell ref="BM14:BV14"/>
    <mergeCell ref="BW14:CA14"/>
    <mergeCell ref="CB14:CI14"/>
    <mergeCell ref="CJ14:CQ14"/>
    <mergeCell ref="B14:I14"/>
    <mergeCell ref="J14:O14"/>
    <mergeCell ref="P14:AE14"/>
    <mergeCell ref="AF14:AI14"/>
    <mergeCell ref="AJ14:AO14"/>
    <mergeCell ref="AP14:AW14"/>
    <mergeCell ref="AX15:BC15"/>
    <mergeCell ref="BD15:BL15"/>
    <mergeCell ref="BM15:BV15"/>
    <mergeCell ref="BW15:CA15"/>
    <mergeCell ref="CB15:CI15"/>
    <mergeCell ref="CJ15:CQ15"/>
    <mergeCell ref="B15:I15"/>
    <mergeCell ref="J15:O15"/>
    <mergeCell ref="P15:AE15"/>
    <mergeCell ref="AF15:AI15"/>
    <mergeCell ref="AJ15:AO15"/>
    <mergeCell ref="AP15:AW15"/>
    <mergeCell ref="AX16:BC16"/>
    <mergeCell ref="BD16:BL16"/>
    <mergeCell ref="BM16:BV16"/>
    <mergeCell ref="BW16:CA16"/>
    <mergeCell ref="CB16:CI16"/>
    <mergeCell ref="CJ16:CQ16"/>
    <mergeCell ref="B16:I16"/>
    <mergeCell ref="J16:O16"/>
    <mergeCell ref="P16:AE16"/>
    <mergeCell ref="AF16:AI16"/>
    <mergeCell ref="AJ16:AO16"/>
    <mergeCell ref="AP16:AW16"/>
    <mergeCell ref="AX17:BC17"/>
    <mergeCell ref="BD17:BL17"/>
    <mergeCell ref="BM17:BV17"/>
    <mergeCell ref="BW17:CA17"/>
    <mergeCell ref="CB17:CI17"/>
    <mergeCell ref="CJ17:CQ17"/>
    <mergeCell ref="B17:I17"/>
    <mergeCell ref="J17:O17"/>
    <mergeCell ref="P17:AE17"/>
    <mergeCell ref="AF17:AI17"/>
    <mergeCell ref="AJ17:AO17"/>
    <mergeCell ref="AP17:AW17"/>
    <mergeCell ref="AX18:BC18"/>
    <mergeCell ref="BD18:BL18"/>
    <mergeCell ref="BM18:BV18"/>
    <mergeCell ref="BW18:CA18"/>
    <mergeCell ref="CB18:CI18"/>
    <mergeCell ref="CJ18:CQ18"/>
    <mergeCell ref="B18:I18"/>
    <mergeCell ref="J18:O18"/>
    <mergeCell ref="P18:AE18"/>
    <mergeCell ref="AF18:AI18"/>
    <mergeCell ref="AJ18:AO18"/>
    <mergeCell ref="AP18:AW18"/>
    <mergeCell ref="AX19:BC19"/>
    <mergeCell ref="BD19:BL19"/>
    <mergeCell ref="BM19:BV19"/>
    <mergeCell ref="BW19:CA19"/>
    <mergeCell ref="CB19:CI19"/>
    <mergeCell ref="CJ19:CQ19"/>
    <mergeCell ref="B19:I19"/>
    <mergeCell ref="J19:O19"/>
    <mergeCell ref="P19:AE19"/>
    <mergeCell ref="AF19:AI19"/>
    <mergeCell ref="AJ19:AO19"/>
    <mergeCell ref="AP19:AW19"/>
    <mergeCell ref="AX20:BC20"/>
    <mergeCell ref="BD20:BL20"/>
    <mergeCell ref="BM20:BV20"/>
    <mergeCell ref="BW20:CA20"/>
    <mergeCell ref="CB20:CI20"/>
    <mergeCell ref="CJ20:CQ20"/>
    <mergeCell ref="B20:I20"/>
    <mergeCell ref="J20:O20"/>
    <mergeCell ref="P20:AE20"/>
    <mergeCell ref="AF20:AI20"/>
    <mergeCell ref="AJ20:AO20"/>
    <mergeCell ref="AP20:AW20"/>
    <mergeCell ref="AX21:BC21"/>
    <mergeCell ref="BD21:BL21"/>
    <mergeCell ref="BM21:BV21"/>
    <mergeCell ref="BW21:CA21"/>
    <mergeCell ref="CB21:CI21"/>
    <mergeCell ref="CJ21:CQ21"/>
    <mergeCell ref="B21:I21"/>
    <mergeCell ref="J21:O21"/>
    <mergeCell ref="P21:AE21"/>
    <mergeCell ref="AF21:AI21"/>
    <mergeCell ref="AJ21:AO21"/>
    <mergeCell ref="AP21:AW21"/>
    <mergeCell ref="AX22:BC22"/>
    <mergeCell ref="BD22:BL22"/>
    <mergeCell ref="BM22:BV22"/>
    <mergeCell ref="BW22:CA22"/>
    <mergeCell ref="CB22:CI22"/>
    <mergeCell ref="CJ22:CQ22"/>
    <mergeCell ref="B22:I22"/>
    <mergeCell ref="J22:O22"/>
    <mergeCell ref="P22:AE22"/>
    <mergeCell ref="AF22:AI22"/>
    <mergeCell ref="AJ22:AO22"/>
    <mergeCell ref="AP22:AW22"/>
    <mergeCell ref="AX23:BC23"/>
    <mergeCell ref="BD23:BL23"/>
    <mergeCell ref="BM23:BV23"/>
    <mergeCell ref="BW23:CA23"/>
    <mergeCell ref="CB23:CI23"/>
    <mergeCell ref="CJ23:CQ23"/>
    <mergeCell ref="B23:I23"/>
    <mergeCell ref="J23:O23"/>
    <mergeCell ref="P23:AE23"/>
    <mergeCell ref="AF23:AI23"/>
    <mergeCell ref="AJ23:AO23"/>
    <mergeCell ref="AP23:AW23"/>
    <mergeCell ref="AX24:BC24"/>
    <mergeCell ref="BD24:BL24"/>
    <mergeCell ref="BM24:BV24"/>
    <mergeCell ref="BW24:CA24"/>
    <mergeCell ref="CB24:CI24"/>
    <mergeCell ref="CJ24:CQ24"/>
    <mergeCell ref="B24:I24"/>
    <mergeCell ref="J24:O24"/>
    <mergeCell ref="P24:AE24"/>
    <mergeCell ref="AF24:AI24"/>
    <mergeCell ref="AJ24:AO24"/>
    <mergeCell ref="AP24:AW24"/>
    <mergeCell ref="AX25:BC25"/>
    <mergeCell ref="BD25:BL25"/>
    <mergeCell ref="BM25:BV25"/>
    <mergeCell ref="BW25:CA25"/>
    <mergeCell ref="CB25:CI25"/>
    <mergeCell ref="CJ25:CQ25"/>
    <mergeCell ref="B25:I25"/>
    <mergeCell ref="J25:O25"/>
    <mergeCell ref="P25:AE25"/>
    <mergeCell ref="AF25:AI25"/>
    <mergeCell ref="AJ25:AO25"/>
    <mergeCell ref="AP25:AW25"/>
    <mergeCell ref="AX26:BC26"/>
    <mergeCell ref="BD26:BL26"/>
    <mergeCell ref="BM26:BV26"/>
    <mergeCell ref="BW26:CA26"/>
    <mergeCell ref="CB26:CI26"/>
    <mergeCell ref="CJ26:CQ26"/>
    <mergeCell ref="B26:I26"/>
    <mergeCell ref="J26:O26"/>
    <mergeCell ref="P26:AE26"/>
    <mergeCell ref="AF26:AI26"/>
    <mergeCell ref="AJ26:AO26"/>
    <mergeCell ref="AP26:AW26"/>
    <mergeCell ref="AX27:BC27"/>
    <mergeCell ref="BD27:BL27"/>
    <mergeCell ref="BM27:BV27"/>
    <mergeCell ref="BW27:CA27"/>
    <mergeCell ref="CB27:CI27"/>
    <mergeCell ref="CJ27:CQ27"/>
    <mergeCell ref="B27:I27"/>
    <mergeCell ref="J27:O27"/>
    <mergeCell ref="P27:AE27"/>
    <mergeCell ref="AF27:AI27"/>
    <mergeCell ref="AJ27:AO27"/>
    <mergeCell ref="AP27:AW27"/>
    <mergeCell ref="AX28:BC28"/>
    <mergeCell ref="BD28:BL28"/>
    <mergeCell ref="BM28:BV28"/>
    <mergeCell ref="BW28:CA28"/>
    <mergeCell ref="CB28:CI28"/>
    <mergeCell ref="CJ28:CQ28"/>
    <mergeCell ref="B28:I28"/>
    <mergeCell ref="J28:O28"/>
    <mergeCell ref="P28:AE28"/>
    <mergeCell ref="AF28:AI28"/>
    <mergeCell ref="AJ28:AO28"/>
    <mergeCell ref="AP28:AW28"/>
    <mergeCell ref="AX29:BC29"/>
    <mergeCell ref="BD29:BL29"/>
    <mergeCell ref="BM29:BV29"/>
    <mergeCell ref="BW29:CA29"/>
    <mergeCell ref="CB29:CI29"/>
    <mergeCell ref="CJ29:CQ29"/>
    <mergeCell ref="B29:I29"/>
    <mergeCell ref="J29:O29"/>
    <mergeCell ref="P29:AE29"/>
    <mergeCell ref="AF29:AI29"/>
    <mergeCell ref="AJ29:AO29"/>
    <mergeCell ref="AP29:AW29"/>
    <mergeCell ref="AX30:BC30"/>
    <mergeCell ref="BD30:BL30"/>
    <mergeCell ref="BM30:BV30"/>
    <mergeCell ref="BW30:CA30"/>
    <mergeCell ref="CB30:CI30"/>
    <mergeCell ref="CJ30:CQ30"/>
    <mergeCell ref="B30:I30"/>
    <mergeCell ref="J30:O30"/>
    <mergeCell ref="P30:AE30"/>
    <mergeCell ref="AF30:AI30"/>
    <mergeCell ref="AJ30:AO30"/>
    <mergeCell ref="AP30:AW30"/>
    <mergeCell ref="AX31:BC31"/>
    <mergeCell ref="BD31:BL31"/>
    <mergeCell ref="BM31:BV31"/>
    <mergeCell ref="BW31:CA31"/>
    <mergeCell ref="CB31:CI31"/>
    <mergeCell ref="CJ31:CQ31"/>
    <mergeCell ref="B31:I31"/>
    <mergeCell ref="J31:O31"/>
    <mergeCell ref="P31:AE31"/>
    <mergeCell ref="AF31:AI31"/>
    <mergeCell ref="AJ31:AO31"/>
    <mergeCell ref="AP31:AW31"/>
    <mergeCell ref="AX32:BC32"/>
    <mergeCell ref="BD32:BL32"/>
    <mergeCell ref="BM32:BV32"/>
    <mergeCell ref="BW32:CA32"/>
    <mergeCell ref="CB32:CI32"/>
    <mergeCell ref="CJ32:CQ32"/>
    <mergeCell ref="B32:I32"/>
    <mergeCell ref="J32:O32"/>
    <mergeCell ref="P32:AE32"/>
    <mergeCell ref="AF32:AI32"/>
    <mergeCell ref="AJ32:AO32"/>
    <mergeCell ref="AP32:AW32"/>
    <mergeCell ref="AX33:BC33"/>
    <mergeCell ref="BD33:BL33"/>
    <mergeCell ref="BM33:BV33"/>
    <mergeCell ref="BW33:CA33"/>
    <mergeCell ref="CB33:CI33"/>
    <mergeCell ref="CJ33:CQ33"/>
    <mergeCell ref="B33:I33"/>
    <mergeCell ref="J33:O33"/>
    <mergeCell ref="P33:AE33"/>
    <mergeCell ref="AF33:AI33"/>
    <mergeCell ref="AJ33:AO33"/>
    <mergeCell ref="AP33:AW33"/>
  </mergeCells>
  <phoneticPr fontId="2"/>
  <conditionalFormatting sqref="BM14:BV33">
    <cfRule type="expression" dxfId="12" priority="1">
      <formula>$BM14&gt;$BD14</formula>
    </cfRule>
  </conditionalFormatting>
  <dataValidations count="9">
    <dataValidation type="whole" allowBlank="1" showInputMessage="1" showErrorMessage="1" error="受講料を超えています。" prompt="下記（注3）をご確認ください。" sqref="BM14:BT33">
      <formula1>1</formula1>
      <formula2>BD14</formula2>
    </dataValidation>
    <dataValidation type="whole" allowBlank="1" showInputMessage="1" showErrorMessage="1" error="事業所負担額を超えています。" sqref="CB14:CI33">
      <formula1>0</formula1>
      <formula2>BM14</formula2>
    </dataValidation>
    <dataValidation type="whole" allowBlank="1" showInputMessage="1" showErrorMessage="1" error="受講料を超えています。" prompt="下記（注3）をご確認ください。" sqref="BU14:BV33">
      <formula1>1</formula1>
      <formula2>BK14</formula2>
    </dataValidation>
    <dataValidation type="list" allowBlank="1" showInputMessage="1" showErrorMessage="1" prompt="下記（注4）をご確認ください。" sqref="BW14:CA33">
      <formula1>"直接,間接"</formula1>
    </dataValidation>
    <dataValidation allowBlank="1" showInputMessage="1" showErrorMessage="1" prompt="下記（注1）をご確認ください。" sqref="AJ14:AO33 AX14:BC33 J14:O33"/>
    <dataValidation type="list" allowBlank="1" showInputMessage="1" showErrorMessage="1" prompt="下記（注2）をご確認ください。" sqref="AF14:AI33">
      <formula1>"介護支援専門員,生活相談員,介護職員,看護職員,その他"</formula1>
    </dataValidation>
    <dataValidation type="list" allowBlank="1" showInputMessage="1" showErrorMessage="1" sqref="AP14:AW33">
      <formula1>"介護支援専門員実務研修,介護支援専門員更新研修（88時間）,専門研修課程Ⅰ,更新研修（32時間）,専門研修課程Ⅱ,介護支援専門員更新研修（未経験）,介護支援専門員再研修,主任介護支援専門員研修,主任介護支援専門員更新研修"</formula1>
    </dataValidation>
    <dataValidation type="list" allowBlank="1" showInputMessage="1" showErrorMessage="1" sqref="R5:AB5 J5:N5 AD5:AT5">
      <formula1>"居宅介護支援,通所介護,短期入所生活介護,短期入所療養介護,特定施設入居者生活介護,定期巡回・随時対応型訪問介護看護,夜間対応型訪問介護,地域密着型通所介護,認知症対応型通所介護,小規模多機能型居宅介護,認知症対応型共同生活介護,地域密着型特定施設入居者生活介護,地域密着型介護老人福祉施設,看護小規模多機能型居宅介護,介護老人福祉施設,介護老人保健施設,介護医療院,介護予防支援,第一号通所事業"</formula1>
    </dataValidation>
    <dataValidation imeMode="halfAlpha" allowBlank="1" showInputMessage="1" showErrorMessage="1" sqref="BM12 AB40:AF41 AW40:BA41 BF40:BM41 AK40:AN41 AP40:AQ41 BF34:BM34 AF35:AI39 AK35:AL39 AR35:AV39 BA35:BA39 I35:M39 O35:AA39 J40:J41 O40:O41 J34 O34 AP34:AQ34 AB34:AF34 AW34:BA34 AK34:AN34"/>
  </dataValidations>
  <printOptions horizontalCentered="1"/>
  <pageMargins left="0.55118110236220474" right="0.55118110236220474" top="0.43307086614173229" bottom="0.43307086614173229" header="0.31496062992125984" footer="0.15748031496062992"/>
  <pageSetup paperSize="9" scale="57" orientation="landscape" r:id="rId1"/>
  <headerFooter alignWithMargins="0">
    <oddFooter xml:space="preserve">&amp;C&amp;P / &amp;N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EQ41"/>
  <sheetViews>
    <sheetView view="pageBreakPreview" zoomScaleNormal="120" zoomScaleSheetLayoutView="100" workbookViewId="0">
      <selection activeCell="R4" sqref="R4:AM4"/>
    </sheetView>
  </sheetViews>
  <sheetFormatPr defaultColWidth="2.25" defaultRowHeight="13.5"/>
  <cols>
    <col min="1" max="1" width="3.625" style="31" customWidth="1"/>
    <col min="2" max="55" width="2.5" style="31" customWidth="1"/>
    <col min="56" max="57" width="2.5" style="31" hidden="1" customWidth="1"/>
    <col min="58" max="95" width="2.5" style="31" customWidth="1"/>
    <col min="96" max="99" width="2.25" style="31"/>
    <col min="100" max="101" width="0" style="31" hidden="1" customWidth="1"/>
    <col min="102" max="16384" width="2.25" style="31"/>
  </cols>
  <sheetData>
    <row r="1" spans="1:147" ht="11.25" customHeight="1" thickTop="1" thickBot="1">
      <c r="A1" s="31" t="s">
        <v>128</v>
      </c>
      <c r="E1" s="30"/>
      <c r="J1" s="53"/>
      <c r="K1" s="53"/>
      <c r="L1" s="48"/>
      <c r="M1" s="48"/>
      <c r="N1" s="48"/>
      <c r="O1" s="48"/>
      <c r="AD1" s="50"/>
      <c r="AE1" s="53"/>
      <c r="AF1" s="53"/>
      <c r="AG1" s="53"/>
      <c r="AH1" s="48"/>
      <c r="AI1" s="48"/>
      <c r="AJ1" s="48"/>
      <c r="AK1" s="48"/>
      <c r="AL1" s="48"/>
      <c r="AM1" s="44"/>
      <c r="AN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CK1" s="254" t="s">
        <v>83</v>
      </c>
      <c r="CL1" s="255"/>
      <c r="CM1" s="255"/>
      <c r="CN1" s="255"/>
      <c r="CO1" s="252" t="str">
        <f ca="1">RIGHT(CELL("filename",E1),LEN(CELL("filename",E1))-FIND("票", CELL("filename",E1)))</f>
        <v>9</v>
      </c>
      <c r="CP1" s="252"/>
      <c r="CQ1" s="253"/>
    </row>
    <row r="2" spans="1:147" ht="9.9499999999999993" customHeight="1" thickTop="1">
      <c r="AM2" s="47"/>
    </row>
    <row r="3" spans="1:147" s="32" customFormat="1" ht="14.1" customHeight="1">
      <c r="A3" s="260" t="s">
        <v>35</v>
      </c>
      <c r="B3" s="272" t="s">
        <v>0</v>
      </c>
      <c r="C3" s="273"/>
      <c r="D3" s="273"/>
      <c r="E3" s="273"/>
      <c r="F3" s="273"/>
      <c r="G3" s="273"/>
      <c r="H3" s="273"/>
      <c r="I3" s="273"/>
      <c r="J3" s="273"/>
      <c r="K3" s="273"/>
      <c r="L3" s="273"/>
      <c r="M3" s="273"/>
      <c r="N3" s="273"/>
      <c r="O3" s="273"/>
      <c r="P3" s="273"/>
      <c r="Q3" s="274"/>
      <c r="R3" s="282"/>
      <c r="S3" s="283"/>
      <c r="T3" s="283"/>
      <c r="U3" s="283"/>
      <c r="V3" s="283"/>
      <c r="W3" s="283"/>
      <c r="X3" s="283"/>
      <c r="Y3" s="283"/>
      <c r="Z3" s="283"/>
      <c r="AA3" s="283"/>
      <c r="AB3" s="283"/>
      <c r="AC3" s="283"/>
      <c r="AD3" s="283"/>
      <c r="AE3" s="283"/>
      <c r="AF3" s="283"/>
      <c r="AG3" s="283"/>
      <c r="AH3" s="283"/>
      <c r="AI3" s="283"/>
      <c r="AJ3" s="283"/>
      <c r="AK3" s="283"/>
      <c r="AL3" s="283"/>
      <c r="AM3" s="284"/>
      <c r="AN3" s="275" t="s">
        <v>57</v>
      </c>
      <c r="AO3" s="267"/>
      <c r="AP3" s="267"/>
      <c r="AQ3" s="267"/>
      <c r="AR3" s="267"/>
      <c r="AS3" s="267"/>
      <c r="AT3" s="268"/>
      <c r="AV3" s="31"/>
      <c r="BM3" s="54"/>
      <c r="BN3" s="54"/>
      <c r="BO3" s="54"/>
      <c r="BP3" s="54"/>
      <c r="BQ3" s="54"/>
      <c r="BR3" s="54"/>
      <c r="BS3" s="54"/>
      <c r="BT3" s="54"/>
      <c r="BU3" s="54"/>
    </row>
    <row r="4" spans="1:147" s="32" customFormat="1" ht="30" customHeight="1">
      <c r="A4" s="261"/>
      <c r="B4" s="269" t="s">
        <v>33</v>
      </c>
      <c r="C4" s="270"/>
      <c r="D4" s="270"/>
      <c r="E4" s="270"/>
      <c r="F4" s="270"/>
      <c r="G4" s="270"/>
      <c r="H4" s="270"/>
      <c r="I4" s="270"/>
      <c r="J4" s="270"/>
      <c r="K4" s="270"/>
      <c r="L4" s="270"/>
      <c r="M4" s="270"/>
      <c r="N4" s="270"/>
      <c r="O4" s="270"/>
      <c r="P4" s="270"/>
      <c r="Q4" s="271"/>
      <c r="R4" s="285"/>
      <c r="S4" s="286"/>
      <c r="T4" s="286"/>
      <c r="U4" s="286"/>
      <c r="V4" s="286"/>
      <c r="W4" s="286"/>
      <c r="X4" s="286"/>
      <c r="Y4" s="286"/>
      <c r="Z4" s="286"/>
      <c r="AA4" s="286"/>
      <c r="AB4" s="286"/>
      <c r="AC4" s="286"/>
      <c r="AD4" s="286"/>
      <c r="AE4" s="286"/>
      <c r="AF4" s="286"/>
      <c r="AG4" s="286"/>
      <c r="AH4" s="286"/>
      <c r="AI4" s="286"/>
      <c r="AJ4" s="286"/>
      <c r="AK4" s="286"/>
      <c r="AL4" s="286"/>
      <c r="AM4" s="287"/>
      <c r="AN4" s="289"/>
      <c r="AO4" s="290"/>
      <c r="AP4" s="290"/>
      <c r="AQ4" s="290"/>
      <c r="AR4" s="290"/>
      <c r="AS4" s="290"/>
      <c r="AT4" s="291"/>
      <c r="AU4" s="63"/>
      <c r="AV4" s="63"/>
      <c r="AW4" s="63"/>
      <c r="AX4" s="63"/>
      <c r="AY4" s="63"/>
      <c r="AZ4" s="63"/>
      <c r="BA4" s="63"/>
      <c r="BB4" s="63"/>
      <c r="BR4" s="54"/>
      <c r="BS4" s="53"/>
      <c r="BT4" s="53"/>
      <c r="BU4" s="53"/>
      <c r="BV4" s="53"/>
      <c r="BW4" s="53"/>
      <c r="BX4" s="53"/>
      <c r="BY4" s="53"/>
    </row>
    <row r="5" spans="1:147" s="32" customFormat="1" ht="30" customHeight="1">
      <c r="A5" s="261"/>
      <c r="B5" s="266" t="s">
        <v>134</v>
      </c>
      <c r="C5" s="267"/>
      <c r="D5" s="267"/>
      <c r="E5" s="267"/>
      <c r="F5" s="267"/>
      <c r="G5" s="267"/>
      <c r="H5" s="267"/>
      <c r="I5" s="267"/>
      <c r="J5" s="267"/>
      <c r="K5" s="267"/>
      <c r="L5" s="267"/>
      <c r="M5" s="267"/>
      <c r="N5" s="267"/>
      <c r="O5" s="267"/>
      <c r="P5" s="267"/>
      <c r="Q5" s="268"/>
      <c r="R5" s="292"/>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3"/>
      <c r="AT5" s="294"/>
      <c r="AU5" s="64"/>
      <c r="AV5" s="64"/>
      <c r="AW5" s="64"/>
      <c r="AX5" s="64"/>
      <c r="AY5" s="64"/>
      <c r="AZ5" s="64"/>
      <c r="BA5" s="64"/>
      <c r="BB5" s="64"/>
      <c r="BD5" s="33" t="s">
        <v>74</v>
      </c>
      <c r="BE5" s="33" t="str">
        <f>IFERROR(VLOOKUP(R5,計算用!$A$2:$F$36,6,FALSE),"")</f>
        <v/>
      </c>
      <c r="BF5" s="54"/>
      <c r="BG5" s="54"/>
      <c r="BH5" s="54"/>
      <c r="BI5" s="54"/>
      <c r="BJ5" s="54"/>
      <c r="BK5" s="54"/>
      <c r="BL5" s="54"/>
      <c r="BR5" s="54"/>
      <c r="BS5" s="53"/>
      <c r="BT5" s="53"/>
      <c r="BU5" s="53"/>
      <c r="BV5" s="53"/>
      <c r="BW5" s="53"/>
      <c r="BX5" s="53"/>
      <c r="BY5" s="53"/>
    </row>
    <row r="6" spans="1:147" s="32" customFormat="1" ht="14.1" customHeight="1">
      <c r="A6" s="261"/>
      <c r="B6" s="276" t="s">
        <v>58</v>
      </c>
      <c r="C6" s="277"/>
      <c r="D6" s="277"/>
      <c r="E6" s="277"/>
      <c r="F6" s="277"/>
      <c r="G6" s="277"/>
      <c r="H6" s="277"/>
      <c r="I6" s="277"/>
      <c r="J6" s="277"/>
      <c r="K6" s="277"/>
      <c r="L6" s="277"/>
      <c r="M6" s="277"/>
      <c r="N6" s="277"/>
      <c r="O6" s="277"/>
      <c r="P6" s="277"/>
      <c r="Q6" s="278"/>
      <c r="R6" s="116" t="s">
        <v>6</v>
      </c>
      <c r="S6" s="116"/>
      <c r="T6" s="116"/>
      <c r="U6" s="116"/>
      <c r="V6" s="117"/>
      <c r="W6" s="256"/>
      <c r="X6" s="256"/>
      <c r="Y6" s="116" t="s">
        <v>7</v>
      </c>
      <c r="Z6" s="288"/>
      <c r="AA6" s="288"/>
      <c r="AB6" s="288"/>
      <c r="AC6" s="31"/>
      <c r="AD6" s="116" t="s">
        <v>8</v>
      </c>
      <c r="AE6" s="116"/>
      <c r="AF6" s="116"/>
      <c r="AG6" s="116"/>
      <c r="AH6" s="116"/>
      <c r="AI6" s="116"/>
      <c r="AJ6" s="118"/>
      <c r="AK6" s="116"/>
      <c r="AL6" s="116"/>
      <c r="AM6" s="116"/>
      <c r="AN6" s="116"/>
      <c r="AO6" s="116"/>
      <c r="AP6" s="116"/>
      <c r="AQ6" s="116"/>
      <c r="AR6" s="116"/>
      <c r="AS6" s="116"/>
      <c r="AT6" s="119"/>
      <c r="AU6" s="35"/>
      <c r="AV6" s="35"/>
      <c r="AW6" s="35"/>
      <c r="AX6" s="35"/>
      <c r="AY6" s="35"/>
      <c r="AZ6" s="35"/>
      <c r="BA6" s="35"/>
      <c r="BB6" s="35"/>
      <c r="BR6" s="54"/>
      <c r="BS6" s="53"/>
      <c r="BT6" s="53"/>
      <c r="BU6" s="53"/>
      <c r="BV6" s="53"/>
      <c r="BW6" s="53"/>
      <c r="BX6" s="53"/>
      <c r="BY6" s="53"/>
    </row>
    <row r="7" spans="1:147" s="32" customFormat="1" ht="30" customHeight="1">
      <c r="A7" s="261"/>
      <c r="B7" s="279"/>
      <c r="C7" s="280"/>
      <c r="D7" s="280"/>
      <c r="E7" s="280"/>
      <c r="F7" s="280"/>
      <c r="G7" s="280"/>
      <c r="H7" s="280"/>
      <c r="I7" s="280"/>
      <c r="J7" s="280"/>
      <c r="K7" s="280"/>
      <c r="L7" s="280"/>
      <c r="M7" s="280"/>
      <c r="N7" s="280"/>
      <c r="O7" s="280"/>
      <c r="P7" s="280"/>
      <c r="Q7" s="281"/>
      <c r="R7" s="295"/>
      <c r="S7" s="296"/>
      <c r="T7" s="296"/>
      <c r="U7" s="296"/>
      <c r="V7" s="296"/>
      <c r="W7" s="296"/>
      <c r="X7" s="296"/>
      <c r="Y7" s="296"/>
      <c r="Z7" s="296"/>
      <c r="AA7" s="296"/>
      <c r="AB7" s="296"/>
      <c r="AC7" s="296"/>
      <c r="AD7" s="296"/>
      <c r="AE7" s="296"/>
      <c r="AF7" s="296"/>
      <c r="AG7" s="296"/>
      <c r="AH7" s="296"/>
      <c r="AI7" s="296"/>
      <c r="AJ7" s="296"/>
      <c r="AK7" s="296"/>
      <c r="AL7" s="296"/>
      <c r="AM7" s="296"/>
      <c r="AN7" s="296"/>
      <c r="AO7" s="296"/>
      <c r="AP7" s="296"/>
      <c r="AQ7" s="296"/>
      <c r="AR7" s="296"/>
      <c r="AS7" s="296"/>
      <c r="AT7" s="297"/>
      <c r="AU7" s="65"/>
      <c r="AV7" s="65"/>
      <c r="AW7" s="65"/>
      <c r="AX7" s="65"/>
      <c r="AY7" s="65"/>
      <c r="AZ7" s="65"/>
      <c r="BA7" s="65"/>
      <c r="BB7" s="65"/>
      <c r="BR7" s="54"/>
      <c r="BS7" s="53"/>
      <c r="BT7" s="53"/>
      <c r="BU7" s="53"/>
      <c r="BV7" s="53"/>
      <c r="BW7" s="53"/>
      <c r="BX7" s="53"/>
      <c r="BY7" s="53"/>
    </row>
    <row r="8" spans="1:147" s="32" customFormat="1" ht="24.95" customHeight="1">
      <c r="A8" s="261"/>
      <c r="B8" s="275" t="s">
        <v>9</v>
      </c>
      <c r="C8" s="267"/>
      <c r="D8" s="267"/>
      <c r="E8" s="267"/>
      <c r="F8" s="267"/>
      <c r="G8" s="267"/>
      <c r="H8" s="267"/>
      <c r="I8" s="267"/>
      <c r="J8" s="267"/>
      <c r="K8" s="267"/>
      <c r="L8" s="267"/>
      <c r="M8" s="267"/>
      <c r="N8" s="267"/>
      <c r="O8" s="267"/>
      <c r="P8" s="267"/>
      <c r="Q8" s="268"/>
      <c r="R8" s="275" t="s">
        <v>10</v>
      </c>
      <c r="S8" s="267"/>
      <c r="T8" s="267"/>
      <c r="U8" s="267"/>
      <c r="V8" s="267"/>
      <c r="W8" s="267"/>
      <c r="X8" s="268"/>
      <c r="Y8" s="289"/>
      <c r="Z8" s="290"/>
      <c r="AA8" s="290"/>
      <c r="AB8" s="290"/>
      <c r="AC8" s="290"/>
      <c r="AD8" s="290"/>
      <c r="AE8" s="290"/>
      <c r="AF8" s="291"/>
      <c r="AG8" s="275" t="s">
        <v>55</v>
      </c>
      <c r="AH8" s="267"/>
      <c r="AI8" s="268"/>
      <c r="AJ8" s="301"/>
      <c r="AK8" s="302"/>
      <c r="AL8" s="302"/>
      <c r="AM8" s="302"/>
      <c r="AN8" s="302"/>
      <c r="AO8" s="302"/>
      <c r="AP8" s="302"/>
      <c r="AQ8" s="302"/>
      <c r="AR8" s="302"/>
      <c r="AS8" s="302"/>
      <c r="AT8" s="303"/>
      <c r="AU8" s="66"/>
      <c r="AV8" s="66"/>
      <c r="AW8" s="66"/>
      <c r="AX8" s="66"/>
      <c r="AY8" s="66"/>
      <c r="AZ8" s="66"/>
      <c r="BA8" s="66"/>
      <c r="BB8" s="66"/>
      <c r="BR8" s="54"/>
      <c r="BS8" s="53"/>
      <c r="BT8" s="53"/>
      <c r="BU8" s="53"/>
      <c r="BV8" s="53"/>
      <c r="BW8" s="53"/>
      <c r="BX8" s="53"/>
      <c r="BY8" s="53"/>
    </row>
    <row r="9" spans="1:147" s="32" customFormat="1" ht="24.95" customHeight="1">
      <c r="A9" s="262"/>
      <c r="B9" s="275" t="s">
        <v>34</v>
      </c>
      <c r="C9" s="267"/>
      <c r="D9" s="267"/>
      <c r="E9" s="267"/>
      <c r="F9" s="267"/>
      <c r="G9" s="267"/>
      <c r="H9" s="267"/>
      <c r="I9" s="267"/>
      <c r="J9" s="267"/>
      <c r="K9" s="267"/>
      <c r="L9" s="267"/>
      <c r="M9" s="267"/>
      <c r="N9" s="267"/>
      <c r="O9" s="267"/>
      <c r="P9" s="267"/>
      <c r="Q9" s="268"/>
      <c r="R9" s="263"/>
      <c r="S9" s="264"/>
      <c r="T9" s="264"/>
      <c r="U9" s="264"/>
      <c r="V9" s="264"/>
      <c r="W9" s="264"/>
      <c r="X9" s="264"/>
      <c r="Y9" s="264"/>
      <c r="Z9" s="264"/>
      <c r="AA9" s="264"/>
      <c r="AB9" s="264"/>
      <c r="AC9" s="264"/>
      <c r="AD9" s="264"/>
      <c r="AE9" s="264"/>
      <c r="AF9" s="264"/>
      <c r="AG9" s="264"/>
      <c r="AH9" s="264"/>
      <c r="AI9" s="264"/>
      <c r="AJ9" s="264"/>
      <c r="AK9" s="264"/>
      <c r="AL9" s="264"/>
      <c r="AM9" s="264"/>
      <c r="AN9" s="264"/>
      <c r="AO9" s="264"/>
      <c r="AP9" s="264"/>
      <c r="AQ9" s="264"/>
      <c r="AR9" s="264"/>
      <c r="AS9" s="264"/>
      <c r="AT9" s="265"/>
      <c r="AU9" s="6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5"/>
      <c r="CC9" s="85"/>
      <c r="CD9" s="85"/>
      <c r="CE9" s="85"/>
      <c r="CF9" s="85"/>
      <c r="CG9" s="85"/>
      <c r="CH9" s="85"/>
      <c r="CI9" s="85"/>
    </row>
    <row r="10" spans="1:147" s="32" customFormat="1" ht="29.25" customHeight="1">
      <c r="E10" s="53"/>
      <c r="F10" s="53"/>
      <c r="G10" s="53"/>
      <c r="H10" s="53"/>
      <c r="I10" s="53"/>
      <c r="J10" s="36"/>
      <c r="K10" s="36"/>
      <c r="L10" s="36"/>
      <c r="M10" s="36"/>
      <c r="N10" s="36"/>
      <c r="O10" s="36"/>
      <c r="P10" s="53"/>
      <c r="Q10" s="53"/>
      <c r="R10" s="53"/>
      <c r="S10" s="53"/>
      <c r="T10" s="53"/>
      <c r="U10" s="53"/>
      <c r="V10" s="53"/>
      <c r="W10" s="53"/>
      <c r="X10" s="53"/>
      <c r="Y10" s="53"/>
      <c r="Z10" s="53"/>
      <c r="AA10" s="34"/>
      <c r="AB10" s="53"/>
      <c r="AC10" s="35"/>
      <c r="AD10" s="36"/>
      <c r="AE10" s="36"/>
      <c r="AF10" s="36"/>
      <c r="AG10" s="36"/>
      <c r="AH10" s="36"/>
      <c r="AI10" s="36"/>
      <c r="AJ10" s="36"/>
      <c r="AK10" s="36"/>
      <c r="AL10" s="36"/>
      <c r="AM10" s="36"/>
      <c r="AN10" s="36"/>
      <c r="AP10" s="36"/>
      <c r="AQ10" s="36"/>
      <c r="AR10" s="36"/>
      <c r="AS10" s="36"/>
      <c r="AT10" s="36"/>
      <c r="AU10" s="36"/>
      <c r="AV10" s="36"/>
      <c r="AW10" s="36"/>
      <c r="AX10" s="36"/>
      <c r="AY10" s="36"/>
      <c r="AZ10" s="36"/>
      <c r="BA10" s="36"/>
      <c r="BB10" s="36"/>
      <c r="BC10" s="36"/>
      <c r="BD10" s="223" t="str">
        <f>IF(OR(BM14&gt;BD14,BM15&gt;BD15,BM16&gt;BD16,BM17&gt;BD17,BM18&gt;BD18,BM19&gt;BD19,BM20&gt;BD20,BM21&gt;BD21,BM22&gt;BD22,BM23&gt;BD23,BM24&gt;BD24,BM25&gt;BD25,BM26&gt;BD26,BM27&gt;BD27,BM28&gt;BD28,BM29&gt;BD29,BM30&gt;BD30,BM31&gt;BD31,BM32&gt;BD32,BM33&gt;BD33),"事業所が負担した額が研修受講料を超えています。","")</f>
        <v/>
      </c>
      <c r="BE10" s="223"/>
      <c r="BF10" s="223"/>
      <c r="BG10" s="223"/>
      <c r="BH10" s="223"/>
      <c r="BI10" s="223"/>
      <c r="BJ10" s="223"/>
      <c r="BK10" s="223"/>
      <c r="BL10" s="223"/>
      <c r="BM10" s="223"/>
      <c r="BN10" s="223"/>
      <c r="BO10" s="223"/>
      <c r="BP10" s="223"/>
      <c r="BQ10" s="223"/>
      <c r="BR10" s="223"/>
      <c r="BS10" s="223"/>
      <c r="BT10" s="223"/>
      <c r="BU10" s="223"/>
      <c r="BV10" s="223"/>
      <c r="BW10" s="223"/>
      <c r="BX10" s="223"/>
      <c r="BY10" s="223"/>
      <c r="BZ10" s="223"/>
      <c r="CA10" s="223"/>
      <c r="CB10" s="223"/>
      <c r="CC10" s="223"/>
      <c r="CD10" s="223"/>
      <c r="CE10" s="223"/>
      <c r="CF10" s="223"/>
      <c r="CG10" s="223"/>
      <c r="CH10" s="223"/>
      <c r="CI10" s="223"/>
      <c r="CJ10" s="85"/>
      <c r="CK10" s="85"/>
      <c r="CL10" s="85"/>
      <c r="CM10" s="85"/>
      <c r="CN10" s="85"/>
      <c r="CO10" s="85"/>
      <c r="CP10" s="85"/>
      <c r="CQ10" s="85"/>
    </row>
    <row r="11" spans="1:147" s="32" customFormat="1" ht="29.25" customHeight="1">
      <c r="E11" s="57"/>
      <c r="F11" s="57"/>
      <c r="G11" s="57"/>
      <c r="H11" s="57"/>
      <c r="I11" s="57"/>
      <c r="J11" s="57"/>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P11" s="57"/>
      <c r="AQ11" s="57"/>
      <c r="AR11" s="57"/>
      <c r="AS11" s="57"/>
      <c r="AT11" s="57"/>
      <c r="AU11" s="57"/>
      <c r="AV11" s="57"/>
      <c r="AW11" s="57"/>
      <c r="AX11" s="57"/>
      <c r="AY11" s="57"/>
      <c r="AZ11" s="57"/>
      <c r="BA11" s="57"/>
      <c r="BB11" s="57"/>
      <c r="BC11" s="57"/>
      <c r="BD11" s="224" t="str">
        <f>IF(OR(BM14&gt;BD14,BM15&gt;BD15,BM16&gt;BD16,BM17&gt;BD17,BM18&gt;BD18,BM19&gt;BD19,BM20&gt;BD20,BM21&gt;BD21,BM22&gt;BD22,BM23&gt;BD23,BM24&gt;BD24,BM25&gt;BD25,BM26&gt;BD26,BM27&gt;BD27,BM28&gt;BD28,BM29&gt;BD29,BM30&gt;BD30,BM31&gt;BD31,BM32&gt;BD32,BM33&gt;BD33),"事業所が負担した額は研修受講料が上限です。","")</f>
        <v/>
      </c>
      <c r="BE11" s="224"/>
      <c r="BF11" s="224"/>
      <c r="BG11" s="224"/>
      <c r="BH11" s="224"/>
      <c r="BI11" s="224"/>
      <c r="BJ11" s="224"/>
      <c r="BK11" s="224"/>
      <c r="BL11" s="224"/>
      <c r="BM11" s="224"/>
      <c r="BN11" s="224"/>
      <c r="BO11" s="224"/>
      <c r="BP11" s="224"/>
      <c r="BQ11" s="224"/>
      <c r="BR11" s="224"/>
      <c r="BS11" s="224"/>
      <c r="BT11" s="224"/>
      <c r="BU11" s="224"/>
      <c r="BV11" s="224"/>
      <c r="BW11" s="224"/>
      <c r="BX11" s="224"/>
      <c r="BY11" s="224"/>
      <c r="BZ11" s="224"/>
      <c r="CA11" s="224"/>
      <c r="CB11" s="224"/>
      <c r="CC11" s="224"/>
      <c r="CD11" s="224"/>
      <c r="CE11" s="224"/>
      <c r="CF11" s="224"/>
      <c r="CG11" s="224"/>
      <c r="CH11" s="224"/>
      <c r="CI11" s="224"/>
      <c r="CJ11" s="86"/>
      <c r="CK11" s="86"/>
      <c r="CL11" s="86"/>
      <c r="CM11" s="86"/>
      <c r="CN11" s="86"/>
      <c r="CO11" s="86"/>
      <c r="CP11" s="86"/>
      <c r="CQ11" s="86"/>
    </row>
    <row r="12" spans="1:147" ht="13.5" customHeight="1">
      <c r="A12" s="79"/>
      <c r="B12" s="249"/>
      <c r="C12" s="250"/>
      <c r="D12" s="250"/>
      <c r="E12" s="250"/>
      <c r="F12" s="250"/>
      <c r="G12" s="250"/>
      <c r="H12" s="250"/>
      <c r="I12" s="251"/>
      <c r="J12" s="298" t="s">
        <v>113</v>
      </c>
      <c r="K12" s="299"/>
      <c r="L12" s="299"/>
      <c r="M12" s="299"/>
      <c r="N12" s="299"/>
      <c r="O12" s="300"/>
      <c r="P12" s="249"/>
      <c r="Q12" s="250"/>
      <c r="R12" s="250"/>
      <c r="S12" s="250"/>
      <c r="T12" s="250"/>
      <c r="U12" s="250"/>
      <c r="V12" s="250"/>
      <c r="W12" s="250"/>
      <c r="X12" s="250"/>
      <c r="Y12" s="250"/>
      <c r="Z12" s="250"/>
      <c r="AA12" s="250"/>
      <c r="AB12" s="250"/>
      <c r="AC12" s="250"/>
      <c r="AD12" s="250"/>
      <c r="AE12" s="251"/>
      <c r="AF12" s="298" t="s">
        <v>114</v>
      </c>
      <c r="AG12" s="299"/>
      <c r="AH12" s="299"/>
      <c r="AI12" s="300"/>
      <c r="AJ12" s="298" t="s">
        <v>113</v>
      </c>
      <c r="AK12" s="299"/>
      <c r="AL12" s="299"/>
      <c r="AM12" s="299"/>
      <c r="AN12" s="299"/>
      <c r="AO12" s="300"/>
      <c r="AP12" s="249"/>
      <c r="AQ12" s="250"/>
      <c r="AR12" s="250"/>
      <c r="AS12" s="250"/>
      <c r="AT12" s="250"/>
      <c r="AU12" s="250"/>
      <c r="AV12" s="250"/>
      <c r="AW12" s="251"/>
      <c r="AX12" s="298" t="s">
        <v>113</v>
      </c>
      <c r="AY12" s="299"/>
      <c r="AZ12" s="299"/>
      <c r="BA12" s="299"/>
      <c r="BB12" s="299"/>
      <c r="BC12" s="300"/>
      <c r="BD12" s="249"/>
      <c r="BE12" s="250"/>
      <c r="BF12" s="250"/>
      <c r="BG12" s="250"/>
      <c r="BH12" s="250"/>
      <c r="BI12" s="250"/>
      <c r="BJ12" s="250"/>
      <c r="BK12" s="250"/>
      <c r="BL12" s="251"/>
      <c r="BM12" s="304" t="s">
        <v>116</v>
      </c>
      <c r="BN12" s="305"/>
      <c r="BO12" s="305"/>
      <c r="BP12" s="305"/>
      <c r="BQ12" s="305"/>
      <c r="BR12" s="305"/>
      <c r="BS12" s="305"/>
      <c r="BT12" s="305"/>
      <c r="BU12" s="305"/>
      <c r="BV12" s="306"/>
      <c r="BW12" s="298" t="s">
        <v>117</v>
      </c>
      <c r="BX12" s="299"/>
      <c r="BY12" s="299"/>
      <c r="BZ12" s="299"/>
      <c r="CA12" s="300"/>
      <c r="CB12" s="249"/>
      <c r="CC12" s="250"/>
      <c r="CD12" s="250"/>
      <c r="CE12" s="250"/>
      <c r="CF12" s="250"/>
      <c r="CG12" s="250"/>
      <c r="CH12" s="250"/>
      <c r="CI12" s="251"/>
      <c r="CJ12" s="249"/>
      <c r="CK12" s="250"/>
      <c r="CL12" s="250"/>
      <c r="CM12" s="250"/>
      <c r="CN12" s="250"/>
      <c r="CO12" s="250"/>
      <c r="CP12" s="250"/>
      <c r="CQ12" s="251"/>
    </row>
    <row r="13" spans="1:147" s="37" customFormat="1" ht="39.950000000000003" customHeight="1">
      <c r="A13" s="114" t="s">
        <v>62</v>
      </c>
      <c r="B13" s="246" t="s">
        <v>85</v>
      </c>
      <c r="C13" s="247"/>
      <c r="D13" s="247"/>
      <c r="E13" s="247"/>
      <c r="F13" s="247"/>
      <c r="G13" s="247"/>
      <c r="H13" s="247"/>
      <c r="I13" s="248"/>
      <c r="J13" s="246" t="s">
        <v>110</v>
      </c>
      <c r="K13" s="247"/>
      <c r="L13" s="247"/>
      <c r="M13" s="247"/>
      <c r="N13" s="247"/>
      <c r="O13" s="247"/>
      <c r="P13" s="246" t="s">
        <v>111</v>
      </c>
      <c r="Q13" s="247"/>
      <c r="R13" s="247"/>
      <c r="S13" s="247"/>
      <c r="T13" s="247"/>
      <c r="U13" s="247"/>
      <c r="V13" s="247"/>
      <c r="W13" s="247"/>
      <c r="X13" s="247"/>
      <c r="Y13" s="247"/>
      <c r="Z13" s="247"/>
      <c r="AA13" s="247"/>
      <c r="AB13" s="247"/>
      <c r="AC13" s="247"/>
      <c r="AD13" s="247"/>
      <c r="AE13" s="248"/>
      <c r="AF13" s="246" t="s">
        <v>112</v>
      </c>
      <c r="AG13" s="247"/>
      <c r="AH13" s="247"/>
      <c r="AI13" s="248"/>
      <c r="AJ13" s="257" t="s">
        <v>121</v>
      </c>
      <c r="AK13" s="247"/>
      <c r="AL13" s="247"/>
      <c r="AM13" s="247"/>
      <c r="AN13" s="247"/>
      <c r="AO13" s="247"/>
      <c r="AP13" s="257" t="s">
        <v>109</v>
      </c>
      <c r="AQ13" s="258"/>
      <c r="AR13" s="258"/>
      <c r="AS13" s="258"/>
      <c r="AT13" s="258"/>
      <c r="AU13" s="258"/>
      <c r="AV13" s="258"/>
      <c r="AW13" s="259"/>
      <c r="AX13" s="257" t="s">
        <v>122</v>
      </c>
      <c r="AY13" s="247"/>
      <c r="AZ13" s="247"/>
      <c r="BA13" s="247"/>
      <c r="BB13" s="247"/>
      <c r="BC13" s="248"/>
      <c r="BD13" s="246" t="s">
        <v>115</v>
      </c>
      <c r="BE13" s="247"/>
      <c r="BF13" s="247"/>
      <c r="BG13" s="247"/>
      <c r="BH13" s="247"/>
      <c r="BI13" s="247"/>
      <c r="BJ13" s="247"/>
      <c r="BK13" s="247"/>
      <c r="BL13" s="248"/>
      <c r="BM13" s="257" t="s">
        <v>130</v>
      </c>
      <c r="BN13" s="247"/>
      <c r="BO13" s="247"/>
      <c r="BP13" s="247"/>
      <c r="BQ13" s="247"/>
      <c r="BR13" s="247"/>
      <c r="BS13" s="247"/>
      <c r="BT13" s="247"/>
      <c r="BU13" s="247"/>
      <c r="BV13" s="248"/>
      <c r="BW13" s="257" t="s">
        <v>118</v>
      </c>
      <c r="BX13" s="258"/>
      <c r="BY13" s="258"/>
      <c r="BZ13" s="258"/>
      <c r="CA13" s="259"/>
      <c r="CB13" s="257" t="s">
        <v>123</v>
      </c>
      <c r="CC13" s="258"/>
      <c r="CD13" s="258"/>
      <c r="CE13" s="258"/>
      <c r="CF13" s="258"/>
      <c r="CG13" s="258"/>
      <c r="CH13" s="258"/>
      <c r="CI13" s="259"/>
      <c r="CJ13" s="246" t="s">
        <v>120</v>
      </c>
      <c r="CK13" s="247"/>
      <c r="CL13" s="247"/>
      <c r="CM13" s="247"/>
      <c r="CN13" s="247"/>
      <c r="CO13" s="247"/>
      <c r="CP13" s="247"/>
      <c r="CQ13" s="248"/>
    </row>
    <row r="14" spans="1:147" s="54" customFormat="1" ht="30" customHeight="1">
      <c r="A14" s="115">
        <v>1</v>
      </c>
      <c r="B14" s="225"/>
      <c r="C14" s="226"/>
      <c r="D14" s="226"/>
      <c r="E14" s="226"/>
      <c r="F14" s="226"/>
      <c r="G14" s="226"/>
      <c r="H14" s="226"/>
      <c r="I14" s="227"/>
      <c r="J14" s="234"/>
      <c r="K14" s="235"/>
      <c r="L14" s="235"/>
      <c r="M14" s="235"/>
      <c r="N14" s="235"/>
      <c r="O14" s="235"/>
      <c r="P14" s="236"/>
      <c r="Q14" s="237"/>
      <c r="R14" s="237"/>
      <c r="S14" s="237"/>
      <c r="T14" s="237"/>
      <c r="U14" s="237"/>
      <c r="V14" s="237"/>
      <c r="W14" s="237"/>
      <c r="X14" s="237"/>
      <c r="Y14" s="237"/>
      <c r="Z14" s="237"/>
      <c r="AA14" s="237"/>
      <c r="AB14" s="237"/>
      <c r="AC14" s="237"/>
      <c r="AD14" s="237"/>
      <c r="AE14" s="238"/>
      <c r="AF14" s="236"/>
      <c r="AG14" s="237"/>
      <c r="AH14" s="237"/>
      <c r="AI14" s="238"/>
      <c r="AJ14" s="234"/>
      <c r="AK14" s="235"/>
      <c r="AL14" s="235"/>
      <c r="AM14" s="235"/>
      <c r="AN14" s="235"/>
      <c r="AO14" s="235"/>
      <c r="AP14" s="236"/>
      <c r="AQ14" s="237"/>
      <c r="AR14" s="237"/>
      <c r="AS14" s="237"/>
      <c r="AT14" s="237"/>
      <c r="AU14" s="237"/>
      <c r="AV14" s="237"/>
      <c r="AW14" s="238"/>
      <c r="AX14" s="234"/>
      <c r="AY14" s="235"/>
      <c r="AZ14" s="235"/>
      <c r="BA14" s="235"/>
      <c r="BB14" s="235"/>
      <c r="BC14" s="239"/>
      <c r="BD14" s="240" t="str">
        <f>IFERROR(VLOOKUP(AP14,Sheet1!$B$7:'Sheet1'!$C$15,2,FALSE)," ")</f>
        <v xml:space="preserve"> </v>
      </c>
      <c r="BE14" s="241"/>
      <c r="BF14" s="241"/>
      <c r="BG14" s="241"/>
      <c r="BH14" s="241"/>
      <c r="BI14" s="241"/>
      <c r="BJ14" s="241"/>
      <c r="BK14" s="241"/>
      <c r="BL14" s="242"/>
      <c r="BM14" s="243"/>
      <c r="BN14" s="244"/>
      <c r="BO14" s="244"/>
      <c r="BP14" s="244"/>
      <c r="BQ14" s="244"/>
      <c r="BR14" s="244"/>
      <c r="BS14" s="244"/>
      <c r="BT14" s="244"/>
      <c r="BU14" s="244"/>
      <c r="BV14" s="245"/>
      <c r="BW14" s="225"/>
      <c r="BX14" s="226"/>
      <c r="BY14" s="226"/>
      <c r="BZ14" s="226"/>
      <c r="CA14" s="227"/>
      <c r="CB14" s="228"/>
      <c r="CC14" s="229"/>
      <c r="CD14" s="229"/>
      <c r="CE14" s="229"/>
      <c r="CF14" s="229"/>
      <c r="CG14" s="229"/>
      <c r="CH14" s="229"/>
      <c r="CI14" s="230"/>
      <c r="CJ14" s="231" t="str">
        <f>IF(BD14=" "," ",EQ14)</f>
        <v xml:space="preserve"> </v>
      </c>
      <c r="CK14" s="232"/>
      <c r="CL14" s="232"/>
      <c r="CM14" s="232"/>
      <c r="CN14" s="232"/>
      <c r="CO14" s="232"/>
      <c r="CP14" s="232"/>
      <c r="CQ14" s="233"/>
      <c r="CV14" s="54" t="s">
        <v>87</v>
      </c>
      <c r="CW14" s="54">
        <f>SUMIF($AP$14:$AW$33,CV14,$CJ$14:$CQ$33)</f>
        <v>0</v>
      </c>
      <c r="EQ14" s="54">
        <f>ROUNDDOWN((BM14-CB14)*3/8, -3)</f>
        <v>0</v>
      </c>
    </row>
    <row r="15" spans="1:147" s="54" customFormat="1" ht="30" customHeight="1">
      <c r="A15" s="115">
        <v>2</v>
      </c>
      <c r="B15" s="225"/>
      <c r="C15" s="226"/>
      <c r="D15" s="226"/>
      <c r="E15" s="226"/>
      <c r="F15" s="226"/>
      <c r="G15" s="226"/>
      <c r="H15" s="226"/>
      <c r="I15" s="227"/>
      <c r="J15" s="234"/>
      <c r="K15" s="235"/>
      <c r="L15" s="235"/>
      <c r="M15" s="235"/>
      <c r="N15" s="235"/>
      <c r="O15" s="235"/>
      <c r="P15" s="236"/>
      <c r="Q15" s="237"/>
      <c r="R15" s="237"/>
      <c r="S15" s="237"/>
      <c r="T15" s="237"/>
      <c r="U15" s="237"/>
      <c r="V15" s="237"/>
      <c r="W15" s="237"/>
      <c r="X15" s="237"/>
      <c r="Y15" s="237"/>
      <c r="Z15" s="237"/>
      <c r="AA15" s="237"/>
      <c r="AB15" s="237"/>
      <c r="AC15" s="237"/>
      <c r="AD15" s="237"/>
      <c r="AE15" s="238"/>
      <c r="AF15" s="236"/>
      <c r="AG15" s="237"/>
      <c r="AH15" s="237"/>
      <c r="AI15" s="238"/>
      <c r="AJ15" s="234"/>
      <c r="AK15" s="235"/>
      <c r="AL15" s="235"/>
      <c r="AM15" s="235"/>
      <c r="AN15" s="235"/>
      <c r="AO15" s="235"/>
      <c r="AP15" s="236"/>
      <c r="AQ15" s="237"/>
      <c r="AR15" s="237"/>
      <c r="AS15" s="237"/>
      <c r="AT15" s="237"/>
      <c r="AU15" s="237"/>
      <c r="AV15" s="237"/>
      <c r="AW15" s="238"/>
      <c r="AX15" s="234"/>
      <c r="AY15" s="235"/>
      <c r="AZ15" s="235"/>
      <c r="BA15" s="235"/>
      <c r="BB15" s="235"/>
      <c r="BC15" s="239"/>
      <c r="BD15" s="240" t="str">
        <f>IFERROR(VLOOKUP(AP15,Sheet1!$B$7:'Sheet1'!$C$15,2,FALSE)," ")</f>
        <v xml:space="preserve"> </v>
      </c>
      <c r="BE15" s="241"/>
      <c r="BF15" s="241"/>
      <c r="BG15" s="241"/>
      <c r="BH15" s="241"/>
      <c r="BI15" s="241"/>
      <c r="BJ15" s="241"/>
      <c r="BK15" s="241"/>
      <c r="BL15" s="242"/>
      <c r="BM15" s="243"/>
      <c r="BN15" s="244"/>
      <c r="BO15" s="244"/>
      <c r="BP15" s="244"/>
      <c r="BQ15" s="244"/>
      <c r="BR15" s="244"/>
      <c r="BS15" s="244"/>
      <c r="BT15" s="244"/>
      <c r="BU15" s="244"/>
      <c r="BV15" s="245"/>
      <c r="BW15" s="225"/>
      <c r="BX15" s="226"/>
      <c r="BY15" s="226"/>
      <c r="BZ15" s="226"/>
      <c r="CA15" s="227"/>
      <c r="CB15" s="228"/>
      <c r="CC15" s="229"/>
      <c r="CD15" s="229"/>
      <c r="CE15" s="229"/>
      <c r="CF15" s="229"/>
      <c r="CG15" s="229"/>
      <c r="CH15" s="229"/>
      <c r="CI15" s="230"/>
      <c r="CJ15" s="231" t="str">
        <f t="shared" ref="CJ15:CJ23" si="0">IF(BD15=" "," ",EQ15)</f>
        <v xml:space="preserve"> </v>
      </c>
      <c r="CK15" s="232"/>
      <c r="CL15" s="232"/>
      <c r="CM15" s="232"/>
      <c r="CN15" s="232"/>
      <c r="CO15" s="232"/>
      <c r="CP15" s="232"/>
      <c r="CQ15" s="233"/>
      <c r="CV15" s="54" t="s">
        <v>88</v>
      </c>
      <c r="CW15" s="54">
        <f t="shared" ref="CW15:CW21" si="1">SUMIF($AP$14:$AW$33,CV15,$CJ$14:$CQ$33)</f>
        <v>0</v>
      </c>
      <c r="EQ15" s="54">
        <f t="shared" ref="EQ15:EQ33" si="2">ROUNDDOWN((BM15-CB15)*3/8, -3)</f>
        <v>0</v>
      </c>
    </row>
    <row r="16" spans="1:147" ht="30" customHeight="1">
      <c r="A16" s="115">
        <v>3</v>
      </c>
      <c r="B16" s="225"/>
      <c r="C16" s="226"/>
      <c r="D16" s="226"/>
      <c r="E16" s="226"/>
      <c r="F16" s="226"/>
      <c r="G16" s="226"/>
      <c r="H16" s="226"/>
      <c r="I16" s="227"/>
      <c r="J16" s="234"/>
      <c r="K16" s="235"/>
      <c r="L16" s="235"/>
      <c r="M16" s="235"/>
      <c r="N16" s="235"/>
      <c r="O16" s="235"/>
      <c r="P16" s="236"/>
      <c r="Q16" s="237"/>
      <c r="R16" s="237"/>
      <c r="S16" s="237"/>
      <c r="T16" s="237"/>
      <c r="U16" s="237"/>
      <c r="V16" s="237"/>
      <c r="W16" s="237"/>
      <c r="X16" s="237"/>
      <c r="Y16" s="237"/>
      <c r="Z16" s="237"/>
      <c r="AA16" s="237"/>
      <c r="AB16" s="237"/>
      <c r="AC16" s="237"/>
      <c r="AD16" s="237"/>
      <c r="AE16" s="238"/>
      <c r="AF16" s="236"/>
      <c r="AG16" s="237"/>
      <c r="AH16" s="237"/>
      <c r="AI16" s="238"/>
      <c r="AJ16" s="234"/>
      <c r="AK16" s="235"/>
      <c r="AL16" s="235"/>
      <c r="AM16" s="235"/>
      <c r="AN16" s="235"/>
      <c r="AO16" s="235"/>
      <c r="AP16" s="236"/>
      <c r="AQ16" s="237"/>
      <c r="AR16" s="237"/>
      <c r="AS16" s="237"/>
      <c r="AT16" s="237"/>
      <c r="AU16" s="237"/>
      <c r="AV16" s="237"/>
      <c r="AW16" s="238"/>
      <c r="AX16" s="234"/>
      <c r="AY16" s="235"/>
      <c r="AZ16" s="235"/>
      <c r="BA16" s="235"/>
      <c r="BB16" s="235"/>
      <c r="BC16" s="239"/>
      <c r="BD16" s="240" t="str">
        <f>IFERROR(VLOOKUP(AP16,Sheet1!$B$7:'Sheet1'!$C$15,2,FALSE)," ")</f>
        <v xml:space="preserve"> </v>
      </c>
      <c r="BE16" s="241"/>
      <c r="BF16" s="241"/>
      <c r="BG16" s="241"/>
      <c r="BH16" s="241"/>
      <c r="BI16" s="241"/>
      <c r="BJ16" s="241"/>
      <c r="BK16" s="241"/>
      <c r="BL16" s="242"/>
      <c r="BM16" s="243"/>
      <c r="BN16" s="244"/>
      <c r="BO16" s="244"/>
      <c r="BP16" s="244"/>
      <c r="BQ16" s="244"/>
      <c r="BR16" s="244"/>
      <c r="BS16" s="244"/>
      <c r="BT16" s="244"/>
      <c r="BU16" s="244"/>
      <c r="BV16" s="245"/>
      <c r="BW16" s="225"/>
      <c r="BX16" s="226"/>
      <c r="BY16" s="226"/>
      <c r="BZ16" s="226"/>
      <c r="CA16" s="227"/>
      <c r="CB16" s="228"/>
      <c r="CC16" s="229"/>
      <c r="CD16" s="229"/>
      <c r="CE16" s="229"/>
      <c r="CF16" s="229"/>
      <c r="CG16" s="229"/>
      <c r="CH16" s="229"/>
      <c r="CI16" s="230"/>
      <c r="CJ16" s="231" t="str">
        <f t="shared" si="0"/>
        <v xml:space="preserve"> </v>
      </c>
      <c r="CK16" s="232"/>
      <c r="CL16" s="232"/>
      <c r="CM16" s="232"/>
      <c r="CN16" s="232"/>
      <c r="CO16" s="232"/>
      <c r="CP16" s="232"/>
      <c r="CQ16" s="233"/>
      <c r="CU16" s="54"/>
      <c r="CV16" s="31" t="s">
        <v>89</v>
      </c>
      <c r="CW16" s="31">
        <f t="shared" si="1"/>
        <v>0</v>
      </c>
      <c r="DJ16" s="54"/>
      <c r="EQ16" s="54">
        <f t="shared" si="2"/>
        <v>0</v>
      </c>
    </row>
    <row r="17" spans="1:147" s="54" customFormat="1" ht="30" customHeight="1">
      <c r="A17" s="115">
        <v>4</v>
      </c>
      <c r="B17" s="225"/>
      <c r="C17" s="226"/>
      <c r="D17" s="226"/>
      <c r="E17" s="226"/>
      <c r="F17" s="226"/>
      <c r="G17" s="226"/>
      <c r="H17" s="226"/>
      <c r="I17" s="227"/>
      <c r="J17" s="234"/>
      <c r="K17" s="235"/>
      <c r="L17" s="235"/>
      <c r="M17" s="235"/>
      <c r="N17" s="235"/>
      <c r="O17" s="235"/>
      <c r="P17" s="236"/>
      <c r="Q17" s="237"/>
      <c r="R17" s="237"/>
      <c r="S17" s="237"/>
      <c r="T17" s="237"/>
      <c r="U17" s="237"/>
      <c r="V17" s="237"/>
      <c r="W17" s="237"/>
      <c r="X17" s="237"/>
      <c r="Y17" s="237"/>
      <c r="Z17" s="237"/>
      <c r="AA17" s="237"/>
      <c r="AB17" s="237"/>
      <c r="AC17" s="237"/>
      <c r="AD17" s="237"/>
      <c r="AE17" s="238"/>
      <c r="AF17" s="236"/>
      <c r="AG17" s="237"/>
      <c r="AH17" s="237"/>
      <c r="AI17" s="238"/>
      <c r="AJ17" s="234"/>
      <c r="AK17" s="235"/>
      <c r="AL17" s="235"/>
      <c r="AM17" s="235"/>
      <c r="AN17" s="235"/>
      <c r="AO17" s="235"/>
      <c r="AP17" s="236"/>
      <c r="AQ17" s="237"/>
      <c r="AR17" s="237"/>
      <c r="AS17" s="237"/>
      <c r="AT17" s="237"/>
      <c r="AU17" s="237"/>
      <c r="AV17" s="237"/>
      <c r="AW17" s="238"/>
      <c r="AX17" s="234"/>
      <c r="AY17" s="235"/>
      <c r="AZ17" s="235"/>
      <c r="BA17" s="235"/>
      <c r="BB17" s="235"/>
      <c r="BC17" s="239"/>
      <c r="BD17" s="240" t="str">
        <f>IFERROR(VLOOKUP(AP17,Sheet1!$B$7:'Sheet1'!$C$15,2,FALSE)," ")</f>
        <v xml:space="preserve"> </v>
      </c>
      <c r="BE17" s="241"/>
      <c r="BF17" s="241"/>
      <c r="BG17" s="241"/>
      <c r="BH17" s="241"/>
      <c r="BI17" s="241"/>
      <c r="BJ17" s="241"/>
      <c r="BK17" s="241"/>
      <c r="BL17" s="242"/>
      <c r="BM17" s="243"/>
      <c r="BN17" s="244"/>
      <c r="BO17" s="244"/>
      <c r="BP17" s="244"/>
      <c r="BQ17" s="244"/>
      <c r="BR17" s="244"/>
      <c r="BS17" s="244"/>
      <c r="BT17" s="244"/>
      <c r="BU17" s="244"/>
      <c r="BV17" s="245"/>
      <c r="BW17" s="225"/>
      <c r="BX17" s="226"/>
      <c r="BY17" s="226"/>
      <c r="BZ17" s="226"/>
      <c r="CA17" s="227"/>
      <c r="CB17" s="228"/>
      <c r="CC17" s="229"/>
      <c r="CD17" s="229"/>
      <c r="CE17" s="229"/>
      <c r="CF17" s="229"/>
      <c r="CG17" s="229"/>
      <c r="CH17" s="229"/>
      <c r="CI17" s="230"/>
      <c r="CJ17" s="231" t="str">
        <f t="shared" si="0"/>
        <v xml:space="preserve"> </v>
      </c>
      <c r="CK17" s="232"/>
      <c r="CL17" s="232"/>
      <c r="CM17" s="232"/>
      <c r="CN17" s="232"/>
      <c r="CO17" s="232"/>
      <c r="CP17" s="232"/>
      <c r="CQ17" s="233"/>
      <c r="CV17" s="54" t="s">
        <v>94</v>
      </c>
      <c r="CW17" s="54">
        <f t="shared" si="1"/>
        <v>0</v>
      </c>
      <c r="EQ17" s="54">
        <f t="shared" si="2"/>
        <v>0</v>
      </c>
    </row>
    <row r="18" spans="1:147" s="54" customFormat="1" ht="30" customHeight="1">
      <c r="A18" s="115">
        <v>5</v>
      </c>
      <c r="B18" s="225"/>
      <c r="C18" s="226"/>
      <c r="D18" s="226"/>
      <c r="E18" s="226"/>
      <c r="F18" s="226"/>
      <c r="G18" s="226"/>
      <c r="H18" s="226"/>
      <c r="I18" s="227"/>
      <c r="J18" s="234"/>
      <c r="K18" s="235"/>
      <c r="L18" s="235"/>
      <c r="M18" s="235"/>
      <c r="N18" s="235"/>
      <c r="O18" s="235"/>
      <c r="P18" s="236"/>
      <c r="Q18" s="237"/>
      <c r="R18" s="237"/>
      <c r="S18" s="237"/>
      <c r="T18" s="237"/>
      <c r="U18" s="237"/>
      <c r="V18" s="237"/>
      <c r="W18" s="237"/>
      <c r="X18" s="237"/>
      <c r="Y18" s="237"/>
      <c r="Z18" s="237"/>
      <c r="AA18" s="237"/>
      <c r="AB18" s="237"/>
      <c r="AC18" s="237"/>
      <c r="AD18" s="237"/>
      <c r="AE18" s="238"/>
      <c r="AF18" s="236"/>
      <c r="AG18" s="237"/>
      <c r="AH18" s="237"/>
      <c r="AI18" s="238"/>
      <c r="AJ18" s="234"/>
      <c r="AK18" s="235"/>
      <c r="AL18" s="235"/>
      <c r="AM18" s="235"/>
      <c r="AN18" s="235"/>
      <c r="AO18" s="235"/>
      <c r="AP18" s="236"/>
      <c r="AQ18" s="237"/>
      <c r="AR18" s="237"/>
      <c r="AS18" s="237"/>
      <c r="AT18" s="237"/>
      <c r="AU18" s="237"/>
      <c r="AV18" s="237"/>
      <c r="AW18" s="238"/>
      <c r="AX18" s="234"/>
      <c r="AY18" s="235"/>
      <c r="AZ18" s="235"/>
      <c r="BA18" s="235"/>
      <c r="BB18" s="235"/>
      <c r="BC18" s="239"/>
      <c r="BD18" s="240" t="str">
        <f>IFERROR(VLOOKUP(AP18,Sheet1!$B$7:'Sheet1'!$C$15,2,FALSE)," ")</f>
        <v xml:space="preserve"> </v>
      </c>
      <c r="BE18" s="241"/>
      <c r="BF18" s="241"/>
      <c r="BG18" s="241"/>
      <c r="BH18" s="241"/>
      <c r="BI18" s="241"/>
      <c r="BJ18" s="241"/>
      <c r="BK18" s="241"/>
      <c r="BL18" s="242"/>
      <c r="BM18" s="243"/>
      <c r="BN18" s="244"/>
      <c r="BO18" s="244"/>
      <c r="BP18" s="244"/>
      <c r="BQ18" s="244"/>
      <c r="BR18" s="244"/>
      <c r="BS18" s="244"/>
      <c r="BT18" s="244"/>
      <c r="BU18" s="244"/>
      <c r="BV18" s="245"/>
      <c r="BW18" s="225"/>
      <c r="BX18" s="226"/>
      <c r="BY18" s="226"/>
      <c r="BZ18" s="226"/>
      <c r="CA18" s="227"/>
      <c r="CB18" s="228"/>
      <c r="CC18" s="229"/>
      <c r="CD18" s="229"/>
      <c r="CE18" s="229"/>
      <c r="CF18" s="229"/>
      <c r="CG18" s="229"/>
      <c r="CH18" s="229"/>
      <c r="CI18" s="230"/>
      <c r="CJ18" s="231" t="str">
        <f t="shared" si="0"/>
        <v xml:space="preserve"> </v>
      </c>
      <c r="CK18" s="232"/>
      <c r="CL18" s="232"/>
      <c r="CM18" s="232"/>
      <c r="CN18" s="232"/>
      <c r="CO18" s="232"/>
      <c r="CP18" s="232"/>
      <c r="CQ18" s="233"/>
      <c r="CV18" s="54" t="s">
        <v>156</v>
      </c>
      <c r="CW18" s="54">
        <f t="shared" si="1"/>
        <v>0</v>
      </c>
      <c r="EQ18" s="54">
        <f t="shared" si="2"/>
        <v>0</v>
      </c>
    </row>
    <row r="19" spans="1:147" s="54" customFormat="1" ht="30" customHeight="1">
      <c r="A19" s="115">
        <v>6</v>
      </c>
      <c r="B19" s="225"/>
      <c r="C19" s="226"/>
      <c r="D19" s="226"/>
      <c r="E19" s="226"/>
      <c r="F19" s="226"/>
      <c r="G19" s="226"/>
      <c r="H19" s="226"/>
      <c r="I19" s="227"/>
      <c r="J19" s="234"/>
      <c r="K19" s="235"/>
      <c r="L19" s="235"/>
      <c r="M19" s="235"/>
      <c r="N19" s="235"/>
      <c r="O19" s="235"/>
      <c r="P19" s="236"/>
      <c r="Q19" s="237"/>
      <c r="R19" s="237"/>
      <c r="S19" s="237"/>
      <c r="T19" s="237"/>
      <c r="U19" s="237"/>
      <c r="V19" s="237"/>
      <c r="W19" s="237"/>
      <c r="X19" s="237"/>
      <c r="Y19" s="237"/>
      <c r="Z19" s="237"/>
      <c r="AA19" s="237"/>
      <c r="AB19" s="237"/>
      <c r="AC19" s="237"/>
      <c r="AD19" s="237"/>
      <c r="AE19" s="238"/>
      <c r="AF19" s="236"/>
      <c r="AG19" s="237"/>
      <c r="AH19" s="237"/>
      <c r="AI19" s="238"/>
      <c r="AJ19" s="234"/>
      <c r="AK19" s="235"/>
      <c r="AL19" s="235"/>
      <c r="AM19" s="235"/>
      <c r="AN19" s="235"/>
      <c r="AO19" s="235"/>
      <c r="AP19" s="236"/>
      <c r="AQ19" s="237"/>
      <c r="AR19" s="237"/>
      <c r="AS19" s="237"/>
      <c r="AT19" s="237"/>
      <c r="AU19" s="237"/>
      <c r="AV19" s="237"/>
      <c r="AW19" s="238"/>
      <c r="AX19" s="234"/>
      <c r="AY19" s="235"/>
      <c r="AZ19" s="235"/>
      <c r="BA19" s="235"/>
      <c r="BB19" s="235"/>
      <c r="BC19" s="239"/>
      <c r="BD19" s="240" t="str">
        <f>IFERROR(VLOOKUP(AP19,Sheet1!$B$7:'Sheet1'!$C$15,2,FALSE)," ")</f>
        <v xml:space="preserve"> </v>
      </c>
      <c r="BE19" s="241"/>
      <c r="BF19" s="241"/>
      <c r="BG19" s="241"/>
      <c r="BH19" s="241"/>
      <c r="BI19" s="241"/>
      <c r="BJ19" s="241"/>
      <c r="BK19" s="241"/>
      <c r="BL19" s="242"/>
      <c r="BM19" s="243"/>
      <c r="BN19" s="244"/>
      <c r="BO19" s="244"/>
      <c r="BP19" s="244"/>
      <c r="BQ19" s="244"/>
      <c r="BR19" s="244"/>
      <c r="BS19" s="244"/>
      <c r="BT19" s="244"/>
      <c r="BU19" s="244"/>
      <c r="BV19" s="245"/>
      <c r="BW19" s="225"/>
      <c r="BX19" s="226"/>
      <c r="BY19" s="226"/>
      <c r="BZ19" s="226"/>
      <c r="CA19" s="227"/>
      <c r="CB19" s="228"/>
      <c r="CC19" s="229"/>
      <c r="CD19" s="229"/>
      <c r="CE19" s="229"/>
      <c r="CF19" s="229"/>
      <c r="CG19" s="229"/>
      <c r="CH19" s="229"/>
      <c r="CI19" s="230"/>
      <c r="CJ19" s="231" t="str">
        <f t="shared" si="0"/>
        <v xml:space="preserve"> </v>
      </c>
      <c r="CK19" s="232"/>
      <c r="CL19" s="232"/>
      <c r="CM19" s="232"/>
      <c r="CN19" s="232"/>
      <c r="CO19" s="232"/>
      <c r="CP19" s="232"/>
      <c r="CQ19" s="233"/>
      <c r="CV19" s="54" t="s">
        <v>96</v>
      </c>
      <c r="CW19" s="54">
        <f t="shared" si="1"/>
        <v>0</v>
      </c>
      <c r="EQ19" s="54">
        <f t="shared" si="2"/>
        <v>0</v>
      </c>
    </row>
    <row r="20" spans="1:147" s="54" customFormat="1" ht="30" customHeight="1">
      <c r="A20" s="115">
        <v>7</v>
      </c>
      <c r="B20" s="225"/>
      <c r="C20" s="226"/>
      <c r="D20" s="226"/>
      <c r="E20" s="226"/>
      <c r="F20" s="226"/>
      <c r="G20" s="226"/>
      <c r="H20" s="226"/>
      <c r="I20" s="227"/>
      <c r="J20" s="234"/>
      <c r="K20" s="235"/>
      <c r="L20" s="235"/>
      <c r="M20" s="235"/>
      <c r="N20" s="235"/>
      <c r="O20" s="235"/>
      <c r="P20" s="236"/>
      <c r="Q20" s="237"/>
      <c r="R20" s="237"/>
      <c r="S20" s="237"/>
      <c r="T20" s="237"/>
      <c r="U20" s="237"/>
      <c r="V20" s="237"/>
      <c r="W20" s="237"/>
      <c r="X20" s="237"/>
      <c r="Y20" s="237"/>
      <c r="Z20" s="237"/>
      <c r="AA20" s="237"/>
      <c r="AB20" s="237"/>
      <c r="AC20" s="237"/>
      <c r="AD20" s="237"/>
      <c r="AE20" s="238"/>
      <c r="AF20" s="236"/>
      <c r="AG20" s="237"/>
      <c r="AH20" s="237"/>
      <c r="AI20" s="238"/>
      <c r="AJ20" s="234"/>
      <c r="AK20" s="235"/>
      <c r="AL20" s="235"/>
      <c r="AM20" s="235"/>
      <c r="AN20" s="235"/>
      <c r="AO20" s="235"/>
      <c r="AP20" s="236"/>
      <c r="AQ20" s="237"/>
      <c r="AR20" s="237"/>
      <c r="AS20" s="237"/>
      <c r="AT20" s="237"/>
      <c r="AU20" s="237"/>
      <c r="AV20" s="237"/>
      <c r="AW20" s="238"/>
      <c r="AX20" s="234"/>
      <c r="AY20" s="235"/>
      <c r="AZ20" s="235"/>
      <c r="BA20" s="235"/>
      <c r="BB20" s="235"/>
      <c r="BC20" s="239"/>
      <c r="BD20" s="240" t="str">
        <f>IFERROR(VLOOKUP(AP20,Sheet1!$B$7:'Sheet1'!$C$15,2,FALSE)," ")</f>
        <v xml:space="preserve"> </v>
      </c>
      <c r="BE20" s="241"/>
      <c r="BF20" s="241"/>
      <c r="BG20" s="241"/>
      <c r="BH20" s="241"/>
      <c r="BI20" s="241"/>
      <c r="BJ20" s="241"/>
      <c r="BK20" s="241"/>
      <c r="BL20" s="242"/>
      <c r="BM20" s="243"/>
      <c r="BN20" s="244"/>
      <c r="BO20" s="244"/>
      <c r="BP20" s="244"/>
      <c r="BQ20" s="244"/>
      <c r="BR20" s="244"/>
      <c r="BS20" s="244"/>
      <c r="BT20" s="244"/>
      <c r="BU20" s="244"/>
      <c r="BV20" s="245"/>
      <c r="BW20" s="225"/>
      <c r="BX20" s="226"/>
      <c r="BY20" s="226"/>
      <c r="BZ20" s="226"/>
      <c r="CA20" s="227"/>
      <c r="CB20" s="228"/>
      <c r="CC20" s="229"/>
      <c r="CD20" s="229"/>
      <c r="CE20" s="229"/>
      <c r="CF20" s="229"/>
      <c r="CG20" s="229"/>
      <c r="CH20" s="229"/>
      <c r="CI20" s="230"/>
      <c r="CJ20" s="231" t="str">
        <f t="shared" si="0"/>
        <v xml:space="preserve"> </v>
      </c>
      <c r="CK20" s="232"/>
      <c r="CL20" s="232"/>
      <c r="CM20" s="232"/>
      <c r="CN20" s="232"/>
      <c r="CO20" s="232"/>
      <c r="CP20" s="232"/>
      <c r="CQ20" s="233"/>
      <c r="CV20" s="54" t="s">
        <v>157</v>
      </c>
      <c r="CW20" s="54">
        <f t="shared" si="1"/>
        <v>0</v>
      </c>
      <c r="EQ20" s="54">
        <f t="shared" si="2"/>
        <v>0</v>
      </c>
    </row>
    <row r="21" spans="1:147" ht="30" customHeight="1">
      <c r="A21" s="115">
        <v>8</v>
      </c>
      <c r="B21" s="225"/>
      <c r="C21" s="226"/>
      <c r="D21" s="226"/>
      <c r="E21" s="226"/>
      <c r="F21" s="226"/>
      <c r="G21" s="226"/>
      <c r="H21" s="226"/>
      <c r="I21" s="227"/>
      <c r="J21" s="234"/>
      <c r="K21" s="235"/>
      <c r="L21" s="235"/>
      <c r="M21" s="235"/>
      <c r="N21" s="235"/>
      <c r="O21" s="235"/>
      <c r="P21" s="236"/>
      <c r="Q21" s="237"/>
      <c r="R21" s="237"/>
      <c r="S21" s="237"/>
      <c r="T21" s="237"/>
      <c r="U21" s="237"/>
      <c r="V21" s="237"/>
      <c r="W21" s="237"/>
      <c r="X21" s="237"/>
      <c r="Y21" s="237"/>
      <c r="Z21" s="237"/>
      <c r="AA21" s="237"/>
      <c r="AB21" s="237"/>
      <c r="AC21" s="237"/>
      <c r="AD21" s="237"/>
      <c r="AE21" s="238"/>
      <c r="AF21" s="236"/>
      <c r="AG21" s="237"/>
      <c r="AH21" s="237"/>
      <c r="AI21" s="238"/>
      <c r="AJ21" s="234"/>
      <c r="AK21" s="235"/>
      <c r="AL21" s="235"/>
      <c r="AM21" s="235"/>
      <c r="AN21" s="235"/>
      <c r="AO21" s="235"/>
      <c r="AP21" s="236"/>
      <c r="AQ21" s="237"/>
      <c r="AR21" s="237"/>
      <c r="AS21" s="237"/>
      <c r="AT21" s="237"/>
      <c r="AU21" s="237"/>
      <c r="AV21" s="237"/>
      <c r="AW21" s="238"/>
      <c r="AX21" s="234"/>
      <c r="AY21" s="235"/>
      <c r="AZ21" s="235"/>
      <c r="BA21" s="235"/>
      <c r="BB21" s="235"/>
      <c r="BC21" s="239"/>
      <c r="BD21" s="240" t="str">
        <f>IFERROR(VLOOKUP(AP21,Sheet1!$B$7:'Sheet1'!$C$15,2,FALSE)," ")</f>
        <v xml:space="preserve"> </v>
      </c>
      <c r="BE21" s="241"/>
      <c r="BF21" s="241"/>
      <c r="BG21" s="241"/>
      <c r="BH21" s="241"/>
      <c r="BI21" s="241"/>
      <c r="BJ21" s="241"/>
      <c r="BK21" s="241"/>
      <c r="BL21" s="242"/>
      <c r="BM21" s="243"/>
      <c r="BN21" s="244"/>
      <c r="BO21" s="244"/>
      <c r="BP21" s="244"/>
      <c r="BQ21" s="244"/>
      <c r="BR21" s="244"/>
      <c r="BS21" s="244"/>
      <c r="BT21" s="244"/>
      <c r="BU21" s="244"/>
      <c r="BV21" s="245"/>
      <c r="BW21" s="225"/>
      <c r="BX21" s="226"/>
      <c r="BY21" s="226"/>
      <c r="BZ21" s="226"/>
      <c r="CA21" s="227"/>
      <c r="CB21" s="228"/>
      <c r="CC21" s="229"/>
      <c r="CD21" s="229"/>
      <c r="CE21" s="229"/>
      <c r="CF21" s="229"/>
      <c r="CG21" s="229"/>
      <c r="CH21" s="229"/>
      <c r="CI21" s="230"/>
      <c r="CJ21" s="231" t="str">
        <f t="shared" si="0"/>
        <v xml:space="preserve"> </v>
      </c>
      <c r="CK21" s="232"/>
      <c r="CL21" s="232"/>
      <c r="CM21" s="232"/>
      <c r="CN21" s="232"/>
      <c r="CO21" s="232"/>
      <c r="CP21" s="232"/>
      <c r="CQ21" s="233"/>
      <c r="CU21" s="54"/>
      <c r="CV21" s="31" t="s">
        <v>90</v>
      </c>
      <c r="CW21" s="31">
        <f t="shared" si="1"/>
        <v>0</v>
      </c>
      <c r="DJ21" s="54"/>
      <c r="EQ21" s="54">
        <f t="shared" si="2"/>
        <v>0</v>
      </c>
    </row>
    <row r="22" spans="1:147" s="54" customFormat="1" ht="30" customHeight="1">
      <c r="A22" s="115">
        <v>9</v>
      </c>
      <c r="B22" s="225"/>
      <c r="C22" s="226"/>
      <c r="D22" s="226"/>
      <c r="E22" s="226"/>
      <c r="F22" s="226"/>
      <c r="G22" s="226"/>
      <c r="H22" s="226"/>
      <c r="I22" s="227"/>
      <c r="J22" s="234"/>
      <c r="K22" s="235"/>
      <c r="L22" s="235"/>
      <c r="M22" s="235"/>
      <c r="N22" s="235"/>
      <c r="O22" s="235"/>
      <c r="P22" s="236"/>
      <c r="Q22" s="237"/>
      <c r="R22" s="237"/>
      <c r="S22" s="237"/>
      <c r="T22" s="237"/>
      <c r="U22" s="237"/>
      <c r="V22" s="237"/>
      <c r="W22" s="237"/>
      <c r="X22" s="237"/>
      <c r="Y22" s="237"/>
      <c r="Z22" s="237"/>
      <c r="AA22" s="237"/>
      <c r="AB22" s="237"/>
      <c r="AC22" s="237"/>
      <c r="AD22" s="237"/>
      <c r="AE22" s="238"/>
      <c r="AF22" s="236"/>
      <c r="AG22" s="237"/>
      <c r="AH22" s="237"/>
      <c r="AI22" s="238"/>
      <c r="AJ22" s="234"/>
      <c r="AK22" s="235"/>
      <c r="AL22" s="235"/>
      <c r="AM22" s="235"/>
      <c r="AN22" s="235"/>
      <c r="AO22" s="235"/>
      <c r="AP22" s="236"/>
      <c r="AQ22" s="237"/>
      <c r="AR22" s="237"/>
      <c r="AS22" s="237"/>
      <c r="AT22" s="237"/>
      <c r="AU22" s="237"/>
      <c r="AV22" s="237"/>
      <c r="AW22" s="238"/>
      <c r="AX22" s="234"/>
      <c r="AY22" s="235"/>
      <c r="AZ22" s="235"/>
      <c r="BA22" s="235"/>
      <c r="BB22" s="235"/>
      <c r="BC22" s="239"/>
      <c r="BD22" s="240" t="str">
        <f>IFERROR(VLOOKUP(AP22,Sheet1!$B$7:'Sheet1'!$C$15,2,FALSE)," ")</f>
        <v xml:space="preserve"> </v>
      </c>
      <c r="BE22" s="241"/>
      <c r="BF22" s="241"/>
      <c r="BG22" s="241"/>
      <c r="BH22" s="241"/>
      <c r="BI22" s="241"/>
      <c r="BJ22" s="241"/>
      <c r="BK22" s="241"/>
      <c r="BL22" s="242"/>
      <c r="BM22" s="243"/>
      <c r="BN22" s="244"/>
      <c r="BO22" s="244"/>
      <c r="BP22" s="244"/>
      <c r="BQ22" s="244"/>
      <c r="BR22" s="244"/>
      <c r="BS22" s="244"/>
      <c r="BT22" s="244"/>
      <c r="BU22" s="244"/>
      <c r="BV22" s="245"/>
      <c r="BW22" s="225"/>
      <c r="BX22" s="226"/>
      <c r="BY22" s="226"/>
      <c r="BZ22" s="226"/>
      <c r="CA22" s="227"/>
      <c r="CB22" s="228"/>
      <c r="CC22" s="229"/>
      <c r="CD22" s="229"/>
      <c r="CE22" s="229"/>
      <c r="CF22" s="229"/>
      <c r="CG22" s="229"/>
      <c r="CH22" s="229"/>
      <c r="CI22" s="230"/>
      <c r="CJ22" s="231" t="str">
        <f t="shared" si="0"/>
        <v xml:space="preserve"> </v>
      </c>
      <c r="CK22" s="232"/>
      <c r="CL22" s="232"/>
      <c r="CM22" s="232"/>
      <c r="CN22" s="232"/>
      <c r="CO22" s="232"/>
      <c r="CP22" s="232"/>
      <c r="CQ22" s="233"/>
      <c r="CV22" s="54" t="s">
        <v>91</v>
      </c>
      <c r="CW22" s="54">
        <f>SUMIF($AP$14:$AW$33,CV22,$CJ$14:$CQ$33)</f>
        <v>0</v>
      </c>
      <c r="EQ22" s="54">
        <f t="shared" si="2"/>
        <v>0</v>
      </c>
    </row>
    <row r="23" spans="1:147" s="54" customFormat="1" ht="30" customHeight="1">
      <c r="A23" s="115">
        <v>10</v>
      </c>
      <c r="B23" s="225"/>
      <c r="C23" s="226"/>
      <c r="D23" s="226"/>
      <c r="E23" s="226"/>
      <c r="F23" s="226"/>
      <c r="G23" s="226"/>
      <c r="H23" s="226"/>
      <c r="I23" s="227"/>
      <c r="J23" s="234"/>
      <c r="K23" s="235"/>
      <c r="L23" s="235"/>
      <c r="M23" s="235"/>
      <c r="N23" s="235"/>
      <c r="O23" s="235"/>
      <c r="P23" s="236"/>
      <c r="Q23" s="237"/>
      <c r="R23" s="237"/>
      <c r="S23" s="237"/>
      <c r="T23" s="237"/>
      <c r="U23" s="237"/>
      <c r="V23" s="237"/>
      <c r="W23" s="237"/>
      <c r="X23" s="237"/>
      <c r="Y23" s="237"/>
      <c r="Z23" s="237"/>
      <c r="AA23" s="237"/>
      <c r="AB23" s="237"/>
      <c r="AC23" s="237"/>
      <c r="AD23" s="237"/>
      <c r="AE23" s="238"/>
      <c r="AF23" s="236"/>
      <c r="AG23" s="237"/>
      <c r="AH23" s="237"/>
      <c r="AI23" s="238"/>
      <c r="AJ23" s="234"/>
      <c r="AK23" s="235"/>
      <c r="AL23" s="235"/>
      <c r="AM23" s="235"/>
      <c r="AN23" s="235"/>
      <c r="AO23" s="235"/>
      <c r="AP23" s="236"/>
      <c r="AQ23" s="237"/>
      <c r="AR23" s="237"/>
      <c r="AS23" s="237"/>
      <c r="AT23" s="237"/>
      <c r="AU23" s="237"/>
      <c r="AV23" s="237"/>
      <c r="AW23" s="238"/>
      <c r="AX23" s="234"/>
      <c r="AY23" s="235"/>
      <c r="AZ23" s="235"/>
      <c r="BA23" s="235"/>
      <c r="BB23" s="235"/>
      <c r="BC23" s="239"/>
      <c r="BD23" s="240" t="str">
        <f>IFERROR(VLOOKUP(AP23,Sheet1!$B$7:'Sheet1'!$C$15,2,FALSE)," ")</f>
        <v xml:space="preserve"> </v>
      </c>
      <c r="BE23" s="241"/>
      <c r="BF23" s="241"/>
      <c r="BG23" s="241"/>
      <c r="BH23" s="241"/>
      <c r="BI23" s="241"/>
      <c r="BJ23" s="241"/>
      <c r="BK23" s="241"/>
      <c r="BL23" s="242"/>
      <c r="BM23" s="243"/>
      <c r="BN23" s="244"/>
      <c r="BO23" s="244"/>
      <c r="BP23" s="244"/>
      <c r="BQ23" s="244"/>
      <c r="BR23" s="244"/>
      <c r="BS23" s="244"/>
      <c r="BT23" s="244"/>
      <c r="BU23" s="244"/>
      <c r="BV23" s="245"/>
      <c r="BW23" s="225"/>
      <c r="BX23" s="226"/>
      <c r="BY23" s="226"/>
      <c r="BZ23" s="226"/>
      <c r="CA23" s="227"/>
      <c r="CB23" s="228"/>
      <c r="CC23" s="229"/>
      <c r="CD23" s="229"/>
      <c r="CE23" s="229"/>
      <c r="CF23" s="229"/>
      <c r="CG23" s="229"/>
      <c r="CH23" s="229"/>
      <c r="CI23" s="230"/>
      <c r="CJ23" s="231" t="str">
        <f t="shared" si="0"/>
        <v xml:space="preserve"> </v>
      </c>
      <c r="CK23" s="232"/>
      <c r="CL23" s="232"/>
      <c r="CM23" s="232"/>
      <c r="CN23" s="232"/>
      <c r="CO23" s="232"/>
      <c r="CP23" s="232"/>
      <c r="CQ23" s="233"/>
      <c r="EQ23" s="54">
        <f t="shared" si="2"/>
        <v>0</v>
      </c>
    </row>
    <row r="24" spans="1:147" ht="30" customHeight="1">
      <c r="A24" s="115">
        <v>11</v>
      </c>
      <c r="B24" s="225"/>
      <c r="C24" s="226"/>
      <c r="D24" s="226"/>
      <c r="E24" s="226"/>
      <c r="F24" s="226"/>
      <c r="G24" s="226"/>
      <c r="H24" s="226"/>
      <c r="I24" s="227"/>
      <c r="J24" s="234"/>
      <c r="K24" s="235"/>
      <c r="L24" s="235"/>
      <c r="M24" s="235"/>
      <c r="N24" s="235"/>
      <c r="O24" s="235"/>
      <c r="P24" s="236"/>
      <c r="Q24" s="237"/>
      <c r="R24" s="237"/>
      <c r="S24" s="237"/>
      <c r="T24" s="237"/>
      <c r="U24" s="237"/>
      <c r="V24" s="237"/>
      <c r="W24" s="237"/>
      <c r="X24" s="237"/>
      <c r="Y24" s="237"/>
      <c r="Z24" s="237"/>
      <c r="AA24" s="237"/>
      <c r="AB24" s="237"/>
      <c r="AC24" s="237"/>
      <c r="AD24" s="237"/>
      <c r="AE24" s="238"/>
      <c r="AF24" s="236"/>
      <c r="AG24" s="237"/>
      <c r="AH24" s="237"/>
      <c r="AI24" s="238"/>
      <c r="AJ24" s="234"/>
      <c r="AK24" s="235"/>
      <c r="AL24" s="235"/>
      <c r="AM24" s="235"/>
      <c r="AN24" s="235"/>
      <c r="AO24" s="235"/>
      <c r="AP24" s="236"/>
      <c r="AQ24" s="237"/>
      <c r="AR24" s="237"/>
      <c r="AS24" s="237"/>
      <c r="AT24" s="237"/>
      <c r="AU24" s="237"/>
      <c r="AV24" s="237"/>
      <c r="AW24" s="238"/>
      <c r="AX24" s="234"/>
      <c r="AY24" s="235"/>
      <c r="AZ24" s="235"/>
      <c r="BA24" s="235"/>
      <c r="BB24" s="235"/>
      <c r="BC24" s="239"/>
      <c r="BD24" s="240" t="str">
        <f>IFERROR(VLOOKUP(AP24,Sheet1!$B$7:'Sheet1'!$C$15,2,FALSE)," ")</f>
        <v xml:space="preserve"> </v>
      </c>
      <c r="BE24" s="241"/>
      <c r="BF24" s="241"/>
      <c r="BG24" s="241"/>
      <c r="BH24" s="241"/>
      <c r="BI24" s="241"/>
      <c r="BJ24" s="241"/>
      <c r="BK24" s="241"/>
      <c r="BL24" s="242"/>
      <c r="BM24" s="243"/>
      <c r="BN24" s="244"/>
      <c r="BO24" s="244"/>
      <c r="BP24" s="244"/>
      <c r="BQ24" s="244"/>
      <c r="BR24" s="244"/>
      <c r="BS24" s="244"/>
      <c r="BT24" s="244"/>
      <c r="BU24" s="244"/>
      <c r="BV24" s="245"/>
      <c r="BW24" s="225"/>
      <c r="BX24" s="226"/>
      <c r="BY24" s="226"/>
      <c r="BZ24" s="226"/>
      <c r="CA24" s="227"/>
      <c r="CB24" s="228"/>
      <c r="CC24" s="229"/>
      <c r="CD24" s="229"/>
      <c r="CE24" s="229"/>
      <c r="CF24" s="229"/>
      <c r="CG24" s="229"/>
      <c r="CH24" s="229"/>
      <c r="CI24" s="230"/>
      <c r="CJ24" s="231" t="str">
        <f>IF(BD24=" "," ",EQ24)</f>
        <v xml:space="preserve"> </v>
      </c>
      <c r="CK24" s="232"/>
      <c r="CL24" s="232"/>
      <c r="CM24" s="232"/>
      <c r="CN24" s="232"/>
      <c r="CO24" s="232"/>
      <c r="CP24" s="232"/>
      <c r="CQ24" s="233"/>
      <c r="EQ24" s="54">
        <f t="shared" si="2"/>
        <v>0</v>
      </c>
    </row>
    <row r="25" spans="1:147" s="54" customFormat="1" ht="30" customHeight="1">
      <c r="A25" s="115">
        <v>12</v>
      </c>
      <c r="B25" s="225"/>
      <c r="C25" s="226"/>
      <c r="D25" s="226"/>
      <c r="E25" s="226"/>
      <c r="F25" s="226"/>
      <c r="G25" s="226"/>
      <c r="H25" s="226"/>
      <c r="I25" s="227"/>
      <c r="J25" s="234"/>
      <c r="K25" s="235"/>
      <c r="L25" s="235"/>
      <c r="M25" s="235"/>
      <c r="N25" s="235"/>
      <c r="O25" s="235"/>
      <c r="P25" s="236"/>
      <c r="Q25" s="237"/>
      <c r="R25" s="237"/>
      <c r="S25" s="237"/>
      <c r="T25" s="237"/>
      <c r="U25" s="237"/>
      <c r="V25" s="237"/>
      <c r="W25" s="237"/>
      <c r="X25" s="237"/>
      <c r="Y25" s="237"/>
      <c r="Z25" s="237"/>
      <c r="AA25" s="237"/>
      <c r="AB25" s="237"/>
      <c r="AC25" s="237"/>
      <c r="AD25" s="237"/>
      <c r="AE25" s="238"/>
      <c r="AF25" s="236"/>
      <c r="AG25" s="237"/>
      <c r="AH25" s="237"/>
      <c r="AI25" s="238"/>
      <c r="AJ25" s="234"/>
      <c r="AK25" s="235"/>
      <c r="AL25" s="235"/>
      <c r="AM25" s="235"/>
      <c r="AN25" s="235"/>
      <c r="AO25" s="235"/>
      <c r="AP25" s="236"/>
      <c r="AQ25" s="237"/>
      <c r="AR25" s="237"/>
      <c r="AS25" s="237"/>
      <c r="AT25" s="237"/>
      <c r="AU25" s="237"/>
      <c r="AV25" s="237"/>
      <c r="AW25" s="238"/>
      <c r="AX25" s="234"/>
      <c r="AY25" s="235"/>
      <c r="AZ25" s="235"/>
      <c r="BA25" s="235"/>
      <c r="BB25" s="235"/>
      <c r="BC25" s="239"/>
      <c r="BD25" s="240" t="str">
        <f>IFERROR(VLOOKUP(AP25,Sheet1!$B$7:'Sheet1'!$C$15,2,FALSE)," ")</f>
        <v xml:space="preserve"> </v>
      </c>
      <c r="BE25" s="241"/>
      <c r="BF25" s="241"/>
      <c r="BG25" s="241"/>
      <c r="BH25" s="241"/>
      <c r="BI25" s="241"/>
      <c r="BJ25" s="241"/>
      <c r="BK25" s="241"/>
      <c r="BL25" s="242"/>
      <c r="BM25" s="243"/>
      <c r="BN25" s="244"/>
      <c r="BO25" s="244"/>
      <c r="BP25" s="244"/>
      <c r="BQ25" s="244"/>
      <c r="BR25" s="244"/>
      <c r="BS25" s="244"/>
      <c r="BT25" s="244"/>
      <c r="BU25" s="244"/>
      <c r="BV25" s="245"/>
      <c r="BW25" s="225"/>
      <c r="BX25" s="226"/>
      <c r="BY25" s="226"/>
      <c r="BZ25" s="226"/>
      <c r="CA25" s="227"/>
      <c r="CB25" s="228"/>
      <c r="CC25" s="229"/>
      <c r="CD25" s="229"/>
      <c r="CE25" s="229"/>
      <c r="CF25" s="229"/>
      <c r="CG25" s="229"/>
      <c r="CH25" s="229"/>
      <c r="CI25" s="230"/>
      <c r="CJ25" s="231" t="str">
        <f t="shared" ref="CJ25:CJ33" si="3">IF(BD25=" "," ",EQ25)</f>
        <v xml:space="preserve"> </v>
      </c>
      <c r="CK25" s="232"/>
      <c r="CL25" s="232"/>
      <c r="CM25" s="232"/>
      <c r="CN25" s="232"/>
      <c r="CO25" s="232"/>
      <c r="CP25" s="232"/>
      <c r="CQ25" s="233"/>
      <c r="EQ25" s="54">
        <f t="shared" si="2"/>
        <v>0</v>
      </c>
    </row>
    <row r="26" spans="1:147" s="54" customFormat="1" ht="30" customHeight="1">
      <c r="A26" s="115">
        <v>13</v>
      </c>
      <c r="B26" s="225"/>
      <c r="C26" s="226"/>
      <c r="D26" s="226"/>
      <c r="E26" s="226"/>
      <c r="F26" s="226"/>
      <c r="G26" s="226"/>
      <c r="H26" s="226"/>
      <c r="I26" s="227"/>
      <c r="J26" s="234"/>
      <c r="K26" s="235"/>
      <c r="L26" s="235"/>
      <c r="M26" s="235"/>
      <c r="N26" s="235"/>
      <c r="O26" s="235"/>
      <c r="P26" s="236"/>
      <c r="Q26" s="237"/>
      <c r="R26" s="237"/>
      <c r="S26" s="237"/>
      <c r="T26" s="237"/>
      <c r="U26" s="237"/>
      <c r="V26" s="237"/>
      <c r="W26" s="237"/>
      <c r="X26" s="237"/>
      <c r="Y26" s="237"/>
      <c r="Z26" s="237"/>
      <c r="AA26" s="237"/>
      <c r="AB26" s="237"/>
      <c r="AC26" s="237"/>
      <c r="AD26" s="237"/>
      <c r="AE26" s="238"/>
      <c r="AF26" s="236"/>
      <c r="AG26" s="237"/>
      <c r="AH26" s="237"/>
      <c r="AI26" s="238"/>
      <c r="AJ26" s="234"/>
      <c r="AK26" s="235"/>
      <c r="AL26" s="235"/>
      <c r="AM26" s="235"/>
      <c r="AN26" s="235"/>
      <c r="AO26" s="235"/>
      <c r="AP26" s="236"/>
      <c r="AQ26" s="237"/>
      <c r="AR26" s="237"/>
      <c r="AS26" s="237"/>
      <c r="AT26" s="237"/>
      <c r="AU26" s="237"/>
      <c r="AV26" s="237"/>
      <c r="AW26" s="238"/>
      <c r="AX26" s="234"/>
      <c r="AY26" s="235"/>
      <c r="AZ26" s="235"/>
      <c r="BA26" s="235"/>
      <c r="BB26" s="235"/>
      <c r="BC26" s="239"/>
      <c r="BD26" s="240" t="str">
        <f>IFERROR(VLOOKUP(AP26,Sheet1!$B$7:'Sheet1'!$C$15,2,FALSE)," ")</f>
        <v xml:space="preserve"> </v>
      </c>
      <c r="BE26" s="241"/>
      <c r="BF26" s="241"/>
      <c r="BG26" s="241"/>
      <c r="BH26" s="241"/>
      <c r="BI26" s="241"/>
      <c r="BJ26" s="241"/>
      <c r="BK26" s="241"/>
      <c r="BL26" s="242"/>
      <c r="BM26" s="243"/>
      <c r="BN26" s="244"/>
      <c r="BO26" s="244"/>
      <c r="BP26" s="244"/>
      <c r="BQ26" s="244"/>
      <c r="BR26" s="244"/>
      <c r="BS26" s="244"/>
      <c r="BT26" s="244"/>
      <c r="BU26" s="244"/>
      <c r="BV26" s="245"/>
      <c r="BW26" s="225"/>
      <c r="BX26" s="226"/>
      <c r="BY26" s="226"/>
      <c r="BZ26" s="226"/>
      <c r="CA26" s="227"/>
      <c r="CB26" s="228"/>
      <c r="CC26" s="229"/>
      <c r="CD26" s="229"/>
      <c r="CE26" s="229"/>
      <c r="CF26" s="229"/>
      <c r="CG26" s="229"/>
      <c r="CH26" s="229"/>
      <c r="CI26" s="230"/>
      <c r="CJ26" s="231" t="str">
        <f t="shared" si="3"/>
        <v xml:space="preserve"> </v>
      </c>
      <c r="CK26" s="232"/>
      <c r="CL26" s="232"/>
      <c r="CM26" s="232"/>
      <c r="CN26" s="232"/>
      <c r="CO26" s="232"/>
      <c r="CP26" s="232"/>
      <c r="CQ26" s="233"/>
      <c r="EQ26" s="54">
        <f t="shared" si="2"/>
        <v>0</v>
      </c>
    </row>
    <row r="27" spans="1:147" s="58" customFormat="1" ht="30" customHeight="1">
      <c r="A27" s="115">
        <v>14</v>
      </c>
      <c r="B27" s="225"/>
      <c r="C27" s="226"/>
      <c r="D27" s="226"/>
      <c r="E27" s="226"/>
      <c r="F27" s="226"/>
      <c r="G27" s="226"/>
      <c r="H27" s="226"/>
      <c r="I27" s="227"/>
      <c r="J27" s="234"/>
      <c r="K27" s="235"/>
      <c r="L27" s="235"/>
      <c r="M27" s="235"/>
      <c r="N27" s="235"/>
      <c r="O27" s="235"/>
      <c r="P27" s="236"/>
      <c r="Q27" s="237"/>
      <c r="R27" s="237"/>
      <c r="S27" s="237"/>
      <c r="T27" s="237"/>
      <c r="U27" s="237"/>
      <c r="V27" s="237"/>
      <c r="W27" s="237"/>
      <c r="X27" s="237"/>
      <c r="Y27" s="237"/>
      <c r="Z27" s="237"/>
      <c r="AA27" s="237"/>
      <c r="AB27" s="237"/>
      <c r="AC27" s="237"/>
      <c r="AD27" s="237"/>
      <c r="AE27" s="238"/>
      <c r="AF27" s="236"/>
      <c r="AG27" s="237"/>
      <c r="AH27" s="237"/>
      <c r="AI27" s="238"/>
      <c r="AJ27" s="234"/>
      <c r="AK27" s="235"/>
      <c r="AL27" s="235"/>
      <c r="AM27" s="235"/>
      <c r="AN27" s="235"/>
      <c r="AO27" s="235"/>
      <c r="AP27" s="236"/>
      <c r="AQ27" s="237"/>
      <c r="AR27" s="237"/>
      <c r="AS27" s="237"/>
      <c r="AT27" s="237"/>
      <c r="AU27" s="237"/>
      <c r="AV27" s="237"/>
      <c r="AW27" s="238"/>
      <c r="AX27" s="234"/>
      <c r="AY27" s="235"/>
      <c r="AZ27" s="235"/>
      <c r="BA27" s="235"/>
      <c r="BB27" s="235"/>
      <c r="BC27" s="239"/>
      <c r="BD27" s="240" t="str">
        <f>IFERROR(VLOOKUP(AP27,Sheet1!$B$7:'Sheet1'!$C$15,2,FALSE)," ")</f>
        <v xml:space="preserve"> </v>
      </c>
      <c r="BE27" s="241"/>
      <c r="BF27" s="241"/>
      <c r="BG27" s="241"/>
      <c r="BH27" s="241"/>
      <c r="BI27" s="241"/>
      <c r="BJ27" s="241"/>
      <c r="BK27" s="241"/>
      <c r="BL27" s="242"/>
      <c r="BM27" s="243"/>
      <c r="BN27" s="244"/>
      <c r="BO27" s="244"/>
      <c r="BP27" s="244"/>
      <c r="BQ27" s="244"/>
      <c r="BR27" s="244"/>
      <c r="BS27" s="244"/>
      <c r="BT27" s="244"/>
      <c r="BU27" s="244"/>
      <c r="BV27" s="245"/>
      <c r="BW27" s="225"/>
      <c r="BX27" s="226"/>
      <c r="BY27" s="226"/>
      <c r="BZ27" s="226"/>
      <c r="CA27" s="227"/>
      <c r="CB27" s="228"/>
      <c r="CC27" s="229"/>
      <c r="CD27" s="229"/>
      <c r="CE27" s="229"/>
      <c r="CF27" s="229"/>
      <c r="CG27" s="229"/>
      <c r="CH27" s="229"/>
      <c r="CI27" s="230"/>
      <c r="CJ27" s="231" t="str">
        <f t="shared" si="3"/>
        <v xml:space="preserve"> </v>
      </c>
      <c r="CK27" s="232"/>
      <c r="CL27" s="232"/>
      <c r="CM27" s="232"/>
      <c r="CN27" s="232"/>
      <c r="CO27" s="232"/>
      <c r="CP27" s="232"/>
      <c r="CQ27" s="233"/>
      <c r="EQ27" s="54">
        <f t="shared" si="2"/>
        <v>0</v>
      </c>
    </row>
    <row r="28" spans="1:147" s="58" customFormat="1" ht="30" customHeight="1">
      <c r="A28" s="115">
        <v>15</v>
      </c>
      <c r="B28" s="225"/>
      <c r="C28" s="226"/>
      <c r="D28" s="226"/>
      <c r="E28" s="226"/>
      <c r="F28" s="226"/>
      <c r="G28" s="226"/>
      <c r="H28" s="226"/>
      <c r="I28" s="227"/>
      <c r="J28" s="234"/>
      <c r="K28" s="235"/>
      <c r="L28" s="235"/>
      <c r="M28" s="235"/>
      <c r="N28" s="235"/>
      <c r="O28" s="235"/>
      <c r="P28" s="236"/>
      <c r="Q28" s="237"/>
      <c r="R28" s="237"/>
      <c r="S28" s="237"/>
      <c r="T28" s="237"/>
      <c r="U28" s="237"/>
      <c r="V28" s="237"/>
      <c r="W28" s="237"/>
      <c r="X28" s="237"/>
      <c r="Y28" s="237"/>
      <c r="Z28" s="237"/>
      <c r="AA28" s="237"/>
      <c r="AB28" s="237"/>
      <c r="AC28" s="237"/>
      <c r="AD28" s="237"/>
      <c r="AE28" s="238"/>
      <c r="AF28" s="236"/>
      <c r="AG28" s="237"/>
      <c r="AH28" s="237"/>
      <c r="AI28" s="238"/>
      <c r="AJ28" s="234"/>
      <c r="AK28" s="235"/>
      <c r="AL28" s="235"/>
      <c r="AM28" s="235"/>
      <c r="AN28" s="235"/>
      <c r="AO28" s="235"/>
      <c r="AP28" s="236"/>
      <c r="AQ28" s="237"/>
      <c r="AR28" s="237"/>
      <c r="AS28" s="237"/>
      <c r="AT28" s="237"/>
      <c r="AU28" s="237"/>
      <c r="AV28" s="237"/>
      <c r="AW28" s="238"/>
      <c r="AX28" s="234"/>
      <c r="AY28" s="235"/>
      <c r="AZ28" s="235"/>
      <c r="BA28" s="235"/>
      <c r="BB28" s="235"/>
      <c r="BC28" s="239"/>
      <c r="BD28" s="240" t="str">
        <f>IFERROR(VLOOKUP(AP28,Sheet1!$B$7:'Sheet1'!$C$15,2,FALSE)," ")</f>
        <v xml:space="preserve"> </v>
      </c>
      <c r="BE28" s="241"/>
      <c r="BF28" s="241"/>
      <c r="BG28" s="241"/>
      <c r="BH28" s="241"/>
      <c r="BI28" s="241"/>
      <c r="BJ28" s="241"/>
      <c r="BK28" s="241"/>
      <c r="BL28" s="242"/>
      <c r="BM28" s="243"/>
      <c r="BN28" s="244"/>
      <c r="BO28" s="244"/>
      <c r="BP28" s="244"/>
      <c r="BQ28" s="244"/>
      <c r="BR28" s="244"/>
      <c r="BS28" s="244"/>
      <c r="BT28" s="244"/>
      <c r="BU28" s="244"/>
      <c r="BV28" s="245"/>
      <c r="BW28" s="225"/>
      <c r="BX28" s="226"/>
      <c r="BY28" s="226"/>
      <c r="BZ28" s="226"/>
      <c r="CA28" s="227"/>
      <c r="CB28" s="228"/>
      <c r="CC28" s="229"/>
      <c r="CD28" s="229"/>
      <c r="CE28" s="229"/>
      <c r="CF28" s="229"/>
      <c r="CG28" s="229"/>
      <c r="CH28" s="229"/>
      <c r="CI28" s="230"/>
      <c r="CJ28" s="231" t="str">
        <f t="shared" si="3"/>
        <v xml:space="preserve"> </v>
      </c>
      <c r="CK28" s="232"/>
      <c r="CL28" s="232"/>
      <c r="CM28" s="232"/>
      <c r="CN28" s="232"/>
      <c r="CO28" s="232"/>
      <c r="CP28" s="232"/>
      <c r="CQ28" s="233"/>
      <c r="EQ28" s="54">
        <f t="shared" si="2"/>
        <v>0</v>
      </c>
    </row>
    <row r="29" spans="1:147" s="58" customFormat="1" ht="30" customHeight="1">
      <c r="A29" s="115">
        <v>16</v>
      </c>
      <c r="B29" s="225"/>
      <c r="C29" s="226"/>
      <c r="D29" s="226"/>
      <c r="E29" s="226"/>
      <c r="F29" s="226"/>
      <c r="G29" s="226"/>
      <c r="H29" s="226"/>
      <c r="I29" s="227"/>
      <c r="J29" s="234"/>
      <c r="K29" s="235"/>
      <c r="L29" s="235"/>
      <c r="M29" s="235"/>
      <c r="N29" s="235"/>
      <c r="O29" s="235"/>
      <c r="P29" s="236"/>
      <c r="Q29" s="237"/>
      <c r="R29" s="237"/>
      <c r="S29" s="237"/>
      <c r="T29" s="237"/>
      <c r="U29" s="237"/>
      <c r="V29" s="237"/>
      <c r="W29" s="237"/>
      <c r="X29" s="237"/>
      <c r="Y29" s="237"/>
      <c r="Z29" s="237"/>
      <c r="AA29" s="237"/>
      <c r="AB29" s="237"/>
      <c r="AC29" s="237"/>
      <c r="AD29" s="237"/>
      <c r="AE29" s="238"/>
      <c r="AF29" s="236"/>
      <c r="AG29" s="237"/>
      <c r="AH29" s="237"/>
      <c r="AI29" s="238"/>
      <c r="AJ29" s="234"/>
      <c r="AK29" s="235"/>
      <c r="AL29" s="235"/>
      <c r="AM29" s="235"/>
      <c r="AN29" s="235"/>
      <c r="AO29" s="235"/>
      <c r="AP29" s="236"/>
      <c r="AQ29" s="237"/>
      <c r="AR29" s="237"/>
      <c r="AS29" s="237"/>
      <c r="AT29" s="237"/>
      <c r="AU29" s="237"/>
      <c r="AV29" s="237"/>
      <c r="AW29" s="238"/>
      <c r="AX29" s="234"/>
      <c r="AY29" s="235"/>
      <c r="AZ29" s="235"/>
      <c r="BA29" s="235"/>
      <c r="BB29" s="235"/>
      <c r="BC29" s="239"/>
      <c r="BD29" s="240" t="str">
        <f>IFERROR(VLOOKUP(AP29,Sheet1!$B$7:'Sheet1'!$C$15,2,FALSE)," ")</f>
        <v xml:space="preserve"> </v>
      </c>
      <c r="BE29" s="241"/>
      <c r="BF29" s="241"/>
      <c r="BG29" s="241"/>
      <c r="BH29" s="241"/>
      <c r="BI29" s="241"/>
      <c r="BJ29" s="241"/>
      <c r="BK29" s="241"/>
      <c r="BL29" s="242"/>
      <c r="BM29" s="243"/>
      <c r="BN29" s="244"/>
      <c r="BO29" s="244"/>
      <c r="BP29" s="244"/>
      <c r="BQ29" s="244"/>
      <c r="BR29" s="244"/>
      <c r="BS29" s="244"/>
      <c r="BT29" s="244"/>
      <c r="BU29" s="244"/>
      <c r="BV29" s="245"/>
      <c r="BW29" s="225"/>
      <c r="BX29" s="226"/>
      <c r="BY29" s="226"/>
      <c r="BZ29" s="226"/>
      <c r="CA29" s="227"/>
      <c r="CB29" s="228"/>
      <c r="CC29" s="229"/>
      <c r="CD29" s="229"/>
      <c r="CE29" s="229"/>
      <c r="CF29" s="229"/>
      <c r="CG29" s="229"/>
      <c r="CH29" s="229"/>
      <c r="CI29" s="230"/>
      <c r="CJ29" s="231" t="str">
        <f t="shared" si="3"/>
        <v xml:space="preserve"> </v>
      </c>
      <c r="CK29" s="232"/>
      <c r="CL29" s="232"/>
      <c r="CM29" s="232"/>
      <c r="CN29" s="232"/>
      <c r="CO29" s="232"/>
      <c r="CP29" s="232"/>
      <c r="CQ29" s="233"/>
      <c r="EQ29" s="54">
        <f t="shared" si="2"/>
        <v>0</v>
      </c>
    </row>
    <row r="30" spans="1:147" s="58" customFormat="1" ht="30" customHeight="1">
      <c r="A30" s="115">
        <v>17</v>
      </c>
      <c r="B30" s="225"/>
      <c r="C30" s="226"/>
      <c r="D30" s="226"/>
      <c r="E30" s="226"/>
      <c r="F30" s="226"/>
      <c r="G30" s="226"/>
      <c r="H30" s="226"/>
      <c r="I30" s="227"/>
      <c r="J30" s="234"/>
      <c r="K30" s="235"/>
      <c r="L30" s="235"/>
      <c r="M30" s="235"/>
      <c r="N30" s="235"/>
      <c r="O30" s="235"/>
      <c r="P30" s="236"/>
      <c r="Q30" s="237"/>
      <c r="R30" s="237"/>
      <c r="S30" s="237"/>
      <c r="T30" s="237"/>
      <c r="U30" s="237"/>
      <c r="V30" s="237"/>
      <c r="W30" s="237"/>
      <c r="X30" s="237"/>
      <c r="Y30" s="237"/>
      <c r="Z30" s="237"/>
      <c r="AA30" s="237"/>
      <c r="AB30" s="237"/>
      <c r="AC30" s="237"/>
      <c r="AD30" s="237"/>
      <c r="AE30" s="238"/>
      <c r="AF30" s="236"/>
      <c r="AG30" s="237"/>
      <c r="AH30" s="237"/>
      <c r="AI30" s="238"/>
      <c r="AJ30" s="234"/>
      <c r="AK30" s="235"/>
      <c r="AL30" s="235"/>
      <c r="AM30" s="235"/>
      <c r="AN30" s="235"/>
      <c r="AO30" s="235"/>
      <c r="AP30" s="236"/>
      <c r="AQ30" s="237"/>
      <c r="AR30" s="237"/>
      <c r="AS30" s="237"/>
      <c r="AT30" s="237"/>
      <c r="AU30" s="237"/>
      <c r="AV30" s="237"/>
      <c r="AW30" s="238"/>
      <c r="AX30" s="234"/>
      <c r="AY30" s="235"/>
      <c r="AZ30" s="235"/>
      <c r="BA30" s="235"/>
      <c r="BB30" s="235"/>
      <c r="BC30" s="239"/>
      <c r="BD30" s="240" t="str">
        <f>IFERROR(VLOOKUP(AP30,Sheet1!$B$7:'Sheet1'!$C$15,2,FALSE)," ")</f>
        <v xml:space="preserve"> </v>
      </c>
      <c r="BE30" s="241"/>
      <c r="BF30" s="241"/>
      <c r="BG30" s="241"/>
      <c r="BH30" s="241"/>
      <c r="BI30" s="241"/>
      <c r="BJ30" s="241"/>
      <c r="BK30" s="241"/>
      <c r="BL30" s="242"/>
      <c r="BM30" s="243"/>
      <c r="BN30" s="244"/>
      <c r="BO30" s="244"/>
      <c r="BP30" s="244"/>
      <c r="BQ30" s="244"/>
      <c r="BR30" s="244"/>
      <c r="BS30" s="244"/>
      <c r="BT30" s="244"/>
      <c r="BU30" s="244"/>
      <c r="BV30" s="245"/>
      <c r="BW30" s="225"/>
      <c r="BX30" s="226"/>
      <c r="BY30" s="226"/>
      <c r="BZ30" s="226"/>
      <c r="CA30" s="227"/>
      <c r="CB30" s="228"/>
      <c r="CC30" s="229"/>
      <c r="CD30" s="229"/>
      <c r="CE30" s="229"/>
      <c r="CF30" s="229"/>
      <c r="CG30" s="229"/>
      <c r="CH30" s="229"/>
      <c r="CI30" s="230"/>
      <c r="CJ30" s="231" t="str">
        <f t="shared" si="3"/>
        <v xml:space="preserve"> </v>
      </c>
      <c r="CK30" s="232"/>
      <c r="CL30" s="232"/>
      <c r="CM30" s="232"/>
      <c r="CN30" s="232"/>
      <c r="CO30" s="232"/>
      <c r="CP30" s="232"/>
      <c r="CQ30" s="233"/>
      <c r="EQ30" s="54">
        <f t="shared" si="2"/>
        <v>0</v>
      </c>
    </row>
    <row r="31" spans="1:147" s="58" customFormat="1" ht="30" customHeight="1">
      <c r="A31" s="115">
        <v>18</v>
      </c>
      <c r="B31" s="225"/>
      <c r="C31" s="226"/>
      <c r="D31" s="226"/>
      <c r="E31" s="226"/>
      <c r="F31" s="226"/>
      <c r="G31" s="226"/>
      <c r="H31" s="226"/>
      <c r="I31" s="227"/>
      <c r="J31" s="234"/>
      <c r="K31" s="235"/>
      <c r="L31" s="235"/>
      <c r="M31" s="235"/>
      <c r="N31" s="235"/>
      <c r="O31" s="235"/>
      <c r="P31" s="236"/>
      <c r="Q31" s="237"/>
      <c r="R31" s="237"/>
      <c r="S31" s="237"/>
      <c r="T31" s="237"/>
      <c r="U31" s="237"/>
      <c r="V31" s="237"/>
      <c r="W31" s="237"/>
      <c r="X31" s="237"/>
      <c r="Y31" s="237"/>
      <c r="Z31" s="237"/>
      <c r="AA31" s="237"/>
      <c r="AB31" s="237"/>
      <c r="AC31" s="237"/>
      <c r="AD31" s="237"/>
      <c r="AE31" s="238"/>
      <c r="AF31" s="236"/>
      <c r="AG31" s="237"/>
      <c r="AH31" s="237"/>
      <c r="AI31" s="238"/>
      <c r="AJ31" s="234"/>
      <c r="AK31" s="235"/>
      <c r="AL31" s="235"/>
      <c r="AM31" s="235"/>
      <c r="AN31" s="235"/>
      <c r="AO31" s="235"/>
      <c r="AP31" s="236"/>
      <c r="AQ31" s="237"/>
      <c r="AR31" s="237"/>
      <c r="AS31" s="237"/>
      <c r="AT31" s="237"/>
      <c r="AU31" s="237"/>
      <c r="AV31" s="237"/>
      <c r="AW31" s="238"/>
      <c r="AX31" s="234"/>
      <c r="AY31" s="235"/>
      <c r="AZ31" s="235"/>
      <c r="BA31" s="235"/>
      <c r="BB31" s="235"/>
      <c r="BC31" s="239"/>
      <c r="BD31" s="240" t="str">
        <f>IFERROR(VLOOKUP(AP31,Sheet1!$B$7:'Sheet1'!$C$15,2,FALSE)," ")</f>
        <v xml:space="preserve"> </v>
      </c>
      <c r="BE31" s="241"/>
      <c r="BF31" s="241"/>
      <c r="BG31" s="241"/>
      <c r="BH31" s="241"/>
      <c r="BI31" s="241"/>
      <c r="BJ31" s="241"/>
      <c r="BK31" s="241"/>
      <c r="BL31" s="242"/>
      <c r="BM31" s="243"/>
      <c r="BN31" s="244"/>
      <c r="BO31" s="244"/>
      <c r="BP31" s="244"/>
      <c r="BQ31" s="244"/>
      <c r="BR31" s="244"/>
      <c r="BS31" s="244"/>
      <c r="BT31" s="244"/>
      <c r="BU31" s="244"/>
      <c r="BV31" s="245"/>
      <c r="BW31" s="225"/>
      <c r="BX31" s="226"/>
      <c r="BY31" s="226"/>
      <c r="BZ31" s="226"/>
      <c r="CA31" s="227"/>
      <c r="CB31" s="228"/>
      <c r="CC31" s="229"/>
      <c r="CD31" s="229"/>
      <c r="CE31" s="229"/>
      <c r="CF31" s="229"/>
      <c r="CG31" s="229"/>
      <c r="CH31" s="229"/>
      <c r="CI31" s="230"/>
      <c r="CJ31" s="231" t="str">
        <f t="shared" si="3"/>
        <v xml:space="preserve"> </v>
      </c>
      <c r="CK31" s="232"/>
      <c r="CL31" s="232"/>
      <c r="CM31" s="232"/>
      <c r="CN31" s="232"/>
      <c r="CO31" s="232"/>
      <c r="CP31" s="232"/>
      <c r="CQ31" s="233"/>
      <c r="EQ31" s="54">
        <f t="shared" si="2"/>
        <v>0</v>
      </c>
    </row>
    <row r="32" spans="1:147" s="54" customFormat="1" ht="30" customHeight="1">
      <c r="A32" s="115">
        <v>19</v>
      </c>
      <c r="B32" s="225"/>
      <c r="C32" s="226"/>
      <c r="D32" s="226"/>
      <c r="E32" s="226"/>
      <c r="F32" s="226"/>
      <c r="G32" s="226"/>
      <c r="H32" s="226"/>
      <c r="I32" s="227"/>
      <c r="J32" s="234"/>
      <c r="K32" s="235"/>
      <c r="L32" s="235"/>
      <c r="M32" s="235"/>
      <c r="N32" s="235"/>
      <c r="O32" s="235"/>
      <c r="P32" s="236"/>
      <c r="Q32" s="237"/>
      <c r="R32" s="237"/>
      <c r="S32" s="237"/>
      <c r="T32" s="237"/>
      <c r="U32" s="237"/>
      <c r="V32" s="237"/>
      <c r="W32" s="237"/>
      <c r="X32" s="237"/>
      <c r="Y32" s="237"/>
      <c r="Z32" s="237"/>
      <c r="AA32" s="237"/>
      <c r="AB32" s="237"/>
      <c r="AC32" s="237"/>
      <c r="AD32" s="237"/>
      <c r="AE32" s="238"/>
      <c r="AF32" s="236"/>
      <c r="AG32" s="237"/>
      <c r="AH32" s="237"/>
      <c r="AI32" s="238"/>
      <c r="AJ32" s="234"/>
      <c r="AK32" s="235"/>
      <c r="AL32" s="235"/>
      <c r="AM32" s="235"/>
      <c r="AN32" s="235"/>
      <c r="AO32" s="235"/>
      <c r="AP32" s="236"/>
      <c r="AQ32" s="237"/>
      <c r="AR32" s="237"/>
      <c r="AS32" s="237"/>
      <c r="AT32" s="237"/>
      <c r="AU32" s="237"/>
      <c r="AV32" s="237"/>
      <c r="AW32" s="238"/>
      <c r="AX32" s="234"/>
      <c r="AY32" s="235"/>
      <c r="AZ32" s="235"/>
      <c r="BA32" s="235"/>
      <c r="BB32" s="235"/>
      <c r="BC32" s="239"/>
      <c r="BD32" s="240" t="str">
        <f>IFERROR(VLOOKUP(AP32,Sheet1!$B$7:'Sheet1'!$C$15,2,FALSE)," ")</f>
        <v xml:space="preserve"> </v>
      </c>
      <c r="BE32" s="241"/>
      <c r="BF32" s="241"/>
      <c r="BG32" s="241"/>
      <c r="BH32" s="241"/>
      <c r="BI32" s="241"/>
      <c r="BJ32" s="241"/>
      <c r="BK32" s="241"/>
      <c r="BL32" s="242"/>
      <c r="BM32" s="243"/>
      <c r="BN32" s="244"/>
      <c r="BO32" s="244"/>
      <c r="BP32" s="244"/>
      <c r="BQ32" s="244"/>
      <c r="BR32" s="244"/>
      <c r="BS32" s="244"/>
      <c r="BT32" s="244"/>
      <c r="BU32" s="244"/>
      <c r="BV32" s="245"/>
      <c r="BW32" s="225"/>
      <c r="BX32" s="226"/>
      <c r="BY32" s="226"/>
      <c r="BZ32" s="226"/>
      <c r="CA32" s="227"/>
      <c r="CB32" s="228"/>
      <c r="CC32" s="229"/>
      <c r="CD32" s="229"/>
      <c r="CE32" s="229"/>
      <c r="CF32" s="229"/>
      <c r="CG32" s="229"/>
      <c r="CH32" s="229"/>
      <c r="CI32" s="230"/>
      <c r="CJ32" s="231" t="str">
        <f t="shared" si="3"/>
        <v xml:space="preserve"> </v>
      </c>
      <c r="CK32" s="232"/>
      <c r="CL32" s="232"/>
      <c r="CM32" s="232"/>
      <c r="CN32" s="232"/>
      <c r="CO32" s="232"/>
      <c r="CP32" s="232"/>
      <c r="CQ32" s="233"/>
      <c r="EQ32" s="54">
        <f t="shared" si="2"/>
        <v>0</v>
      </c>
    </row>
    <row r="33" spans="1:147" s="54" customFormat="1" ht="30" customHeight="1">
      <c r="A33" s="115">
        <v>20</v>
      </c>
      <c r="B33" s="225"/>
      <c r="C33" s="226"/>
      <c r="D33" s="226"/>
      <c r="E33" s="226"/>
      <c r="F33" s="226"/>
      <c r="G33" s="226"/>
      <c r="H33" s="226"/>
      <c r="I33" s="227"/>
      <c r="J33" s="234"/>
      <c r="K33" s="235"/>
      <c r="L33" s="235"/>
      <c r="M33" s="235"/>
      <c r="N33" s="235"/>
      <c r="O33" s="235"/>
      <c r="P33" s="236"/>
      <c r="Q33" s="237"/>
      <c r="R33" s="237"/>
      <c r="S33" s="237"/>
      <c r="T33" s="237"/>
      <c r="U33" s="237"/>
      <c r="V33" s="237"/>
      <c r="W33" s="237"/>
      <c r="X33" s="237"/>
      <c r="Y33" s="237"/>
      <c r="Z33" s="237"/>
      <c r="AA33" s="237"/>
      <c r="AB33" s="237"/>
      <c r="AC33" s="237"/>
      <c r="AD33" s="237"/>
      <c r="AE33" s="238"/>
      <c r="AF33" s="236"/>
      <c r="AG33" s="237"/>
      <c r="AH33" s="237"/>
      <c r="AI33" s="238"/>
      <c r="AJ33" s="234"/>
      <c r="AK33" s="235"/>
      <c r="AL33" s="235"/>
      <c r="AM33" s="235"/>
      <c r="AN33" s="235"/>
      <c r="AO33" s="235"/>
      <c r="AP33" s="236"/>
      <c r="AQ33" s="237"/>
      <c r="AR33" s="237"/>
      <c r="AS33" s="237"/>
      <c r="AT33" s="237"/>
      <c r="AU33" s="237"/>
      <c r="AV33" s="237"/>
      <c r="AW33" s="238"/>
      <c r="AX33" s="234"/>
      <c r="AY33" s="235"/>
      <c r="AZ33" s="235"/>
      <c r="BA33" s="235"/>
      <c r="BB33" s="235"/>
      <c r="BC33" s="239"/>
      <c r="BD33" s="240" t="str">
        <f>IFERROR(VLOOKUP(AP33,Sheet1!$B$7:'Sheet1'!$C$15,2,FALSE)," ")</f>
        <v xml:space="preserve"> </v>
      </c>
      <c r="BE33" s="241"/>
      <c r="BF33" s="241"/>
      <c r="BG33" s="241"/>
      <c r="BH33" s="241"/>
      <c r="BI33" s="241"/>
      <c r="BJ33" s="241"/>
      <c r="BK33" s="241"/>
      <c r="BL33" s="242"/>
      <c r="BM33" s="243"/>
      <c r="BN33" s="244"/>
      <c r="BO33" s="244"/>
      <c r="BP33" s="244"/>
      <c r="BQ33" s="244"/>
      <c r="BR33" s="244"/>
      <c r="BS33" s="244"/>
      <c r="BT33" s="244"/>
      <c r="BU33" s="244"/>
      <c r="BV33" s="245"/>
      <c r="BW33" s="225"/>
      <c r="BX33" s="226"/>
      <c r="BY33" s="226"/>
      <c r="BZ33" s="226"/>
      <c r="CA33" s="227"/>
      <c r="CB33" s="228"/>
      <c r="CC33" s="229"/>
      <c r="CD33" s="229"/>
      <c r="CE33" s="229"/>
      <c r="CF33" s="229"/>
      <c r="CG33" s="229"/>
      <c r="CH33" s="229"/>
      <c r="CI33" s="230"/>
      <c r="CJ33" s="231" t="str">
        <f t="shared" si="3"/>
        <v xml:space="preserve"> </v>
      </c>
      <c r="CK33" s="232"/>
      <c r="CL33" s="232"/>
      <c r="CM33" s="232"/>
      <c r="CN33" s="232"/>
      <c r="CO33" s="232"/>
      <c r="CP33" s="232"/>
      <c r="CQ33" s="233"/>
      <c r="EQ33" s="54">
        <f t="shared" si="2"/>
        <v>0</v>
      </c>
    </row>
    <row r="34" spans="1:147">
      <c r="E34" s="37"/>
      <c r="F34" s="53"/>
      <c r="G34" s="38"/>
      <c r="H34" s="53"/>
      <c r="I34" s="39"/>
      <c r="J34" s="40"/>
      <c r="K34" s="41"/>
      <c r="L34" s="42"/>
      <c r="M34" s="37"/>
      <c r="N34" s="37"/>
      <c r="O34" s="40"/>
      <c r="P34" s="53"/>
      <c r="Q34" s="53"/>
      <c r="R34" s="53"/>
      <c r="S34" s="53"/>
      <c r="T34" s="53"/>
      <c r="U34" s="53"/>
      <c r="V34" s="53"/>
      <c r="W34" s="53"/>
      <c r="X34" s="53"/>
      <c r="Y34" s="53"/>
      <c r="Z34" s="53"/>
      <c r="AA34" s="53"/>
      <c r="AB34" s="40"/>
      <c r="AC34" s="40"/>
      <c r="AD34" s="40"/>
      <c r="AE34" s="40"/>
      <c r="AF34" s="40"/>
      <c r="AG34" s="41"/>
      <c r="AH34" s="42"/>
      <c r="AI34" s="37"/>
      <c r="AJ34" s="37"/>
      <c r="AK34" s="40"/>
      <c r="AL34" s="53"/>
      <c r="AM34" s="40"/>
      <c r="AN34" s="40"/>
      <c r="AP34" s="40"/>
      <c r="AQ34" s="40"/>
      <c r="AR34" s="53"/>
      <c r="AS34" s="53"/>
      <c r="AT34" s="53"/>
      <c r="AU34" s="53"/>
      <c r="AV34" s="38"/>
      <c r="AW34" s="40"/>
      <c r="AX34" s="40"/>
      <c r="AY34" s="40"/>
      <c r="AZ34" s="40"/>
      <c r="BA34" s="40"/>
      <c r="BB34" s="43"/>
      <c r="BC34" s="43"/>
      <c r="BD34" s="43"/>
      <c r="BE34" s="43"/>
      <c r="BF34" s="40"/>
      <c r="BG34" s="40"/>
      <c r="BH34" s="40"/>
      <c r="BI34" s="40"/>
      <c r="BJ34" s="40"/>
      <c r="BK34" s="40"/>
      <c r="BL34" s="40"/>
      <c r="BM34" s="40"/>
      <c r="BN34" s="37"/>
    </row>
    <row r="35" spans="1:147" ht="14.25">
      <c r="A35" s="59"/>
      <c r="B35" s="59"/>
      <c r="C35" s="59"/>
      <c r="D35" s="59"/>
      <c r="E35" s="59"/>
      <c r="F35" s="59"/>
      <c r="G35" s="59"/>
      <c r="H35" s="59"/>
      <c r="I35" s="60"/>
      <c r="J35" s="60"/>
      <c r="K35" s="59"/>
      <c r="L35" s="60"/>
      <c r="M35" s="60"/>
      <c r="N35" s="58"/>
      <c r="O35" s="60"/>
      <c r="P35" s="60"/>
      <c r="Q35" s="60"/>
      <c r="R35" s="60"/>
      <c r="S35" s="60"/>
      <c r="T35" s="60"/>
      <c r="U35" s="60"/>
      <c r="V35" s="60"/>
      <c r="W35" s="60"/>
      <c r="X35" s="60"/>
      <c r="Y35" s="60"/>
      <c r="Z35" s="60"/>
      <c r="AA35" s="60"/>
      <c r="AB35" s="61"/>
      <c r="AC35" s="58"/>
      <c r="AD35" s="58"/>
      <c r="AE35" s="58"/>
      <c r="AF35" s="60"/>
      <c r="AG35" s="59"/>
      <c r="AH35" s="60"/>
      <c r="AI35" s="60"/>
      <c r="AJ35" s="58"/>
      <c r="AK35" s="60"/>
      <c r="AL35" s="60"/>
      <c r="AM35" s="59"/>
      <c r="AN35" s="59"/>
      <c r="AO35" s="59"/>
      <c r="AP35" s="59"/>
      <c r="AQ35" s="59"/>
      <c r="AR35" s="60"/>
      <c r="AS35" s="60"/>
      <c r="AT35" s="60"/>
      <c r="AU35" s="60"/>
      <c r="AV35" s="60"/>
      <c r="AW35" s="62"/>
      <c r="AX35" s="62"/>
      <c r="AY35" s="62"/>
      <c r="AZ35" s="62"/>
      <c r="BA35" s="60"/>
      <c r="BB35" s="58"/>
      <c r="BC35" s="58"/>
      <c r="BD35" s="58"/>
      <c r="BE35" s="58"/>
      <c r="BF35" s="58"/>
      <c r="BG35" s="58"/>
      <c r="BH35" s="58"/>
      <c r="BI35" s="58"/>
      <c r="BJ35" s="58"/>
      <c r="BK35" s="58"/>
      <c r="BL35" s="58"/>
      <c r="BM35" s="58"/>
      <c r="BN35" s="58"/>
      <c r="BO35" s="58"/>
      <c r="BP35" s="58"/>
      <c r="BQ35" s="58"/>
      <c r="BR35" s="58"/>
      <c r="BS35" s="58"/>
      <c r="BT35" s="58"/>
      <c r="BU35" s="58"/>
      <c r="BV35" s="58"/>
      <c r="BW35" s="58"/>
      <c r="BX35" s="58"/>
      <c r="BY35" s="58"/>
      <c r="BZ35" s="58"/>
      <c r="CA35" s="58"/>
      <c r="CB35" s="58"/>
      <c r="CC35" s="58"/>
      <c r="CD35" s="58"/>
      <c r="CE35" s="58"/>
      <c r="CF35" s="58"/>
      <c r="CG35" s="58"/>
      <c r="CH35" s="58"/>
      <c r="CI35" s="58"/>
      <c r="CJ35" s="58"/>
      <c r="CK35" s="58"/>
      <c r="CL35" s="58"/>
      <c r="CM35" s="58"/>
      <c r="CN35" s="58"/>
      <c r="CO35" s="58"/>
      <c r="CP35" s="58"/>
      <c r="CQ35" s="58"/>
    </row>
    <row r="36" spans="1:147" ht="20.100000000000001" customHeight="1">
      <c r="A36" s="80" t="s">
        <v>131</v>
      </c>
      <c r="B36" s="80"/>
      <c r="C36" s="80"/>
      <c r="D36" s="80"/>
      <c r="E36" s="80"/>
      <c r="F36" s="80"/>
      <c r="G36" s="80"/>
      <c r="H36" s="80"/>
      <c r="I36" s="81"/>
      <c r="J36" s="81"/>
      <c r="K36" s="80"/>
      <c r="L36" s="81"/>
      <c r="M36" s="81"/>
      <c r="N36" s="82"/>
      <c r="O36" s="81"/>
      <c r="P36" s="81"/>
      <c r="Q36" s="81"/>
      <c r="R36" s="81"/>
      <c r="S36" s="81"/>
      <c r="T36" s="81"/>
      <c r="U36" s="81"/>
      <c r="V36" s="81"/>
      <c r="W36" s="81"/>
      <c r="X36" s="81"/>
      <c r="Y36" s="81"/>
      <c r="Z36" s="81"/>
      <c r="AA36" s="81"/>
      <c r="AB36" s="83"/>
      <c r="AC36" s="82"/>
      <c r="AD36" s="82"/>
      <c r="AE36" s="82"/>
      <c r="AF36" s="81"/>
      <c r="AG36" s="80"/>
      <c r="AH36" s="81"/>
      <c r="AI36" s="81"/>
      <c r="AJ36" s="82"/>
      <c r="AK36" s="81"/>
      <c r="AL36" s="81"/>
      <c r="AM36" s="80"/>
      <c r="AN36" s="80"/>
      <c r="AO36" s="80"/>
      <c r="AP36" s="80"/>
      <c r="AQ36" s="80"/>
      <c r="AR36" s="81"/>
      <c r="AS36" s="81"/>
      <c r="AT36" s="81"/>
      <c r="AU36" s="81"/>
      <c r="AV36" s="81"/>
      <c r="AW36" s="84"/>
      <c r="AX36" s="84"/>
      <c r="AY36" s="84"/>
      <c r="AZ36" s="84"/>
      <c r="BA36" s="81"/>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58"/>
      <c r="CC36" s="58"/>
      <c r="CD36" s="58"/>
      <c r="CE36" s="58"/>
      <c r="CF36" s="58"/>
      <c r="CG36" s="58"/>
      <c r="CH36" s="58"/>
      <c r="CI36" s="58"/>
      <c r="CJ36" s="58"/>
      <c r="CK36" s="58"/>
      <c r="CL36" s="58"/>
      <c r="CM36" s="58"/>
      <c r="CN36" s="58"/>
      <c r="CO36" s="58"/>
      <c r="CP36" s="58"/>
      <c r="CQ36" s="58"/>
    </row>
    <row r="37" spans="1:147" ht="20.100000000000001" customHeight="1">
      <c r="A37" s="80" t="s">
        <v>132</v>
      </c>
      <c r="B37" s="80"/>
      <c r="C37" s="80"/>
      <c r="D37" s="80"/>
      <c r="E37" s="80"/>
      <c r="F37" s="80"/>
      <c r="G37" s="80"/>
      <c r="H37" s="80"/>
      <c r="I37" s="81"/>
      <c r="J37" s="81"/>
      <c r="K37" s="80"/>
      <c r="L37" s="81"/>
      <c r="M37" s="81"/>
      <c r="N37" s="82"/>
      <c r="O37" s="81"/>
      <c r="P37" s="81"/>
      <c r="Q37" s="81"/>
      <c r="R37" s="81"/>
      <c r="S37" s="81"/>
      <c r="T37" s="81"/>
      <c r="U37" s="81"/>
      <c r="V37" s="81"/>
      <c r="W37" s="81"/>
      <c r="X37" s="81"/>
      <c r="Y37" s="81"/>
      <c r="Z37" s="81"/>
      <c r="AA37" s="81"/>
      <c r="AB37" s="83"/>
      <c r="AC37" s="82"/>
      <c r="AD37" s="82"/>
      <c r="AE37" s="82"/>
      <c r="AF37" s="81"/>
      <c r="AG37" s="80"/>
      <c r="AH37" s="81"/>
      <c r="AI37" s="81"/>
      <c r="AJ37" s="82"/>
      <c r="AK37" s="81"/>
      <c r="AL37" s="81"/>
      <c r="AM37" s="80"/>
      <c r="AN37" s="80"/>
      <c r="AO37" s="80"/>
      <c r="AP37" s="80"/>
      <c r="AQ37" s="80"/>
      <c r="AR37" s="81"/>
      <c r="AS37" s="81"/>
      <c r="AT37" s="81"/>
      <c r="AU37" s="81"/>
      <c r="AV37" s="81"/>
      <c r="AW37" s="84"/>
      <c r="AX37" s="84"/>
      <c r="AY37" s="84"/>
      <c r="AZ37" s="84"/>
      <c r="BA37" s="81"/>
      <c r="BB37" s="82"/>
      <c r="BC37" s="82"/>
      <c r="BD37" s="82"/>
      <c r="BE37" s="82"/>
      <c r="BF37" s="82"/>
      <c r="BG37" s="82"/>
      <c r="BH37" s="82"/>
      <c r="BI37" s="82"/>
      <c r="BJ37" s="82"/>
      <c r="BK37" s="82"/>
      <c r="BL37" s="82"/>
      <c r="BM37" s="82"/>
      <c r="BN37" s="82"/>
      <c r="BO37" s="82"/>
      <c r="BP37" s="82"/>
      <c r="BQ37" s="82"/>
      <c r="BR37" s="82"/>
      <c r="BS37" s="82"/>
      <c r="BT37" s="82"/>
      <c r="BU37" s="82"/>
      <c r="BV37" s="82"/>
      <c r="BW37" s="82"/>
      <c r="BX37" s="82"/>
      <c r="BY37" s="82"/>
      <c r="BZ37" s="82"/>
      <c r="CA37" s="82"/>
      <c r="CB37" s="58"/>
      <c r="CC37" s="58"/>
      <c r="CD37" s="58"/>
      <c r="CE37" s="58"/>
      <c r="CF37" s="58"/>
      <c r="CG37" s="58"/>
      <c r="CH37" s="58"/>
      <c r="CI37" s="58"/>
      <c r="CJ37" s="58"/>
      <c r="CK37" s="58"/>
      <c r="CL37" s="58"/>
      <c r="CM37" s="58"/>
      <c r="CN37" s="58"/>
      <c r="CO37" s="58"/>
      <c r="CP37" s="58"/>
      <c r="CQ37" s="58"/>
    </row>
    <row r="38" spans="1:147" ht="20.100000000000001" customHeight="1">
      <c r="A38" s="80" t="s">
        <v>133</v>
      </c>
      <c r="B38" s="80"/>
      <c r="C38" s="80"/>
      <c r="D38" s="80"/>
      <c r="E38" s="80"/>
      <c r="F38" s="80"/>
      <c r="G38" s="80"/>
      <c r="H38" s="80"/>
      <c r="I38" s="81"/>
      <c r="J38" s="81"/>
      <c r="K38" s="80"/>
      <c r="L38" s="81"/>
      <c r="M38" s="81"/>
      <c r="N38" s="82"/>
      <c r="O38" s="81"/>
      <c r="P38" s="81"/>
      <c r="Q38" s="81"/>
      <c r="R38" s="81"/>
      <c r="S38" s="81"/>
      <c r="T38" s="81"/>
      <c r="U38" s="81"/>
      <c r="V38" s="81"/>
      <c r="W38" s="81"/>
      <c r="X38" s="81"/>
      <c r="Y38" s="81"/>
      <c r="Z38" s="81"/>
      <c r="AA38" s="81"/>
      <c r="AB38" s="83"/>
      <c r="AC38" s="82"/>
      <c r="AD38" s="82"/>
      <c r="AE38" s="82"/>
      <c r="AF38" s="81"/>
      <c r="AG38" s="80"/>
      <c r="AH38" s="81"/>
      <c r="AI38" s="81"/>
      <c r="AJ38" s="82"/>
      <c r="AK38" s="81"/>
      <c r="AL38" s="81"/>
      <c r="AM38" s="80"/>
      <c r="AN38" s="80"/>
      <c r="AO38" s="80"/>
      <c r="AP38" s="80"/>
      <c r="AQ38" s="80"/>
      <c r="AR38" s="81"/>
      <c r="AS38" s="81"/>
      <c r="AT38" s="81"/>
      <c r="AU38" s="81"/>
      <c r="AV38" s="81"/>
      <c r="AW38" s="84"/>
      <c r="AX38" s="84"/>
      <c r="AY38" s="84"/>
      <c r="AZ38" s="84"/>
      <c r="BA38" s="81"/>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58"/>
      <c r="CC38" s="58"/>
      <c r="CD38" s="58"/>
      <c r="CE38" s="58"/>
      <c r="CF38" s="58"/>
      <c r="CG38" s="58"/>
      <c r="CH38" s="58"/>
      <c r="CI38" s="58"/>
      <c r="CJ38" s="58"/>
      <c r="CK38" s="58"/>
      <c r="CL38" s="58"/>
      <c r="CM38" s="58"/>
      <c r="CN38" s="58"/>
      <c r="CO38" s="58"/>
      <c r="CP38" s="58"/>
      <c r="CQ38" s="58"/>
    </row>
    <row r="39" spans="1:147" ht="20.100000000000001" customHeight="1">
      <c r="A39" s="80" t="s">
        <v>119</v>
      </c>
      <c r="B39" s="80"/>
      <c r="C39" s="80"/>
      <c r="D39" s="80"/>
      <c r="E39" s="80"/>
      <c r="F39" s="80"/>
      <c r="G39" s="80"/>
      <c r="H39" s="80"/>
      <c r="I39" s="81"/>
      <c r="J39" s="81"/>
      <c r="K39" s="80"/>
      <c r="L39" s="81"/>
      <c r="M39" s="81"/>
      <c r="N39" s="82"/>
      <c r="O39" s="81"/>
      <c r="P39" s="81"/>
      <c r="Q39" s="81"/>
      <c r="R39" s="81"/>
      <c r="S39" s="81"/>
      <c r="T39" s="81"/>
      <c r="U39" s="81"/>
      <c r="V39" s="81"/>
      <c r="W39" s="81"/>
      <c r="X39" s="81"/>
      <c r="Y39" s="81"/>
      <c r="Z39" s="81"/>
      <c r="AA39" s="81"/>
      <c r="AB39" s="83"/>
      <c r="AC39" s="82"/>
      <c r="AD39" s="82"/>
      <c r="AE39" s="82"/>
      <c r="AF39" s="81"/>
      <c r="AG39" s="80"/>
      <c r="AH39" s="81"/>
      <c r="AI39" s="81"/>
      <c r="AJ39" s="82"/>
      <c r="AK39" s="81"/>
      <c r="AL39" s="81"/>
      <c r="AM39" s="80"/>
      <c r="AN39" s="80"/>
      <c r="AO39" s="80"/>
      <c r="AP39" s="80"/>
      <c r="AQ39" s="80"/>
      <c r="AR39" s="81"/>
      <c r="AS39" s="81"/>
      <c r="AT39" s="81"/>
      <c r="AU39" s="81"/>
      <c r="AV39" s="81"/>
      <c r="AW39" s="84"/>
      <c r="AX39" s="84"/>
      <c r="AY39" s="84"/>
      <c r="AZ39" s="84"/>
      <c r="BA39" s="81"/>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58"/>
      <c r="CC39" s="58"/>
      <c r="CD39" s="58"/>
      <c r="CE39" s="58"/>
      <c r="CF39" s="58"/>
      <c r="CG39" s="58"/>
      <c r="CH39" s="58"/>
      <c r="CI39" s="58"/>
      <c r="CJ39" s="58"/>
      <c r="CK39" s="58"/>
      <c r="CL39" s="58"/>
      <c r="CM39" s="58"/>
      <c r="CN39" s="58"/>
      <c r="CO39" s="58"/>
      <c r="CP39" s="58"/>
      <c r="CQ39" s="58"/>
    </row>
    <row r="40" spans="1:147">
      <c r="A40" s="54"/>
      <c r="B40" s="54"/>
      <c r="C40" s="54"/>
      <c r="D40" s="54"/>
      <c r="E40" s="37"/>
      <c r="F40" s="53"/>
      <c r="G40" s="38"/>
      <c r="H40" s="53"/>
      <c r="I40" s="39"/>
      <c r="J40" s="40"/>
      <c r="K40" s="41"/>
      <c r="L40" s="42"/>
      <c r="M40" s="37"/>
      <c r="N40" s="37"/>
      <c r="O40" s="40"/>
      <c r="P40" s="53"/>
      <c r="Q40" s="53"/>
      <c r="R40" s="53"/>
      <c r="S40" s="53"/>
      <c r="T40" s="53"/>
      <c r="U40" s="53"/>
      <c r="V40" s="53"/>
      <c r="W40" s="53"/>
      <c r="X40" s="53"/>
      <c r="Y40" s="53"/>
      <c r="Z40" s="53"/>
      <c r="AA40" s="53"/>
      <c r="AB40" s="40"/>
      <c r="AC40" s="40"/>
      <c r="AD40" s="40"/>
      <c r="AE40" s="40"/>
      <c r="AF40" s="40"/>
      <c r="AG40" s="41"/>
      <c r="AH40" s="42"/>
      <c r="AI40" s="37"/>
      <c r="AJ40" s="37"/>
      <c r="AK40" s="40"/>
      <c r="AL40" s="53"/>
      <c r="AM40" s="40"/>
      <c r="AN40" s="40"/>
      <c r="AO40" s="54"/>
      <c r="AP40" s="40"/>
      <c r="AQ40" s="40"/>
      <c r="AR40" s="53"/>
      <c r="AS40" s="53"/>
      <c r="AT40" s="53"/>
      <c r="AU40" s="53"/>
      <c r="AV40" s="38"/>
      <c r="AW40" s="40"/>
      <c r="AX40" s="40"/>
      <c r="AY40" s="40"/>
      <c r="AZ40" s="40"/>
      <c r="BA40" s="40"/>
      <c r="BB40" s="43"/>
      <c r="BC40" s="43"/>
      <c r="BD40" s="43"/>
      <c r="BE40" s="43"/>
      <c r="BF40" s="40"/>
      <c r="BG40" s="40"/>
      <c r="BH40" s="40"/>
      <c r="BI40" s="40"/>
      <c r="BJ40" s="40"/>
      <c r="BK40" s="40"/>
      <c r="BL40" s="40"/>
      <c r="BM40" s="40"/>
      <c r="BN40" s="54"/>
      <c r="BO40" s="54"/>
      <c r="BP40" s="54"/>
      <c r="BQ40" s="54"/>
      <c r="BR40" s="54"/>
      <c r="BS40" s="54"/>
      <c r="BT40" s="54"/>
      <c r="BU40" s="54"/>
      <c r="BV40" s="54"/>
      <c r="BW40" s="54"/>
      <c r="BX40" s="54"/>
      <c r="BY40" s="54"/>
      <c r="BZ40" s="54"/>
      <c r="CA40" s="54"/>
      <c r="CB40" s="54"/>
      <c r="CC40" s="54"/>
      <c r="CD40" s="54"/>
      <c r="CE40" s="54"/>
      <c r="CF40" s="54"/>
      <c r="CG40" s="54"/>
      <c r="CH40" s="54"/>
      <c r="CI40" s="54"/>
      <c r="CJ40" s="54"/>
      <c r="CK40" s="54"/>
      <c r="CL40" s="54"/>
      <c r="CM40" s="54"/>
      <c r="CN40" s="54"/>
      <c r="CO40" s="54"/>
      <c r="CP40" s="54"/>
      <c r="CQ40" s="54"/>
    </row>
    <row r="41" spans="1:147">
      <c r="A41" s="54"/>
      <c r="B41" s="54"/>
      <c r="C41" s="54"/>
      <c r="D41" s="54"/>
      <c r="E41" s="37"/>
      <c r="F41" s="53"/>
      <c r="G41" s="38"/>
      <c r="H41" s="53"/>
      <c r="I41" s="39"/>
      <c r="J41" s="40"/>
      <c r="K41" s="41"/>
      <c r="L41" s="42"/>
      <c r="M41" s="37"/>
      <c r="N41" s="37"/>
      <c r="O41" s="40"/>
      <c r="P41" s="53"/>
      <c r="Q41" s="53"/>
      <c r="R41" s="53"/>
      <c r="S41" s="53"/>
      <c r="T41" s="53"/>
      <c r="U41" s="53"/>
      <c r="V41" s="53"/>
      <c r="W41" s="53"/>
      <c r="X41" s="53"/>
      <c r="Y41" s="53"/>
      <c r="Z41" s="53"/>
      <c r="AA41" s="53"/>
      <c r="AB41" s="40"/>
      <c r="AC41" s="40"/>
      <c r="AD41" s="40"/>
      <c r="AE41" s="40"/>
      <c r="AF41" s="40"/>
      <c r="AG41" s="41"/>
      <c r="AH41" s="42"/>
      <c r="AI41" s="37"/>
      <c r="AJ41" s="37"/>
      <c r="AK41" s="40"/>
      <c r="AL41" s="53"/>
      <c r="AM41" s="40"/>
      <c r="AN41" s="40"/>
      <c r="AO41" s="54"/>
      <c r="AP41" s="40"/>
      <c r="AQ41" s="40"/>
      <c r="AR41" s="53"/>
      <c r="AS41" s="53"/>
      <c r="AT41" s="53"/>
      <c r="AU41" s="53"/>
      <c r="AV41" s="38"/>
      <c r="AW41" s="40"/>
      <c r="AX41" s="40"/>
      <c r="AY41" s="40"/>
      <c r="AZ41" s="40"/>
      <c r="BA41" s="40"/>
      <c r="BB41" s="43"/>
      <c r="BC41" s="43"/>
      <c r="BD41" s="43"/>
      <c r="BE41" s="43"/>
      <c r="BF41" s="40"/>
      <c r="BG41" s="40"/>
      <c r="BH41" s="40"/>
      <c r="BI41" s="40"/>
      <c r="BJ41" s="40"/>
      <c r="BK41" s="40"/>
      <c r="BL41" s="40"/>
      <c r="BM41" s="40"/>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row>
  </sheetData>
  <sheetProtection password="B2EA" sheet="1" formatCells="0"/>
  <mergeCells count="288">
    <mergeCell ref="CK1:CN1"/>
    <mergeCell ref="CO1:CQ1"/>
    <mergeCell ref="A3:A9"/>
    <mergeCell ref="B3:Q3"/>
    <mergeCell ref="R3:AM3"/>
    <mergeCell ref="AN3:AT3"/>
    <mergeCell ref="B4:Q4"/>
    <mergeCell ref="R4:AM4"/>
    <mergeCell ref="AN4:AT4"/>
    <mergeCell ref="B5:Q5"/>
    <mergeCell ref="R5:AT5"/>
    <mergeCell ref="B6:Q7"/>
    <mergeCell ref="W6:X6"/>
    <mergeCell ref="Z6:AB6"/>
    <mergeCell ref="R7:AT7"/>
    <mergeCell ref="B8:Q8"/>
    <mergeCell ref="R8:X8"/>
    <mergeCell ref="Y8:AF8"/>
    <mergeCell ref="AG8:AI8"/>
    <mergeCell ref="AJ8:AT8"/>
    <mergeCell ref="AX12:BC12"/>
    <mergeCell ref="BD12:BL12"/>
    <mergeCell ref="BM12:BV12"/>
    <mergeCell ref="BW12:CA12"/>
    <mergeCell ref="CB12:CI12"/>
    <mergeCell ref="CJ12:CQ12"/>
    <mergeCell ref="B9:Q9"/>
    <mergeCell ref="R9:AT9"/>
    <mergeCell ref="BD10:CI10"/>
    <mergeCell ref="BD11:CI11"/>
    <mergeCell ref="B12:I12"/>
    <mergeCell ref="J12:O12"/>
    <mergeCell ref="P12:AE12"/>
    <mergeCell ref="AF12:AI12"/>
    <mergeCell ref="AJ12:AO12"/>
    <mergeCell ref="AP12:AW12"/>
    <mergeCell ref="AX13:BC13"/>
    <mergeCell ref="BD13:BL13"/>
    <mergeCell ref="BM13:BV13"/>
    <mergeCell ref="BW13:CA13"/>
    <mergeCell ref="CB13:CI13"/>
    <mergeCell ref="CJ13:CQ13"/>
    <mergeCell ref="B13:I13"/>
    <mergeCell ref="J13:O13"/>
    <mergeCell ref="P13:AE13"/>
    <mergeCell ref="AF13:AI13"/>
    <mergeCell ref="AJ13:AO13"/>
    <mergeCell ref="AP13:AW13"/>
    <mergeCell ref="AX14:BC14"/>
    <mergeCell ref="BD14:BL14"/>
    <mergeCell ref="BM14:BV14"/>
    <mergeCell ref="BW14:CA14"/>
    <mergeCell ref="CB14:CI14"/>
    <mergeCell ref="CJ14:CQ14"/>
    <mergeCell ref="B14:I14"/>
    <mergeCell ref="J14:O14"/>
    <mergeCell ref="P14:AE14"/>
    <mergeCell ref="AF14:AI14"/>
    <mergeCell ref="AJ14:AO14"/>
    <mergeCell ref="AP14:AW14"/>
    <mergeCell ref="AX15:BC15"/>
    <mergeCell ref="BD15:BL15"/>
    <mergeCell ref="BM15:BV15"/>
    <mergeCell ref="BW15:CA15"/>
    <mergeCell ref="CB15:CI15"/>
    <mergeCell ref="CJ15:CQ15"/>
    <mergeCell ref="B15:I15"/>
    <mergeCell ref="J15:O15"/>
    <mergeCell ref="P15:AE15"/>
    <mergeCell ref="AF15:AI15"/>
    <mergeCell ref="AJ15:AO15"/>
    <mergeCell ref="AP15:AW15"/>
    <mergeCell ref="AX16:BC16"/>
    <mergeCell ref="BD16:BL16"/>
    <mergeCell ref="BM16:BV16"/>
    <mergeCell ref="BW16:CA16"/>
    <mergeCell ref="CB16:CI16"/>
    <mergeCell ref="CJ16:CQ16"/>
    <mergeCell ref="B16:I16"/>
    <mergeCell ref="J16:O16"/>
    <mergeCell ref="P16:AE16"/>
    <mergeCell ref="AF16:AI16"/>
    <mergeCell ref="AJ16:AO16"/>
    <mergeCell ref="AP16:AW16"/>
    <mergeCell ref="AX17:BC17"/>
    <mergeCell ref="BD17:BL17"/>
    <mergeCell ref="BM17:BV17"/>
    <mergeCell ref="BW17:CA17"/>
    <mergeCell ref="CB17:CI17"/>
    <mergeCell ref="CJ17:CQ17"/>
    <mergeCell ref="B17:I17"/>
    <mergeCell ref="J17:O17"/>
    <mergeCell ref="P17:AE17"/>
    <mergeCell ref="AF17:AI17"/>
    <mergeCell ref="AJ17:AO17"/>
    <mergeCell ref="AP17:AW17"/>
    <mergeCell ref="AX18:BC18"/>
    <mergeCell ref="BD18:BL18"/>
    <mergeCell ref="BM18:BV18"/>
    <mergeCell ref="BW18:CA18"/>
    <mergeCell ref="CB18:CI18"/>
    <mergeCell ref="CJ18:CQ18"/>
    <mergeCell ref="B18:I18"/>
    <mergeCell ref="J18:O18"/>
    <mergeCell ref="P18:AE18"/>
    <mergeCell ref="AF18:AI18"/>
    <mergeCell ref="AJ18:AO18"/>
    <mergeCell ref="AP18:AW18"/>
    <mergeCell ref="AX19:BC19"/>
    <mergeCell ref="BD19:BL19"/>
    <mergeCell ref="BM19:BV19"/>
    <mergeCell ref="BW19:CA19"/>
    <mergeCell ref="CB19:CI19"/>
    <mergeCell ref="CJ19:CQ19"/>
    <mergeCell ref="B19:I19"/>
    <mergeCell ref="J19:O19"/>
    <mergeCell ref="P19:AE19"/>
    <mergeCell ref="AF19:AI19"/>
    <mergeCell ref="AJ19:AO19"/>
    <mergeCell ref="AP19:AW19"/>
    <mergeCell ref="AX20:BC20"/>
    <mergeCell ref="BD20:BL20"/>
    <mergeCell ref="BM20:BV20"/>
    <mergeCell ref="BW20:CA20"/>
    <mergeCell ref="CB20:CI20"/>
    <mergeCell ref="CJ20:CQ20"/>
    <mergeCell ref="B20:I20"/>
    <mergeCell ref="J20:O20"/>
    <mergeCell ref="P20:AE20"/>
    <mergeCell ref="AF20:AI20"/>
    <mergeCell ref="AJ20:AO20"/>
    <mergeCell ref="AP20:AW20"/>
    <mergeCell ref="AX21:BC21"/>
    <mergeCell ref="BD21:BL21"/>
    <mergeCell ref="BM21:BV21"/>
    <mergeCell ref="BW21:CA21"/>
    <mergeCell ref="CB21:CI21"/>
    <mergeCell ref="CJ21:CQ21"/>
    <mergeCell ref="B21:I21"/>
    <mergeCell ref="J21:O21"/>
    <mergeCell ref="P21:AE21"/>
    <mergeCell ref="AF21:AI21"/>
    <mergeCell ref="AJ21:AO21"/>
    <mergeCell ref="AP21:AW21"/>
    <mergeCell ref="AX22:BC22"/>
    <mergeCell ref="BD22:BL22"/>
    <mergeCell ref="BM22:BV22"/>
    <mergeCell ref="BW22:CA22"/>
    <mergeCell ref="CB22:CI22"/>
    <mergeCell ref="CJ22:CQ22"/>
    <mergeCell ref="B22:I22"/>
    <mergeCell ref="J22:O22"/>
    <mergeCell ref="P22:AE22"/>
    <mergeCell ref="AF22:AI22"/>
    <mergeCell ref="AJ22:AO22"/>
    <mergeCell ref="AP22:AW22"/>
    <mergeCell ref="AX23:BC23"/>
    <mergeCell ref="BD23:BL23"/>
    <mergeCell ref="BM23:BV23"/>
    <mergeCell ref="BW23:CA23"/>
    <mergeCell ref="CB23:CI23"/>
    <mergeCell ref="CJ23:CQ23"/>
    <mergeCell ref="B23:I23"/>
    <mergeCell ref="J23:O23"/>
    <mergeCell ref="P23:AE23"/>
    <mergeCell ref="AF23:AI23"/>
    <mergeCell ref="AJ23:AO23"/>
    <mergeCell ref="AP23:AW23"/>
    <mergeCell ref="AX24:BC24"/>
    <mergeCell ref="BD24:BL24"/>
    <mergeCell ref="BM24:BV24"/>
    <mergeCell ref="BW24:CA24"/>
    <mergeCell ref="CB24:CI24"/>
    <mergeCell ref="CJ24:CQ24"/>
    <mergeCell ref="B24:I24"/>
    <mergeCell ref="J24:O24"/>
    <mergeCell ref="P24:AE24"/>
    <mergeCell ref="AF24:AI24"/>
    <mergeCell ref="AJ24:AO24"/>
    <mergeCell ref="AP24:AW24"/>
    <mergeCell ref="AX25:BC25"/>
    <mergeCell ref="BD25:BL25"/>
    <mergeCell ref="BM25:BV25"/>
    <mergeCell ref="BW25:CA25"/>
    <mergeCell ref="CB25:CI25"/>
    <mergeCell ref="CJ25:CQ25"/>
    <mergeCell ref="B25:I25"/>
    <mergeCell ref="J25:O25"/>
    <mergeCell ref="P25:AE25"/>
    <mergeCell ref="AF25:AI25"/>
    <mergeCell ref="AJ25:AO25"/>
    <mergeCell ref="AP25:AW25"/>
    <mergeCell ref="AX26:BC26"/>
    <mergeCell ref="BD26:BL26"/>
    <mergeCell ref="BM26:BV26"/>
    <mergeCell ref="BW26:CA26"/>
    <mergeCell ref="CB26:CI26"/>
    <mergeCell ref="CJ26:CQ26"/>
    <mergeCell ref="B26:I26"/>
    <mergeCell ref="J26:O26"/>
    <mergeCell ref="P26:AE26"/>
    <mergeCell ref="AF26:AI26"/>
    <mergeCell ref="AJ26:AO26"/>
    <mergeCell ref="AP26:AW26"/>
    <mergeCell ref="AX27:BC27"/>
    <mergeCell ref="BD27:BL27"/>
    <mergeCell ref="BM27:BV27"/>
    <mergeCell ref="BW27:CA27"/>
    <mergeCell ref="CB27:CI27"/>
    <mergeCell ref="CJ27:CQ27"/>
    <mergeCell ref="B27:I27"/>
    <mergeCell ref="J27:O27"/>
    <mergeCell ref="P27:AE27"/>
    <mergeCell ref="AF27:AI27"/>
    <mergeCell ref="AJ27:AO27"/>
    <mergeCell ref="AP27:AW27"/>
    <mergeCell ref="AX28:BC28"/>
    <mergeCell ref="BD28:BL28"/>
    <mergeCell ref="BM28:BV28"/>
    <mergeCell ref="BW28:CA28"/>
    <mergeCell ref="CB28:CI28"/>
    <mergeCell ref="CJ28:CQ28"/>
    <mergeCell ref="B28:I28"/>
    <mergeCell ref="J28:O28"/>
    <mergeCell ref="P28:AE28"/>
    <mergeCell ref="AF28:AI28"/>
    <mergeCell ref="AJ28:AO28"/>
    <mergeCell ref="AP28:AW28"/>
    <mergeCell ref="AX29:BC29"/>
    <mergeCell ref="BD29:BL29"/>
    <mergeCell ref="BM29:BV29"/>
    <mergeCell ref="BW29:CA29"/>
    <mergeCell ref="CB29:CI29"/>
    <mergeCell ref="CJ29:CQ29"/>
    <mergeCell ref="B29:I29"/>
    <mergeCell ref="J29:O29"/>
    <mergeCell ref="P29:AE29"/>
    <mergeCell ref="AF29:AI29"/>
    <mergeCell ref="AJ29:AO29"/>
    <mergeCell ref="AP29:AW29"/>
    <mergeCell ref="AX30:BC30"/>
    <mergeCell ref="BD30:BL30"/>
    <mergeCell ref="BM30:BV30"/>
    <mergeCell ref="BW30:CA30"/>
    <mergeCell ref="CB30:CI30"/>
    <mergeCell ref="CJ30:CQ30"/>
    <mergeCell ref="B30:I30"/>
    <mergeCell ref="J30:O30"/>
    <mergeCell ref="P30:AE30"/>
    <mergeCell ref="AF30:AI30"/>
    <mergeCell ref="AJ30:AO30"/>
    <mergeCell ref="AP30:AW30"/>
    <mergeCell ref="AX31:BC31"/>
    <mergeCell ref="BD31:BL31"/>
    <mergeCell ref="BM31:BV31"/>
    <mergeCell ref="BW31:CA31"/>
    <mergeCell ref="CB31:CI31"/>
    <mergeCell ref="CJ31:CQ31"/>
    <mergeCell ref="B31:I31"/>
    <mergeCell ref="J31:O31"/>
    <mergeCell ref="P31:AE31"/>
    <mergeCell ref="AF31:AI31"/>
    <mergeCell ref="AJ31:AO31"/>
    <mergeCell ref="AP31:AW31"/>
    <mergeCell ref="AX32:BC32"/>
    <mergeCell ref="BD32:BL32"/>
    <mergeCell ref="BM32:BV32"/>
    <mergeCell ref="BW32:CA32"/>
    <mergeCell ref="CB32:CI32"/>
    <mergeCell ref="CJ32:CQ32"/>
    <mergeCell ref="B32:I32"/>
    <mergeCell ref="J32:O32"/>
    <mergeCell ref="P32:AE32"/>
    <mergeCell ref="AF32:AI32"/>
    <mergeCell ref="AJ32:AO32"/>
    <mergeCell ref="AP32:AW32"/>
    <mergeCell ref="AX33:BC33"/>
    <mergeCell ref="BD33:BL33"/>
    <mergeCell ref="BM33:BV33"/>
    <mergeCell ref="BW33:CA33"/>
    <mergeCell ref="CB33:CI33"/>
    <mergeCell ref="CJ33:CQ33"/>
    <mergeCell ref="B33:I33"/>
    <mergeCell ref="J33:O33"/>
    <mergeCell ref="P33:AE33"/>
    <mergeCell ref="AF33:AI33"/>
    <mergeCell ref="AJ33:AO33"/>
    <mergeCell ref="AP33:AW33"/>
  </mergeCells>
  <phoneticPr fontId="2"/>
  <conditionalFormatting sqref="BM14:BV33">
    <cfRule type="expression" dxfId="11" priority="1">
      <formula>$BM14&gt;$BD14</formula>
    </cfRule>
  </conditionalFormatting>
  <dataValidations count="9">
    <dataValidation imeMode="halfAlpha" allowBlank="1" showInputMessage="1" showErrorMessage="1" sqref="BM12 AB40:AF41 AW40:BA41 BF40:BM41 AK40:AN41 AP40:AQ41 BF34:BM34 AF35:AI39 AK35:AL39 AR35:AV39 BA35:BA39 I35:M39 O35:AA39 J40:J41 O40:O41 J34 O34 AP34:AQ34 AB34:AF34 AW34:BA34 AK34:AN34"/>
    <dataValidation type="list" allowBlank="1" showInputMessage="1" showErrorMessage="1" sqref="R5:AB5 J5:N5 AD5:AT5">
      <formula1>"居宅介護支援,通所介護,短期入所生活介護,短期入所療養介護,特定施設入居者生活介護,定期巡回・随時対応型訪問介護看護,夜間対応型訪問介護,地域密着型通所介護,認知症対応型通所介護,小規模多機能型居宅介護,認知症対応型共同生活介護,地域密着型特定施設入居者生活介護,地域密着型介護老人福祉施設,看護小規模多機能型居宅介護,介護老人福祉施設,介護老人保健施設,介護医療院,介護予防支援,第一号通所事業"</formula1>
    </dataValidation>
    <dataValidation type="list" allowBlank="1" showInputMessage="1" showErrorMessage="1" sqref="AP14:AW33">
      <formula1>"介護支援専門員実務研修,介護支援専門員更新研修（88時間）,専門研修課程Ⅰ,更新研修（32時間）,専門研修課程Ⅱ,介護支援専門員更新研修（未経験）,介護支援専門員再研修,主任介護支援専門員研修,主任介護支援専門員更新研修"</formula1>
    </dataValidation>
    <dataValidation type="list" allowBlank="1" showInputMessage="1" showErrorMessage="1" prompt="下記（注2）をご確認ください。" sqref="AF14:AI33">
      <formula1>"介護支援専門員,生活相談員,介護職員,看護職員,その他"</formula1>
    </dataValidation>
    <dataValidation allowBlank="1" showInputMessage="1" showErrorMessage="1" prompt="下記（注1）をご確認ください。" sqref="AJ14:AO33 AX14:BC33 J14:O33"/>
    <dataValidation type="list" allowBlank="1" showInputMessage="1" showErrorMessage="1" prompt="下記（注4）をご確認ください。" sqref="BW14:CA33">
      <formula1>"直接,間接"</formula1>
    </dataValidation>
    <dataValidation type="whole" allowBlank="1" showInputMessage="1" showErrorMessage="1" error="受講料を超えています。" prompt="下記（注3）をご確認ください。" sqref="BU14:BV33">
      <formula1>1</formula1>
      <formula2>BK14</formula2>
    </dataValidation>
    <dataValidation type="whole" allowBlank="1" showInputMessage="1" showErrorMessage="1" error="事業所負担額を超えています。" sqref="CB14:CI33">
      <formula1>0</formula1>
      <formula2>BM14</formula2>
    </dataValidation>
    <dataValidation type="whole" allowBlank="1" showInputMessage="1" showErrorMessage="1" error="受講料を超えています。" prompt="下記（注3）をご確認ください。" sqref="BM14:BT33">
      <formula1>1</formula1>
      <formula2>BD14</formula2>
    </dataValidation>
  </dataValidations>
  <printOptions horizontalCentered="1"/>
  <pageMargins left="0.55118110236220474" right="0.55118110236220474" top="0.43307086614173229" bottom="0.43307086614173229" header="0.31496062992125984" footer="0.15748031496062992"/>
  <pageSetup paperSize="9" scale="57" orientation="landscape" r:id="rId1"/>
  <headerFooter alignWithMargins="0">
    <oddFooter xml:space="preserve">&amp;C&amp;P / &amp;N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EQ41"/>
  <sheetViews>
    <sheetView view="pageBreakPreview" zoomScaleNormal="120" zoomScaleSheetLayoutView="100" workbookViewId="0">
      <selection activeCell="R4" sqref="R4:AM4"/>
    </sheetView>
  </sheetViews>
  <sheetFormatPr defaultColWidth="2.25" defaultRowHeight="13.5"/>
  <cols>
    <col min="1" max="1" width="3.625" style="31" customWidth="1"/>
    <col min="2" max="55" width="2.5" style="31" customWidth="1"/>
    <col min="56" max="57" width="2.5" style="31" hidden="1" customWidth="1"/>
    <col min="58" max="95" width="2.5" style="31" customWidth="1"/>
    <col min="96" max="99" width="2.25" style="31"/>
    <col min="100" max="101" width="0" style="31" hidden="1" customWidth="1"/>
    <col min="102" max="16384" width="2.25" style="31"/>
  </cols>
  <sheetData>
    <row r="1" spans="1:147" ht="11.25" customHeight="1" thickTop="1" thickBot="1">
      <c r="A1" s="31" t="s">
        <v>128</v>
      </c>
      <c r="E1" s="30"/>
      <c r="J1" s="53"/>
      <c r="K1" s="53"/>
      <c r="L1" s="48"/>
      <c r="M1" s="48"/>
      <c r="N1" s="48"/>
      <c r="O1" s="48"/>
      <c r="AD1" s="50"/>
      <c r="AE1" s="53"/>
      <c r="AF1" s="53"/>
      <c r="AG1" s="53"/>
      <c r="AH1" s="48"/>
      <c r="AI1" s="48"/>
      <c r="AJ1" s="48"/>
      <c r="AK1" s="48"/>
      <c r="AL1" s="48"/>
      <c r="AM1" s="44"/>
      <c r="AN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CK1" s="254" t="s">
        <v>83</v>
      </c>
      <c r="CL1" s="255"/>
      <c r="CM1" s="255"/>
      <c r="CN1" s="255"/>
      <c r="CO1" s="252" t="str">
        <f ca="1">RIGHT(CELL("filename",E1),LEN(CELL("filename",E1))-FIND("票", CELL("filename",E1)))</f>
        <v>10</v>
      </c>
      <c r="CP1" s="252"/>
      <c r="CQ1" s="253"/>
    </row>
    <row r="2" spans="1:147" ht="9.9499999999999993" customHeight="1" thickTop="1">
      <c r="AM2" s="47"/>
    </row>
    <row r="3" spans="1:147" s="32" customFormat="1" ht="14.1" customHeight="1">
      <c r="A3" s="260" t="s">
        <v>35</v>
      </c>
      <c r="B3" s="272" t="s">
        <v>0</v>
      </c>
      <c r="C3" s="273"/>
      <c r="D3" s="273"/>
      <c r="E3" s="273"/>
      <c r="F3" s="273"/>
      <c r="G3" s="273"/>
      <c r="H3" s="273"/>
      <c r="I3" s="273"/>
      <c r="J3" s="273"/>
      <c r="K3" s="273"/>
      <c r="L3" s="273"/>
      <c r="M3" s="273"/>
      <c r="N3" s="273"/>
      <c r="O3" s="273"/>
      <c r="P3" s="273"/>
      <c r="Q3" s="274"/>
      <c r="R3" s="282"/>
      <c r="S3" s="283"/>
      <c r="T3" s="283"/>
      <c r="U3" s="283"/>
      <c r="V3" s="283"/>
      <c r="W3" s="283"/>
      <c r="X3" s="283"/>
      <c r="Y3" s="283"/>
      <c r="Z3" s="283"/>
      <c r="AA3" s="283"/>
      <c r="AB3" s="283"/>
      <c r="AC3" s="283"/>
      <c r="AD3" s="283"/>
      <c r="AE3" s="283"/>
      <c r="AF3" s="283"/>
      <c r="AG3" s="283"/>
      <c r="AH3" s="283"/>
      <c r="AI3" s="283"/>
      <c r="AJ3" s="283"/>
      <c r="AK3" s="283"/>
      <c r="AL3" s="283"/>
      <c r="AM3" s="284"/>
      <c r="AN3" s="275" t="s">
        <v>57</v>
      </c>
      <c r="AO3" s="267"/>
      <c r="AP3" s="267"/>
      <c r="AQ3" s="267"/>
      <c r="AR3" s="267"/>
      <c r="AS3" s="267"/>
      <c r="AT3" s="268"/>
      <c r="AV3" s="31"/>
      <c r="BM3" s="54"/>
      <c r="BN3" s="54"/>
      <c r="BO3" s="54"/>
      <c r="BP3" s="54"/>
      <c r="BQ3" s="54"/>
      <c r="BR3" s="54"/>
      <c r="BS3" s="54"/>
      <c r="BT3" s="54"/>
      <c r="BU3" s="54"/>
    </row>
    <row r="4" spans="1:147" s="32" customFormat="1" ht="30" customHeight="1">
      <c r="A4" s="261"/>
      <c r="B4" s="269" t="s">
        <v>33</v>
      </c>
      <c r="C4" s="270"/>
      <c r="D4" s="270"/>
      <c r="E4" s="270"/>
      <c r="F4" s="270"/>
      <c r="G4" s="270"/>
      <c r="H4" s="270"/>
      <c r="I4" s="270"/>
      <c r="J4" s="270"/>
      <c r="K4" s="270"/>
      <c r="L4" s="270"/>
      <c r="M4" s="270"/>
      <c r="N4" s="270"/>
      <c r="O4" s="270"/>
      <c r="P4" s="270"/>
      <c r="Q4" s="271"/>
      <c r="R4" s="285"/>
      <c r="S4" s="286"/>
      <c r="T4" s="286"/>
      <c r="U4" s="286"/>
      <c r="V4" s="286"/>
      <c r="W4" s="286"/>
      <c r="X4" s="286"/>
      <c r="Y4" s="286"/>
      <c r="Z4" s="286"/>
      <c r="AA4" s="286"/>
      <c r="AB4" s="286"/>
      <c r="AC4" s="286"/>
      <c r="AD4" s="286"/>
      <c r="AE4" s="286"/>
      <c r="AF4" s="286"/>
      <c r="AG4" s="286"/>
      <c r="AH4" s="286"/>
      <c r="AI4" s="286"/>
      <c r="AJ4" s="286"/>
      <c r="AK4" s="286"/>
      <c r="AL4" s="286"/>
      <c r="AM4" s="287"/>
      <c r="AN4" s="289"/>
      <c r="AO4" s="290"/>
      <c r="AP4" s="290"/>
      <c r="AQ4" s="290"/>
      <c r="AR4" s="290"/>
      <c r="AS4" s="290"/>
      <c r="AT4" s="291"/>
      <c r="AU4" s="63"/>
      <c r="AV4" s="63"/>
      <c r="AW4" s="63"/>
      <c r="AX4" s="63"/>
      <c r="AY4" s="63"/>
      <c r="AZ4" s="63"/>
      <c r="BA4" s="63"/>
      <c r="BB4" s="63"/>
      <c r="BR4" s="54"/>
      <c r="BS4" s="53"/>
      <c r="BT4" s="53"/>
      <c r="BU4" s="53"/>
      <c r="BV4" s="53"/>
      <c r="BW4" s="53"/>
      <c r="BX4" s="53"/>
      <c r="BY4" s="53"/>
    </row>
    <row r="5" spans="1:147" s="32" customFormat="1" ht="30" customHeight="1">
      <c r="A5" s="261"/>
      <c r="B5" s="266" t="s">
        <v>134</v>
      </c>
      <c r="C5" s="267"/>
      <c r="D5" s="267"/>
      <c r="E5" s="267"/>
      <c r="F5" s="267"/>
      <c r="G5" s="267"/>
      <c r="H5" s="267"/>
      <c r="I5" s="267"/>
      <c r="J5" s="267"/>
      <c r="K5" s="267"/>
      <c r="L5" s="267"/>
      <c r="M5" s="267"/>
      <c r="N5" s="267"/>
      <c r="O5" s="267"/>
      <c r="P5" s="267"/>
      <c r="Q5" s="268"/>
      <c r="R5" s="292"/>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3"/>
      <c r="AT5" s="294"/>
      <c r="AU5" s="64"/>
      <c r="AV5" s="64"/>
      <c r="AW5" s="64"/>
      <c r="AX5" s="64"/>
      <c r="AY5" s="64"/>
      <c r="AZ5" s="64"/>
      <c r="BA5" s="64"/>
      <c r="BB5" s="64"/>
      <c r="BD5" s="33" t="s">
        <v>74</v>
      </c>
      <c r="BE5" s="33" t="str">
        <f>IFERROR(VLOOKUP(R5,計算用!$A$2:$F$36,6,FALSE),"")</f>
        <v/>
      </c>
      <c r="BF5" s="54"/>
      <c r="BG5" s="54"/>
      <c r="BH5" s="54"/>
      <c r="BI5" s="54"/>
      <c r="BJ5" s="54"/>
      <c r="BK5" s="54"/>
      <c r="BL5" s="54"/>
      <c r="BR5" s="54"/>
      <c r="BS5" s="53"/>
      <c r="BT5" s="53"/>
      <c r="BU5" s="53"/>
      <c r="BV5" s="53"/>
      <c r="BW5" s="53"/>
      <c r="BX5" s="53"/>
      <c r="BY5" s="53"/>
    </row>
    <row r="6" spans="1:147" s="32" customFormat="1" ht="14.1" customHeight="1">
      <c r="A6" s="261"/>
      <c r="B6" s="276" t="s">
        <v>58</v>
      </c>
      <c r="C6" s="277"/>
      <c r="D6" s="277"/>
      <c r="E6" s="277"/>
      <c r="F6" s="277"/>
      <c r="G6" s="277"/>
      <c r="H6" s="277"/>
      <c r="I6" s="277"/>
      <c r="J6" s="277"/>
      <c r="K6" s="277"/>
      <c r="L6" s="277"/>
      <c r="M6" s="277"/>
      <c r="N6" s="277"/>
      <c r="O6" s="277"/>
      <c r="P6" s="277"/>
      <c r="Q6" s="278"/>
      <c r="R6" s="116" t="s">
        <v>6</v>
      </c>
      <c r="S6" s="116"/>
      <c r="T6" s="116"/>
      <c r="U6" s="116"/>
      <c r="V6" s="117"/>
      <c r="W6" s="256"/>
      <c r="X6" s="256"/>
      <c r="Y6" s="116" t="s">
        <v>7</v>
      </c>
      <c r="Z6" s="288"/>
      <c r="AA6" s="288"/>
      <c r="AB6" s="288"/>
      <c r="AC6" s="31"/>
      <c r="AD6" s="116" t="s">
        <v>8</v>
      </c>
      <c r="AE6" s="116"/>
      <c r="AF6" s="116"/>
      <c r="AG6" s="116"/>
      <c r="AH6" s="116"/>
      <c r="AI6" s="116"/>
      <c r="AJ6" s="118"/>
      <c r="AK6" s="116"/>
      <c r="AL6" s="116"/>
      <c r="AM6" s="116"/>
      <c r="AN6" s="116"/>
      <c r="AO6" s="116"/>
      <c r="AP6" s="116"/>
      <c r="AQ6" s="116"/>
      <c r="AR6" s="116"/>
      <c r="AS6" s="116"/>
      <c r="AT6" s="119"/>
      <c r="AU6" s="35"/>
      <c r="AV6" s="35"/>
      <c r="AW6" s="35"/>
      <c r="AX6" s="35"/>
      <c r="AY6" s="35"/>
      <c r="AZ6" s="35"/>
      <c r="BA6" s="35"/>
      <c r="BB6" s="35"/>
      <c r="BR6" s="54"/>
      <c r="BS6" s="53"/>
      <c r="BT6" s="53"/>
      <c r="BU6" s="53"/>
      <c r="BV6" s="53"/>
      <c r="BW6" s="53"/>
      <c r="BX6" s="53"/>
      <c r="BY6" s="53"/>
    </row>
    <row r="7" spans="1:147" s="32" customFormat="1" ht="30" customHeight="1">
      <c r="A7" s="261"/>
      <c r="B7" s="279"/>
      <c r="C7" s="280"/>
      <c r="D7" s="280"/>
      <c r="E7" s="280"/>
      <c r="F7" s="280"/>
      <c r="G7" s="280"/>
      <c r="H7" s="280"/>
      <c r="I7" s="280"/>
      <c r="J7" s="280"/>
      <c r="K7" s="280"/>
      <c r="L7" s="280"/>
      <c r="M7" s="280"/>
      <c r="N7" s="280"/>
      <c r="O7" s="280"/>
      <c r="P7" s="280"/>
      <c r="Q7" s="281"/>
      <c r="R7" s="295"/>
      <c r="S7" s="296"/>
      <c r="T7" s="296"/>
      <c r="U7" s="296"/>
      <c r="V7" s="296"/>
      <c r="W7" s="296"/>
      <c r="X7" s="296"/>
      <c r="Y7" s="296"/>
      <c r="Z7" s="296"/>
      <c r="AA7" s="296"/>
      <c r="AB7" s="296"/>
      <c r="AC7" s="296"/>
      <c r="AD7" s="296"/>
      <c r="AE7" s="296"/>
      <c r="AF7" s="296"/>
      <c r="AG7" s="296"/>
      <c r="AH7" s="296"/>
      <c r="AI7" s="296"/>
      <c r="AJ7" s="296"/>
      <c r="AK7" s="296"/>
      <c r="AL7" s="296"/>
      <c r="AM7" s="296"/>
      <c r="AN7" s="296"/>
      <c r="AO7" s="296"/>
      <c r="AP7" s="296"/>
      <c r="AQ7" s="296"/>
      <c r="AR7" s="296"/>
      <c r="AS7" s="296"/>
      <c r="AT7" s="297"/>
      <c r="AU7" s="65"/>
      <c r="AV7" s="65"/>
      <c r="AW7" s="65"/>
      <c r="AX7" s="65"/>
      <c r="AY7" s="65"/>
      <c r="AZ7" s="65"/>
      <c r="BA7" s="65"/>
      <c r="BB7" s="65"/>
      <c r="BR7" s="54"/>
      <c r="BS7" s="53"/>
      <c r="BT7" s="53"/>
      <c r="BU7" s="53"/>
      <c r="BV7" s="53"/>
      <c r="BW7" s="53"/>
      <c r="BX7" s="53"/>
      <c r="BY7" s="53"/>
    </row>
    <row r="8" spans="1:147" s="32" customFormat="1" ht="24.95" customHeight="1">
      <c r="A8" s="261"/>
      <c r="B8" s="275" t="s">
        <v>9</v>
      </c>
      <c r="C8" s="267"/>
      <c r="D8" s="267"/>
      <c r="E8" s="267"/>
      <c r="F8" s="267"/>
      <c r="G8" s="267"/>
      <c r="H8" s="267"/>
      <c r="I8" s="267"/>
      <c r="J8" s="267"/>
      <c r="K8" s="267"/>
      <c r="L8" s="267"/>
      <c r="M8" s="267"/>
      <c r="N8" s="267"/>
      <c r="O8" s="267"/>
      <c r="P8" s="267"/>
      <c r="Q8" s="268"/>
      <c r="R8" s="275" t="s">
        <v>10</v>
      </c>
      <c r="S8" s="267"/>
      <c r="T8" s="267"/>
      <c r="U8" s="267"/>
      <c r="V8" s="267"/>
      <c r="W8" s="267"/>
      <c r="X8" s="268"/>
      <c r="Y8" s="289"/>
      <c r="Z8" s="290"/>
      <c r="AA8" s="290"/>
      <c r="AB8" s="290"/>
      <c r="AC8" s="290"/>
      <c r="AD8" s="290"/>
      <c r="AE8" s="290"/>
      <c r="AF8" s="291"/>
      <c r="AG8" s="275" t="s">
        <v>55</v>
      </c>
      <c r="AH8" s="267"/>
      <c r="AI8" s="268"/>
      <c r="AJ8" s="301"/>
      <c r="AK8" s="302"/>
      <c r="AL8" s="302"/>
      <c r="AM8" s="302"/>
      <c r="AN8" s="302"/>
      <c r="AO8" s="302"/>
      <c r="AP8" s="302"/>
      <c r="AQ8" s="302"/>
      <c r="AR8" s="302"/>
      <c r="AS8" s="302"/>
      <c r="AT8" s="303"/>
      <c r="AU8" s="66"/>
      <c r="AV8" s="66"/>
      <c r="AW8" s="66"/>
      <c r="AX8" s="66"/>
      <c r="AY8" s="66"/>
      <c r="AZ8" s="66"/>
      <c r="BA8" s="66"/>
      <c r="BB8" s="66"/>
      <c r="BR8" s="54"/>
      <c r="BS8" s="53"/>
      <c r="BT8" s="53"/>
      <c r="BU8" s="53"/>
      <c r="BV8" s="53"/>
      <c r="BW8" s="53"/>
      <c r="BX8" s="53"/>
      <c r="BY8" s="53"/>
    </row>
    <row r="9" spans="1:147" s="32" customFormat="1" ht="24.95" customHeight="1">
      <c r="A9" s="262"/>
      <c r="B9" s="275" t="s">
        <v>34</v>
      </c>
      <c r="C9" s="267"/>
      <c r="D9" s="267"/>
      <c r="E9" s="267"/>
      <c r="F9" s="267"/>
      <c r="G9" s="267"/>
      <c r="H9" s="267"/>
      <c r="I9" s="267"/>
      <c r="J9" s="267"/>
      <c r="K9" s="267"/>
      <c r="L9" s="267"/>
      <c r="M9" s="267"/>
      <c r="N9" s="267"/>
      <c r="O9" s="267"/>
      <c r="P9" s="267"/>
      <c r="Q9" s="268"/>
      <c r="R9" s="263"/>
      <c r="S9" s="264"/>
      <c r="T9" s="264"/>
      <c r="U9" s="264"/>
      <c r="V9" s="264"/>
      <c r="W9" s="264"/>
      <c r="X9" s="264"/>
      <c r="Y9" s="264"/>
      <c r="Z9" s="264"/>
      <c r="AA9" s="264"/>
      <c r="AB9" s="264"/>
      <c r="AC9" s="264"/>
      <c r="AD9" s="264"/>
      <c r="AE9" s="264"/>
      <c r="AF9" s="264"/>
      <c r="AG9" s="264"/>
      <c r="AH9" s="264"/>
      <c r="AI9" s="264"/>
      <c r="AJ9" s="264"/>
      <c r="AK9" s="264"/>
      <c r="AL9" s="264"/>
      <c r="AM9" s="264"/>
      <c r="AN9" s="264"/>
      <c r="AO9" s="264"/>
      <c r="AP9" s="264"/>
      <c r="AQ9" s="264"/>
      <c r="AR9" s="264"/>
      <c r="AS9" s="264"/>
      <c r="AT9" s="265"/>
      <c r="AU9" s="6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5"/>
      <c r="CC9" s="85"/>
      <c r="CD9" s="85"/>
      <c r="CE9" s="85"/>
      <c r="CF9" s="85"/>
      <c r="CG9" s="85"/>
      <c r="CH9" s="85"/>
      <c r="CI9" s="85"/>
    </row>
    <row r="10" spans="1:147" s="32" customFormat="1" ht="29.25" customHeight="1">
      <c r="E10" s="53"/>
      <c r="F10" s="53"/>
      <c r="G10" s="53"/>
      <c r="H10" s="53"/>
      <c r="I10" s="53"/>
      <c r="J10" s="36"/>
      <c r="K10" s="36"/>
      <c r="L10" s="36"/>
      <c r="M10" s="36"/>
      <c r="N10" s="36"/>
      <c r="O10" s="36"/>
      <c r="P10" s="53"/>
      <c r="Q10" s="53"/>
      <c r="R10" s="53"/>
      <c r="S10" s="53"/>
      <c r="T10" s="53"/>
      <c r="U10" s="53"/>
      <c r="V10" s="53"/>
      <c r="W10" s="53"/>
      <c r="X10" s="53"/>
      <c r="Y10" s="53"/>
      <c r="Z10" s="53"/>
      <c r="AA10" s="34"/>
      <c r="AB10" s="53"/>
      <c r="AC10" s="35"/>
      <c r="AD10" s="36"/>
      <c r="AE10" s="36"/>
      <c r="AF10" s="36"/>
      <c r="AG10" s="36"/>
      <c r="AH10" s="36"/>
      <c r="AI10" s="36"/>
      <c r="AJ10" s="36"/>
      <c r="AK10" s="36"/>
      <c r="AL10" s="36"/>
      <c r="AM10" s="36"/>
      <c r="AN10" s="36"/>
      <c r="AP10" s="36"/>
      <c r="AQ10" s="36"/>
      <c r="AR10" s="36"/>
      <c r="AS10" s="36"/>
      <c r="AT10" s="36"/>
      <c r="AU10" s="36"/>
      <c r="AV10" s="36"/>
      <c r="AW10" s="36"/>
      <c r="AX10" s="36"/>
      <c r="AY10" s="36"/>
      <c r="AZ10" s="36"/>
      <c r="BA10" s="36"/>
      <c r="BB10" s="36"/>
      <c r="BC10" s="36"/>
      <c r="BD10" s="223" t="str">
        <f>IF(OR(BM14&gt;BD14,BM15&gt;BD15,BM16&gt;BD16,BM17&gt;BD17,BM18&gt;BD18,BM19&gt;BD19,BM20&gt;BD20,BM21&gt;BD21,BM22&gt;BD22,BM23&gt;BD23,BM24&gt;BD24,BM25&gt;BD25,BM26&gt;BD26,BM27&gt;BD27,BM28&gt;BD28,BM29&gt;BD29,BM30&gt;BD30,BM31&gt;BD31,BM32&gt;BD32,BM33&gt;BD33),"事業所が負担した額が研修受講料を超えています。","")</f>
        <v/>
      </c>
      <c r="BE10" s="223"/>
      <c r="BF10" s="223"/>
      <c r="BG10" s="223"/>
      <c r="BH10" s="223"/>
      <c r="BI10" s="223"/>
      <c r="BJ10" s="223"/>
      <c r="BK10" s="223"/>
      <c r="BL10" s="223"/>
      <c r="BM10" s="223"/>
      <c r="BN10" s="223"/>
      <c r="BO10" s="223"/>
      <c r="BP10" s="223"/>
      <c r="BQ10" s="223"/>
      <c r="BR10" s="223"/>
      <c r="BS10" s="223"/>
      <c r="BT10" s="223"/>
      <c r="BU10" s="223"/>
      <c r="BV10" s="223"/>
      <c r="BW10" s="223"/>
      <c r="BX10" s="223"/>
      <c r="BY10" s="223"/>
      <c r="BZ10" s="223"/>
      <c r="CA10" s="223"/>
      <c r="CB10" s="223"/>
      <c r="CC10" s="223"/>
      <c r="CD10" s="223"/>
      <c r="CE10" s="223"/>
      <c r="CF10" s="223"/>
      <c r="CG10" s="223"/>
      <c r="CH10" s="223"/>
      <c r="CI10" s="223"/>
      <c r="CJ10" s="85"/>
      <c r="CK10" s="85"/>
      <c r="CL10" s="85"/>
      <c r="CM10" s="85"/>
      <c r="CN10" s="85"/>
      <c r="CO10" s="85"/>
      <c r="CP10" s="85"/>
      <c r="CQ10" s="85"/>
    </row>
    <row r="11" spans="1:147" s="32" customFormat="1" ht="29.25" customHeight="1">
      <c r="E11" s="57"/>
      <c r="F11" s="57"/>
      <c r="G11" s="57"/>
      <c r="H11" s="57"/>
      <c r="I11" s="57"/>
      <c r="J11" s="57"/>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P11" s="57"/>
      <c r="AQ11" s="57"/>
      <c r="AR11" s="57"/>
      <c r="AS11" s="57"/>
      <c r="AT11" s="57"/>
      <c r="AU11" s="57"/>
      <c r="AV11" s="57"/>
      <c r="AW11" s="57"/>
      <c r="AX11" s="57"/>
      <c r="AY11" s="57"/>
      <c r="AZ11" s="57"/>
      <c r="BA11" s="57"/>
      <c r="BB11" s="57"/>
      <c r="BC11" s="57"/>
      <c r="BD11" s="224" t="str">
        <f>IF(OR(BM14&gt;BD14,BM15&gt;BD15,BM16&gt;BD16,BM17&gt;BD17,BM18&gt;BD18,BM19&gt;BD19,BM20&gt;BD20,BM21&gt;BD21,BM22&gt;BD22,BM23&gt;BD23,BM24&gt;BD24,BM25&gt;BD25,BM26&gt;BD26,BM27&gt;BD27,BM28&gt;BD28,BM29&gt;BD29,BM30&gt;BD30,BM31&gt;BD31,BM32&gt;BD32,BM33&gt;BD33),"事業所が負担した額は研修受講料が上限です。","")</f>
        <v/>
      </c>
      <c r="BE11" s="224"/>
      <c r="BF11" s="224"/>
      <c r="BG11" s="224"/>
      <c r="BH11" s="224"/>
      <c r="BI11" s="224"/>
      <c r="BJ11" s="224"/>
      <c r="BK11" s="224"/>
      <c r="BL11" s="224"/>
      <c r="BM11" s="224"/>
      <c r="BN11" s="224"/>
      <c r="BO11" s="224"/>
      <c r="BP11" s="224"/>
      <c r="BQ11" s="224"/>
      <c r="BR11" s="224"/>
      <c r="BS11" s="224"/>
      <c r="BT11" s="224"/>
      <c r="BU11" s="224"/>
      <c r="BV11" s="224"/>
      <c r="BW11" s="224"/>
      <c r="BX11" s="224"/>
      <c r="BY11" s="224"/>
      <c r="BZ11" s="224"/>
      <c r="CA11" s="224"/>
      <c r="CB11" s="224"/>
      <c r="CC11" s="224"/>
      <c r="CD11" s="224"/>
      <c r="CE11" s="224"/>
      <c r="CF11" s="224"/>
      <c r="CG11" s="224"/>
      <c r="CH11" s="224"/>
      <c r="CI11" s="224"/>
      <c r="CJ11" s="86"/>
      <c r="CK11" s="86"/>
      <c r="CL11" s="86"/>
      <c r="CM11" s="86"/>
      <c r="CN11" s="86"/>
      <c r="CO11" s="86"/>
      <c r="CP11" s="86"/>
      <c r="CQ11" s="86"/>
    </row>
    <row r="12" spans="1:147" ht="13.5" customHeight="1">
      <c r="A12" s="79"/>
      <c r="B12" s="249"/>
      <c r="C12" s="250"/>
      <c r="D12" s="250"/>
      <c r="E12" s="250"/>
      <c r="F12" s="250"/>
      <c r="G12" s="250"/>
      <c r="H12" s="250"/>
      <c r="I12" s="251"/>
      <c r="J12" s="298" t="s">
        <v>113</v>
      </c>
      <c r="K12" s="299"/>
      <c r="L12" s="299"/>
      <c r="M12" s="299"/>
      <c r="N12" s="299"/>
      <c r="O12" s="300"/>
      <c r="P12" s="249"/>
      <c r="Q12" s="250"/>
      <c r="R12" s="250"/>
      <c r="S12" s="250"/>
      <c r="T12" s="250"/>
      <c r="U12" s="250"/>
      <c r="V12" s="250"/>
      <c r="W12" s="250"/>
      <c r="X12" s="250"/>
      <c r="Y12" s="250"/>
      <c r="Z12" s="250"/>
      <c r="AA12" s="250"/>
      <c r="AB12" s="250"/>
      <c r="AC12" s="250"/>
      <c r="AD12" s="250"/>
      <c r="AE12" s="251"/>
      <c r="AF12" s="298" t="s">
        <v>114</v>
      </c>
      <c r="AG12" s="299"/>
      <c r="AH12" s="299"/>
      <c r="AI12" s="300"/>
      <c r="AJ12" s="298" t="s">
        <v>113</v>
      </c>
      <c r="AK12" s="299"/>
      <c r="AL12" s="299"/>
      <c r="AM12" s="299"/>
      <c r="AN12" s="299"/>
      <c r="AO12" s="300"/>
      <c r="AP12" s="249"/>
      <c r="AQ12" s="250"/>
      <c r="AR12" s="250"/>
      <c r="AS12" s="250"/>
      <c r="AT12" s="250"/>
      <c r="AU12" s="250"/>
      <c r="AV12" s="250"/>
      <c r="AW12" s="251"/>
      <c r="AX12" s="298" t="s">
        <v>113</v>
      </c>
      <c r="AY12" s="299"/>
      <c r="AZ12" s="299"/>
      <c r="BA12" s="299"/>
      <c r="BB12" s="299"/>
      <c r="BC12" s="300"/>
      <c r="BD12" s="249"/>
      <c r="BE12" s="250"/>
      <c r="BF12" s="250"/>
      <c r="BG12" s="250"/>
      <c r="BH12" s="250"/>
      <c r="BI12" s="250"/>
      <c r="BJ12" s="250"/>
      <c r="BK12" s="250"/>
      <c r="BL12" s="251"/>
      <c r="BM12" s="304" t="s">
        <v>116</v>
      </c>
      <c r="BN12" s="305"/>
      <c r="BO12" s="305"/>
      <c r="BP12" s="305"/>
      <c r="BQ12" s="305"/>
      <c r="BR12" s="305"/>
      <c r="BS12" s="305"/>
      <c r="BT12" s="305"/>
      <c r="BU12" s="305"/>
      <c r="BV12" s="306"/>
      <c r="BW12" s="298" t="s">
        <v>117</v>
      </c>
      <c r="BX12" s="299"/>
      <c r="BY12" s="299"/>
      <c r="BZ12" s="299"/>
      <c r="CA12" s="300"/>
      <c r="CB12" s="249"/>
      <c r="CC12" s="250"/>
      <c r="CD12" s="250"/>
      <c r="CE12" s="250"/>
      <c r="CF12" s="250"/>
      <c r="CG12" s="250"/>
      <c r="CH12" s="250"/>
      <c r="CI12" s="251"/>
      <c r="CJ12" s="249"/>
      <c r="CK12" s="250"/>
      <c r="CL12" s="250"/>
      <c r="CM12" s="250"/>
      <c r="CN12" s="250"/>
      <c r="CO12" s="250"/>
      <c r="CP12" s="250"/>
      <c r="CQ12" s="251"/>
    </row>
    <row r="13" spans="1:147" s="37" customFormat="1" ht="39.950000000000003" customHeight="1">
      <c r="A13" s="114" t="s">
        <v>62</v>
      </c>
      <c r="B13" s="246" t="s">
        <v>85</v>
      </c>
      <c r="C13" s="247"/>
      <c r="D13" s="247"/>
      <c r="E13" s="247"/>
      <c r="F13" s="247"/>
      <c r="G13" s="247"/>
      <c r="H13" s="247"/>
      <c r="I13" s="248"/>
      <c r="J13" s="246" t="s">
        <v>110</v>
      </c>
      <c r="K13" s="247"/>
      <c r="L13" s="247"/>
      <c r="M13" s="247"/>
      <c r="N13" s="247"/>
      <c r="O13" s="247"/>
      <c r="P13" s="246" t="s">
        <v>111</v>
      </c>
      <c r="Q13" s="247"/>
      <c r="R13" s="247"/>
      <c r="S13" s="247"/>
      <c r="T13" s="247"/>
      <c r="U13" s="247"/>
      <c r="V13" s="247"/>
      <c r="W13" s="247"/>
      <c r="X13" s="247"/>
      <c r="Y13" s="247"/>
      <c r="Z13" s="247"/>
      <c r="AA13" s="247"/>
      <c r="AB13" s="247"/>
      <c r="AC13" s="247"/>
      <c r="AD13" s="247"/>
      <c r="AE13" s="248"/>
      <c r="AF13" s="246" t="s">
        <v>112</v>
      </c>
      <c r="AG13" s="247"/>
      <c r="AH13" s="247"/>
      <c r="AI13" s="248"/>
      <c r="AJ13" s="257" t="s">
        <v>121</v>
      </c>
      <c r="AK13" s="247"/>
      <c r="AL13" s="247"/>
      <c r="AM13" s="247"/>
      <c r="AN13" s="247"/>
      <c r="AO13" s="247"/>
      <c r="AP13" s="257" t="s">
        <v>109</v>
      </c>
      <c r="AQ13" s="258"/>
      <c r="AR13" s="258"/>
      <c r="AS13" s="258"/>
      <c r="AT13" s="258"/>
      <c r="AU13" s="258"/>
      <c r="AV13" s="258"/>
      <c r="AW13" s="259"/>
      <c r="AX13" s="257" t="s">
        <v>122</v>
      </c>
      <c r="AY13" s="247"/>
      <c r="AZ13" s="247"/>
      <c r="BA13" s="247"/>
      <c r="BB13" s="247"/>
      <c r="BC13" s="248"/>
      <c r="BD13" s="246" t="s">
        <v>115</v>
      </c>
      <c r="BE13" s="247"/>
      <c r="BF13" s="247"/>
      <c r="BG13" s="247"/>
      <c r="BH13" s="247"/>
      <c r="BI13" s="247"/>
      <c r="BJ13" s="247"/>
      <c r="BK13" s="247"/>
      <c r="BL13" s="248"/>
      <c r="BM13" s="257" t="s">
        <v>130</v>
      </c>
      <c r="BN13" s="247"/>
      <c r="BO13" s="247"/>
      <c r="BP13" s="247"/>
      <c r="BQ13" s="247"/>
      <c r="BR13" s="247"/>
      <c r="BS13" s="247"/>
      <c r="BT13" s="247"/>
      <c r="BU13" s="247"/>
      <c r="BV13" s="248"/>
      <c r="BW13" s="257" t="s">
        <v>118</v>
      </c>
      <c r="BX13" s="258"/>
      <c r="BY13" s="258"/>
      <c r="BZ13" s="258"/>
      <c r="CA13" s="259"/>
      <c r="CB13" s="257" t="s">
        <v>123</v>
      </c>
      <c r="CC13" s="258"/>
      <c r="CD13" s="258"/>
      <c r="CE13" s="258"/>
      <c r="CF13" s="258"/>
      <c r="CG13" s="258"/>
      <c r="CH13" s="258"/>
      <c r="CI13" s="259"/>
      <c r="CJ13" s="246" t="s">
        <v>120</v>
      </c>
      <c r="CK13" s="247"/>
      <c r="CL13" s="247"/>
      <c r="CM13" s="247"/>
      <c r="CN13" s="247"/>
      <c r="CO13" s="247"/>
      <c r="CP13" s="247"/>
      <c r="CQ13" s="248"/>
    </row>
    <row r="14" spans="1:147" s="54" customFormat="1" ht="30" customHeight="1">
      <c r="A14" s="115">
        <v>1</v>
      </c>
      <c r="B14" s="225"/>
      <c r="C14" s="226"/>
      <c r="D14" s="226"/>
      <c r="E14" s="226"/>
      <c r="F14" s="226"/>
      <c r="G14" s="226"/>
      <c r="H14" s="226"/>
      <c r="I14" s="227"/>
      <c r="J14" s="234"/>
      <c r="K14" s="235"/>
      <c r="L14" s="235"/>
      <c r="M14" s="235"/>
      <c r="N14" s="235"/>
      <c r="O14" s="235"/>
      <c r="P14" s="236"/>
      <c r="Q14" s="237"/>
      <c r="R14" s="237"/>
      <c r="S14" s="237"/>
      <c r="T14" s="237"/>
      <c r="U14" s="237"/>
      <c r="V14" s="237"/>
      <c r="W14" s="237"/>
      <c r="X14" s="237"/>
      <c r="Y14" s="237"/>
      <c r="Z14" s="237"/>
      <c r="AA14" s="237"/>
      <c r="AB14" s="237"/>
      <c r="AC14" s="237"/>
      <c r="AD14" s="237"/>
      <c r="AE14" s="238"/>
      <c r="AF14" s="236"/>
      <c r="AG14" s="237"/>
      <c r="AH14" s="237"/>
      <c r="AI14" s="238"/>
      <c r="AJ14" s="234"/>
      <c r="AK14" s="235"/>
      <c r="AL14" s="235"/>
      <c r="AM14" s="235"/>
      <c r="AN14" s="235"/>
      <c r="AO14" s="235"/>
      <c r="AP14" s="236"/>
      <c r="AQ14" s="237"/>
      <c r="AR14" s="237"/>
      <c r="AS14" s="237"/>
      <c r="AT14" s="237"/>
      <c r="AU14" s="237"/>
      <c r="AV14" s="237"/>
      <c r="AW14" s="238"/>
      <c r="AX14" s="234"/>
      <c r="AY14" s="235"/>
      <c r="AZ14" s="235"/>
      <c r="BA14" s="235"/>
      <c r="BB14" s="235"/>
      <c r="BC14" s="239"/>
      <c r="BD14" s="240" t="str">
        <f>IFERROR(VLOOKUP(AP14,Sheet1!$B$7:'Sheet1'!$C$15,2,FALSE)," ")</f>
        <v xml:space="preserve"> </v>
      </c>
      <c r="BE14" s="241"/>
      <c r="BF14" s="241"/>
      <c r="BG14" s="241"/>
      <c r="BH14" s="241"/>
      <c r="BI14" s="241"/>
      <c r="BJ14" s="241"/>
      <c r="BK14" s="241"/>
      <c r="BL14" s="242"/>
      <c r="BM14" s="243"/>
      <c r="BN14" s="244"/>
      <c r="BO14" s="244"/>
      <c r="BP14" s="244"/>
      <c r="BQ14" s="244"/>
      <c r="BR14" s="244"/>
      <c r="BS14" s="244"/>
      <c r="BT14" s="244"/>
      <c r="BU14" s="244"/>
      <c r="BV14" s="245"/>
      <c r="BW14" s="225"/>
      <c r="BX14" s="226"/>
      <c r="BY14" s="226"/>
      <c r="BZ14" s="226"/>
      <c r="CA14" s="227"/>
      <c r="CB14" s="228"/>
      <c r="CC14" s="229"/>
      <c r="CD14" s="229"/>
      <c r="CE14" s="229"/>
      <c r="CF14" s="229"/>
      <c r="CG14" s="229"/>
      <c r="CH14" s="229"/>
      <c r="CI14" s="230"/>
      <c r="CJ14" s="231" t="str">
        <f>IF(BD14=" "," ",EQ14)</f>
        <v xml:space="preserve"> </v>
      </c>
      <c r="CK14" s="232"/>
      <c r="CL14" s="232"/>
      <c r="CM14" s="232"/>
      <c r="CN14" s="232"/>
      <c r="CO14" s="232"/>
      <c r="CP14" s="232"/>
      <c r="CQ14" s="233"/>
      <c r="CV14" s="54" t="s">
        <v>87</v>
      </c>
      <c r="CW14" s="54">
        <f>SUMIF($AP$14:$AW$33,CV14,$CJ$14:$CQ$33)</f>
        <v>0</v>
      </c>
      <c r="EQ14" s="54">
        <f>ROUNDDOWN((BM14-CB14)*3/8, -3)</f>
        <v>0</v>
      </c>
    </row>
    <row r="15" spans="1:147" s="54" customFormat="1" ht="30" customHeight="1">
      <c r="A15" s="115">
        <v>2</v>
      </c>
      <c r="B15" s="225"/>
      <c r="C15" s="226"/>
      <c r="D15" s="226"/>
      <c r="E15" s="226"/>
      <c r="F15" s="226"/>
      <c r="G15" s="226"/>
      <c r="H15" s="226"/>
      <c r="I15" s="227"/>
      <c r="J15" s="234"/>
      <c r="K15" s="235"/>
      <c r="L15" s="235"/>
      <c r="M15" s="235"/>
      <c r="N15" s="235"/>
      <c r="O15" s="235"/>
      <c r="P15" s="236"/>
      <c r="Q15" s="237"/>
      <c r="R15" s="237"/>
      <c r="S15" s="237"/>
      <c r="T15" s="237"/>
      <c r="U15" s="237"/>
      <c r="V15" s="237"/>
      <c r="W15" s="237"/>
      <c r="X15" s="237"/>
      <c r="Y15" s="237"/>
      <c r="Z15" s="237"/>
      <c r="AA15" s="237"/>
      <c r="AB15" s="237"/>
      <c r="AC15" s="237"/>
      <c r="AD15" s="237"/>
      <c r="AE15" s="238"/>
      <c r="AF15" s="236"/>
      <c r="AG15" s="237"/>
      <c r="AH15" s="237"/>
      <c r="AI15" s="238"/>
      <c r="AJ15" s="234"/>
      <c r="AK15" s="235"/>
      <c r="AL15" s="235"/>
      <c r="AM15" s="235"/>
      <c r="AN15" s="235"/>
      <c r="AO15" s="235"/>
      <c r="AP15" s="236"/>
      <c r="AQ15" s="237"/>
      <c r="AR15" s="237"/>
      <c r="AS15" s="237"/>
      <c r="AT15" s="237"/>
      <c r="AU15" s="237"/>
      <c r="AV15" s="237"/>
      <c r="AW15" s="238"/>
      <c r="AX15" s="234"/>
      <c r="AY15" s="235"/>
      <c r="AZ15" s="235"/>
      <c r="BA15" s="235"/>
      <c r="BB15" s="235"/>
      <c r="BC15" s="239"/>
      <c r="BD15" s="240" t="str">
        <f>IFERROR(VLOOKUP(AP15,Sheet1!$B$7:'Sheet1'!$C$15,2,FALSE)," ")</f>
        <v xml:space="preserve"> </v>
      </c>
      <c r="BE15" s="241"/>
      <c r="BF15" s="241"/>
      <c r="BG15" s="241"/>
      <c r="BH15" s="241"/>
      <c r="BI15" s="241"/>
      <c r="BJ15" s="241"/>
      <c r="BK15" s="241"/>
      <c r="BL15" s="242"/>
      <c r="BM15" s="243"/>
      <c r="BN15" s="244"/>
      <c r="BO15" s="244"/>
      <c r="BP15" s="244"/>
      <c r="BQ15" s="244"/>
      <c r="BR15" s="244"/>
      <c r="BS15" s="244"/>
      <c r="BT15" s="244"/>
      <c r="BU15" s="244"/>
      <c r="BV15" s="245"/>
      <c r="BW15" s="225"/>
      <c r="BX15" s="226"/>
      <c r="BY15" s="226"/>
      <c r="BZ15" s="226"/>
      <c r="CA15" s="227"/>
      <c r="CB15" s="228"/>
      <c r="CC15" s="229"/>
      <c r="CD15" s="229"/>
      <c r="CE15" s="229"/>
      <c r="CF15" s="229"/>
      <c r="CG15" s="229"/>
      <c r="CH15" s="229"/>
      <c r="CI15" s="230"/>
      <c r="CJ15" s="231" t="str">
        <f t="shared" ref="CJ15:CJ23" si="0">IF(BD15=" "," ",EQ15)</f>
        <v xml:space="preserve"> </v>
      </c>
      <c r="CK15" s="232"/>
      <c r="CL15" s="232"/>
      <c r="CM15" s="232"/>
      <c r="CN15" s="232"/>
      <c r="CO15" s="232"/>
      <c r="CP15" s="232"/>
      <c r="CQ15" s="233"/>
      <c r="CV15" s="54" t="s">
        <v>88</v>
      </c>
      <c r="CW15" s="54">
        <f t="shared" ref="CW15:CW21" si="1">SUMIF($AP$14:$AW$33,CV15,$CJ$14:$CQ$33)</f>
        <v>0</v>
      </c>
      <c r="EQ15" s="54">
        <f t="shared" ref="EQ15:EQ33" si="2">ROUNDDOWN((BM15-CB15)*3/8, -3)</f>
        <v>0</v>
      </c>
    </row>
    <row r="16" spans="1:147" ht="30" customHeight="1">
      <c r="A16" s="115">
        <v>3</v>
      </c>
      <c r="B16" s="225"/>
      <c r="C16" s="226"/>
      <c r="D16" s="226"/>
      <c r="E16" s="226"/>
      <c r="F16" s="226"/>
      <c r="G16" s="226"/>
      <c r="H16" s="226"/>
      <c r="I16" s="227"/>
      <c r="J16" s="234"/>
      <c r="K16" s="235"/>
      <c r="L16" s="235"/>
      <c r="M16" s="235"/>
      <c r="N16" s="235"/>
      <c r="O16" s="235"/>
      <c r="P16" s="236"/>
      <c r="Q16" s="237"/>
      <c r="R16" s="237"/>
      <c r="S16" s="237"/>
      <c r="T16" s="237"/>
      <c r="U16" s="237"/>
      <c r="V16" s="237"/>
      <c r="W16" s="237"/>
      <c r="X16" s="237"/>
      <c r="Y16" s="237"/>
      <c r="Z16" s="237"/>
      <c r="AA16" s="237"/>
      <c r="AB16" s="237"/>
      <c r="AC16" s="237"/>
      <c r="AD16" s="237"/>
      <c r="AE16" s="238"/>
      <c r="AF16" s="236"/>
      <c r="AG16" s="237"/>
      <c r="AH16" s="237"/>
      <c r="AI16" s="238"/>
      <c r="AJ16" s="234"/>
      <c r="AK16" s="235"/>
      <c r="AL16" s="235"/>
      <c r="AM16" s="235"/>
      <c r="AN16" s="235"/>
      <c r="AO16" s="235"/>
      <c r="AP16" s="236"/>
      <c r="AQ16" s="237"/>
      <c r="AR16" s="237"/>
      <c r="AS16" s="237"/>
      <c r="AT16" s="237"/>
      <c r="AU16" s="237"/>
      <c r="AV16" s="237"/>
      <c r="AW16" s="238"/>
      <c r="AX16" s="234"/>
      <c r="AY16" s="235"/>
      <c r="AZ16" s="235"/>
      <c r="BA16" s="235"/>
      <c r="BB16" s="235"/>
      <c r="BC16" s="239"/>
      <c r="BD16" s="240" t="str">
        <f>IFERROR(VLOOKUP(AP16,Sheet1!$B$7:'Sheet1'!$C$15,2,FALSE)," ")</f>
        <v xml:space="preserve"> </v>
      </c>
      <c r="BE16" s="241"/>
      <c r="BF16" s="241"/>
      <c r="BG16" s="241"/>
      <c r="BH16" s="241"/>
      <c r="BI16" s="241"/>
      <c r="BJ16" s="241"/>
      <c r="BK16" s="241"/>
      <c r="BL16" s="242"/>
      <c r="BM16" s="243"/>
      <c r="BN16" s="244"/>
      <c r="BO16" s="244"/>
      <c r="BP16" s="244"/>
      <c r="BQ16" s="244"/>
      <c r="BR16" s="244"/>
      <c r="BS16" s="244"/>
      <c r="BT16" s="244"/>
      <c r="BU16" s="244"/>
      <c r="BV16" s="245"/>
      <c r="BW16" s="225"/>
      <c r="BX16" s="226"/>
      <c r="BY16" s="226"/>
      <c r="BZ16" s="226"/>
      <c r="CA16" s="227"/>
      <c r="CB16" s="228"/>
      <c r="CC16" s="229"/>
      <c r="CD16" s="229"/>
      <c r="CE16" s="229"/>
      <c r="CF16" s="229"/>
      <c r="CG16" s="229"/>
      <c r="CH16" s="229"/>
      <c r="CI16" s="230"/>
      <c r="CJ16" s="231" t="str">
        <f t="shared" si="0"/>
        <v xml:space="preserve"> </v>
      </c>
      <c r="CK16" s="232"/>
      <c r="CL16" s="232"/>
      <c r="CM16" s="232"/>
      <c r="CN16" s="232"/>
      <c r="CO16" s="232"/>
      <c r="CP16" s="232"/>
      <c r="CQ16" s="233"/>
      <c r="CU16" s="54"/>
      <c r="CV16" s="31" t="s">
        <v>89</v>
      </c>
      <c r="CW16" s="31">
        <f t="shared" si="1"/>
        <v>0</v>
      </c>
      <c r="DJ16" s="54"/>
      <c r="EQ16" s="54">
        <f t="shared" si="2"/>
        <v>0</v>
      </c>
    </row>
    <row r="17" spans="1:147" s="54" customFormat="1" ht="30" customHeight="1">
      <c r="A17" s="115">
        <v>4</v>
      </c>
      <c r="B17" s="225"/>
      <c r="C17" s="226"/>
      <c r="D17" s="226"/>
      <c r="E17" s="226"/>
      <c r="F17" s="226"/>
      <c r="G17" s="226"/>
      <c r="H17" s="226"/>
      <c r="I17" s="227"/>
      <c r="J17" s="234"/>
      <c r="K17" s="235"/>
      <c r="L17" s="235"/>
      <c r="M17" s="235"/>
      <c r="N17" s="235"/>
      <c r="O17" s="235"/>
      <c r="P17" s="236"/>
      <c r="Q17" s="237"/>
      <c r="R17" s="237"/>
      <c r="S17" s="237"/>
      <c r="T17" s="237"/>
      <c r="U17" s="237"/>
      <c r="V17" s="237"/>
      <c r="W17" s="237"/>
      <c r="X17" s="237"/>
      <c r="Y17" s="237"/>
      <c r="Z17" s="237"/>
      <c r="AA17" s="237"/>
      <c r="AB17" s="237"/>
      <c r="AC17" s="237"/>
      <c r="AD17" s="237"/>
      <c r="AE17" s="238"/>
      <c r="AF17" s="236"/>
      <c r="AG17" s="237"/>
      <c r="AH17" s="237"/>
      <c r="AI17" s="238"/>
      <c r="AJ17" s="234"/>
      <c r="AK17" s="235"/>
      <c r="AL17" s="235"/>
      <c r="AM17" s="235"/>
      <c r="AN17" s="235"/>
      <c r="AO17" s="235"/>
      <c r="AP17" s="236"/>
      <c r="AQ17" s="237"/>
      <c r="AR17" s="237"/>
      <c r="AS17" s="237"/>
      <c r="AT17" s="237"/>
      <c r="AU17" s="237"/>
      <c r="AV17" s="237"/>
      <c r="AW17" s="238"/>
      <c r="AX17" s="234"/>
      <c r="AY17" s="235"/>
      <c r="AZ17" s="235"/>
      <c r="BA17" s="235"/>
      <c r="BB17" s="235"/>
      <c r="BC17" s="239"/>
      <c r="BD17" s="240" t="str">
        <f>IFERROR(VLOOKUP(AP17,Sheet1!$B$7:'Sheet1'!$C$15,2,FALSE)," ")</f>
        <v xml:space="preserve"> </v>
      </c>
      <c r="BE17" s="241"/>
      <c r="BF17" s="241"/>
      <c r="BG17" s="241"/>
      <c r="BH17" s="241"/>
      <c r="BI17" s="241"/>
      <c r="BJ17" s="241"/>
      <c r="BK17" s="241"/>
      <c r="BL17" s="242"/>
      <c r="BM17" s="243"/>
      <c r="BN17" s="244"/>
      <c r="BO17" s="244"/>
      <c r="BP17" s="244"/>
      <c r="BQ17" s="244"/>
      <c r="BR17" s="244"/>
      <c r="BS17" s="244"/>
      <c r="BT17" s="244"/>
      <c r="BU17" s="244"/>
      <c r="BV17" s="245"/>
      <c r="BW17" s="225"/>
      <c r="BX17" s="226"/>
      <c r="BY17" s="226"/>
      <c r="BZ17" s="226"/>
      <c r="CA17" s="227"/>
      <c r="CB17" s="228"/>
      <c r="CC17" s="229"/>
      <c r="CD17" s="229"/>
      <c r="CE17" s="229"/>
      <c r="CF17" s="229"/>
      <c r="CG17" s="229"/>
      <c r="CH17" s="229"/>
      <c r="CI17" s="230"/>
      <c r="CJ17" s="231" t="str">
        <f t="shared" si="0"/>
        <v xml:space="preserve"> </v>
      </c>
      <c r="CK17" s="232"/>
      <c r="CL17" s="232"/>
      <c r="CM17" s="232"/>
      <c r="CN17" s="232"/>
      <c r="CO17" s="232"/>
      <c r="CP17" s="232"/>
      <c r="CQ17" s="233"/>
      <c r="CV17" s="54" t="s">
        <v>94</v>
      </c>
      <c r="CW17" s="54">
        <f t="shared" si="1"/>
        <v>0</v>
      </c>
      <c r="EQ17" s="54">
        <f t="shared" si="2"/>
        <v>0</v>
      </c>
    </row>
    <row r="18" spans="1:147" s="54" customFormat="1" ht="30" customHeight="1">
      <c r="A18" s="115">
        <v>5</v>
      </c>
      <c r="B18" s="225"/>
      <c r="C18" s="226"/>
      <c r="D18" s="226"/>
      <c r="E18" s="226"/>
      <c r="F18" s="226"/>
      <c r="G18" s="226"/>
      <c r="H18" s="226"/>
      <c r="I18" s="227"/>
      <c r="J18" s="234"/>
      <c r="K18" s="235"/>
      <c r="L18" s="235"/>
      <c r="M18" s="235"/>
      <c r="N18" s="235"/>
      <c r="O18" s="235"/>
      <c r="P18" s="236"/>
      <c r="Q18" s="237"/>
      <c r="R18" s="237"/>
      <c r="S18" s="237"/>
      <c r="T18" s="237"/>
      <c r="U18" s="237"/>
      <c r="V18" s="237"/>
      <c r="W18" s="237"/>
      <c r="X18" s="237"/>
      <c r="Y18" s="237"/>
      <c r="Z18" s="237"/>
      <c r="AA18" s="237"/>
      <c r="AB18" s="237"/>
      <c r="AC18" s="237"/>
      <c r="AD18" s="237"/>
      <c r="AE18" s="238"/>
      <c r="AF18" s="236"/>
      <c r="AG18" s="237"/>
      <c r="AH18" s="237"/>
      <c r="AI18" s="238"/>
      <c r="AJ18" s="234"/>
      <c r="AK18" s="235"/>
      <c r="AL18" s="235"/>
      <c r="AM18" s="235"/>
      <c r="AN18" s="235"/>
      <c r="AO18" s="235"/>
      <c r="AP18" s="236"/>
      <c r="AQ18" s="237"/>
      <c r="AR18" s="237"/>
      <c r="AS18" s="237"/>
      <c r="AT18" s="237"/>
      <c r="AU18" s="237"/>
      <c r="AV18" s="237"/>
      <c r="AW18" s="238"/>
      <c r="AX18" s="234"/>
      <c r="AY18" s="235"/>
      <c r="AZ18" s="235"/>
      <c r="BA18" s="235"/>
      <c r="BB18" s="235"/>
      <c r="BC18" s="239"/>
      <c r="BD18" s="240" t="str">
        <f>IFERROR(VLOOKUP(AP18,Sheet1!$B$7:'Sheet1'!$C$15,2,FALSE)," ")</f>
        <v xml:space="preserve"> </v>
      </c>
      <c r="BE18" s="241"/>
      <c r="BF18" s="241"/>
      <c r="BG18" s="241"/>
      <c r="BH18" s="241"/>
      <c r="BI18" s="241"/>
      <c r="BJ18" s="241"/>
      <c r="BK18" s="241"/>
      <c r="BL18" s="242"/>
      <c r="BM18" s="243"/>
      <c r="BN18" s="244"/>
      <c r="BO18" s="244"/>
      <c r="BP18" s="244"/>
      <c r="BQ18" s="244"/>
      <c r="BR18" s="244"/>
      <c r="BS18" s="244"/>
      <c r="BT18" s="244"/>
      <c r="BU18" s="244"/>
      <c r="BV18" s="245"/>
      <c r="BW18" s="225"/>
      <c r="BX18" s="226"/>
      <c r="BY18" s="226"/>
      <c r="BZ18" s="226"/>
      <c r="CA18" s="227"/>
      <c r="CB18" s="228"/>
      <c r="CC18" s="229"/>
      <c r="CD18" s="229"/>
      <c r="CE18" s="229"/>
      <c r="CF18" s="229"/>
      <c r="CG18" s="229"/>
      <c r="CH18" s="229"/>
      <c r="CI18" s="230"/>
      <c r="CJ18" s="231" t="str">
        <f t="shared" si="0"/>
        <v xml:space="preserve"> </v>
      </c>
      <c r="CK18" s="232"/>
      <c r="CL18" s="232"/>
      <c r="CM18" s="232"/>
      <c r="CN18" s="232"/>
      <c r="CO18" s="232"/>
      <c r="CP18" s="232"/>
      <c r="CQ18" s="233"/>
      <c r="CV18" s="54" t="s">
        <v>156</v>
      </c>
      <c r="CW18" s="54">
        <f t="shared" si="1"/>
        <v>0</v>
      </c>
      <c r="EQ18" s="54">
        <f t="shared" si="2"/>
        <v>0</v>
      </c>
    </row>
    <row r="19" spans="1:147" s="54" customFormat="1" ht="30" customHeight="1">
      <c r="A19" s="115">
        <v>6</v>
      </c>
      <c r="B19" s="225"/>
      <c r="C19" s="226"/>
      <c r="D19" s="226"/>
      <c r="E19" s="226"/>
      <c r="F19" s="226"/>
      <c r="G19" s="226"/>
      <c r="H19" s="226"/>
      <c r="I19" s="227"/>
      <c r="J19" s="234"/>
      <c r="K19" s="235"/>
      <c r="L19" s="235"/>
      <c r="M19" s="235"/>
      <c r="N19" s="235"/>
      <c r="O19" s="235"/>
      <c r="P19" s="236"/>
      <c r="Q19" s="237"/>
      <c r="R19" s="237"/>
      <c r="S19" s="237"/>
      <c r="T19" s="237"/>
      <c r="U19" s="237"/>
      <c r="V19" s="237"/>
      <c r="W19" s="237"/>
      <c r="X19" s="237"/>
      <c r="Y19" s="237"/>
      <c r="Z19" s="237"/>
      <c r="AA19" s="237"/>
      <c r="AB19" s="237"/>
      <c r="AC19" s="237"/>
      <c r="AD19" s="237"/>
      <c r="AE19" s="238"/>
      <c r="AF19" s="236"/>
      <c r="AG19" s="237"/>
      <c r="AH19" s="237"/>
      <c r="AI19" s="238"/>
      <c r="AJ19" s="234"/>
      <c r="AK19" s="235"/>
      <c r="AL19" s="235"/>
      <c r="AM19" s="235"/>
      <c r="AN19" s="235"/>
      <c r="AO19" s="235"/>
      <c r="AP19" s="236"/>
      <c r="AQ19" s="237"/>
      <c r="AR19" s="237"/>
      <c r="AS19" s="237"/>
      <c r="AT19" s="237"/>
      <c r="AU19" s="237"/>
      <c r="AV19" s="237"/>
      <c r="AW19" s="238"/>
      <c r="AX19" s="234"/>
      <c r="AY19" s="235"/>
      <c r="AZ19" s="235"/>
      <c r="BA19" s="235"/>
      <c r="BB19" s="235"/>
      <c r="BC19" s="239"/>
      <c r="BD19" s="240" t="str">
        <f>IFERROR(VLOOKUP(AP19,Sheet1!$B$7:'Sheet1'!$C$15,2,FALSE)," ")</f>
        <v xml:space="preserve"> </v>
      </c>
      <c r="BE19" s="241"/>
      <c r="BF19" s="241"/>
      <c r="BG19" s="241"/>
      <c r="BH19" s="241"/>
      <c r="BI19" s="241"/>
      <c r="BJ19" s="241"/>
      <c r="BK19" s="241"/>
      <c r="BL19" s="242"/>
      <c r="BM19" s="243"/>
      <c r="BN19" s="244"/>
      <c r="BO19" s="244"/>
      <c r="BP19" s="244"/>
      <c r="BQ19" s="244"/>
      <c r="BR19" s="244"/>
      <c r="BS19" s="244"/>
      <c r="BT19" s="244"/>
      <c r="BU19" s="244"/>
      <c r="BV19" s="245"/>
      <c r="BW19" s="225"/>
      <c r="BX19" s="226"/>
      <c r="BY19" s="226"/>
      <c r="BZ19" s="226"/>
      <c r="CA19" s="227"/>
      <c r="CB19" s="228"/>
      <c r="CC19" s="229"/>
      <c r="CD19" s="229"/>
      <c r="CE19" s="229"/>
      <c r="CF19" s="229"/>
      <c r="CG19" s="229"/>
      <c r="CH19" s="229"/>
      <c r="CI19" s="230"/>
      <c r="CJ19" s="231" t="str">
        <f t="shared" si="0"/>
        <v xml:space="preserve"> </v>
      </c>
      <c r="CK19" s="232"/>
      <c r="CL19" s="232"/>
      <c r="CM19" s="232"/>
      <c r="CN19" s="232"/>
      <c r="CO19" s="232"/>
      <c r="CP19" s="232"/>
      <c r="CQ19" s="233"/>
      <c r="CV19" s="54" t="s">
        <v>96</v>
      </c>
      <c r="CW19" s="54">
        <f t="shared" si="1"/>
        <v>0</v>
      </c>
      <c r="EQ19" s="54">
        <f t="shared" si="2"/>
        <v>0</v>
      </c>
    </row>
    <row r="20" spans="1:147" s="54" customFormat="1" ht="30" customHeight="1">
      <c r="A20" s="115">
        <v>7</v>
      </c>
      <c r="B20" s="225"/>
      <c r="C20" s="226"/>
      <c r="D20" s="226"/>
      <c r="E20" s="226"/>
      <c r="F20" s="226"/>
      <c r="G20" s="226"/>
      <c r="H20" s="226"/>
      <c r="I20" s="227"/>
      <c r="J20" s="234"/>
      <c r="K20" s="235"/>
      <c r="L20" s="235"/>
      <c r="M20" s="235"/>
      <c r="N20" s="235"/>
      <c r="O20" s="235"/>
      <c r="P20" s="236"/>
      <c r="Q20" s="237"/>
      <c r="R20" s="237"/>
      <c r="S20" s="237"/>
      <c r="T20" s="237"/>
      <c r="U20" s="237"/>
      <c r="V20" s="237"/>
      <c r="W20" s="237"/>
      <c r="X20" s="237"/>
      <c r="Y20" s="237"/>
      <c r="Z20" s="237"/>
      <c r="AA20" s="237"/>
      <c r="AB20" s="237"/>
      <c r="AC20" s="237"/>
      <c r="AD20" s="237"/>
      <c r="AE20" s="238"/>
      <c r="AF20" s="236"/>
      <c r="AG20" s="237"/>
      <c r="AH20" s="237"/>
      <c r="AI20" s="238"/>
      <c r="AJ20" s="234"/>
      <c r="AK20" s="235"/>
      <c r="AL20" s="235"/>
      <c r="AM20" s="235"/>
      <c r="AN20" s="235"/>
      <c r="AO20" s="235"/>
      <c r="AP20" s="236"/>
      <c r="AQ20" s="237"/>
      <c r="AR20" s="237"/>
      <c r="AS20" s="237"/>
      <c r="AT20" s="237"/>
      <c r="AU20" s="237"/>
      <c r="AV20" s="237"/>
      <c r="AW20" s="238"/>
      <c r="AX20" s="234"/>
      <c r="AY20" s="235"/>
      <c r="AZ20" s="235"/>
      <c r="BA20" s="235"/>
      <c r="BB20" s="235"/>
      <c r="BC20" s="239"/>
      <c r="BD20" s="240" t="str">
        <f>IFERROR(VLOOKUP(AP20,Sheet1!$B$7:'Sheet1'!$C$15,2,FALSE)," ")</f>
        <v xml:space="preserve"> </v>
      </c>
      <c r="BE20" s="241"/>
      <c r="BF20" s="241"/>
      <c r="BG20" s="241"/>
      <c r="BH20" s="241"/>
      <c r="BI20" s="241"/>
      <c r="BJ20" s="241"/>
      <c r="BK20" s="241"/>
      <c r="BL20" s="242"/>
      <c r="BM20" s="243"/>
      <c r="BN20" s="244"/>
      <c r="BO20" s="244"/>
      <c r="BP20" s="244"/>
      <c r="BQ20" s="244"/>
      <c r="BR20" s="244"/>
      <c r="BS20" s="244"/>
      <c r="BT20" s="244"/>
      <c r="BU20" s="244"/>
      <c r="BV20" s="245"/>
      <c r="BW20" s="225"/>
      <c r="BX20" s="226"/>
      <c r="BY20" s="226"/>
      <c r="BZ20" s="226"/>
      <c r="CA20" s="227"/>
      <c r="CB20" s="228"/>
      <c r="CC20" s="229"/>
      <c r="CD20" s="229"/>
      <c r="CE20" s="229"/>
      <c r="CF20" s="229"/>
      <c r="CG20" s="229"/>
      <c r="CH20" s="229"/>
      <c r="CI20" s="230"/>
      <c r="CJ20" s="231" t="str">
        <f t="shared" si="0"/>
        <v xml:space="preserve"> </v>
      </c>
      <c r="CK20" s="232"/>
      <c r="CL20" s="232"/>
      <c r="CM20" s="232"/>
      <c r="CN20" s="232"/>
      <c r="CO20" s="232"/>
      <c r="CP20" s="232"/>
      <c r="CQ20" s="233"/>
      <c r="CV20" s="54" t="s">
        <v>157</v>
      </c>
      <c r="CW20" s="54">
        <f t="shared" si="1"/>
        <v>0</v>
      </c>
      <c r="EQ20" s="54">
        <f t="shared" si="2"/>
        <v>0</v>
      </c>
    </row>
    <row r="21" spans="1:147" ht="30" customHeight="1">
      <c r="A21" s="115">
        <v>8</v>
      </c>
      <c r="B21" s="225"/>
      <c r="C21" s="226"/>
      <c r="D21" s="226"/>
      <c r="E21" s="226"/>
      <c r="F21" s="226"/>
      <c r="G21" s="226"/>
      <c r="H21" s="226"/>
      <c r="I21" s="227"/>
      <c r="J21" s="234"/>
      <c r="K21" s="235"/>
      <c r="L21" s="235"/>
      <c r="M21" s="235"/>
      <c r="N21" s="235"/>
      <c r="O21" s="235"/>
      <c r="P21" s="236"/>
      <c r="Q21" s="237"/>
      <c r="R21" s="237"/>
      <c r="S21" s="237"/>
      <c r="T21" s="237"/>
      <c r="U21" s="237"/>
      <c r="V21" s="237"/>
      <c r="W21" s="237"/>
      <c r="X21" s="237"/>
      <c r="Y21" s="237"/>
      <c r="Z21" s="237"/>
      <c r="AA21" s="237"/>
      <c r="AB21" s="237"/>
      <c r="AC21" s="237"/>
      <c r="AD21" s="237"/>
      <c r="AE21" s="238"/>
      <c r="AF21" s="236"/>
      <c r="AG21" s="237"/>
      <c r="AH21" s="237"/>
      <c r="AI21" s="238"/>
      <c r="AJ21" s="234"/>
      <c r="AK21" s="235"/>
      <c r="AL21" s="235"/>
      <c r="AM21" s="235"/>
      <c r="AN21" s="235"/>
      <c r="AO21" s="235"/>
      <c r="AP21" s="236"/>
      <c r="AQ21" s="237"/>
      <c r="AR21" s="237"/>
      <c r="AS21" s="237"/>
      <c r="AT21" s="237"/>
      <c r="AU21" s="237"/>
      <c r="AV21" s="237"/>
      <c r="AW21" s="238"/>
      <c r="AX21" s="234"/>
      <c r="AY21" s="235"/>
      <c r="AZ21" s="235"/>
      <c r="BA21" s="235"/>
      <c r="BB21" s="235"/>
      <c r="BC21" s="239"/>
      <c r="BD21" s="240" t="str">
        <f>IFERROR(VLOOKUP(AP21,Sheet1!$B$7:'Sheet1'!$C$15,2,FALSE)," ")</f>
        <v xml:space="preserve"> </v>
      </c>
      <c r="BE21" s="241"/>
      <c r="BF21" s="241"/>
      <c r="BG21" s="241"/>
      <c r="BH21" s="241"/>
      <c r="BI21" s="241"/>
      <c r="BJ21" s="241"/>
      <c r="BK21" s="241"/>
      <c r="BL21" s="242"/>
      <c r="BM21" s="243"/>
      <c r="BN21" s="244"/>
      <c r="BO21" s="244"/>
      <c r="BP21" s="244"/>
      <c r="BQ21" s="244"/>
      <c r="BR21" s="244"/>
      <c r="BS21" s="244"/>
      <c r="BT21" s="244"/>
      <c r="BU21" s="244"/>
      <c r="BV21" s="245"/>
      <c r="BW21" s="225"/>
      <c r="BX21" s="226"/>
      <c r="BY21" s="226"/>
      <c r="BZ21" s="226"/>
      <c r="CA21" s="227"/>
      <c r="CB21" s="228"/>
      <c r="CC21" s="229"/>
      <c r="CD21" s="229"/>
      <c r="CE21" s="229"/>
      <c r="CF21" s="229"/>
      <c r="CG21" s="229"/>
      <c r="CH21" s="229"/>
      <c r="CI21" s="230"/>
      <c r="CJ21" s="231" t="str">
        <f t="shared" si="0"/>
        <v xml:space="preserve"> </v>
      </c>
      <c r="CK21" s="232"/>
      <c r="CL21" s="232"/>
      <c r="CM21" s="232"/>
      <c r="CN21" s="232"/>
      <c r="CO21" s="232"/>
      <c r="CP21" s="232"/>
      <c r="CQ21" s="233"/>
      <c r="CU21" s="54"/>
      <c r="CV21" s="31" t="s">
        <v>90</v>
      </c>
      <c r="CW21" s="31">
        <f t="shared" si="1"/>
        <v>0</v>
      </c>
      <c r="DJ21" s="54"/>
      <c r="EQ21" s="54">
        <f t="shared" si="2"/>
        <v>0</v>
      </c>
    </row>
    <row r="22" spans="1:147" s="54" customFormat="1" ht="30" customHeight="1">
      <c r="A22" s="115">
        <v>9</v>
      </c>
      <c r="B22" s="225"/>
      <c r="C22" s="226"/>
      <c r="D22" s="226"/>
      <c r="E22" s="226"/>
      <c r="F22" s="226"/>
      <c r="G22" s="226"/>
      <c r="H22" s="226"/>
      <c r="I22" s="227"/>
      <c r="J22" s="234"/>
      <c r="K22" s="235"/>
      <c r="L22" s="235"/>
      <c r="M22" s="235"/>
      <c r="N22" s="235"/>
      <c r="O22" s="235"/>
      <c r="P22" s="236"/>
      <c r="Q22" s="237"/>
      <c r="R22" s="237"/>
      <c r="S22" s="237"/>
      <c r="T22" s="237"/>
      <c r="U22" s="237"/>
      <c r="V22" s="237"/>
      <c r="W22" s="237"/>
      <c r="X22" s="237"/>
      <c r="Y22" s="237"/>
      <c r="Z22" s="237"/>
      <c r="AA22" s="237"/>
      <c r="AB22" s="237"/>
      <c r="AC22" s="237"/>
      <c r="AD22" s="237"/>
      <c r="AE22" s="238"/>
      <c r="AF22" s="236"/>
      <c r="AG22" s="237"/>
      <c r="AH22" s="237"/>
      <c r="AI22" s="238"/>
      <c r="AJ22" s="234"/>
      <c r="AK22" s="235"/>
      <c r="AL22" s="235"/>
      <c r="AM22" s="235"/>
      <c r="AN22" s="235"/>
      <c r="AO22" s="235"/>
      <c r="AP22" s="236"/>
      <c r="AQ22" s="237"/>
      <c r="AR22" s="237"/>
      <c r="AS22" s="237"/>
      <c r="AT22" s="237"/>
      <c r="AU22" s="237"/>
      <c r="AV22" s="237"/>
      <c r="AW22" s="238"/>
      <c r="AX22" s="234"/>
      <c r="AY22" s="235"/>
      <c r="AZ22" s="235"/>
      <c r="BA22" s="235"/>
      <c r="BB22" s="235"/>
      <c r="BC22" s="239"/>
      <c r="BD22" s="240" t="str">
        <f>IFERROR(VLOOKUP(AP22,Sheet1!$B$7:'Sheet1'!$C$15,2,FALSE)," ")</f>
        <v xml:space="preserve"> </v>
      </c>
      <c r="BE22" s="241"/>
      <c r="BF22" s="241"/>
      <c r="BG22" s="241"/>
      <c r="BH22" s="241"/>
      <c r="BI22" s="241"/>
      <c r="BJ22" s="241"/>
      <c r="BK22" s="241"/>
      <c r="BL22" s="242"/>
      <c r="BM22" s="243"/>
      <c r="BN22" s="244"/>
      <c r="BO22" s="244"/>
      <c r="BP22" s="244"/>
      <c r="BQ22" s="244"/>
      <c r="BR22" s="244"/>
      <c r="BS22" s="244"/>
      <c r="BT22" s="244"/>
      <c r="BU22" s="244"/>
      <c r="BV22" s="245"/>
      <c r="BW22" s="225"/>
      <c r="BX22" s="226"/>
      <c r="BY22" s="226"/>
      <c r="BZ22" s="226"/>
      <c r="CA22" s="227"/>
      <c r="CB22" s="228"/>
      <c r="CC22" s="229"/>
      <c r="CD22" s="229"/>
      <c r="CE22" s="229"/>
      <c r="CF22" s="229"/>
      <c r="CG22" s="229"/>
      <c r="CH22" s="229"/>
      <c r="CI22" s="230"/>
      <c r="CJ22" s="231" t="str">
        <f t="shared" si="0"/>
        <v xml:space="preserve"> </v>
      </c>
      <c r="CK22" s="232"/>
      <c r="CL22" s="232"/>
      <c r="CM22" s="232"/>
      <c r="CN22" s="232"/>
      <c r="CO22" s="232"/>
      <c r="CP22" s="232"/>
      <c r="CQ22" s="233"/>
      <c r="CV22" s="54" t="s">
        <v>91</v>
      </c>
      <c r="CW22" s="54">
        <f>SUMIF($AP$14:$AW$33,CV22,$CJ$14:$CQ$33)</f>
        <v>0</v>
      </c>
      <c r="EQ22" s="54">
        <f t="shared" si="2"/>
        <v>0</v>
      </c>
    </row>
    <row r="23" spans="1:147" s="54" customFormat="1" ht="30" customHeight="1">
      <c r="A23" s="115">
        <v>10</v>
      </c>
      <c r="B23" s="225"/>
      <c r="C23" s="226"/>
      <c r="D23" s="226"/>
      <c r="E23" s="226"/>
      <c r="F23" s="226"/>
      <c r="G23" s="226"/>
      <c r="H23" s="226"/>
      <c r="I23" s="227"/>
      <c r="J23" s="234"/>
      <c r="K23" s="235"/>
      <c r="L23" s="235"/>
      <c r="M23" s="235"/>
      <c r="N23" s="235"/>
      <c r="O23" s="235"/>
      <c r="P23" s="236"/>
      <c r="Q23" s="237"/>
      <c r="R23" s="237"/>
      <c r="S23" s="237"/>
      <c r="T23" s="237"/>
      <c r="U23" s="237"/>
      <c r="V23" s="237"/>
      <c r="W23" s="237"/>
      <c r="X23" s="237"/>
      <c r="Y23" s="237"/>
      <c r="Z23" s="237"/>
      <c r="AA23" s="237"/>
      <c r="AB23" s="237"/>
      <c r="AC23" s="237"/>
      <c r="AD23" s="237"/>
      <c r="AE23" s="238"/>
      <c r="AF23" s="236"/>
      <c r="AG23" s="237"/>
      <c r="AH23" s="237"/>
      <c r="AI23" s="238"/>
      <c r="AJ23" s="234"/>
      <c r="AK23" s="235"/>
      <c r="AL23" s="235"/>
      <c r="AM23" s="235"/>
      <c r="AN23" s="235"/>
      <c r="AO23" s="235"/>
      <c r="AP23" s="236"/>
      <c r="AQ23" s="237"/>
      <c r="AR23" s="237"/>
      <c r="AS23" s="237"/>
      <c r="AT23" s="237"/>
      <c r="AU23" s="237"/>
      <c r="AV23" s="237"/>
      <c r="AW23" s="238"/>
      <c r="AX23" s="234"/>
      <c r="AY23" s="235"/>
      <c r="AZ23" s="235"/>
      <c r="BA23" s="235"/>
      <c r="BB23" s="235"/>
      <c r="BC23" s="239"/>
      <c r="BD23" s="240" t="str">
        <f>IFERROR(VLOOKUP(AP23,Sheet1!$B$7:'Sheet1'!$C$15,2,FALSE)," ")</f>
        <v xml:space="preserve"> </v>
      </c>
      <c r="BE23" s="241"/>
      <c r="BF23" s="241"/>
      <c r="BG23" s="241"/>
      <c r="BH23" s="241"/>
      <c r="BI23" s="241"/>
      <c r="BJ23" s="241"/>
      <c r="BK23" s="241"/>
      <c r="BL23" s="242"/>
      <c r="BM23" s="243"/>
      <c r="BN23" s="244"/>
      <c r="BO23" s="244"/>
      <c r="BP23" s="244"/>
      <c r="BQ23" s="244"/>
      <c r="BR23" s="244"/>
      <c r="BS23" s="244"/>
      <c r="BT23" s="244"/>
      <c r="BU23" s="244"/>
      <c r="BV23" s="245"/>
      <c r="BW23" s="225"/>
      <c r="BX23" s="226"/>
      <c r="BY23" s="226"/>
      <c r="BZ23" s="226"/>
      <c r="CA23" s="227"/>
      <c r="CB23" s="228"/>
      <c r="CC23" s="229"/>
      <c r="CD23" s="229"/>
      <c r="CE23" s="229"/>
      <c r="CF23" s="229"/>
      <c r="CG23" s="229"/>
      <c r="CH23" s="229"/>
      <c r="CI23" s="230"/>
      <c r="CJ23" s="231" t="str">
        <f t="shared" si="0"/>
        <v xml:space="preserve"> </v>
      </c>
      <c r="CK23" s="232"/>
      <c r="CL23" s="232"/>
      <c r="CM23" s="232"/>
      <c r="CN23" s="232"/>
      <c r="CO23" s="232"/>
      <c r="CP23" s="232"/>
      <c r="CQ23" s="233"/>
      <c r="EQ23" s="54">
        <f t="shared" si="2"/>
        <v>0</v>
      </c>
    </row>
    <row r="24" spans="1:147" ht="30" customHeight="1">
      <c r="A24" s="115">
        <v>11</v>
      </c>
      <c r="B24" s="225"/>
      <c r="C24" s="226"/>
      <c r="D24" s="226"/>
      <c r="E24" s="226"/>
      <c r="F24" s="226"/>
      <c r="G24" s="226"/>
      <c r="H24" s="226"/>
      <c r="I24" s="227"/>
      <c r="J24" s="234"/>
      <c r="K24" s="235"/>
      <c r="L24" s="235"/>
      <c r="M24" s="235"/>
      <c r="N24" s="235"/>
      <c r="O24" s="235"/>
      <c r="P24" s="236"/>
      <c r="Q24" s="237"/>
      <c r="R24" s="237"/>
      <c r="S24" s="237"/>
      <c r="T24" s="237"/>
      <c r="U24" s="237"/>
      <c r="V24" s="237"/>
      <c r="W24" s="237"/>
      <c r="X24" s="237"/>
      <c r="Y24" s="237"/>
      <c r="Z24" s="237"/>
      <c r="AA24" s="237"/>
      <c r="AB24" s="237"/>
      <c r="AC24" s="237"/>
      <c r="AD24" s="237"/>
      <c r="AE24" s="238"/>
      <c r="AF24" s="236"/>
      <c r="AG24" s="237"/>
      <c r="AH24" s="237"/>
      <c r="AI24" s="238"/>
      <c r="AJ24" s="234"/>
      <c r="AK24" s="235"/>
      <c r="AL24" s="235"/>
      <c r="AM24" s="235"/>
      <c r="AN24" s="235"/>
      <c r="AO24" s="235"/>
      <c r="AP24" s="236"/>
      <c r="AQ24" s="237"/>
      <c r="AR24" s="237"/>
      <c r="AS24" s="237"/>
      <c r="AT24" s="237"/>
      <c r="AU24" s="237"/>
      <c r="AV24" s="237"/>
      <c r="AW24" s="238"/>
      <c r="AX24" s="234"/>
      <c r="AY24" s="235"/>
      <c r="AZ24" s="235"/>
      <c r="BA24" s="235"/>
      <c r="BB24" s="235"/>
      <c r="BC24" s="239"/>
      <c r="BD24" s="240" t="str">
        <f>IFERROR(VLOOKUP(AP24,Sheet1!$B$7:'Sheet1'!$C$15,2,FALSE)," ")</f>
        <v xml:space="preserve"> </v>
      </c>
      <c r="BE24" s="241"/>
      <c r="BF24" s="241"/>
      <c r="BG24" s="241"/>
      <c r="BH24" s="241"/>
      <c r="BI24" s="241"/>
      <c r="BJ24" s="241"/>
      <c r="BK24" s="241"/>
      <c r="BL24" s="242"/>
      <c r="BM24" s="243"/>
      <c r="BN24" s="244"/>
      <c r="BO24" s="244"/>
      <c r="BP24" s="244"/>
      <c r="BQ24" s="244"/>
      <c r="BR24" s="244"/>
      <c r="BS24" s="244"/>
      <c r="BT24" s="244"/>
      <c r="BU24" s="244"/>
      <c r="BV24" s="245"/>
      <c r="BW24" s="225"/>
      <c r="BX24" s="226"/>
      <c r="BY24" s="226"/>
      <c r="BZ24" s="226"/>
      <c r="CA24" s="227"/>
      <c r="CB24" s="228"/>
      <c r="CC24" s="229"/>
      <c r="CD24" s="229"/>
      <c r="CE24" s="229"/>
      <c r="CF24" s="229"/>
      <c r="CG24" s="229"/>
      <c r="CH24" s="229"/>
      <c r="CI24" s="230"/>
      <c r="CJ24" s="231" t="str">
        <f>IF(BD24=" "," ",EQ24)</f>
        <v xml:space="preserve"> </v>
      </c>
      <c r="CK24" s="232"/>
      <c r="CL24" s="232"/>
      <c r="CM24" s="232"/>
      <c r="CN24" s="232"/>
      <c r="CO24" s="232"/>
      <c r="CP24" s="232"/>
      <c r="CQ24" s="233"/>
      <c r="EQ24" s="54">
        <f t="shared" si="2"/>
        <v>0</v>
      </c>
    </row>
    <row r="25" spans="1:147" s="54" customFormat="1" ht="30" customHeight="1">
      <c r="A25" s="115">
        <v>12</v>
      </c>
      <c r="B25" s="225"/>
      <c r="C25" s="226"/>
      <c r="D25" s="226"/>
      <c r="E25" s="226"/>
      <c r="F25" s="226"/>
      <c r="G25" s="226"/>
      <c r="H25" s="226"/>
      <c r="I25" s="227"/>
      <c r="J25" s="234"/>
      <c r="K25" s="235"/>
      <c r="L25" s="235"/>
      <c r="M25" s="235"/>
      <c r="N25" s="235"/>
      <c r="O25" s="235"/>
      <c r="P25" s="236"/>
      <c r="Q25" s="237"/>
      <c r="R25" s="237"/>
      <c r="S25" s="237"/>
      <c r="T25" s="237"/>
      <c r="U25" s="237"/>
      <c r="V25" s="237"/>
      <c r="W25" s="237"/>
      <c r="X25" s="237"/>
      <c r="Y25" s="237"/>
      <c r="Z25" s="237"/>
      <c r="AA25" s="237"/>
      <c r="AB25" s="237"/>
      <c r="AC25" s="237"/>
      <c r="AD25" s="237"/>
      <c r="AE25" s="238"/>
      <c r="AF25" s="236"/>
      <c r="AG25" s="237"/>
      <c r="AH25" s="237"/>
      <c r="AI25" s="238"/>
      <c r="AJ25" s="234"/>
      <c r="AK25" s="235"/>
      <c r="AL25" s="235"/>
      <c r="AM25" s="235"/>
      <c r="AN25" s="235"/>
      <c r="AO25" s="235"/>
      <c r="AP25" s="236"/>
      <c r="AQ25" s="237"/>
      <c r="AR25" s="237"/>
      <c r="AS25" s="237"/>
      <c r="AT25" s="237"/>
      <c r="AU25" s="237"/>
      <c r="AV25" s="237"/>
      <c r="AW25" s="238"/>
      <c r="AX25" s="234"/>
      <c r="AY25" s="235"/>
      <c r="AZ25" s="235"/>
      <c r="BA25" s="235"/>
      <c r="BB25" s="235"/>
      <c r="BC25" s="239"/>
      <c r="BD25" s="240" t="str">
        <f>IFERROR(VLOOKUP(AP25,Sheet1!$B$7:'Sheet1'!$C$15,2,FALSE)," ")</f>
        <v xml:space="preserve"> </v>
      </c>
      <c r="BE25" s="241"/>
      <c r="BF25" s="241"/>
      <c r="BG25" s="241"/>
      <c r="BH25" s="241"/>
      <c r="BI25" s="241"/>
      <c r="BJ25" s="241"/>
      <c r="BK25" s="241"/>
      <c r="BL25" s="242"/>
      <c r="BM25" s="243"/>
      <c r="BN25" s="244"/>
      <c r="BO25" s="244"/>
      <c r="BP25" s="244"/>
      <c r="BQ25" s="244"/>
      <c r="BR25" s="244"/>
      <c r="BS25" s="244"/>
      <c r="BT25" s="244"/>
      <c r="BU25" s="244"/>
      <c r="BV25" s="245"/>
      <c r="BW25" s="225"/>
      <c r="BX25" s="226"/>
      <c r="BY25" s="226"/>
      <c r="BZ25" s="226"/>
      <c r="CA25" s="227"/>
      <c r="CB25" s="228"/>
      <c r="CC25" s="229"/>
      <c r="CD25" s="229"/>
      <c r="CE25" s="229"/>
      <c r="CF25" s="229"/>
      <c r="CG25" s="229"/>
      <c r="CH25" s="229"/>
      <c r="CI25" s="230"/>
      <c r="CJ25" s="231" t="str">
        <f t="shared" ref="CJ25:CJ33" si="3">IF(BD25=" "," ",EQ25)</f>
        <v xml:space="preserve"> </v>
      </c>
      <c r="CK25" s="232"/>
      <c r="CL25" s="232"/>
      <c r="CM25" s="232"/>
      <c r="CN25" s="232"/>
      <c r="CO25" s="232"/>
      <c r="CP25" s="232"/>
      <c r="CQ25" s="233"/>
      <c r="EQ25" s="54">
        <f t="shared" si="2"/>
        <v>0</v>
      </c>
    </row>
    <row r="26" spans="1:147" s="54" customFormat="1" ht="30" customHeight="1">
      <c r="A26" s="115">
        <v>13</v>
      </c>
      <c r="B26" s="225"/>
      <c r="C26" s="226"/>
      <c r="D26" s="226"/>
      <c r="E26" s="226"/>
      <c r="F26" s="226"/>
      <c r="G26" s="226"/>
      <c r="H26" s="226"/>
      <c r="I26" s="227"/>
      <c r="J26" s="234"/>
      <c r="K26" s="235"/>
      <c r="L26" s="235"/>
      <c r="M26" s="235"/>
      <c r="N26" s="235"/>
      <c r="O26" s="235"/>
      <c r="P26" s="236"/>
      <c r="Q26" s="237"/>
      <c r="R26" s="237"/>
      <c r="S26" s="237"/>
      <c r="T26" s="237"/>
      <c r="U26" s="237"/>
      <c r="V26" s="237"/>
      <c r="W26" s="237"/>
      <c r="X26" s="237"/>
      <c r="Y26" s="237"/>
      <c r="Z26" s="237"/>
      <c r="AA26" s="237"/>
      <c r="AB26" s="237"/>
      <c r="AC26" s="237"/>
      <c r="AD26" s="237"/>
      <c r="AE26" s="238"/>
      <c r="AF26" s="236"/>
      <c r="AG26" s="237"/>
      <c r="AH26" s="237"/>
      <c r="AI26" s="238"/>
      <c r="AJ26" s="234"/>
      <c r="AK26" s="235"/>
      <c r="AL26" s="235"/>
      <c r="AM26" s="235"/>
      <c r="AN26" s="235"/>
      <c r="AO26" s="235"/>
      <c r="AP26" s="236"/>
      <c r="AQ26" s="237"/>
      <c r="AR26" s="237"/>
      <c r="AS26" s="237"/>
      <c r="AT26" s="237"/>
      <c r="AU26" s="237"/>
      <c r="AV26" s="237"/>
      <c r="AW26" s="238"/>
      <c r="AX26" s="234"/>
      <c r="AY26" s="235"/>
      <c r="AZ26" s="235"/>
      <c r="BA26" s="235"/>
      <c r="BB26" s="235"/>
      <c r="BC26" s="239"/>
      <c r="BD26" s="240" t="str">
        <f>IFERROR(VLOOKUP(AP26,Sheet1!$B$7:'Sheet1'!$C$15,2,FALSE)," ")</f>
        <v xml:space="preserve"> </v>
      </c>
      <c r="BE26" s="241"/>
      <c r="BF26" s="241"/>
      <c r="BG26" s="241"/>
      <c r="BH26" s="241"/>
      <c r="BI26" s="241"/>
      <c r="BJ26" s="241"/>
      <c r="BK26" s="241"/>
      <c r="BL26" s="242"/>
      <c r="BM26" s="243"/>
      <c r="BN26" s="244"/>
      <c r="BO26" s="244"/>
      <c r="BP26" s="244"/>
      <c r="BQ26" s="244"/>
      <c r="BR26" s="244"/>
      <c r="BS26" s="244"/>
      <c r="BT26" s="244"/>
      <c r="BU26" s="244"/>
      <c r="BV26" s="245"/>
      <c r="BW26" s="225"/>
      <c r="BX26" s="226"/>
      <c r="BY26" s="226"/>
      <c r="BZ26" s="226"/>
      <c r="CA26" s="227"/>
      <c r="CB26" s="228"/>
      <c r="CC26" s="229"/>
      <c r="CD26" s="229"/>
      <c r="CE26" s="229"/>
      <c r="CF26" s="229"/>
      <c r="CG26" s="229"/>
      <c r="CH26" s="229"/>
      <c r="CI26" s="230"/>
      <c r="CJ26" s="231" t="str">
        <f t="shared" si="3"/>
        <v xml:space="preserve"> </v>
      </c>
      <c r="CK26" s="232"/>
      <c r="CL26" s="232"/>
      <c r="CM26" s="232"/>
      <c r="CN26" s="232"/>
      <c r="CO26" s="232"/>
      <c r="CP26" s="232"/>
      <c r="CQ26" s="233"/>
      <c r="EQ26" s="54">
        <f t="shared" si="2"/>
        <v>0</v>
      </c>
    </row>
    <row r="27" spans="1:147" s="58" customFormat="1" ht="30" customHeight="1">
      <c r="A27" s="115">
        <v>14</v>
      </c>
      <c r="B27" s="225"/>
      <c r="C27" s="226"/>
      <c r="D27" s="226"/>
      <c r="E27" s="226"/>
      <c r="F27" s="226"/>
      <c r="G27" s="226"/>
      <c r="H27" s="226"/>
      <c r="I27" s="227"/>
      <c r="J27" s="234"/>
      <c r="K27" s="235"/>
      <c r="L27" s="235"/>
      <c r="M27" s="235"/>
      <c r="N27" s="235"/>
      <c r="O27" s="235"/>
      <c r="P27" s="236"/>
      <c r="Q27" s="237"/>
      <c r="R27" s="237"/>
      <c r="S27" s="237"/>
      <c r="T27" s="237"/>
      <c r="U27" s="237"/>
      <c r="V27" s="237"/>
      <c r="W27" s="237"/>
      <c r="X27" s="237"/>
      <c r="Y27" s="237"/>
      <c r="Z27" s="237"/>
      <c r="AA27" s="237"/>
      <c r="AB27" s="237"/>
      <c r="AC27" s="237"/>
      <c r="AD27" s="237"/>
      <c r="AE27" s="238"/>
      <c r="AF27" s="236"/>
      <c r="AG27" s="237"/>
      <c r="AH27" s="237"/>
      <c r="AI27" s="238"/>
      <c r="AJ27" s="234"/>
      <c r="AK27" s="235"/>
      <c r="AL27" s="235"/>
      <c r="AM27" s="235"/>
      <c r="AN27" s="235"/>
      <c r="AO27" s="235"/>
      <c r="AP27" s="236"/>
      <c r="AQ27" s="237"/>
      <c r="AR27" s="237"/>
      <c r="AS27" s="237"/>
      <c r="AT27" s="237"/>
      <c r="AU27" s="237"/>
      <c r="AV27" s="237"/>
      <c r="AW27" s="238"/>
      <c r="AX27" s="234"/>
      <c r="AY27" s="235"/>
      <c r="AZ27" s="235"/>
      <c r="BA27" s="235"/>
      <c r="BB27" s="235"/>
      <c r="BC27" s="239"/>
      <c r="BD27" s="240" t="str">
        <f>IFERROR(VLOOKUP(AP27,Sheet1!$B$7:'Sheet1'!$C$15,2,FALSE)," ")</f>
        <v xml:space="preserve"> </v>
      </c>
      <c r="BE27" s="241"/>
      <c r="BF27" s="241"/>
      <c r="BG27" s="241"/>
      <c r="BH27" s="241"/>
      <c r="BI27" s="241"/>
      <c r="BJ27" s="241"/>
      <c r="BK27" s="241"/>
      <c r="BL27" s="242"/>
      <c r="BM27" s="243"/>
      <c r="BN27" s="244"/>
      <c r="BO27" s="244"/>
      <c r="BP27" s="244"/>
      <c r="BQ27" s="244"/>
      <c r="BR27" s="244"/>
      <c r="BS27" s="244"/>
      <c r="BT27" s="244"/>
      <c r="BU27" s="244"/>
      <c r="BV27" s="245"/>
      <c r="BW27" s="225"/>
      <c r="BX27" s="226"/>
      <c r="BY27" s="226"/>
      <c r="BZ27" s="226"/>
      <c r="CA27" s="227"/>
      <c r="CB27" s="228"/>
      <c r="CC27" s="229"/>
      <c r="CD27" s="229"/>
      <c r="CE27" s="229"/>
      <c r="CF27" s="229"/>
      <c r="CG27" s="229"/>
      <c r="CH27" s="229"/>
      <c r="CI27" s="230"/>
      <c r="CJ27" s="231" t="str">
        <f t="shared" si="3"/>
        <v xml:space="preserve"> </v>
      </c>
      <c r="CK27" s="232"/>
      <c r="CL27" s="232"/>
      <c r="CM27" s="232"/>
      <c r="CN27" s="232"/>
      <c r="CO27" s="232"/>
      <c r="CP27" s="232"/>
      <c r="CQ27" s="233"/>
      <c r="EQ27" s="54">
        <f t="shared" si="2"/>
        <v>0</v>
      </c>
    </row>
    <row r="28" spans="1:147" s="58" customFormat="1" ht="30" customHeight="1">
      <c r="A28" s="115">
        <v>15</v>
      </c>
      <c r="B28" s="225"/>
      <c r="C28" s="226"/>
      <c r="D28" s="226"/>
      <c r="E28" s="226"/>
      <c r="F28" s="226"/>
      <c r="G28" s="226"/>
      <c r="H28" s="226"/>
      <c r="I28" s="227"/>
      <c r="J28" s="234"/>
      <c r="K28" s="235"/>
      <c r="L28" s="235"/>
      <c r="M28" s="235"/>
      <c r="N28" s="235"/>
      <c r="O28" s="235"/>
      <c r="P28" s="236"/>
      <c r="Q28" s="237"/>
      <c r="R28" s="237"/>
      <c r="S28" s="237"/>
      <c r="T28" s="237"/>
      <c r="U28" s="237"/>
      <c r="V28" s="237"/>
      <c r="W28" s="237"/>
      <c r="X28" s="237"/>
      <c r="Y28" s="237"/>
      <c r="Z28" s="237"/>
      <c r="AA28" s="237"/>
      <c r="AB28" s="237"/>
      <c r="AC28" s="237"/>
      <c r="AD28" s="237"/>
      <c r="AE28" s="238"/>
      <c r="AF28" s="236"/>
      <c r="AG28" s="237"/>
      <c r="AH28" s="237"/>
      <c r="AI28" s="238"/>
      <c r="AJ28" s="234"/>
      <c r="AK28" s="235"/>
      <c r="AL28" s="235"/>
      <c r="AM28" s="235"/>
      <c r="AN28" s="235"/>
      <c r="AO28" s="235"/>
      <c r="AP28" s="236"/>
      <c r="AQ28" s="237"/>
      <c r="AR28" s="237"/>
      <c r="AS28" s="237"/>
      <c r="AT28" s="237"/>
      <c r="AU28" s="237"/>
      <c r="AV28" s="237"/>
      <c r="AW28" s="238"/>
      <c r="AX28" s="234"/>
      <c r="AY28" s="235"/>
      <c r="AZ28" s="235"/>
      <c r="BA28" s="235"/>
      <c r="BB28" s="235"/>
      <c r="BC28" s="239"/>
      <c r="BD28" s="240" t="str">
        <f>IFERROR(VLOOKUP(AP28,Sheet1!$B$7:'Sheet1'!$C$15,2,FALSE)," ")</f>
        <v xml:space="preserve"> </v>
      </c>
      <c r="BE28" s="241"/>
      <c r="BF28" s="241"/>
      <c r="BG28" s="241"/>
      <c r="BH28" s="241"/>
      <c r="BI28" s="241"/>
      <c r="BJ28" s="241"/>
      <c r="BK28" s="241"/>
      <c r="BL28" s="242"/>
      <c r="BM28" s="243"/>
      <c r="BN28" s="244"/>
      <c r="BO28" s="244"/>
      <c r="BP28" s="244"/>
      <c r="BQ28" s="244"/>
      <c r="BR28" s="244"/>
      <c r="BS28" s="244"/>
      <c r="BT28" s="244"/>
      <c r="BU28" s="244"/>
      <c r="BV28" s="245"/>
      <c r="BW28" s="225"/>
      <c r="BX28" s="226"/>
      <c r="BY28" s="226"/>
      <c r="BZ28" s="226"/>
      <c r="CA28" s="227"/>
      <c r="CB28" s="228"/>
      <c r="CC28" s="229"/>
      <c r="CD28" s="229"/>
      <c r="CE28" s="229"/>
      <c r="CF28" s="229"/>
      <c r="CG28" s="229"/>
      <c r="CH28" s="229"/>
      <c r="CI28" s="230"/>
      <c r="CJ28" s="231" t="str">
        <f t="shared" si="3"/>
        <v xml:space="preserve"> </v>
      </c>
      <c r="CK28" s="232"/>
      <c r="CL28" s="232"/>
      <c r="CM28" s="232"/>
      <c r="CN28" s="232"/>
      <c r="CO28" s="232"/>
      <c r="CP28" s="232"/>
      <c r="CQ28" s="233"/>
      <c r="EQ28" s="54">
        <f t="shared" si="2"/>
        <v>0</v>
      </c>
    </row>
    <row r="29" spans="1:147" s="58" customFormat="1" ht="30" customHeight="1">
      <c r="A29" s="115">
        <v>16</v>
      </c>
      <c r="B29" s="225"/>
      <c r="C29" s="226"/>
      <c r="D29" s="226"/>
      <c r="E29" s="226"/>
      <c r="F29" s="226"/>
      <c r="G29" s="226"/>
      <c r="H29" s="226"/>
      <c r="I29" s="227"/>
      <c r="J29" s="234"/>
      <c r="K29" s="235"/>
      <c r="L29" s="235"/>
      <c r="M29" s="235"/>
      <c r="N29" s="235"/>
      <c r="O29" s="235"/>
      <c r="P29" s="236"/>
      <c r="Q29" s="237"/>
      <c r="R29" s="237"/>
      <c r="S29" s="237"/>
      <c r="T29" s="237"/>
      <c r="U29" s="237"/>
      <c r="V29" s="237"/>
      <c r="W29" s="237"/>
      <c r="X29" s="237"/>
      <c r="Y29" s="237"/>
      <c r="Z29" s="237"/>
      <c r="AA29" s="237"/>
      <c r="AB29" s="237"/>
      <c r="AC29" s="237"/>
      <c r="AD29" s="237"/>
      <c r="AE29" s="238"/>
      <c r="AF29" s="236"/>
      <c r="AG29" s="237"/>
      <c r="AH29" s="237"/>
      <c r="AI29" s="238"/>
      <c r="AJ29" s="234"/>
      <c r="AK29" s="235"/>
      <c r="AL29" s="235"/>
      <c r="AM29" s="235"/>
      <c r="AN29" s="235"/>
      <c r="AO29" s="235"/>
      <c r="AP29" s="236"/>
      <c r="AQ29" s="237"/>
      <c r="AR29" s="237"/>
      <c r="AS29" s="237"/>
      <c r="AT29" s="237"/>
      <c r="AU29" s="237"/>
      <c r="AV29" s="237"/>
      <c r="AW29" s="238"/>
      <c r="AX29" s="234"/>
      <c r="AY29" s="235"/>
      <c r="AZ29" s="235"/>
      <c r="BA29" s="235"/>
      <c r="BB29" s="235"/>
      <c r="BC29" s="239"/>
      <c r="BD29" s="240" t="str">
        <f>IFERROR(VLOOKUP(AP29,Sheet1!$B$7:'Sheet1'!$C$15,2,FALSE)," ")</f>
        <v xml:space="preserve"> </v>
      </c>
      <c r="BE29" s="241"/>
      <c r="BF29" s="241"/>
      <c r="BG29" s="241"/>
      <c r="BH29" s="241"/>
      <c r="BI29" s="241"/>
      <c r="BJ29" s="241"/>
      <c r="BK29" s="241"/>
      <c r="BL29" s="242"/>
      <c r="BM29" s="243"/>
      <c r="BN29" s="244"/>
      <c r="BO29" s="244"/>
      <c r="BP29" s="244"/>
      <c r="BQ29" s="244"/>
      <c r="BR29" s="244"/>
      <c r="BS29" s="244"/>
      <c r="BT29" s="244"/>
      <c r="BU29" s="244"/>
      <c r="BV29" s="245"/>
      <c r="BW29" s="225"/>
      <c r="BX29" s="226"/>
      <c r="BY29" s="226"/>
      <c r="BZ29" s="226"/>
      <c r="CA29" s="227"/>
      <c r="CB29" s="228"/>
      <c r="CC29" s="229"/>
      <c r="CD29" s="229"/>
      <c r="CE29" s="229"/>
      <c r="CF29" s="229"/>
      <c r="CG29" s="229"/>
      <c r="CH29" s="229"/>
      <c r="CI29" s="230"/>
      <c r="CJ29" s="231" t="str">
        <f t="shared" si="3"/>
        <v xml:space="preserve"> </v>
      </c>
      <c r="CK29" s="232"/>
      <c r="CL29" s="232"/>
      <c r="CM29" s="232"/>
      <c r="CN29" s="232"/>
      <c r="CO29" s="232"/>
      <c r="CP29" s="232"/>
      <c r="CQ29" s="233"/>
      <c r="EQ29" s="54">
        <f t="shared" si="2"/>
        <v>0</v>
      </c>
    </row>
    <row r="30" spans="1:147" s="58" customFormat="1" ht="30" customHeight="1">
      <c r="A30" s="115">
        <v>17</v>
      </c>
      <c r="B30" s="225"/>
      <c r="C30" s="226"/>
      <c r="D30" s="226"/>
      <c r="E30" s="226"/>
      <c r="F30" s="226"/>
      <c r="G30" s="226"/>
      <c r="H30" s="226"/>
      <c r="I30" s="227"/>
      <c r="J30" s="234"/>
      <c r="K30" s="235"/>
      <c r="L30" s="235"/>
      <c r="M30" s="235"/>
      <c r="N30" s="235"/>
      <c r="O30" s="235"/>
      <c r="P30" s="236"/>
      <c r="Q30" s="237"/>
      <c r="R30" s="237"/>
      <c r="S30" s="237"/>
      <c r="T30" s="237"/>
      <c r="U30" s="237"/>
      <c r="V30" s="237"/>
      <c r="W30" s="237"/>
      <c r="X30" s="237"/>
      <c r="Y30" s="237"/>
      <c r="Z30" s="237"/>
      <c r="AA30" s="237"/>
      <c r="AB30" s="237"/>
      <c r="AC30" s="237"/>
      <c r="AD30" s="237"/>
      <c r="AE30" s="238"/>
      <c r="AF30" s="236"/>
      <c r="AG30" s="237"/>
      <c r="AH30" s="237"/>
      <c r="AI30" s="238"/>
      <c r="AJ30" s="234"/>
      <c r="AK30" s="235"/>
      <c r="AL30" s="235"/>
      <c r="AM30" s="235"/>
      <c r="AN30" s="235"/>
      <c r="AO30" s="235"/>
      <c r="AP30" s="236"/>
      <c r="AQ30" s="237"/>
      <c r="AR30" s="237"/>
      <c r="AS30" s="237"/>
      <c r="AT30" s="237"/>
      <c r="AU30" s="237"/>
      <c r="AV30" s="237"/>
      <c r="AW30" s="238"/>
      <c r="AX30" s="234"/>
      <c r="AY30" s="235"/>
      <c r="AZ30" s="235"/>
      <c r="BA30" s="235"/>
      <c r="BB30" s="235"/>
      <c r="BC30" s="239"/>
      <c r="BD30" s="240" t="str">
        <f>IFERROR(VLOOKUP(AP30,Sheet1!$B$7:'Sheet1'!$C$15,2,FALSE)," ")</f>
        <v xml:space="preserve"> </v>
      </c>
      <c r="BE30" s="241"/>
      <c r="BF30" s="241"/>
      <c r="BG30" s="241"/>
      <c r="BH30" s="241"/>
      <c r="BI30" s="241"/>
      <c r="BJ30" s="241"/>
      <c r="BK30" s="241"/>
      <c r="BL30" s="242"/>
      <c r="BM30" s="243"/>
      <c r="BN30" s="244"/>
      <c r="BO30" s="244"/>
      <c r="BP30" s="244"/>
      <c r="BQ30" s="244"/>
      <c r="BR30" s="244"/>
      <c r="BS30" s="244"/>
      <c r="BT30" s="244"/>
      <c r="BU30" s="244"/>
      <c r="BV30" s="245"/>
      <c r="BW30" s="225"/>
      <c r="BX30" s="226"/>
      <c r="BY30" s="226"/>
      <c r="BZ30" s="226"/>
      <c r="CA30" s="227"/>
      <c r="CB30" s="228"/>
      <c r="CC30" s="229"/>
      <c r="CD30" s="229"/>
      <c r="CE30" s="229"/>
      <c r="CF30" s="229"/>
      <c r="CG30" s="229"/>
      <c r="CH30" s="229"/>
      <c r="CI30" s="230"/>
      <c r="CJ30" s="231" t="str">
        <f t="shared" si="3"/>
        <v xml:space="preserve"> </v>
      </c>
      <c r="CK30" s="232"/>
      <c r="CL30" s="232"/>
      <c r="CM30" s="232"/>
      <c r="CN30" s="232"/>
      <c r="CO30" s="232"/>
      <c r="CP30" s="232"/>
      <c r="CQ30" s="233"/>
      <c r="EQ30" s="54">
        <f t="shared" si="2"/>
        <v>0</v>
      </c>
    </row>
    <row r="31" spans="1:147" s="58" customFormat="1" ht="30" customHeight="1">
      <c r="A31" s="115">
        <v>18</v>
      </c>
      <c r="B31" s="225"/>
      <c r="C31" s="226"/>
      <c r="D31" s="226"/>
      <c r="E31" s="226"/>
      <c r="F31" s="226"/>
      <c r="G31" s="226"/>
      <c r="H31" s="226"/>
      <c r="I31" s="227"/>
      <c r="J31" s="234"/>
      <c r="K31" s="235"/>
      <c r="L31" s="235"/>
      <c r="M31" s="235"/>
      <c r="N31" s="235"/>
      <c r="O31" s="235"/>
      <c r="P31" s="236"/>
      <c r="Q31" s="237"/>
      <c r="R31" s="237"/>
      <c r="S31" s="237"/>
      <c r="T31" s="237"/>
      <c r="U31" s="237"/>
      <c r="V31" s="237"/>
      <c r="W31" s="237"/>
      <c r="X31" s="237"/>
      <c r="Y31" s="237"/>
      <c r="Z31" s="237"/>
      <c r="AA31" s="237"/>
      <c r="AB31" s="237"/>
      <c r="AC31" s="237"/>
      <c r="AD31" s="237"/>
      <c r="AE31" s="238"/>
      <c r="AF31" s="236"/>
      <c r="AG31" s="237"/>
      <c r="AH31" s="237"/>
      <c r="AI31" s="238"/>
      <c r="AJ31" s="234"/>
      <c r="AK31" s="235"/>
      <c r="AL31" s="235"/>
      <c r="AM31" s="235"/>
      <c r="AN31" s="235"/>
      <c r="AO31" s="235"/>
      <c r="AP31" s="236"/>
      <c r="AQ31" s="237"/>
      <c r="AR31" s="237"/>
      <c r="AS31" s="237"/>
      <c r="AT31" s="237"/>
      <c r="AU31" s="237"/>
      <c r="AV31" s="237"/>
      <c r="AW31" s="238"/>
      <c r="AX31" s="234"/>
      <c r="AY31" s="235"/>
      <c r="AZ31" s="235"/>
      <c r="BA31" s="235"/>
      <c r="BB31" s="235"/>
      <c r="BC31" s="239"/>
      <c r="BD31" s="240" t="str">
        <f>IFERROR(VLOOKUP(AP31,Sheet1!$B$7:'Sheet1'!$C$15,2,FALSE)," ")</f>
        <v xml:space="preserve"> </v>
      </c>
      <c r="BE31" s="241"/>
      <c r="BF31" s="241"/>
      <c r="BG31" s="241"/>
      <c r="BH31" s="241"/>
      <c r="BI31" s="241"/>
      <c r="BJ31" s="241"/>
      <c r="BK31" s="241"/>
      <c r="BL31" s="242"/>
      <c r="BM31" s="243"/>
      <c r="BN31" s="244"/>
      <c r="BO31" s="244"/>
      <c r="BP31" s="244"/>
      <c r="BQ31" s="244"/>
      <c r="BR31" s="244"/>
      <c r="BS31" s="244"/>
      <c r="BT31" s="244"/>
      <c r="BU31" s="244"/>
      <c r="BV31" s="245"/>
      <c r="BW31" s="225"/>
      <c r="BX31" s="226"/>
      <c r="BY31" s="226"/>
      <c r="BZ31" s="226"/>
      <c r="CA31" s="227"/>
      <c r="CB31" s="228"/>
      <c r="CC31" s="229"/>
      <c r="CD31" s="229"/>
      <c r="CE31" s="229"/>
      <c r="CF31" s="229"/>
      <c r="CG31" s="229"/>
      <c r="CH31" s="229"/>
      <c r="CI31" s="230"/>
      <c r="CJ31" s="231" t="str">
        <f t="shared" si="3"/>
        <v xml:space="preserve"> </v>
      </c>
      <c r="CK31" s="232"/>
      <c r="CL31" s="232"/>
      <c r="CM31" s="232"/>
      <c r="CN31" s="232"/>
      <c r="CO31" s="232"/>
      <c r="CP31" s="232"/>
      <c r="CQ31" s="233"/>
      <c r="EQ31" s="54">
        <f t="shared" si="2"/>
        <v>0</v>
      </c>
    </row>
    <row r="32" spans="1:147" s="54" customFormat="1" ht="30" customHeight="1">
      <c r="A32" s="115">
        <v>19</v>
      </c>
      <c r="B32" s="225"/>
      <c r="C32" s="226"/>
      <c r="D32" s="226"/>
      <c r="E32" s="226"/>
      <c r="F32" s="226"/>
      <c r="G32" s="226"/>
      <c r="H32" s="226"/>
      <c r="I32" s="227"/>
      <c r="J32" s="234"/>
      <c r="K32" s="235"/>
      <c r="L32" s="235"/>
      <c r="M32" s="235"/>
      <c r="N32" s="235"/>
      <c r="O32" s="235"/>
      <c r="P32" s="236"/>
      <c r="Q32" s="237"/>
      <c r="R32" s="237"/>
      <c r="S32" s="237"/>
      <c r="T32" s="237"/>
      <c r="U32" s="237"/>
      <c r="V32" s="237"/>
      <c r="W32" s="237"/>
      <c r="X32" s="237"/>
      <c r="Y32" s="237"/>
      <c r="Z32" s="237"/>
      <c r="AA32" s="237"/>
      <c r="AB32" s="237"/>
      <c r="AC32" s="237"/>
      <c r="AD32" s="237"/>
      <c r="AE32" s="238"/>
      <c r="AF32" s="236"/>
      <c r="AG32" s="237"/>
      <c r="AH32" s="237"/>
      <c r="AI32" s="238"/>
      <c r="AJ32" s="234"/>
      <c r="AK32" s="235"/>
      <c r="AL32" s="235"/>
      <c r="AM32" s="235"/>
      <c r="AN32" s="235"/>
      <c r="AO32" s="235"/>
      <c r="AP32" s="236"/>
      <c r="AQ32" s="237"/>
      <c r="AR32" s="237"/>
      <c r="AS32" s="237"/>
      <c r="AT32" s="237"/>
      <c r="AU32" s="237"/>
      <c r="AV32" s="237"/>
      <c r="AW32" s="238"/>
      <c r="AX32" s="234"/>
      <c r="AY32" s="235"/>
      <c r="AZ32" s="235"/>
      <c r="BA32" s="235"/>
      <c r="BB32" s="235"/>
      <c r="BC32" s="239"/>
      <c r="BD32" s="240" t="str">
        <f>IFERROR(VLOOKUP(AP32,Sheet1!$B$7:'Sheet1'!$C$15,2,FALSE)," ")</f>
        <v xml:space="preserve"> </v>
      </c>
      <c r="BE32" s="241"/>
      <c r="BF32" s="241"/>
      <c r="BG32" s="241"/>
      <c r="BH32" s="241"/>
      <c r="BI32" s="241"/>
      <c r="BJ32" s="241"/>
      <c r="BK32" s="241"/>
      <c r="BL32" s="242"/>
      <c r="BM32" s="243"/>
      <c r="BN32" s="244"/>
      <c r="BO32" s="244"/>
      <c r="BP32" s="244"/>
      <c r="BQ32" s="244"/>
      <c r="BR32" s="244"/>
      <c r="BS32" s="244"/>
      <c r="BT32" s="244"/>
      <c r="BU32" s="244"/>
      <c r="BV32" s="245"/>
      <c r="BW32" s="225"/>
      <c r="BX32" s="226"/>
      <c r="BY32" s="226"/>
      <c r="BZ32" s="226"/>
      <c r="CA32" s="227"/>
      <c r="CB32" s="228"/>
      <c r="CC32" s="229"/>
      <c r="CD32" s="229"/>
      <c r="CE32" s="229"/>
      <c r="CF32" s="229"/>
      <c r="CG32" s="229"/>
      <c r="CH32" s="229"/>
      <c r="CI32" s="230"/>
      <c r="CJ32" s="231" t="str">
        <f t="shared" si="3"/>
        <v xml:space="preserve"> </v>
      </c>
      <c r="CK32" s="232"/>
      <c r="CL32" s="232"/>
      <c r="CM32" s="232"/>
      <c r="CN32" s="232"/>
      <c r="CO32" s="232"/>
      <c r="CP32" s="232"/>
      <c r="CQ32" s="233"/>
      <c r="EQ32" s="54">
        <f t="shared" si="2"/>
        <v>0</v>
      </c>
    </row>
    <row r="33" spans="1:147" s="54" customFormat="1" ht="30" customHeight="1">
      <c r="A33" s="115">
        <v>20</v>
      </c>
      <c r="B33" s="225"/>
      <c r="C33" s="226"/>
      <c r="D33" s="226"/>
      <c r="E33" s="226"/>
      <c r="F33" s="226"/>
      <c r="G33" s="226"/>
      <c r="H33" s="226"/>
      <c r="I33" s="227"/>
      <c r="J33" s="234"/>
      <c r="K33" s="235"/>
      <c r="L33" s="235"/>
      <c r="M33" s="235"/>
      <c r="N33" s="235"/>
      <c r="O33" s="235"/>
      <c r="P33" s="236"/>
      <c r="Q33" s="237"/>
      <c r="R33" s="237"/>
      <c r="S33" s="237"/>
      <c r="T33" s="237"/>
      <c r="U33" s="237"/>
      <c r="V33" s="237"/>
      <c r="W33" s="237"/>
      <c r="X33" s="237"/>
      <c r="Y33" s="237"/>
      <c r="Z33" s="237"/>
      <c r="AA33" s="237"/>
      <c r="AB33" s="237"/>
      <c r="AC33" s="237"/>
      <c r="AD33" s="237"/>
      <c r="AE33" s="238"/>
      <c r="AF33" s="236"/>
      <c r="AG33" s="237"/>
      <c r="AH33" s="237"/>
      <c r="AI33" s="238"/>
      <c r="AJ33" s="234"/>
      <c r="AK33" s="235"/>
      <c r="AL33" s="235"/>
      <c r="AM33" s="235"/>
      <c r="AN33" s="235"/>
      <c r="AO33" s="235"/>
      <c r="AP33" s="236"/>
      <c r="AQ33" s="237"/>
      <c r="AR33" s="237"/>
      <c r="AS33" s="237"/>
      <c r="AT33" s="237"/>
      <c r="AU33" s="237"/>
      <c r="AV33" s="237"/>
      <c r="AW33" s="238"/>
      <c r="AX33" s="234"/>
      <c r="AY33" s="235"/>
      <c r="AZ33" s="235"/>
      <c r="BA33" s="235"/>
      <c r="BB33" s="235"/>
      <c r="BC33" s="239"/>
      <c r="BD33" s="240" t="str">
        <f>IFERROR(VLOOKUP(AP33,Sheet1!$B$7:'Sheet1'!$C$15,2,FALSE)," ")</f>
        <v xml:space="preserve"> </v>
      </c>
      <c r="BE33" s="241"/>
      <c r="BF33" s="241"/>
      <c r="BG33" s="241"/>
      <c r="BH33" s="241"/>
      <c r="BI33" s="241"/>
      <c r="BJ33" s="241"/>
      <c r="BK33" s="241"/>
      <c r="BL33" s="242"/>
      <c r="BM33" s="243"/>
      <c r="BN33" s="244"/>
      <c r="BO33" s="244"/>
      <c r="BP33" s="244"/>
      <c r="BQ33" s="244"/>
      <c r="BR33" s="244"/>
      <c r="BS33" s="244"/>
      <c r="BT33" s="244"/>
      <c r="BU33" s="244"/>
      <c r="BV33" s="245"/>
      <c r="BW33" s="225"/>
      <c r="BX33" s="226"/>
      <c r="BY33" s="226"/>
      <c r="BZ33" s="226"/>
      <c r="CA33" s="227"/>
      <c r="CB33" s="228"/>
      <c r="CC33" s="229"/>
      <c r="CD33" s="229"/>
      <c r="CE33" s="229"/>
      <c r="CF33" s="229"/>
      <c r="CG33" s="229"/>
      <c r="CH33" s="229"/>
      <c r="CI33" s="230"/>
      <c r="CJ33" s="231" t="str">
        <f t="shared" si="3"/>
        <v xml:space="preserve"> </v>
      </c>
      <c r="CK33" s="232"/>
      <c r="CL33" s="232"/>
      <c r="CM33" s="232"/>
      <c r="CN33" s="232"/>
      <c r="CO33" s="232"/>
      <c r="CP33" s="232"/>
      <c r="CQ33" s="233"/>
      <c r="EQ33" s="54">
        <f t="shared" si="2"/>
        <v>0</v>
      </c>
    </row>
    <row r="34" spans="1:147">
      <c r="E34" s="37"/>
      <c r="F34" s="53"/>
      <c r="G34" s="38"/>
      <c r="H34" s="53"/>
      <c r="I34" s="39"/>
      <c r="J34" s="40"/>
      <c r="K34" s="41"/>
      <c r="L34" s="42"/>
      <c r="M34" s="37"/>
      <c r="N34" s="37"/>
      <c r="O34" s="40"/>
      <c r="P34" s="53"/>
      <c r="Q34" s="53"/>
      <c r="R34" s="53"/>
      <c r="S34" s="53"/>
      <c r="T34" s="53"/>
      <c r="U34" s="53"/>
      <c r="V34" s="53"/>
      <c r="W34" s="53"/>
      <c r="X34" s="53"/>
      <c r="Y34" s="53"/>
      <c r="Z34" s="53"/>
      <c r="AA34" s="53"/>
      <c r="AB34" s="40"/>
      <c r="AC34" s="40"/>
      <c r="AD34" s="40"/>
      <c r="AE34" s="40"/>
      <c r="AF34" s="40"/>
      <c r="AG34" s="41"/>
      <c r="AH34" s="42"/>
      <c r="AI34" s="37"/>
      <c r="AJ34" s="37"/>
      <c r="AK34" s="40"/>
      <c r="AL34" s="53"/>
      <c r="AM34" s="40"/>
      <c r="AN34" s="40"/>
      <c r="AP34" s="40"/>
      <c r="AQ34" s="40"/>
      <c r="AR34" s="53"/>
      <c r="AS34" s="53"/>
      <c r="AT34" s="53"/>
      <c r="AU34" s="53"/>
      <c r="AV34" s="38"/>
      <c r="AW34" s="40"/>
      <c r="AX34" s="40"/>
      <c r="AY34" s="40"/>
      <c r="AZ34" s="40"/>
      <c r="BA34" s="40"/>
      <c r="BB34" s="43"/>
      <c r="BC34" s="43"/>
      <c r="BD34" s="43"/>
      <c r="BE34" s="43"/>
      <c r="BF34" s="40"/>
      <c r="BG34" s="40"/>
      <c r="BH34" s="40"/>
      <c r="BI34" s="40"/>
      <c r="BJ34" s="40"/>
      <c r="BK34" s="40"/>
      <c r="BL34" s="40"/>
      <c r="BM34" s="40"/>
      <c r="BN34" s="37"/>
    </row>
    <row r="35" spans="1:147" ht="14.25">
      <c r="A35" s="59"/>
      <c r="B35" s="59"/>
      <c r="C35" s="59"/>
      <c r="D35" s="59"/>
      <c r="E35" s="59"/>
      <c r="F35" s="59"/>
      <c r="G35" s="59"/>
      <c r="H35" s="59"/>
      <c r="I35" s="60"/>
      <c r="J35" s="60"/>
      <c r="K35" s="59"/>
      <c r="L35" s="60"/>
      <c r="M35" s="60"/>
      <c r="N35" s="58"/>
      <c r="O35" s="60"/>
      <c r="P35" s="60"/>
      <c r="Q35" s="60"/>
      <c r="R35" s="60"/>
      <c r="S35" s="60"/>
      <c r="T35" s="60"/>
      <c r="U35" s="60"/>
      <c r="V35" s="60"/>
      <c r="W35" s="60"/>
      <c r="X35" s="60"/>
      <c r="Y35" s="60"/>
      <c r="Z35" s="60"/>
      <c r="AA35" s="60"/>
      <c r="AB35" s="61"/>
      <c r="AC35" s="58"/>
      <c r="AD35" s="58"/>
      <c r="AE35" s="58"/>
      <c r="AF35" s="60"/>
      <c r="AG35" s="59"/>
      <c r="AH35" s="60"/>
      <c r="AI35" s="60"/>
      <c r="AJ35" s="58"/>
      <c r="AK35" s="60"/>
      <c r="AL35" s="60"/>
      <c r="AM35" s="59"/>
      <c r="AN35" s="59"/>
      <c r="AO35" s="59"/>
      <c r="AP35" s="59"/>
      <c r="AQ35" s="59"/>
      <c r="AR35" s="60"/>
      <c r="AS35" s="60"/>
      <c r="AT35" s="60"/>
      <c r="AU35" s="60"/>
      <c r="AV35" s="60"/>
      <c r="AW35" s="62"/>
      <c r="AX35" s="62"/>
      <c r="AY35" s="62"/>
      <c r="AZ35" s="62"/>
      <c r="BA35" s="60"/>
      <c r="BB35" s="58"/>
      <c r="BC35" s="58"/>
      <c r="BD35" s="58"/>
      <c r="BE35" s="58"/>
      <c r="BF35" s="58"/>
      <c r="BG35" s="58"/>
      <c r="BH35" s="58"/>
      <c r="BI35" s="58"/>
      <c r="BJ35" s="58"/>
      <c r="BK35" s="58"/>
      <c r="BL35" s="58"/>
      <c r="BM35" s="58"/>
      <c r="BN35" s="58"/>
      <c r="BO35" s="58"/>
      <c r="BP35" s="58"/>
      <c r="BQ35" s="58"/>
      <c r="BR35" s="58"/>
      <c r="BS35" s="58"/>
      <c r="BT35" s="58"/>
      <c r="BU35" s="58"/>
      <c r="BV35" s="58"/>
      <c r="BW35" s="58"/>
      <c r="BX35" s="58"/>
      <c r="BY35" s="58"/>
      <c r="BZ35" s="58"/>
      <c r="CA35" s="58"/>
      <c r="CB35" s="58"/>
      <c r="CC35" s="58"/>
      <c r="CD35" s="58"/>
      <c r="CE35" s="58"/>
      <c r="CF35" s="58"/>
      <c r="CG35" s="58"/>
      <c r="CH35" s="58"/>
      <c r="CI35" s="58"/>
      <c r="CJ35" s="58"/>
      <c r="CK35" s="58"/>
      <c r="CL35" s="58"/>
      <c r="CM35" s="58"/>
      <c r="CN35" s="58"/>
      <c r="CO35" s="58"/>
      <c r="CP35" s="58"/>
      <c r="CQ35" s="58"/>
    </row>
    <row r="36" spans="1:147" ht="20.100000000000001" customHeight="1">
      <c r="A36" s="80" t="s">
        <v>131</v>
      </c>
      <c r="B36" s="80"/>
      <c r="C36" s="80"/>
      <c r="D36" s="80"/>
      <c r="E36" s="80"/>
      <c r="F36" s="80"/>
      <c r="G36" s="80"/>
      <c r="H36" s="80"/>
      <c r="I36" s="81"/>
      <c r="J36" s="81"/>
      <c r="K36" s="80"/>
      <c r="L36" s="81"/>
      <c r="M36" s="81"/>
      <c r="N36" s="82"/>
      <c r="O36" s="81"/>
      <c r="P36" s="81"/>
      <c r="Q36" s="81"/>
      <c r="R36" s="81"/>
      <c r="S36" s="81"/>
      <c r="T36" s="81"/>
      <c r="U36" s="81"/>
      <c r="V36" s="81"/>
      <c r="W36" s="81"/>
      <c r="X36" s="81"/>
      <c r="Y36" s="81"/>
      <c r="Z36" s="81"/>
      <c r="AA36" s="81"/>
      <c r="AB36" s="83"/>
      <c r="AC36" s="82"/>
      <c r="AD36" s="82"/>
      <c r="AE36" s="82"/>
      <c r="AF36" s="81"/>
      <c r="AG36" s="80"/>
      <c r="AH36" s="81"/>
      <c r="AI36" s="81"/>
      <c r="AJ36" s="82"/>
      <c r="AK36" s="81"/>
      <c r="AL36" s="81"/>
      <c r="AM36" s="80"/>
      <c r="AN36" s="80"/>
      <c r="AO36" s="80"/>
      <c r="AP36" s="80"/>
      <c r="AQ36" s="80"/>
      <c r="AR36" s="81"/>
      <c r="AS36" s="81"/>
      <c r="AT36" s="81"/>
      <c r="AU36" s="81"/>
      <c r="AV36" s="81"/>
      <c r="AW36" s="84"/>
      <c r="AX36" s="84"/>
      <c r="AY36" s="84"/>
      <c r="AZ36" s="84"/>
      <c r="BA36" s="81"/>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58"/>
      <c r="CC36" s="58"/>
      <c r="CD36" s="58"/>
      <c r="CE36" s="58"/>
      <c r="CF36" s="58"/>
      <c r="CG36" s="58"/>
      <c r="CH36" s="58"/>
      <c r="CI36" s="58"/>
      <c r="CJ36" s="58"/>
      <c r="CK36" s="58"/>
      <c r="CL36" s="58"/>
      <c r="CM36" s="58"/>
      <c r="CN36" s="58"/>
      <c r="CO36" s="58"/>
      <c r="CP36" s="58"/>
      <c r="CQ36" s="58"/>
    </row>
    <row r="37" spans="1:147" ht="20.100000000000001" customHeight="1">
      <c r="A37" s="80" t="s">
        <v>132</v>
      </c>
      <c r="B37" s="80"/>
      <c r="C37" s="80"/>
      <c r="D37" s="80"/>
      <c r="E37" s="80"/>
      <c r="F37" s="80"/>
      <c r="G37" s="80"/>
      <c r="H37" s="80"/>
      <c r="I37" s="81"/>
      <c r="J37" s="81"/>
      <c r="K37" s="80"/>
      <c r="L37" s="81"/>
      <c r="M37" s="81"/>
      <c r="N37" s="82"/>
      <c r="O37" s="81"/>
      <c r="P37" s="81"/>
      <c r="Q37" s="81"/>
      <c r="R37" s="81"/>
      <c r="S37" s="81"/>
      <c r="T37" s="81"/>
      <c r="U37" s="81"/>
      <c r="V37" s="81"/>
      <c r="W37" s="81"/>
      <c r="X37" s="81"/>
      <c r="Y37" s="81"/>
      <c r="Z37" s="81"/>
      <c r="AA37" s="81"/>
      <c r="AB37" s="83"/>
      <c r="AC37" s="82"/>
      <c r="AD37" s="82"/>
      <c r="AE37" s="82"/>
      <c r="AF37" s="81"/>
      <c r="AG37" s="80"/>
      <c r="AH37" s="81"/>
      <c r="AI37" s="81"/>
      <c r="AJ37" s="82"/>
      <c r="AK37" s="81"/>
      <c r="AL37" s="81"/>
      <c r="AM37" s="80"/>
      <c r="AN37" s="80"/>
      <c r="AO37" s="80"/>
      <c r="AP37" s="80"/>
      <c r="AQ37" s="80"/>
      <c r="AR37" s="81"/>
      <c r="AS37" s="81"/>
      <c r="AT37" s="81"/>
      <c r="AU37" s="81"/>
      <c r="AV37" s="81"/>
      <c r="AW37" s="84"/>
      <c r="AX37" s="84"/>
      <c r="AY37" s="84"/>
      <c r="AZ37" s="84"/>
      <c r="BA37" s="81"/>
      <c r="BB37" s="82"/>
      <c r="BC37" s="82"/>
      <c r="BD37" s="82"/>
      <c r="BE37" s="82"/>
      <c r="BF37" s="82"/>
      <c r="BG37" s="82"/>
      <c r="BH37" s="82"/>
      <c r="BI37" s="82"/>
      <c r="BJ37" s="82"/>
      <c r="BK37" s="82"/>
      <c r="BL37" s="82"/>
      <c r="BM37" s="82"/>
      <c r="BN37" s="82"/>
      <c r="BO37" s="82"/>
      <c r="BP37" s="82"/>
      <c r="BQ37" s="82"/>
      <c r="BR37" s="82"/>
      <c r="BS37" s="82"/>
      <c r="BT37" s="82"/>
      <c r="BU37" s="82"/>
      <c r="BV37" s="82"/>
      <c r="BW37" s="82"/>
      <c r="BX37" s="82"/>
      <c r="BY37" s="82"/>
      <c r="BZ37" s="82"/>
      <c r="CA37" s="82"/>
      <c r="CB37" s="58"/>
      <c r="CC37" s="58"/>
      <c r="CD37" s="58"/>
      <c r="CE37" s="58"/>
      <c r="CF37" s="58"/>
      <c r="CG37" s="58"/>
      <c r="CH37" s="58"/>
      <c r="CI37" s="58"/>
      <c r="CJ37" s="58"/>
      <c r="CK37" s="58"/>
      <c r="CL37" s="58"/>
      <c r="CM37" s="58"/>
      <c r="CN37" s="58"/>
      <c r="CO37" s="58"/>
      <c r="CP37" s="58"/>
      <c r="CQ37" s="58"/>
    </row>
    <row r="38" spans="1:147" ht="20.100000000000001" customHeight="1">
      <c r="A38" s="80" t="s">
        <v>133</v>
      </c>
      <c r="B38" s="80"/>
      <c r="C38" s="80"/>
      <c r="D38" s="80"/>
      <c r="E38" s="80"/>
      <c r="F38" s="80"/>
      <c r="G38" s="80"/>
      <c r="H38" s="80"/>
      <c r="I38" s="81"/>
      <c r="J38" s="81"/>
      <c r="K38" s="80"/>
      <c r="L38" s="81"/>
      <c r="M38" s="81"/>
      <c r="N38" s="82"/>
      <c r="O38" s="81"/>
      <c r="P38" s="81"/>
      <c r="Q38" s="81"/>
      <c r="R38" s="81"/>
      <c r="S38" s="81"/>
      <c r="T38" s="81"/>
      <c r="U38" s="81"/>
      <c r="V38" s="81"/>
      <c r="W38" s="81"/>
      <c r="X38" s="81"/>
      <c r="Y38" s="81"/>
      <c r="Z38" s="81"/>
      <c r="AA38" s="81"/>
      <c r="AB38" s="83"/>
      <c r="AC38" s="82"/>
      <c r="AD38" s="82"/>
      <c r="AE38" s="82"/>
      <c r="AF38" s="81"/>
      <c r="AG38" s="80"/>
      <c r="AH38" s="81"/>
      <c r="AI38" s="81"/>
      <c r="AJ38" s="82"/>
      <c r="AK38" s="81"/>
      <c r="AL38" s="81"/>
      <c r="AM38" s="80"/>
      <c r="AN38" s="80"/>
      <c r="AO38" s="80"/>
      <c r="AP38" s="80"/>
      <c r="AQ38" s="80"/>
      <c r="AR38" s="81"/>
      <c r="AS38" s="81"/>
      <c r="AT38" s="81"/>
      <c r="AU38" s="81"/>
      <c r="AV38" s="81"/>
      <c r="AW38" s="84"/>
      <c r="AX38" s="84"/>
      <c r="AY38" s="84"/>
      <c r="AZ38" s="84"/>
      <c r="BA38" s="81"/>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58"/>
      <c r="CC38" s="58"/>
      <c r="CD38" s="58"/>
      <c r="CE38" s="58"/>
      <c r="CF38" s="58"/>
      <c r="CG38" s="58"/>
      <c r="CH38" s="58"/>
      <c r="CI38" s="58"/>
      <c r="CJ38" s="58"/>
      <c r="CK38" s="58"/>
      <c r="CL38" s="58"/>
      <c r="CM38" s="58"/>
      <c r="CN38" s="58"/>
      <c r="CO38" s="58"/>
      <c r="CP38" s="58"/>
      <c r="CQ38" s="58"/>
    </row>
    <row r="39" spans="1:147" ht="20.100000000000001" customHeight="1">
      <c r="A39" s="80" t="s">
        <v>119</v>
      </c>
      <c r="B39" s="80"/>
      <c r="C39" s="80"/>
      <c r="D39" s="80"/>
      <c r="E39" s="80"/>
      <c r="F39" s="80"/>
      <c r="G39" s="80"/>
      <c r="H39" s="80"/>
      <c r="I39" s="81"/>
      <c r="J39" s="81"/>
      <c r="K39" s="80"/>
      <c r="L39" s="81"/>
      <c r="M39" s="81"/>
      <c r="N39" s="82"/>
      <c r="O39" s="81"/>
      <c r="P39" s="81"/>
      <c r="Q39" s="81"/>
      <c r="R39" s="81"/>
      <c r="S39" s="81"/>
      <c r="T39" s="81"/>
      <c r="U39" s="81"/>
      <c r="V39" s="81"/>
      <c r="W39" s="81"/>
      <c r="X39" s="81"/>
      <c r="Y39" s="81"/>
      <c r="Z39" s="81"/>
      <c r="AA39" s="81"/>
      <c r="AB39" s="83"/>
      <c r="AC39" s="82"/>
      <c r="AD39" s="82"/>
      <c r="AE39" s="82"/>
      <c r="AF39" s="81"/>
      <c r="AG39" s="80"/>
      <c r="AH39" s="81"/>
      <c r="AI39" s="81"/>
      <c r="AJ39" s="82"/>
      <c r="AK39" s="81"/>
      <c r="AL39" s="81"/>
      <c r="AM39" s="80"/>
      <c r="AN39" s="80"/>
      <c r="AO39" s="80"/>
      <c r="AP39" s="80"/>
      <c r="AQ39" s="80"/>
      <c r="AR39" s="81"/>
      <c r="AS39" s="81"/>
      <c r="AT39" s="81"/>
      <c r="AU39" s="81"/>
      <c r="AV39" s="81"/>
      <c r="AW39" s="84"/>
      <c r="AX39" s="84"/>
      <c r="AY39" s="84"/>
      <c r="AZ39" s="84"/>
      <c r="BA39" s="81"/>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58"/>
      <c r="CC39" s="58"/>
      <c r="CD39" s="58"/>
      <c r="CE39" s="58"/>
      <c r="CF39" s="58"/>
      <c r="CG39" s="58"/>
      <c r="CH39" s="58"/>
      <c r="CI39" s="58"/>
      <c r="CJ39" s="58"/>
      <c r="CK39" s="58"/>
      <c r="CL39" s="58"/>
      <c r="CM39" s="58"/>
      <c r="CN39" s="58"/>
      <c r="CO39" s="58"/>
      <c r="CP39" s="58"/>
      <c r="CQ39" s="58"/>
    </row>
    <row r="40" spans="1:147">
      <c r="A40" s="54"/>
      <c r="B40" s="54"/>
      <c r="C40" s="54"/>
      <c r="D40" s="54"/>
      <c r="E40" s="37"/>
      <c r="F40" s="53"/>
      <c r="G40" s="38"/>
      <c r="H40" s="53"/>
      <c r="I40" s="39"/>
      <c r="J40" s="40"/>
      <c r="K40" s="41"/>
      <c r="L40" s="42"/>
      <c r="M40" s="37"/>
      <c r="N40" s="37"/>
      <c r="O40" s="40"/>
      <c r="P40" s="53"/>
      <c r="Q40" s="53"/>
      <c r="R40" s="53"/>
      <c r="S40" s="53"/>
      <c r="T40" s="53"/>
      <c r="U40" s="53"/>
      <c r="V40" s="53"/>
      <c r="W40" s="53"/>
      <c r="X40" s="53"/>
      <c r="Y40" s="53"/>
      <c r="Z40" s="53"/>
      <c r="AA40" s="53"/>
      <c r="AB40" s="40"/>
      <c r="AC40" s="40"/>
      <c r="AD40" s="40"/>
      <c r="AE40" s="40"/>
      <c r="AF40" s="40"/>
      <c r="AG40" s="41"/>
      <c r="AH40" s="42"/>
      <c r="AI40" s="37"/>
      <c r="AJ40" s="37"/>
      <c r="AK40" s="40"/>
      <c r="AL40" s="53"/>
      <c r="AM40" s="40"/>
      <c r="AN40" s="40"/>
      <c r="AO40" s="54"/>
      <c r="AP40" s="40"/>
      <c r="AQ40" s="40"/>
      <c r="AR40" s="53"/>
      <c r="AS40" s="53"/>
      <c r="AT40" s="53"/>
      <c r="AU40" s="53"/>
      <c r="AV40" s="38"/>
      <c r="AW40" s="40"/>
      <c r="AX40" s="40"/>
      <c r="AY40" s="40"/>
      <c r="AZ40" s="40"/>
      <c r="BA40" s="40"/>
      <c r="BB40" s="43"/>
      <c r="BC40" s="43"/>
      <c r="BD40" s="43"/>
      <c r="BE40" s="43"/>
      <c r="BF40" s="40"/>
      <c r="BG40" s="40"/>
      <c r="BH40" s="40"/>
      <c r="BI40" s="40"/>
      <c r="BJ40" s="40"/>
      <c r="BK40" s="40"/>
      <c r="BL40" s="40"/>
      <c r="BM40" s="40"/>
      <c r="BN40" s="54"/>
      <c r="BO40" s="54"/>
      <c r="BP40" s="54"/>
      <c r="BQ40" s="54"/>
      <c r="BR40" s="54"/>
      <c r="BS40" s="54"/>
      <c r="BT40" s="54"/>
      <c r="BU40" s="54"/>
      <c r="BV40" s="54"/>
      <c r="BW40" s="54"/>
      <c r="BX40" s="54"/>
      <c r="BY40" s="54"/>
      <c r="BZ40" s="54"/>
      <c r="CA40" s="54"/>
      <c r="CB40" s="54"/>
      <c r="CC40" s="54"/>
      <c r="CD40" s="54"/>
      <c r="CE40" s="54"/>
      <c r="CF40" s="54"/>
      <c r="CG40" s="54"/>
      <c r="CH40" s="54"/>
      <c r="CI40" s="54"/>
      <c r="CJ40" s="54"/>
      <c r="CK40" s="54"/>
      <c r="CL40" s="54"/>
      <c r="CM40" s="54"/>
      <c r="CN40" s="54"/>
      <c r="CO40" s="54"/>
      <c r="CP40" s="54"/>
      <c r="CQ40" s="54"/>
    </row>
    <row r="41" spans="1:147">
      <c r="A41" s="54"/>
      <c r="B41" s="54"/>
      <c r="C41" s="54"/>
      <c r="D41" s="54"/>
      <c r="E41" s="37"/>
      <c r="F41" s="53"/>
      <c r="G41" s="38"/>
      <c r="H41" s="53"/>
      <c r="I41" s="39"/>
      <c r="J41" s="40"/>
      <c r="K41" s="41"/>
      <c r="L41" s="42"/>
      <c r="M41" s="37"/>
      <c r="N41" s="37"/>
      <c r="O41" s="40"/>
      <c r="P41" s="53"/>
      <c r="Q41" s="53"/>
      <c r="R41" s="53"/>
      <c r="S41" s="53"/>
      <c r="T41" s="53"/>
      <c r="U41" s="53"/>
      <c r="V41" s="53"/>
      <c r="W41" s="53"/>
      <c r="X41" s="53"/>
      <c r="Y41" s="53"/>
      <c r="Z41" s="53"/>
      <c r="AA41" s="53"/>
      <c r="AB41" s="40"/>
      <c r="AC41" s="40"/>
      <c r="AD41" s="40"/>
      <c r="AE41" s="40"/>
      <c r="AF41" s="40"/>
      <c r="AG41" s="41"/>
      <c r="AH41" s="42"/>
      <c r="AI41" s="37"/>
      <c r="AJ41" s="37"/>
      <c r="AK41" s="40"/>
      <c r="AL41" s="53"/>
      <c r="AM41" s="40"/>
      <c r="AN41" s="40"/>
      <c r="AO41" s="54"/>
      <c r="AP41" s="40"/>
      <c r="AQ41" s="40"/>
      <c r="AR41" s="53"/>
      <c r="AS41" s="53"/>
      <c r="AT41" s="53"/>
      <c r="AU41" s="53"/>
      <c r="AV41" s="38"/>
      <c r="AW41" s="40"/>
      <c r="AX41" s="40"/>
      <c r="AY41" s="40"/>
      <c r="AZ41" s="40"/>
      <c r="BA41" s="40"/>
      <c r="BB41" s="43"/>
      <c r="BC41" s="43"/>
      <c r="BD41" s="43"/>
      <c r="BE41" s="43"/>
      <c r="BF41" s="40"/>
      <c r="BG41" s="40"/>
      <c r="BH41" s="40"/>
      <c r="BI41" s="40"/>
      <c r="BJ41" s="40"/>
      <c r="BK41" s="40"/>
      <c r="BL41" s="40"/>
      <c r="BM41" s="40"/>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row>
  </sheetData>
  <sheetProtection password="B2EA" sheet="1" formatCells="0"/>
  <mergeCells count="288">
    <mergeCell ref="CK1:CN1"/>
    <mergeCell ref="CO1:CQ1"/>
    <mergeCell ref="A3:A9"/>
    <mergeCell ref="B3:Q3"/>
    <mergeCell ref="R3:AM3"/>
    <mergeCell ref="AN3:AT3"/>
    <mergeCell ref="B4:Q4"/>
    <mergeCell ref="R4:AM4"/>
    <mergeCell ref="AN4:AT4"/>
    <mergeCell ref="B5:Q5"/>
    <mergeCell ref="R5:AT5"/>
    <mergeCell ref="B6:Q7"/>
    <mergeCell ref="W6:X6"/>
    <mergeCell ref="Z6:AB6"/>
    <mergeCell ref="R7:AT7"/>
    <mergeCell ref="B8:Q8"/>
    <mergeCell ref="R8:X8"/>
    <mergeCell ref="Y8:AF8"/>
    <mergeCell ref="AG8:AI8"/>
    <mergeCell ref="AJ8:AT8"/>
    <mergeCell ref="AX12:BC12"/>
    <mergeCell ref="BD12:BL12"/>
    <mergeCell ref="BM12:BV12"/>
    <mergeCell ref="BW12:CA12"/>
    <mergeCell ref="CB12:CI12"/>
    <mergeCell ref="CJ12:CQ12"/>
    <mergeCell ref="B9:Q9"/>
    <mergeCell ref="R9:AT9"/>
    <mergeCell ref="BD10:CI10"/>
    <mergeCell ref="BD11:CI11"/>
    <mergeCell ref="B12:I12"/>
    <mergeCell ref="J12:O12"/>
    <mergeCell ref="P12:AE12"/>
    <mergeCell ref="AF12:AI12"/>
    <mergeCell ref="AJ12:AO12"/>
    <mergeCell ref="AP12:AW12"/>
    <mergeCell ref="AX13:BC13"/>
    <mergeCell ref="BD13:BL13"/>
    <mergeCell ref="BM13:BV13"/>
    <mergeCell ref="BW13:CA13"/>
    <mergeCell ref="CB13:CI13"/>
    <mergeCell ref="CJ13:CQ13"/>
    <mergeCell ref="B13:I13"/>
    <mergeCell ref="J13:O13"/>
    <mergeCell ref="P13:AE13"/>
    <mergeCell ref="AF13:AI13"/>
    <mergeCell ref="AJ13:AO13"/>
    <mergeCell ref="AP13:AW13"/>
    <mergeCell ref="AX14:BC14"/>
    <mergeCell ref="BD14:BL14"/>
    <mergeCell ref="BM14:BV14"/>
    <mergeCell ref="BW14:CA14"/>
    <mergeCell ref="CB14:CI14"/>
    <mergeCell ref="CJ14:CQ14"/>
    <mergeCell ref="B14:I14"/>
    <mergeCell ref="J14:O14"/>
    <mergeCell ref="P14:AE14"/>
    <mergeCell ref="AF14:AI14"/>
    <mergeCell ref="AJ14:AO14"/>
    <mergeCell ref="AP14:AW14"/>
    <mergeCell ref="AX15:BC15"/>
    <mergeCell ref="BD15:BL15"/>
    <mergeCell ref="BM15:BV15"/>
    <mergeCell ref="BW15:CA15"/>
    <mergeCell ref="CB15:CI15"/>
    <mergeCell ref="CJ15:CQ15"/>
    <mergeCell ref="B15:I15"/>
    <mergeCell ref="J15:O15"/>
    <mergeCell ref="P15:AE15"/>
    <mergeCell ref="AF15:AI15"/>
    <mergeCell ref="AJ15:AO15"/>
    <mergeCell ref="AP15:AW15"/>
    <mergeCell ref="AX16:BC16"/>
    <mergeCell ref="BD16:BL16"/>
    <mergeCell ref="BM16:BV16"/>
    <mergeCell ref="BW16:CA16"/>
    <mergeCell ref="CB16:CI16"/>
    <mergeCell ref="CJ16:CQ16"/>
    <mergeCell ref="B16:I16"/>
    <mergeCell ref="J16:O16"/>
    <mergeCell ref="P16:AE16"/>
    <mergeCell ref="AF16:AI16"/>
    <mergeCell ref="AJ16:AO16"/>
    <mergeCell ref="AP16:AW16"/>
    <mergeCell ref="AX17:BC17"/>
    <mergeCell ref="BD17:BL17"/>
    <mergeCell ref="BM17:BV17"/>
    <mergeCell ref="BW17:CA17"/>
    <mergeCell ref="CB17:CI17"/>
    <mergeCell ref="CJ17:CQ17"/>
    <mergeCell ref="B17:I17"/>
    <mergeCell ref="J17:O17"/>
    <mergeCell ref="P17:AE17"/>
    <mergeCell ref="AF17:AI17"/>
    <mergeCell ref="AJ17:AO17"/>
    <mergeCell ref="AP17:AW17"/>
    <mergeCell ref="AX18:BC18"/>
    <mergeCell ref="BD18:BL18"/>
    <mergeCell ref="BM18:BV18"/>
    <mergeCell ref="BW18:CA18"/>
    <mergeCell ref="CB18:CI18"/>
    <mergeCell ref="CJ18:CQ18"/>
    <mergeCell ref="B18:I18"/>
    <mergeCell ref="J18:O18"/>
    <mergeCell ref="P18:AE18"/>
    <mergeCell ref="AF18:AI18"/>
    <mergeCell ref="AJ18:AO18"/>
    <mergeCell ref="AP18:AW18"/>
    <mergeCell ref="AX19:BC19"/>
    <mergeCell ref="BD19:BL19"/>
    <mergeCell ref="BM19:BV19"/>
    <mergeCell ref="BW19:CA19"/>
    <mergeCell ref="CB19:CI19"/>
    <mergeCell ref="CJ19:CQ19"/>
    <mergeCell ref="B19:I19"/>
    <mergeCell ref="J19:O19"/>
    <mergeCell ref="P19:AE19"/>
    <mergeCell ref="AF19:AI19"/>
    <mergeCell ref="AJ19:AO19"/>
    <mergeCell ref="AP19:AW19"/>
    <mergeCell ref="AX20:BC20"/>
    <mergeCell ref="BD20:BL20"/>
    <mergeCell ref="BM20:BV20"/>
    <mergeCell ref="BW20:CA20"/>
    <mergeCell ref="CB20:CI20"/>
    <mergeCell ref="CJ20:CQ20"/>
    <mergeCell ref="B20:I20"/>
    <mergeCell ref="J20:O20"/>
    <mergeCell ref="P20:AE20"/>
    <mergeCell ref="AF20:AI20"/>
    <mergeCell ref="AJ20:AO20"/>
    <mergeCell ref="AP20:AW20"/>
    <mergeCell ref="AX21:BC21"/>
    <mergeCell ref="BD21:BL21"/>
    <mergeCell ref="BM21:BV21"/>
    <mergeCell ref="BW21:CA21"/>
    <mergeCell ref="CB21:CI21"/>
    <mergeCell ref="CJ21:CQ21"/>
    <mergeCell ref="B21:I21"/>
    <mergeCell ref="J21:O21"/>
    <mergeCell ref="P21:AE21"/>
    <mergeCell ref="AF21:AI21"/>
    <mergeCell ref="AJ21:AO21"/>
    <mergeCell ref="AP21:AW21"/>
    <mergeCell ref="AX22:BC22"/>
    <mergeCell ref="BD22:BL22"/>
    <mergeCell ref="BM22:BV22"/>
    <mergeCell ref="BW22:CA22"/>
    <mergeCell ref="CB22:CI22"/>
    <mergeCell ref="CJ22:CQ22"/>
    <mergeCell ref="B22:I22"/>
    <mergeCell ref="J22:O22"/>
    <mergeCell ref="P22:AE22"/>
    <mergeCell ref="AF22:AI22"/>
    <mergeCell ref="AJ22:AO22"/>
    <mergeCell ref="AP22:AW22"/>
    <mergeCell ref="AX23:BC23"/>
    <mergeCell ref="BD23:BL23"/>
    <mergeCell ref="BM23:BV23"/>
    <mergeCell ref="BW23:CA23"/>
    <mergeCell ref="CB23:CI23"/>
    <mergeCell ref="CJ23:CQ23"/>
    <mergeCell ref="B23:I23"/>
    <mergeCell ref="J23:O23"/>
    <mergeCell ref="P23:AE23"/>
    <mergeCell ref="AF23:AI23"/>
    <mergeCell ref="AJ23:AO23"/>
    <mergeCell ref="AP23:AW23"/>
    <mergeCell ref="AX24:BC24"/>
    <mergeCell ref="BD24:BL24"/>
    <mergeCell ref="BM24:BV24"/>
    <mergeCell ref="BW24:CA24"/>
    <mergeCell ref="CB24:CI24"/>
    <mergeCell ref="CJ24:CQ24"/>
    <mergeCell ref="B24:I24"/>
    <mergeCell ref="J24:O24"/>
    <mergeCell ref="P24:AE24"/>
    <mergeCell ref="AF24:AI24"/>
    <mergeCell ref="AJ24:AO24"/>
    <mergeCell ref="AP24:AW24"/>
    <mergeCell ref="AX25:BC25"/>
    <mergeCell ref="BD25:BL25"/>
    <mergeCell ref="BM25:BV25"/>
    <mergeCell ref="BW25:CA25"/>
    <mergeCell ref="CB25:CI25"/>
    <mergeCell ref="CJ25:CQ25"/>
    <mergeCell ref="B25:I25"/>
    <mergeCell ref="J25:O25"/>
    <mergeCell ref="P25:AE25"/>
    <mergeCell ref="AF25:AI25"/>
    <mergeCell ref="AJ25:AO25"/>
    <mergeCell ref="AP25:AW25"/>
    <mergeCell ref="AX26:BC26"/>
    <mergeCell ref="BD26:BL26"/>
    <mergeCell ref="BM26:BV26"/>
    <mergeCell ref="BW26:CA26"/>
    <mergeCell ref="CB26:CI26"/>
    <mergeCell ref="CJ26:CQ26"/>
    <mergeCell ref="B26:I26"/>
    <mergeCell ref="J26:O26"/>
    <mergeCell ref="P26:AE26"/>
    <mergeCell ref="AF26:AI26"/>
    <mergeCell ref="AJ26:AO26"/>
    <mergeCell ref="AP26:AW26"/>
    <mergeCell ref="AX27:BC27"/>
    <mergeCell ref="BD27:BL27"/>
    <mergeCell ref="BM27:BV27"/>
    <mergeCell ref="BW27:CA27"/>
    <mergeCell ref="CB27:CI27"/>
    <mergeCell ref="CJ27:CQ27"/>
    <mergeCell ref="B27:I27"/>
    <mergeCell ref="J27:O27"/>
    <mergeCell ref="P27:AE27"/>
    <mergeCell ref="AF27:AI27"/>
    <mergeCell ref="AJ27:AO27"/>
    <mergeCell ref="AP27:AW27"/>
    <mergeCell ref="AX28:BC28"/>
    <mergeCell ref="BD28:BL28"/>
    <mergeCell ref="BM28:BV28"/>
    <mergeCell ref="BW28:CA28"/>
    <mergeCell ref="CB28:CI28"/>
    <mergeCell ref="CJ28:CQ28"/>
    <mergeCell ref="B28:I28"/>
    <mergeCell ref="J28:O28"/>
    <mergeCell ref="P28:AE28"/>
    <mergeCell ref="AF28:AI28"/>
    <mergeCell ref="AJ28:AO28"/>
    <mergeCell ref="AP28:AW28"/>
    <mergeCell ref="AX29:BC29"/>
    <mergeCell ref="BD29:BL29"/>
    <mergeCell ref="BM29:BV29"/>
    <mergeCell ref="BW29:CA29"/>
    <mergeCell ref="CB29:CI29"/>
    <mergeCell ref="CJ29:CQ29"/>
    <mergeCell ref="B29:I29"/>
    <mergeCell ref="J29:O29"/>
    <mergeCell ref="P29:AE29"/>
    <mergeCell ref="AF29:AI29"/>
    <mergeCell ref="AJ29:AO29"/>
    <mergeCell ref="AP29:AW29"/>
    <mergeCell ref="AX30:BC30"/>
    <mergeCell ref="BD30:BL30"/>
    <mergeCell ref="BM30:BV30"/>
    <mergeCell ref="BW30:CA30"/>
    <mergeCell ref="CB30:CI30"/>
    <mergeCell ref="CJ30:CQ30"/>
    <mergeCell ref="B30:I30"/>
    <mergeCell ref="J30:O30"/>
    <mergeCell ref="P30:AE30"/>
    <mergeCell ref="AF30:AI30"/>
    <mergeCell ref="AJ30:AO30"/>
    <mergeCell ref="AP30:AW30"/>
    <mergeCell ref="AX31:BC31"/>
    <mergeCell ref="BD31:BL31"/>
    <mergeCell ref="BM31:BV31"/>
    <mergeCell ref="BW31:CA31"/>
    <mergeCell ref="CB31:CI31"/>
    <mergeCell ref="CJ31:CQ31"/>
    <mergeCell ref="B31:I31"/>
    <mergeCell ref="J31:O31"/>
    <mergeCell ref="P31:AE31"/>
    <mergeCell ref="AF31:AI31"/>
    <mergeCell ref="AJ31:AO31"/>
    <mergeCell ref="AP31:AW31"/>
    <mergeCell ref="AX32:BC32"/>
    <mergeCell ref="BD32:BL32"/>
    <mergeCell ref="BM32:BV32"/>
    <mergeCell ref="BW32:CA32"/>
    <mergeCell ref="CB32:CI32"/>
    <mergeCell ref="CJ32:CQ32"/>
    <mergeCell ref="B32:I32"/>
    <mergeCell ref="J32:O32"/>
    <mergeCell ref="P32:AE32"/>
    <mergeCell ref="AF32:AI32"/>
    <mergeCell ref="AJ32:AO32"/>
    <mergeCell ref="AP32:AW32"/>
    <mergeCell ref="AX33:BC33"/>
    <mergeCell ref="BD33:BL33"/>
    <mergeCell ref="BM33:BV33"/>
    <mergeCell ref="BW33:CA33"/>
    <mergeCell ref="CB33:CI33"/>
    <mergeCell ref="CJ33:CQ33"/>
    <mergeCell ref="B33:I33"/>
    <mergeCell ref="J33:O33"/>
    <mergeCell ref="P33:AE33"/>
    <mergeCell ref="AF33:AI33"/>
    <mergeCell ref="AJ33:AO33"/>
    <mergeCell ref="AP33:AW33"/>
  </mergeCells>
  <phoneticPr fontId="2"/>
  <conditionalFormatting sqref="BM14:BV33">
    <cfRule type="expression" dxfId="10" priority="1">
      <formula>$BM14&gt;$BD14</formula>
    </cfRule>
  </conditionalFormatting>
  <dataValidations count="9">
    <dataValidation type="whole" allowBlank="1" showInputMessage="1" showErrorMessage="1" error="受講料を超えています。" prompt="下記（注3）をご確認ください。" sqref="BM14:BT33">
      <formula1>1</formula1>
      <formula2>BD14</formula2>
    </dataValidation>
    <dataValidation type="whole" allowBlank="1" showInputMessage="1" showErrorMessage="1" error="事業所負担額を超えています。" sqref="CB14:CI33">
      <formula1>0</formula1>
      <formula2>BM14</formula2>
    </dataValidation>
    <dataValidation type="whole" allowBlank="1" showInputMessage="1" showErrorMessage="1" error="受講料を超えています。" prompt="下記（注3）をご確認ください。" sqref="BU14:BV33">
      <formula1>1</formula1>
      <formula2>BK14</formula2>
    </dataValidation>
    <dataValidation type="list" allowBlank="1" showInputMessage="1" showErrorMessage="1" prompt="下記（注4）をご確認ください。" sqref="BW14:CA33">
      <formula1>"直接,間接"</formula1>
    </dataValidation>
    <dataValidation allowBlank="1" showInputMessage="1" showErrorMessage="1" prompt="下記（注1）をご確認ください。" sqref="AJ14:AO33 AX14:BC33 J14:O33"/>
    <dataValidation type="list" allowBlank="1" showInputMessage="1" showErrorMessage="1" prompt="下記（注2）をご確認ください。" sqref="AF14:AI33">
      <formula1>"介護支援専門員,生活相談員,介護職員,看護職員,その他"</formula1>
    </dataValidation>
    <dataValidation type="list" allowBlank="1" showInputMessage="1" showErrorMessage="1" sqref="AP14:AW33">
      <formula1>"介護支援専門員実務研修,介護支援専門員更新研修（88時間）,専門研修課程Ⅰ,更新研修（32時間）,専門研修課程Ⅱ,介護支援専門員更新研修（未経験）,介護支援専門員再研修,主任介護支援専門員研修,主任介護支援専門員更新研修"</formula1>
    </dataValidation>
    <dataValidation type="list" allowBlank="1" showInputMessage="1" showErrorMessage="1" sqref="R5:AB5 J5:N5 AD5:AT5">
      <formula1>"居宅介護支援,通所介護,短期入所生活介護,短期入所療養介護,特定施設入居者生活介護,定期巡回・随時対応型訪問介護看護,夜間対応型訪問介護,地域密着型通所介護,認知症対応型通所介護,小規模多機能型居宅介護,認知症対応型共同生活介護,地域密着型特定施設入居者生活介護,地域密着型介護老人福祉施設,看護小規模多機能型居宅介護,介護老人福祉施設,介護老人保健施設,介護医療院,介護予防支援,第一号通所事業"</formula1>
    </dataValidation>
    <dataValidation imeMode="halfAlpha" allowBlank="1" showInputMessage="1" showErrorMessage="1" sqref="BM12 AB40:AF41 AW40:BA41 BF40:BM41 AK40:AN41 AP40:AQ41 BF34:BM34 AF35:AI39 AK35:AL39 AR35:AV39 BA35:BA39 I35:M39 O35:AA39 J40:J41 O40:O41 J34 O34 AP34:AQ34 AB34:AF34 AW34:BA34 AK34:AN34"/>
  </dataValidations>
  <printOptions horizontalCentered="1"/>
  <pageMargins left="0.55118110236220474" right="0.55118110236220474" top="0.43307086614173229" bottom="0.43307086614173229" header="0.31496062992125984" footer="0.15748031496062992"/>
  <pageSetup paperSize="9" scale="57" orientation="landscape" r:id="rId1"/>
  <headerFooter alignWithMargins="0">
    <oddFooter xml:space="preserve">&amp;C&amp;P / &amp;N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EQ41"/>
  <sheetViews>
    <sheetView view="pageBreakPreview" zoomScaleNormal="120" zoomScaleSheetLayoutView="100" workbookViewId="0">
      <selection activeCell="R4" sqref="R4:AM4"/>
    </sheetView>
  </sheetViews>
  <sheetFormatPr defaultColWidth="2.25" defaultRowHeight="13.5"/>
  <cols>
    <col min="1" max="1" width="3.625" style="31" customWidth="1"/>
    <col min="2" max="55" width="2.5" style="31" customWidth="1"/>
    <col min="56" max="57" width="2.5" style="31" hidden="1" customWidth="1"/>
    <col min="58" max="95" width="2.5" style="31" customWidth="1"/>
    <col min="96" max="99" width="2.25" style="31"/>
    <col min="100" max="101" width="0" style="31" hidden="1" customWidth="1"/>
    <col min="102" max="16384" width="2.25" style="31"/>
  </cols>
  <sheetData>
    <row r="1" spans="1:147" ht="11.25" customHeight="1" thickTop="1" thickBot="1">
      <c r="A1" s="31" t="s">
        <v>128</v>
      </c>
      <c r="E1" s="30"/>
      <c r="J1" s="53"/>
      <c r="K1" s="53"/>
      <c r="L1" s="48"/>
      <c r="M1" s="48"/>
      <c r="N1" s="48"/>
      <c r="O1" s="48"/>
      <c r="AD1" s="50"/>
      <c r="AE1" s="53"/>
      <c r="AF1" s="53"/>
      <c r="AG1" s="53"/>
      <c r="AH1" s="48"/>
      <c r="AI1" s="48"/>
      <c r="AJ1" s="48"/>
      <c r="AK1" s="48"/>
      <c r="AL1" s="48"/>
      <c r="AM1" s="44"/>
      <c r="AN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CK1" s="254" t="s">
        <v>83</v>
      </c>
      <c r="CL1" s="255"/>
      <c r="CM1" s="255"/>
      <c r="CN1" s="255"/>
      <c r="CO1" s="252" t="str">
        <f ca="1">RIGHT(CELL("filename",E1),LEN(CELL("filename",E1))-FIND("票", CELL("filename",E1)))</f>
        <v>11</v>
      </c>
      <c r="CP1" s="252"/>
      <c r="CQ1" s="253"/>
    </row>
    <row r="2" spans="1:147" ht="9.9499999999999993" customHeight="1" thickTop="1">
      <c r="AM2" s="47"/>
    </row>
    <row r="3" spans="1:147" s="32" customFormat="1" ht="14.1" customHeight="1">
      <c r="A3" s="260" t="s">
        <v>35</v>
      </c>
      <c r="B3" s="272" t="s">
        <v>0</v>
      </c>
      <c r="C3" s="273"/>
      <c r="D3" s="273"/>
      <c r="E3" s="273"/>
      <c r="F3" s="273"/>
      <c r="G3" s="273"/>
      <c r="H3" s="273"/>
      <c r="I3" s="273"/>
      <c r="J3" s="273"/>
      <c r="K3" s="273"/>
      <c r="L3" s="273"/>
      <c r="M3" s="273"/>
      <c r="N3" s="273"/>
      <c r="O3" s="273"/>
      <c r="P3" s="273"/>
      <c r="Q3" s="274"/>
      <c r="R3" s="282"/>
      <c r="S3" s="283"/>
      <c r="T3" s="283"/>
      <c r="U3" s="283"/>
      <c r="V3" s="283"/>
      <c r="W3" s="283"/>
      <c r="X3" s="283"/>
      <c r="Y3" s="283"/>
      <c r="Z3" s="283"/>
      <c r="AA3" s="283"/>
      <c r="AB3" s="283"/>
      <c r="AC3" s="283"/>
      <c r="AD3" s="283"/>
      <c r="AE3" s="283"/>
      <c r="AF3" s="283"/>
      <c r="AG3" s="283"/>
      <c r="AH3" s="283"/>
      <c r="AI3" s="283"/>
      <c r="AJ3" s="283"/>
      <c r="AK3" s="283"/>
      <c r="AL3" s="283"/>
      <c r="AM3" s="284"/>
      <c r="AN3" s="275" t="s">
        <v>57</v>
      </c>
      <c r="AO3" s="267"/>
      <c r="AP3" s="267"/>
      <c r="AQ3" s="267"/>
      <c r="AR3" s="267"/>
      <c r="AS3" s="267"/>
      <c r="AT3" s="268"/>
      <c r="AV3" s="31"/>
      <c r="BM3" s="54"/>
      <c r="BN3" s="54"/>
      <c r="BO3" s="54"/>
      <c r="BP3" s="54"/>
      <c r="BQ3" s="54"/>
      <c r="BR3" s="54"/>
      <c r="BS3" s="54"/>
      <c r="BT3" s="54"/>
      <c r="BU3" s="54"/>
    </row>
    <row r="4" spans="1:147" s="32" customFormat="1" ht="30" customHeight="1">
      <c r="A4" s="261"/>
      <c r="B4" s="269" t="s">
        <v>33</v>
      </c>
      <c r="C4" s="270"/>
      <c r="D4" s="270"/>
      <c r="E4" s="270"/>
      <c r="F4" s="270"/>
      <c r="G4" s="270"/>
      <c r="H4" s="270"/>
      <c r="I4" s="270"/>
      <c r="J4" s="270"/>
      <c r="K4" s="270"/>
      <c r="L4" s="270"/>
      <c r="M4" s="270"/>
      <c r="N4" s="270"/>
      <c r="O4" s="270"/>
      <c r="P4" s="270"/>
      <c r="Q4" s="271"/>
      <c r="R4" s="285"/>
      <c r="S4" s="286"/>
      <c r="T4" s="286"/>
      <c r="U4" s="286"/>
      <c r="V4" s="286"/>
      <c r="W4" s="286"/>
      <c r="X4" s="286"/>
      <c r="Y4" s="286"/>
      <c r="Z4" s="286"/>
      <c r="AA4" s="286"/>
      <c r="AB4" s="286"/>
      <c r="AC4" s="286"/>
      <c r="AD4" s="286"/>
      <c r="AE4" s="286"/>
      <c r="AF4" s="286"/>
      <c r="AG4" s="286"/>
      <c r="AH4" s="286"/>
      <c r="AI4" s="286"/>
      <c r="AJ4" s="286"/>
      <c r="AK4" s="286"/>
      <c r="AL4" s="286"/>
      <c r="AM4" s="287"/>
      <c r="AN4" s="289"/>
      <c r="AO4" s="290"/>
      <c r="AP4" s="290"/>
      <c r="AQ4" s="290"/>
      <c r="AR4" s="290"/>
      <c r="AS4" s="290"/>
      <c r="AT4" s="291"/>
      <c r="AU4" s="63"/>
      <c r="AV4" s="63"/>
      <c r="AW4" s="63"/>
      <c r="AX4" s="63"/>
      <c r="AY4" s="63"/>
      <c r="AZ4" s="63"/>
      <c r="BA4" s="63"/>
      <c r="BB4" s="63"/>
      <c r="BR4" s="54"/>
      <c r="BS4" s="53"/>
      <c r="BT4" s="53"/>
      <c r="BU4" s="53"/>
      <c r="BV4" s="53"/>
      <c r="BW4" s="53"/>
      <c r="BX4" s="53"/>
      <c r="BY4" s="53"/>
    </row>
    <row r="5" spans="1:147" s="32" customFormat="1" ht="30" customHeight="1">
      <c r="A5" s="261"/>
      <c r="B5" s="266" t="s">
        <v>134</v>
      </c>
      <c r="C5" s="267"/>
      <c r="D5" s="267"/>
      <c r="E5" s="267"/>
      <c r="F5" s="267"/>
      <c r="G5" s="267"/>
      <c r="H5" s="267"/>
      <c r="I5" s="267"/>
      <c r="J5" s="267"/>
      <c r="K5" s="267"/>
      <c r="L5" s="267"/>
      <c r="M5" s="267"/>
      <c r="N5" s="267"/>
      <c r="O5" s="267"/>
      <c r="P5" s="267"/>
      <c r="Q5" s="268"/>
      <c r="R5" s="292"/>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3"/>
      <c r="AT5" s="294"/>
      <c r="AU5" s="64"/>
      <c r="AV5" s="64"/>
      <c r="AW5" s="64"/>
      <c r="AX5" s="64"/>
      <c r="AY5" s="64"/>
      <c r="AZ5" s="64"/>
      <c r="BA5" s="64"/>
      <c r="BB5" s="64"/>
      <c r="BD5" s="33" t="s">
        <v>74</v>
      </c>
      <c r="BE5" s="33" t="str">
        <f>IFERROR(VLOOKUP(R5,計算用!$A$2:$F$36,6,FALSE),"")</f>
        <v/>
      </c>
      <c r="BF5" s="54"/>
      <c r="BG5" s="54"/>
      <c r="BH5" s="54"/>
      <c r="BI5" s="54"/>
      <c r="BJ5" s="54"/>
      <c r="BK5" s="54"/>
      <c r="BL5" s="54"/>
      <c r="BR5" s="54"/>
      <c r="BS5" s="53"/>
      <c r="BT5" s="53"/>
      <c r="BU5" s="53"/>
      <c r="BV5" s="53"/>
      <c r="BW5" s="53"/>
      <c r="BX5" s="53"/>
      <c r="BY5" s="53"/>
    </row>
    <row r="6" spans="1:147" s="32" customFormat="1" ht="14.1" customHeight="1">
      <c r="A6" s="261"/>
      <c r="B6" s="276" t="s">
        <v>58</v>
      </c>
      <c r="C6" s="277"/>
      <c r="D6" s="277"/>
      <c r="E6" s="277"/>
      <c r="F6" s="277"/>
      <c r="G6" s="277"/>
      <c r="H6" s="277"/>
      <c r="I6" s="277"/>
      <c r="J6" s="277"/>
      <c r="K6" s="277"/>
      <c r="L6" s="277"/>
      <c r="M6" s="277"/>
      <c r="N6" s="277"/>
      <c r="O6" s="277"/>
      <c r="P6" s="277"/>
      <c r="Q6" s="278"/>
      <c r="R6" s="116" t="s">
        <v>6</v>
      </c>
      <c r="S6" s="116"/>
      <c r="T6" s="116"/>
      <c r="U6" s="116"/>
      <c r="V6" s="117"/>
      <c r="W6" s="256"/>
      <c r="X6" s="256"/>
      <c r="Y6" s="116" t="s">
        <v>7</v>
      </c>
      <c r="Z6" s="288"/>
      <c r="AA6" s="288"/>
      <c r="AB6" s="288"/>
      <c r="AC6" s="31"/>
      <c r="AD6" s="116" t="s">
        <v>8</v>
      </c>
      <c r="AE6" s="116"/>
      <c r="AF6" s="116"/>
      <c r="AG6" s="116"/>
      <c r="AH6" s="116"/>
      <c r="AI6" s="116"/>
      <c r="AJ6" s="118"/>
      <c r="AK6" s="116"/>
      <c r="AL6" s="116"/>
      <c r="AM6" s="116"/>
      <c r="AN6" s="116"/>
      <c r="AO6" s="116"/>
      <c r="AP6" s="116"/>
      <c r="AQ6" s="116"/>
      <c r="AR6" s="116"/>
      <c r="AS6" s="116"/>
      <c r="AT6" s="119"/>
      <c r="AU6" s="35"/>
      <c r="AV6" s="35"/>
      <c r="AW6" s="35"/>
      <c r="AX6" s="35"/>
      <c r="AY6" s="35"/>
      <c r="AZ6" s="35"/>
      <c r="BA6" s="35"/>
      <c r="BB6" s="35"/>
      <c r="BR6" s="54"/>
      <c r="BS6" s="53"/>
      <c r="BT6" s="53"/>
      <c r="BU6" s="53"/>
      <c r="BV6" s="53"/>
      <c r="BW6" s="53"/>
      <c r="BX6" s="53"/>
      <c r="BY6" s="53"/>
    </row>
    <row r="7" spans="1:147" s="32" customFormat="1" ht="30" customHeight="1">
      <c r="A7" s="261"/>
      <c r="B7" s="279"/>
      <c r="C7" s="280"/>
      <c r="D7" s="280"/>
      <c r="E7" s="280"/>
      <c r="F7" s="280"/>
      <c r="G7" s="280"/>
      <c r="H7" s="280"/>
      <c r="I7" s="280"/>
      <c r="J7" s="280"/>
      <c r="K7" s="280"/>
      <c r="L7" s="280"/>
      <c r="M7" s="280"/>
      <c r="N7" s="280"/>
      <c r="O7" s="280"/>
      <c r="P7" s="280"/>
      <c r="Q7" s="281"/>
      <c r="R7" s="295"/>
      <c r="S7" s="296"/>
      <c r="T7" s="296"/>
      <c r="U7" s="296"/>
      <c r="V7" s="296"/>
      <c r="W7" s="296"/>
      <c r="X7" s="296"/>
      <c r="Y7" s="296"/>
      <c r="Z7" s="296"/>
      <c r="AA7" s="296"/>
      <c r="AB7" s="296"/>
      <c r="AC7" s="296"/>
      <c r="AD7" s="296"/>
      <c r="AE7" s="296"/>
      <c r="AF7" s="296"/>
      <c r="AG7" s="296"/>
      <c r="AH7" s="296"/>
      <c r="AI7" s="296"/>
      <c r="AJ7" s="296"/>
      <c r="AK7" s="296"/>
      <c r="AL7" s="296"/>
      <c r="AM7" s="296"/>
      <c r="AN7" s="296"/>
      <c r="AO7" s="296"/>
      <c r="AP7" s="296"/>
      <c r="AQ7" s="296"/>
      <c r="AR7" s="296"/>
      <c r="AS7" s="296"/>
      <c r="AT7" s="297"/>
      <c r="AU7" s="65"/>
      <c r="AV7" s="65"/>
      <c r="AW7" s="65"/>
      <c r="AX7" s="65"/>
      <c r="AY7" s="65"/>
      <c r="AZ7" s="65"/>
      <c r="BA7" s="65"/>
      <c r="BB7" s="65"/>
      <c r="BR7" s="54"/>
      <c r="BS7" s="53"/>
      <c r="BT7" s="53"/>
      <c r="BU7" s="53"/>
      <c r="BV7" s="53"/>
      <c r="BW7" s="53"/>
      <c r="BX7" s="53"/>
      <c r="BY7" s="53"/>
    </row>
    <row r="8" spans="1:147" s="32" customFormat="1" ht="24.95" customHeight="1">
      <c r="A8" s="261"/>
      <c r="B8" s="275" t="s">
        <v>9</v>
      </c>
      <c r="C8" s="267"/>
      <c r="D8" s="267"/>
      <c r="E8" s="267"/>
      <c r="F8" s="267"/>
      <c r="G8" s="267"/>
      <c r="H8" s="267"/>
      <c r="I8" s="267"/>
      <c r="J8" s="267"/>
      <c r="K8" s="267"/>
      <c r="L8" s="267"/>
      <c r="M8" s="267"/>
      <c r="N8" s="267"/>
      <c r="O8" s="267"/>
      <c r="P8" s="267"/>
      <c r="Q8" s="268"/>
      <c r="R8" s="275" t="s">
        <v>10</v>
      </c>
      <c r="S8" s="267"/>
      <c r="T8" s="267"/>
      <c r="U8" s="267"/>
      <c r="V8" s="267"/>
      <c r="W8" s="267"/>
      <c r="X8" s="268"/>
      <c r="Y8" s="289"/>
      <c r="Z8" s="290"/>
      <c r="AA8" s="290"/>
      <c r="AB8" s="290"/>
      <c r="AC8" s="290"/>
      <c r="AD8" s="290"/>
      <c r="AE8" s="290"/>
      <c r="AF8" s="291"/>
      <c r="AG8" s="275" t="s">
        <v>55</v>
      </c>
      <c r="AH8" s="267"/>
      <c r="AI8" s="268"/>
      <c r="AJ8" s="301"/>
      <c r="AK8" s="302"/>
      <c r="AL8" s="302"/>
      <c r="AM8" s="302"/>
      <c r="AN8" s="302"/>
      <c r="AO8" s="302"/>
      <c r="AP8" s="302"/>
      <c r="AQ8" s="302"/>
      <c r="AR8" s="302"/>
      <c r="AS8" s="302"/>
      <c r="AT8" s="303"/>
      <c r="AU8" s="66"/>
      <c r="AV8" s="66"/>
      <c r="AW8" s="66"/>
      <c r="AX8" s="66"/>
      <c r="AY8" s="66"/>
      <c r="AZ8" s="66"/>
      <c r="BA8" s="66"/>
      <c r="BB8" s="66"/>
      <c r="BR8" s="54"/>
      <c r="BS8" s="53"/>
      <c r="BT8" s="53"/>
      <c r="BU8" s="53"/>
      <c r="BV8" s="53"/>
      <c r="BW8" s="53"/>
      <c r="BX8" s="53"/>
      <c r="BY8" s="53"/>
    </row>
    <row r="9" spans="1:147" s="32" customFormat="1" ht="24.95" customHeight="1">
      <c r="A9" s="262"/>
      <c r="B9" s="275" t="s">
        <v>34</v>
      </c>
      <c r="C9" s="267"/>
      <c r="D9" s="267"/>
      <c r="E9" s="267"/>
      <c r="F9" s="267"/>
      <c r="G9" s="267"/>
      <c r="H9" s="267"/>
      <c r="I9" s="267"/>
      <c r="J9" s="267"/>
      <c r="K9" s="267"/>
      <c r="L9" s="267"/>
      <c r="M9" s="267"/>
      <c r="N9" s="267"/>
      <c r="O9" s="267"/>
      <c r="P9" s="267"/>
      <c r="Q9" s="268"/>
      <c r="R9" s="263"/>
      <c r="S9" s="264"/>
      <c r="T9" s="264"/>
      <c r="U9" s="264"/>
      <c r="V9" s="264"/>
      <c r="W9" s="264"/>
      <c r="X9" s="264"/>
      <c r="Y9" s="264"/>
      <c r="Z9" s="264"/>
      <c r="AA9" s="264"/>
      <c r="AB9" s="264"/>
      <c r="AC9" s="264"/>
      <c r="AD9" s="264"/>
      <c r="AE9" s="264"/>
      <c r="AF9" s="264"/>
      <c r="AG9" s="264"/>
      <c r="AH9" s="264"/>
      <c r="AI9" s="264"/>
      <c r="AJ9" s="264"/>
      <c r="AK9" s="264"/>
      <c r="AL9" s="264"/>
      <c r="AM9" s="264"/>
      <c r="AN9" s="264"/>
      <c r="AO9" s="264"/>
      <c r="AP9" s="264"/>
      <c r="AQ9" s="264"/>
      <c r="AR9" s="264"/>
      <c r="AS9" s="264"/>
      <c r="AT9" s="265"/>
      <c r="AU9" s="6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5"/>
      <c r="CC9" s="85"/>
      <c r="CD9" s="85"/>
      <c r="CE9" s="85"/>
      <c r="CF9" s="85"/>
      <c r="CG9" s="85"/>
      <c r="CH9" s="85"/>
      <c r="CI9" s="85"/>
    </row>
    <row r="10" spans="1:147" s="32" customFormat="1" ht="29.25" customHeight="1">
      <c r="E10" s="53"/>
      <c r="F10" s="53"/>
      <c r="G10" s="53"/>
      <c r="H10" s="53"/>
      <c r="I10" s="53"/>
      <c r="J10" s="36"/>
      <c r="K10" s="36"/>
      <c r="L10" s="36"/>
      <c r="M10" s="36"/>
      <c r="N10" s="36"/>
      <c r="O10" s="36"/>
      <c r="P10" s="53"/>
      <c r="Q10" s="53"/>
      <c r="R10" s="53"/>
      <c r="S10" s="53"/>
      <c r="T10" s="53"/>
      <c r="U10" s="53"/>
      <c r="V10" s="53"/>
      <c r="W10" s="53"/>
      <c r="X10" s="53"/>
      <c r="Y10" s="53"/>
      <c r="Z10" s="53"/>
      <c r="AA10" s="34"/>
      <c r="AB10" s="53"/>
      <c r="AC10" s="35"/>
      <c r="AD10" s="36"/>
      <c r="AE10" s="36"/>
      <c r="AF10" s="36"/>
      <c r="AG10" s="36"/>
      <c r="AH10" s="36"/>
      <c r="AI10" s="36"/>
      <c r="AJ10" s="36"/>
      <c r="AK10" s="36"/>
      <c r="AL10" s="36"/>
      <c r="AM10" s="36"/>
      <c r="AN10" s="36"/>
      <c r="AP10" s="36"/>
      <c r="AQ10" s="36"/>
      <c r="AR10" s="36"/>
      <c r="AS10" s="36"/>
      <c r="AT10" s="36"/>
      <c r="AU10" s="36"/>
      <c r="AV10" s="36"/>
      <c r="AW10" s="36"/>
      <c r="AX10" s="36"/>
      <c r="AY10" s="36"/>
      <c r="AZ10" s="36"/>
      <c r="BA10" s="36"/>
      <c r="BB10" s="36"/>
      <c r="BC10" s="36"/>
      <c r="BD10" s="223" t="str">
        <f>IF(OR(BM14&gt;BD14,BM15&gt;BD15,BM16&gt;BD16,BM17&gt;BD17,BM18&gt;BD18,BM19&gt;BD19,BM20&gt;BD20,BM21&gt;BD21,BM22&gt;BD22,BM23&gt;BD23,BM24&gt;BD24,BM25&gt;BD25,BM26&gt;BD26,BM27&gt;BD27,BM28&gt;BD28,BM29&gt;BD29,BM30&gt;BD30,BM31&gt;BD31,BM32&gt;BD32,BM33&gt;BD33),"事業所が負担した額が研修受講料を超えています。","")</f>
        <v/>
      </c>
      <c r="BE10" s="223"/>
      <c r="BF10" s="223"/>
      <c r="BG10" s="223"/>
      <c r="BH10" s="223"/>
      <c r="BI10" s="223"/>
      <c r="BJ10" s="223"/>
      <c r="BK10" s="223"/>
      <c r="BL10" s="223"/>
      <c r="BM10" s="223"/>
      <c r="BN10" s="223"/>
      <c r="BO10" s="223"/>
      <c r="BP10" s="223"/>
      <c r="BQ10" s="223"/>
      <c r="BR10" s="223"/>
      <c r="BS10" s="223"/>
      <c r="BT10" s="223"/>
      <c r="BU10" s="223"/>
      <c r="BV10" s="223"/>
      <c r="BW10" s="223"/>
      <c r="BX10" s="223"/>
      <c r="BY10" s="223"/>
      <c r="BZ10" s="223"/>
      <c r="CA10" s="223"/>
      <c r="CB10" s="223"/>
      <c r="CC10" s="223"/>
      <c r="CD10" s="223"/>
      <c r="CE10" s="223"/>
      <c r="CF10" s="223"/>
      <c r="CG10" s="223"/>
      <c r="CH10" s="223"/>
      <c r="CI10" s="223"/>
      <c r="CJ10" s="85"/>
      <c r="CK10" s="85"/>
      <c r="CL10" s="85"/>
      <c r="CM10" s="85"/>
      <c r="CN10" s="85"/>
      <c r="CO10" s="85"/>
      <c r="CP10" s="85"/>
      <c r="CQ10" s="85"/>
    </row>
    <row r="11" spans="1:147" s="32" customFormat="1" ht="29.25" customHeight="1">
      <c r="E11" s="57"/>
      <c r="F11" s="57"/>
      <c r="G11" s="57"/>
      <c r="H11" s="57"/>
      <c r="I11" s="57"/>
      <c r="J11" s="57"/>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P11" s="57"/>
      <c r="AQ11" s="57"/>
      <c r="AR11" s="57"/>
      <c r="AS11" s="57"/>
      <c r="AT11" s="57"/>
      <c r="AU11" s="57"/>
      <c r="AV11" s="57"/>
      <c r="AW11" s="57"/>
      <c r="AX11" s="57"/>
      <c r="AY11" s="57"/>
      <c r="AZ11" s="57"/>
      <c r="BA11" s="57"/>
      <c r="BB11" s="57"/>
      <c r="BC11" s="57"/>
      <c r="BD11" s="224" t="str">
        <f>IF(OR(BM14&gt;BD14,BM15&gt;BD15,BM16&gt;BD16,BM17&gt;BD17,BM18&gt;BD18,BM19&gt;BD19,BM20&gt;BD20,BM21&gt;BD21,BM22&gt;BD22,BM23&gt;BD23,BM24&gt;BD24,BM25&gt;BD25,BM26&gt;BD26,BM27&gt;BD27,BM28&gt;BD28,BM29&gt;BD29,BM30&gt;BD30,BM31&gt;BD31,BM32&gt;BD32,BM33&gt;BD33),"事業所が負担した額は研修受講料が上限です。","")</f>
        <v/>
      </c>
      <c r="BE11" s="224"/>
      <c r="BF11" s="224"/>
      <c r="BG11" s="224"/>
      <c r="BH11" s="224"/>
      <c r="BI11" s="224"/>
      <c r="BJ11" s="224"/>
      <c r="BK11" s="224"/>
      <c r="BL11" s="224"/>
      <c r="BM11" s="224"/>
      <c r="BN11" s="224"/>
      <c r="BO11" s="224"/>
      <c r="BP11" s="224"/>
      <c r="BQ11" s="224"/>
      <c r="BR11" s="224"/>
      <c r="BS11" s="224"/>
      <c r="BT11" s="224"/>
      <c r="BU11" s="224"/>
      <c r="BV11" s="224"/>
      <c r="BW11" s="224"/>
      <c r="BX11" s="224"/>
      <c r="BY11" s="224"/>
      <c r="BZ11" s="224"/>
      <c r="CA11" s="224"/>
      <c r="CB11" s="224"/>
      <c r="CC11" s="224"/>
      <c r="CD11" s="224"/>
      <c r="CE11" s="224"/>
      <c r="CF11" s="224"/>
      <c r="CG11" s="224"/>
      <c r="CH11" s="224"/>
      <c r="CI11" s="224"/>
      <c r="CJ11" s="86"/>
      <c r="CK11" s="86"/>
      <c r="CL11" s="86"/>
      <c r="CM11" s="86"/>
      <c r="CN11" s="86"/>
      <c r="CO11" s="86"/>
      <c r="CP11" s="86"/>
      <c r="CQ11" s="86"/>
    </row>
    <row r="12" spans="1:147" ht="13.5" customHeight="1">
      <c r="A12" s="79"/>
      <c r="B12" s="249"/>
      <c r="C12" s="250"/>
      <c r="D12" s="250"/>
      <c r="E12" s="250"/>
      <c r="F12" s="250"/>
      <c r="G12" s="250"/>
      <c r="H12" s="250"/>
      <c r="I12" s="251"/>
      <c r="J12" s="298" t="s">
        <v>113</v>
      </c>
      <c r="K12" s="299"/>
      <c r="L12" s="299"/>
      <c r="M12" s="299"/>
      <c r="N12" s="299"/>
      <c r="O12" s="300"/>
      <c r="P12" s="249"/>
      <c r="Q12" s="250"/>
      <c r="R12" s="250"/>
      <c r="S12" s="250"/>
      <c r="T12" s="250"/>
      <c r="U12" s="250"/>
      <c r="V12" s="250"/>
      <c r="W12" s="250"/>
      <c r="X12" s="250"/>
      <c r="Y12" s="250"/>
      <c r="Z12" s="250"/>
      <c r="AA12" s="250"/>
      <c r="AB12" s="250"/>
      <c r="AC12" s="250"/>
      <c r="AD12" s="250"/>
      <c r="AE12" s="251"/>
      <c r="AF12" s="298" t="s">
        <v>114</v>
      </c>
      <c r="AG12" s="299"/>
      <c r="AH12" s="299"/>
      <c r="AI12" s="300"/>
      <c r="AJ12" s="298" t="s">
        <v>113</v>
      </c>
      <c r="AK12" s="299"/>
      <c r="AL12" s="299"/>
      <c r="AM12" s="299"/>
      <c r="AN12" s="299"/>
      <c r="AO12" s="300"/>
      <c r="AP12" s="249"/>
      <c r="AQ12" s="250"/>
      <c r="AR12" s="250"/>
      <c r="AS12" s="250"/>
      <c r="AT12" s="250"/>
      <c r="AU12" s="250"/>
      <c r="AV12" s="250"/>
      <c r="AW12" s="251"/>
      <c r="AX12" s="298" t="s">
        <v>113</v>
      </c>
      <c r="AY12" s="299"/>
      <c r="AZ12" s="299"/>
      <c r="BA12" s="299"/>
      <c r="BB12" s="299"/>
      <c r="BC12" s="300"/>
      <c r="BD12" s="249"/>
      <c r="BE12" s="250"/>
      <c r="BF12" s="250"/>
      <c r="BG12" s="250"/>
      <c r="BH12" s="250"/>
      <c r="BI12" s="250"/>
      <c r="BJ12" s="250"/>
      <c r="BK12" s="250"/>
      <c r="BL12" s="251"/>
      <c r="BM12" s="304" t="s">
        <v>116</v>
      </c>
      <c r="BN12" s="305"/>
      <c r="BO12" s="305"/>
      <c r="BP12" s="305"/>
      <c r="BQ12" s="305"/>
      <c r="BR12" s="305"/>
      <c r="BS12" s="305"/>
      <c r="BT12" s="305"/>
      <c r="BU12" s="305"/>
      <c r="BV12" s="306"/>
      <c r="BW12" s="298" t="s">
        <v>117</v>
      </c>
      <c r="BX12" s="299"/>
      <c r="BY12" s="299"/>
      <c r="BZ12" s="299"/>
      <c r="CA12" s="300"/>
      <c r="CB12" s="249"/>
      <c r="CC12" s="250"/>
      <c r="CD12" s="250"/>
      <c r="CE12" s="250"/>
      <c r="CF12" s="250"/>
      <c r="CG12" s="250"/>
      <c r="CH12" s="250"/>
      <c r="CI12" s="251"/>
      <c r="CJ12" s="249"/>
      <c r="CK12" s="250"/>
      <c r="CL12" s="250"/>
      <c r="CM12" s="250"/>
      <c r="CN12" s="250"/>
      <c r="CO12" s="250"/>
      <c r="CP12" s="250"/>
      <c r="CQ12" s="251"/>
    </row>
    <row r="13" spans="1:147" s="37" customFormat="1" ht="39.950000000000003" customHeight="1">
      <c r="A13" s="114" t="s">
        <v>62</v>
      </c>
      <c r="B13" s="246" t="s">
        <v>85</v>
      </c>
      <c r="C13" s="247"/>
      <c r="D13" s="247"/>
      <c r="E13" s="247"/>
      <c r="F13" s="247"/>
      <c r="G13" s="247"/>
      <c r="H13" s="247"/>
      <c r="I13" s="248"/>
      <c r="J13" s="246" t="s">
        <v>110</v>
      </c>
      <c r="K13" s="247"/>
      <c r="L13" s="247"/>
      <c r="M13" s="247"/>
      <c r="N13" s="247"/>
      <c r="O13" s="247"/>
      <c r="P13" s="246" t="s">
        <v>111</v>
      </c>
      <c r="Q13" s="247"/>
      <c r="R13" s="247"/>
      <c r="S13" s="247"/>
      <c r="T13" s="247"/>
      <c r="U13" s="247"/>
      <c r="V13" s="247"/>
      <c r="W13" s="247"/>
      <c r="X13" s="247"/>
      <c r="Y13" s="247"/>
      <c r="Z13" s="247"/>
      <c r="AA13" s="247"/>
      <c r="AB13" s="247"/>
      <c r="AC13" s="247"/>
      <c r="AD13" s="247"/>
      <c r="AE13" s="248"/>
      <c r="AF13" s="246" t="s">
        <v>112</v>
      </c>
      <c r="AG13" s="247"/>
      <c r="AH13" s="247"/>
      <c r="AI13" s="248"/>
      <c r="AJ13" s="257" t="s">
        <v>121</v>
      </c>
      <c r="AK13" s="247"/>
      <c r="AL13" s="247"/>
      <c r="AM13" s="247"/>
      <c r="AN13" s="247"/>
      <c r="AO13" s="247"/>
      <c r="AP13" s="257" t="s">
        <v>109</v>
      </c>
      <c r="AQ13" s="258"/>
      <c r="AR13" s="258"/>
      <c r="AS13" s="258"/>
      <c r="AT13" s="258"/>
      <c r="AU13" s="258"/>
      <c r="AV13" s="258"/>
      <c r="AW13" s="259"/>
      <c r="AX13" s="257" t="s">
        <v>122</v>
      </c>
      <c r="AY13" s="247"/>
      <c r="AZ13" s="247"/>
      <c r="BA13" s="247"/>
      <c r="BB13" s="247"/>
      <c r="BC13" s="248"/>
      <c r="BD13" s="246" t="s">
        <v>115</v>
      </c>
      <c r="BE13" s="247"/>
      <c r="BF13" s="247"/>
      <c r="BG13" s="247"/>
      <c r="BH13" s="247"/>
      <c r="BI13" s="247"/>
      <c r="BJ13" s="247"/>
      <c r="BK13" s="247"/>
      <c r="BL13" s="248"/>
      <c r="BM13" s="257" t="s">
        <v>130</v>
      </c>
      <c r="BN13" s="247"/>
      <c r="BO13" s="247"/>
      <c r="BP13" s="247"/>
      <c r="BQ13" s="247"/>
      <c r="BR13" s="247"/>
      <c r="BS13" s="247"/>
      <c r="BT13" s="247"/>
      <c r="BU13" s="247"/>
      <c r="BV13" s="248"/>
      <c r="BW13" s="257" t="s">
        <v>118</v>
      </c>
      <c r="BX13" s="258"/>
      <c r="BY13" s="258"/>
      <c r="BZ13" s="258"/>
      <c r="CA13" s="259"/>
      <c r="CB13" s="257" t="s">
        <v>123</v>
      </c>
      <c r="CC13" s="258"/>
      <c r="CD13" s="258"/>
      <c r="CE13" s="258"/>
      <c r="CF13" s="258"/>
      <c r="CG13" s="258"/>
      <c r="CH13" s="258"/>
      <c r="CI13" s="259"/>
      <c r="CJ13" s="246" t="s">
        <v>120</v>
      </c>
      <c r="CK13" s="247"/>
      <c r="CL13" s="247"/>
      <c r="CM13" s="247"/>
      <c r="CN13" s="247"/>
      <c r="CO13" s="247"/>
      <c r="CP13" s="247"/>
      <c r="CQ13" s="248"/>
    </row>
    <row r="14" spans="1:147" s="54" customFormat="1" ht="30" customHeight="1">
      <c r="A14" s="115">
        <v>1</v>
      </c>
      <c r="B14" s="225"/>
      <c r="C14" s="226"/>
      <c r="D14" s="226"/>
      <c r="E14" s="226"/>
      <c r="F14" s="226"/>
      <c r="G14" s="226"/>
      <c r="H14" s="226"/>
      <c r="I14" s="227"/>
      <c r="J14" s="234"/>
      <c r="K14" s="235"/>
      <c r="L14" s="235"/>
      <c r="M14" s="235"/>
      <c r="N14" s="235"/>
      <c r="O14" s="235"/>
      <c r="P14" s="236"/>
      <c r="Q14" s="237"/>
      <c r="R14" s="237"/>
      <c r="S14" s="237"/>
      <c r="T14" s="237"/>
      <c r="U14" s="237"/>
      <c r="V14" s="237"/>
      <c r="W14" s="237"/>
      <c r="X14" s="237"/>
      <c r="Y14" s="237"/>
      <c r="Z14" s="237"/>
      <c r="AA14" s="237"/>
      <c r="AB14" s="237"/>
      <c r="AC14" s="237"/>
      <c r="AD14" s="237"/>
      <c r="AE14" s="238"/>
      <c r="AF14" s="236"/>
      <c r="AG14" s="237"/>
      <c r="AH14" s="237"/>
      <c r="AI14" s="238"/>
      <c r="AJ14" s="234"/>
      <c r="AK14" s="235"/>
      <c r="AL14" s="235"/>
      <c r="AM14" s="235"/>
      <c r="AN14" s="235"/>
      <c r="AO14" s="235"/>
      <c r="AP14" s="236"/>
      <c r="AQ14" s="237"/>
      <c r="AR14" s="237"/>
      <c r="AS14" s="237"/>
      <c r="AT14" s="237"/>
      <c r="AU14" s="237"/>
      <c r="AV14" s="237"/>
      <c r="AW14" s="238"/>
      <c r="AX14" s="234"/>
      <c r="AY14" s="235"/>
      <c r="AZ14" s="235"/>
      <c r="BA14" s="235"/>
      <c r="BB14" s="235"/>
      <c r="BC14" s="239"/>
      <c r="BD14" s="240" t="str">
        <f>IFERROR(VLOOKUP(AP14,Sheet1!$B$7:'Sheet1'!$C$15,2,FALSE)," ")</f>
        <v xml:space="preserve"> </v>
      </c>
      <c r="BE14" s="241"/>
      <c r="BF14" s="241"/>
      <c r="BG14" s="241"/>
      <c r="BH14" s="241"/>
      <c r="BI14" s="241"/>
      <c r="BJ14" s="241"/>
      <c r="BK14" s="241"/>
      <c r="BL14" s="242"/>
      <c r="BM14" s="243"/>
      <c r="BN14" s="244"/>
      <c r="BO14" s="244"/>
      <c r="BP14" s="244"/>
      <c r="BQ14" s="244"/>
      <c r="BR14" s="244"/>
      <c r="BS14" s="244"/>
      <c r="BT14" s="244"/>
      <c r="BU14" s="244"/>
      <c r="BV14" s="245"/>
      <c r="BW14" s="225"/>
      <c r="BX14" s="226"/>
      <c r="BY14" s="226"/>
      <c r="BZ14" s="226"/>
      <c r="CA14" s="227"/>
      <c r="CB14" s="228"/>
      <c r="CC14" s="229"/>
      <c r="CD14" s="229"/>
      <c r="CE14" s="229"/>
      <c r="CF14" s="229"/>
      <c r="CG14" s="229"/>
      <c r="CH14" s="229"/>
      <c r="CI14" s="230"/>
      <c r="CJ14" s="231" t="str">
        <f>IF(BD14=" "," ",EQ14)</f>
        <v xml:space="preserve"> </v>
      </c>
      <c r="CK14" s="232"/>
      <c r="CL14" s="232"/>
      <c r="CM14" s="232"/>
      <c r="CN14" s="232"/>
      <c r="CO14" s="232"/>
      <c r="CP14" s="232"/>
      <c r="CQ14" s="233"/>
      <c r="CV14" s="54" t="s">
        <v>87</v>
      </c>
      <c r="CW14" s="54">
        <f>SUMIF($AP$14:$AW$33,CV14,$CJ$14:$CQ$33)</f>
        <v>0</v>
      </c>
      <c r="EQ14" s="54">
        <f>ROUNDDOWN((BM14-CB14)*3/8, -3)</f>
        <v>0</v>
      </c>
    </row>
    <row r="15" spans="1:147" s="54" customFormat="1" ht="30" customHeight="1">
      <c r="A15" s="115">
        <v>2</v>
      </c>
      <c r="B15" s="225"/>
      <c r="C15" s="226"/>
      <c r="D15" s="226"/>
      <c r="E15" s="226"/>
      <c r="F15" s="226"/>
      <c r="G15" s="226"/>
      <c r="H15" s="226"/>
      <c r="I15" s="227"/>
      <c r="J15" s="234"/>
      <c r="K15" s="235"/>
      <c r="L15" s="235"/>
      <c r="M15" s="235"/>
      <c r="N15" s="235"/>
      <c r="O15" s="235"/>
      <c r="P15" s="236"/>
      <c r="Q15" s="237"/>
      <c r="R15" s="237"/>
      <c r="S15" s="237"/>
      <c r="T15" s="237"/>
      <c r="U15" s="237"/>
      <c r="V15" s="237"/>
      <c r="W15" s="237"/>
      <c r="X15" s="237"/>
      <c r="Y15" s="237"/>
      <c r="Z15" s="237"/>
      <c r="AA15" s="237"/>
      <c r="AB15" s="237"/>
      <c r="AC15" s="237"/>
      <c r="AD15" s="237"/>
      <c r="AE15" s="238"/>
      <c r="AF15" s="236"/>
      <c r="AG15" s="237"/>
      <c r="AH15" s="237"/>
      <c r="AI15" s="238"/>
      <c r="AJ15" s="234"/>
      <c r="AK15" s="235"/>
      <c r="AL15" s="235"/>
      <c r="AM15" s="235"/>
      <c r="AN15" s="235"/>
      <c r="AO15" s="235"/>
      <c r="AP15" s="236"/>
      <c r="AQ15" s="237"/>
      <c r="AR15" s="237"/>
      <c r="AS15" s="237"/>
      <c r="AT15" s="237"/>
      <c r="AU15" s="237"/>
      <c r="AV15" s="237"/>
      <c r="AW15" s="238"/>
      <c r="AX15" s="234"/>
      <c r="AY15" s="235"/>
      <c r="AZ15" s="235"/>
      <c r="BA15" s="235"/>
      <c r="BB15" s="235"/>
      <c r="BC15" s="239"/>
      <c r="BD15" s="240" t="str">
        <f>IFERROR(VLOOKUP(AP15,Sheet1!$B$7:'Sheet1'!$C$15,2,FALSE)," ")</f>
        <v xml:space="preserve"> </v>
      </c>
      <c r="BE15" s="241"/>
      <c r="BF15" s="241"/>
      <c r="BG15" s="241"/>
      <c r="BH15" s="241"/>
      <c r="BI15" s="241"/>
      <c r="BJ15" s="241"/>
      <c r="BK15" s="241"/>
      <c r="BL15" s="242"/>
      <c r="BM15" s="243"/>
      <c r="BN15" s="244"/>
      <c r="BO15" s="244"/>
      <c r="BP15" s="244"/>
      <c r="BQ15" s="244"/>
      <c r="BR15" s="244"/>
      <c r="BS15" s="244"/>
      <c r="BT15" s="244"/>
      <c r="BU15" s="244"/>
      <c r="BV15" s="245"/>
      <c r="BW15" s="225"/>
      <c r="BX15" s="226"/>
      <c r="BY15" s="226"/>
      <c r="BZ15" s="226"/>
      <c r="CA15" s="227"/>
      <c r="CB15" s="228"/>
      <c r="CC15" s="229"/>
      <c r="CD15" s="229"/>
      <c r="CE15" s="229"/>
      <c r="CF15" s="229"/>
      <c r="CG15" s="229"/>
      <c r="CH15" s="229"/>
      <c r="CI15" s="230"/>
      <c r="CJ15" s="231" t="str">
        <f t="shared" ref="CJ15:CJ23" si="0">IF(BD15=" "," ",EQ15)</f>
        <v xml:space="preserve"> </v>
      </c>
      <c r="CK15" s="232"/>
      <c r="CL15" s="232"/>
      <c r="CM15" s="232"/>
      <c r="CN15" s="232"/>
      <c r="CO15" s="232"/>
      <c r="CP15" s="232"/>
      <c r="CQ15" s="233"/>
      <c r="CV15" s="54" t="s">
        <v>88</v>
      </c>
      <c r="CW15" s="54">
        <f t="shared" ref="CW15:CW21" si="1">SUMIF($AP$14:$AW$33,CV15,$CJ$14:$CQ$33)</f>
        <v>0</v>
      </c>
      <c r="EQ15" s="54">
        <f t="shared" ref="EQ15:EQ33" si="2">ROUNDDOWN((BM15-CB15)*3/8, -3)</f>
        <v>0</v>
      </c>
    </row>
    <row r="16" spans="1:147" ht="30" customHeight="1">
      <c r="A16" s="115">
        <v>3</v>
      </c>
      <c r="B16" s="225"/>
      <c r="C16" s="226"/>
      <c r="D16" s="226"/>
      <c r="E16" s="226"/>
      <c r="F16" s="226"/>
      <c r="G16" s="226"/>
      <c r="H16" s="226"/>
      <c r="I16" s="227"/>
      <c r="J16" s="234"/>
      <c r="K16" s="235"/>
      <c r="L16" s="235"/>
      <c r="M16" s="235"/>
      <c r="N16" s="235"/>
      <c r="O16" s="235"/>
      <c r="P16" s="236"/>
      <c r="Q16" s="237"/>
      <c r="R16" s="237"/>
      <c r="S16" s="237"/>
      <c r="T16" s="237"/>
      <c r="U16" s="237"/>
      <c r="V16" s="237"/>
      <c r="W16" s="237"/>
      <c r="X16" s="237"/>
      <c r="Y16" s="237"/>
      <c r="Z16" s="237"/>
      <c r="AA16" s="237"/>
      <c r="AB16" s="237"/>
      <c r="AC16" s="237"/>
      <c r="AD16" s="237"/>
      <c r="AE16" s="238"/>
      <c r="AF16" s="236"/>
      <c r="AG16" s="237"/>
      <c r="AH16" s="237"/>
      <c r="AI16" s="238"/>
      <c r="AJ16" s="234"/>
      <c r="AK16" s="235"/>
      <c r="AL16" s="235"/>
      <c r="AM16" s="235"/>
      <c r="AN16" s="235"/>
      <c r="AO16" s="235"/>
      <c r="AP16" s="236"/>
      <c r="AQ16" s="237"/>
      <c r="AR16" s="237"/>
      <c r="AS16" s="237"/>
      <c r="AT16" s="237"/>
      <c r="AU16" s="237"/>
      <c r="AV16" s="237"/>
      <c r="AW16" s="238"/>
      <c r="AX16" s="234"/>
      <c r="AY16" s="235"/>
      <c r="AZ16" s="235"/>
      <c r="BA16" s="235"/>
      <c r="BB16" s="235"/>
      <c r="BC16" s="239"/>
      <c r="BD16" s="240" t="str">
        <f>IFERROR(VLOOKUP(AP16,Sheet1!$B$7:'Sheet1'!$C$15,2,FALSE)," ")</f>
        <v xml:space="preserve"> </v>
      </c>
      <c r="BE16" s="241"/>
      <c r="BF16" s="241"/>
      <c r="BG16" s="241"/>
      <c r="BH16" s="241"/>
      <c r="BI16" s="241"/>
      <c r="BJ16" s="241"/>
      <c r="BK16" s="241"/>
      <c r="BL16" s="242"/>
      <c r="BM16" s="243"/>
      <c r="BN16" s="244"/>
      <c r="BO16" s="244"/>
      <c r="BP16" s="244"/>
      <c r="BQ16" s="244"/>
      <c r="BR16" s="244"/>
      <c r="BS16" s="244"/>
      <c r="BT16" s="244"/>
      <c r="BU16" s="244"/>
      <c r="BV16" s="245"/>
      <c r="BW16" s="225"/>
      <c r="BX16" s="226"/>
      <c r="BY16" s="226"/>
      <c r="BZ16" s="226"/>
      <c r="CA16" s="227"/>
      <c r="CB16" s="228"/>
      <c r="CC16" s="229"/>
      <c r="CD16" s="229"/>
      <c r="CE16" s="229"/>
      <c r="CF16" s="229"/>
      <c r="CG16" s="229"/>
      <c r="CH16" s="229"/>
      <c r="CI16" s="230"/>
      <c r="CJ16" s="231" t="str">
        <f t="shared" si="0"/>
        <v xml:space="preserve"> </v>
      </c>
      <c r="CK16" s="232"/>
      <c r="CL16" s="232"/>
      <c r="CM16" s="232"/>
      <c r="CN16" s="232"/>
      <c r="CO16" s="232"/>
      <c r="CP16" s="232"/>
      <c r="CQ16" s="233"/>
      <c r="CU16" s="54"/>
      <c r="CV16" s="31" t="s">
        <v>89</v>
      </c>
      <c r="CW16" s="31">
        <f t="shared" si="1"/>
        <v>0</v>
      </c>
      <c r="DJ16" s="54"/>
      <c r="EQ16" s="54">
        <f t="shared" si="2"/>
        <v>0</v>
      </c>
    </row>
    <row r="17" spans="1:147" s="54" customFormat="1" ht="30" customHeight="1">
      <c r="A17" s="115">
        <v>4</v>
      </c>
      <c r="B17" s="225"/>
      <c r="C17" s="226"/>
      <c r="D17" s="226"/>
      <c r="E17" s="226"/>
      <c r="F17" s="226"/>
      <c r="G17" s="226"/>
      <c r="H17" s="226"/>
      <c r="I17" s="227"/>
      <c r="J17" s="234"/>
      <c r="K17" s="235"/>
      <c r="L17" s="235"/>
      <c r="M17" s="235"/>
      <c r="N17" s="235"/>
      <c r="O17" s="235"/>
      <c r="P17" s="236"/>
      <c r="Q17" s="237"/>
      <c r="R17" s="237"/>
      <c r="S17" s="237"/>
      <c r="T17" s="237"/>
      <c r="U17" s="237"/>
      <c r="V17" s="237"/>
      <c r="W17" s="237"/>
      <c r="X17" s="237"/>
      <c r="Y17" s="237"/>
      <c r="Z17" s="237"/>
      <c r="AA17" s="237"/>
      <c r="AB17" s="237"/>
      <c r="AC17" s="237"/>
      <c r="AD17" s="237"/>
      <c r="AE17" s="238"/>
      <c r="AF17" s="236"/>
      <c r="AG17" s="237"/>
      <c r="AH17" s="237"/>
      <c r="AI17" s="238"/>
      <c r="AJ17" s="234"/>
      <c r="AK17" s="235"/>
      <c r="AL17" s="235"/>
      <c r="AM17" s="235"/>
      <c r="AN17" s="235"/>
      <c r="AO17" s="235"/>
      <c r="AP17" s="236"/>
      <c r="AQ17" s="237"/>
      <c r="AR17" s="237"/>
      <c r="AS17" s="237"/>
      <c r="AT17" s="237"/>
      <c r="AU17" s="237"/>
      <c r="AV17" s="237"/>
      <c r="AW17" s="238"/>
      <c r="AX17" s="234"/>
      <c r="AY17" s="235"/>
      <c r="AZ17" s="235"/>
      <c r="BA17" s="235"/>
      <c r="BB17" s="235"/>
      <c r="BC17" s="239"/>
      <c r="BD17" s="240" t="str">
        <f>IFERROR(VLOOKUP(AP17,Sheet1!$B$7:'Sheet1'!$C$15,2,FALSE)," ")</f>
        <v xml:space="preserve"> </v>
      </c>
      <c r="BE17" s="241"/>
      <c r="BF17" s="241"/>
      <c r="BG17" s="241"/>
      <c r="BH17" s="241"/>
      <c r="BI17" s="241"/>
      <c r="BJ17" s="241"/>
      <c r="BK17" s="241"/>
      <c r="BL17" s="242"/>
      <c r="BM17" s="243"/>
      <c r="BN17" s="244"/>
      <c r="BO17" s="244"/>
      <c r="BP17" s="244"/>
      <c r="BQ17" s="244"/>
      <c r="BR17" s="244"/>
      <c r="BS17" s="244"/>
      <c r="BT17" s="244"/>
      <c r="BU17" s="244"/>
      <c r="BV17" s="245"/>
      <c r="BW17" s="225"/>
      <c r="BX17" s="226"/>
      <c r="BY17" s="226"/>
      <c r="BZ17" s="226"/>
      <c r="CA17" s="227"/>
      <c r="CB17" s="228"/>
      <c r="CC17" s="229"/>
      <c r="CD17" s="229"/>
      <c r="CE17" s="229"/>
      <c r="CF17" s="229"/>
      <c r="CG17" s="229"/>
      <c r="CH17" s="229"/>
      <c r="CI17" s="230"/>
      <c r="CJ17" s="231" t="str">
        <f t="shared" si="0"/>
        <v xml:space="preserve"> </v>
      </c>
      <c r="CK17" s="232"/>
      <c r="CL17" s="232"/>
      <c r="CM17" s="232"/>
      <c r="CN17" s="232"/>
      <c r="CO17" s="232"/>
      <c r="CP17" s="232"/>
      <c r="CQ17" s="233"/>
      <c r="CV17" s="54" t="s">
        <v>94</v>
      </c>
      <c r="CW17" s="54">
        <f t="shared" si="1"/>
        <v>0</v>
      </c>
      <c r="EQ17" s="54">
        <f t="shared" si="2"/>
        <v>0</v>
      </c>
    </row>
    <row r="18" spans="1:147" s="54" customFormat="1" ht="30" customHeight="1">
      <c r="A18" s="115">
        <v>5</v>
      </c>
      <c r="B18" s="225"/>
      <c r="C18" s="226"/>
      <c r="D18" s="226"/>
      <c r="E18" s="226"/>
      <c r="F18" s="226"/>
      <c r="G18" s="226"/>
      <c r="H18" s="226"/>
      <c r="I18" s="227"/>
      <c r="J18" s="234"/>
      <c r="K18" s="235"/>
      <c r="L18" s="235"/>
      <c r="M18" s="235"/>
      <c r="N18" s="235"/>
      <c r="O18" s="235"/>
      <c r="P18" s="236"/>
      <c r="Q18" s="237"/>
      <c r="R18" s="237"/>
      <c r="S18" s="237"/>
      <c r="T18" s="237"/>
      <c r="U18" s="237"/>
      <c r="V18" s="237"/>
      <c r="W18" s="237"/>
      <c r="X18" s="237"/>
      <c r="Y18" s="237"/>
      <c r="Z18" s="237"/>
      <c r="AA18" s="237"/>
      <c r="AB18" s="237"/>
      <c r="AC18" s="237"/>
      <c r="AD18" s="237"/>
      <c r="AE18" s="238"/>
      <c r="AF18" s="236"/>
      <c r="AG18" s="237"/>
      <c r="AH18" s="237"/>
      <c r="AI18" s="238"/>
      <c r="AJ18" s="234"/>
      <c r="AK18" s="235"/>
      <c r="AL18" s="235"/>
      <c r="AM18" s="235"/>
      <c r="AN18" s="235"/>
      <c r="AO18" s="235"/>
      <c r="AP18" s="236"/>
      <c r="AQ18" s="237"/>
      <c r="AR18" s="237"/>
      <c r="AS18" s="237"/>
      <c r="AT18" s="237"/>
      <c r="AU18" s="237"/>
      <c r="AV18" s="237"/>
      <c r="AW18" s="238"/>
      <c r="AX18" s="234"/>
      <c r="AY18" s="235"/>
      <c r="AZ18" s="235"/>
      <c r="BA18" s="235"/>
      <c r="BB18" s="235"/>
      <c r="BC18" s="239"/>
      <c r="BD18" s="240" t="str">
        <f>IFERROR(VLOOKUP(AP18,Sheet1!$B$7:'Sheet1'!$C$15,2,FALSE)," ")</f>
        <v xml:space="preserve"> </v>
      </c>
      <c r="BE18" s="241"/>
      <c r="BF18" s="241"/>
      <c r="BG18" s="241"/>
      <c r="BH18" s="241"/>
      <c r="BI18" s="241"/>
      <c r="BJ18" s="241"/>
      <c r="BK18" s="241"/>
      <c r="BL18" s="242"/>
      <c r="BM18" s="243"/>
      <c r="BN18" s="244"/>
      <c r="BO18" s="244"/>
      <c r="BP18" s="244"/>
      <c r="BQ18" s="244"/>
      <c r="BR18" s="244"/>
      <c r="BS18" s="244"/>
      <c r="BT18" s="244"/>
      <c r="BU18" s="244"/>
      <c r="BV18" s="245"/>
      <c r="BW18" s="225"/>
      <c r="BX18" s="226"/>
      <c r="BY18" s="226"/>
      <c r="BZ18" s="226"/>
      <c r="CA18" s="227"/>
      <c r="CB18" s="228"/>
      <c r="CC18" s="229"/>
      <c r="CD18" s="229"/>
      <c r="CE18" s="229"/>
      <c r="CF18" s="229"/>
      <c r="CG18" s="229"/>
      <c r="CH18" s="229"/>
      <c r="CI18" s="230"/>
      <c r="CJ18" s="231" t="str">
        <f t="shared" si="0"/>
        <v xml:space="preserve"> </v>
      </c>
      <c r="CK18" s="232"/>
      <c r="CL18" s="232"/>
      <c r="CM18" s="232"/>
      <c r="CN18" s="232"/>
      <c r="CO18" s="232"/>
      <c r="CP18" s="232"/>
      <c r="CQ18" s="233"/>
      <c r="CV18" s="54" t="s">
        <v>156</v>
      </c>
      <c r="CW18" s="54">
        <f t="shared" si="1"/>
        <v>0</v>
      </c>
      <c r="EQ18" s="54">
        <f t="shared" si="2"/>
        <v>0</v>
      </c>
    </row>
    <row r="19" spans="1:147" s="54" customFormat="1" ht="30" customHeight="1">
      <c r="A19" s="115">
        <v>6</v>
      </c>
      <c r="B19" s="225"/>
      <c r="C19" s="226"/>
      <c r="D19" s="226"/>
      <c r="E19" s="226"/>
      <c r="F19" s="226"/>
      <c r="G19" s="226"/>
      <c r="H19" s="226"/>
      <c r="I19" s="227"/>
      <c r="J19" s="234"/>
      <c r="K19" s="235"/>
      <c r="L19" s="235"/>
      <c r="M19" s="235"/>
      <c r="N19" s="235"/>
      <c r="O19" s="235"/>
      <c r="P19" s="236"/>
      <c r="Q19" s="237"/>
      <c r="R19" s="237"/>
      <c r="S19" s="237"/>
      <c r="T19" s="237"/>
      <c r="U19" s="237"/>
      <c r="V19" s="237"/>
      <c r="W19" s="237"/>
      <c r="X19" s="237"/>
      <c r="Y19" s="237"/>
      <c r="Z19" s="237"/>
      <c r="AA19" s="237"/>
      <c r="AB19" s="237"/>
      <c r="AC19" s="237"/>
      <c r="AD19" s="237"/>
      <c r="AE19" s="238"/>
      <c r="AF19" s="236"/>
      <c r="AG19" s="237"/>
      <c r="AH19" s="237"/>
      <c r="AI19" s="238"/>
      <c r="AJ19" s="234"/>
      <c r="AK19" s="235"/>
      <c r="AL19" s="235"/>
      <c r="AM19" s="235"/>
      <c r="AN19" s="235"/>
      <c r="AO19" s="235"/>
      <c r="AP19" s="236"/>
      <c r="AQ19" s="237"/>
      <c r="AR19" s="237"/>
      <c r="AS19" s="237"/>
      <c r="AT19" s="237"/>
      <c r="AU19" s="237"/>
      <c r="AV19" s="237"/>
      <c r="AW19" s="238"/>
      <c r="AX19" s="234"/>
      <c r="AY19" s="235"/>
      <c r="AZ19" s="235"/>
      <c r="BA19" s="235"/>
      <c r="BB19" s="235"/>
      <c r="BC19" s="239"/>
      <c r="BD19" s="240" t="str">
        <f>IFERROR(VLOOKUP(AP19,Sheet1!$B$7:'Sheet1'!$C$15,2,FALSE)," ")</f>
        <v xml:space="preserve"> </v>
      </c>
      <c r="BE19" s="241"/>
      <c r="BF19" s="241"/>
      <c r="BG19" s="241"/>
      <c r="BH19" s="241"/>
      <c r="BI19" s="241"/>
      <c r="BJ19" s="241"/>
      <c r="BK19" s="241"/>
      <c r="BL19" s="242"/>
      <c r="BM19" s="243"/>
      <c r="BN19" s="244"/>
      <c r="BO19" s="244"/>
      <c r="BP19" s="244"/>
      <c r="BQ19" s="244"/>
      <c r="BR19" s="244"/>
      <c r="BS19" s="244"/>
      <c r="BT19" s="244"/>
      <c r="BU19" s="244"/>
      <c r="BV19" s="245"/>
      <c r="BW19" s="225"/>
      <c r="BX19" s="226"/>
      <c r="BY19" s="226"/>
      <c r="BZ19" s="226"/>
      <c r="CA19" s="227"/>
      <c r="CB19" s="228"/>
      <c r="CC19" s="229"/>
      <c r="CD19" s="229"/>
      <c r="CE19" s="229"/>
      <c r="CF19" s="229"/>
      <c r="CG19" s="229"/>
      <c r="CH19" s="229"/>
      <c r="CI19" s="230"/>
      <c r="CJ19" s="231" t="str">
        <f t="shared" si="0"/>
        <v xml:space="preserve"> </v>
      </c>
      <c r="CK19" s="232"/>
      <c r="CL19" s="232"/>
      <c r="CM19" s="232"/>
      <c r="CN19" s="232"/>
      <c r="CO19" s="232"/>
      <c r="CP19" s="232"/>
      <c r="CQ19" s="233"/>
      <c r="CV19" s="54" t="s">
        <v>96</v>
      </c>
      <c r="CW19" s="54">
        <f t="shared" si="1"/>
        <v>0</v>
      </c>
      <c r="EQ19" s="54">
        <f t="shared" si="2"/>
        <v>0</v>
      </c>
    </row>
    <row r="20" spans="1:147" s="54" customFormat="1" ht="30" customHeight="1">
      <c r="A20" s="115">
        <v>7</v>
      </c>
      <c r="B20" s="225"/>
      <c r="C20" s="226"/>
      <c r="D20" s="226"/>
      <c r="E20" s="226"/>
      <c r="F20" s="226"/>
      <c r="G20" s="226"/>
      <c r="H20" s="226"/>
      <c r="I20" s="227"/>
      <c r="J20" s="234"/>
      <c r="K20" s="235"/>
      <c r="L20" s="235"/>
      <c r="M20" s="235"/>
      <c r="N20" s="235"/>
      <c r="O20" s="235"/>
      <c r="P20" s="236"/>
      <c r="Q20" s="237"/>
      <c r="R20" s="237"/>
      <c r="S20" s="237"/>
      <c r="T20" s="237"/>
      <c r="U20" s="237"/>
      <c r="V20" s="237"/>
      <c r="W20" s="237"/>
      <c r="X20" s="237"/>
      <c r="Y20" s="237"/>
      <c r="Z20" s="237"/>
      <c r="AA20" s="237"/>
      <c r="AB20" s="237"/>
      <c r="AC20" s="237"/>
      <c r="AD20" s="237"/>
      <c r="AE20" s="238"/>
      <c r="AF20" s="236"/>
      <c r="AG20" s="237"/>
      <c r="AH20" s="237"/>
      <c r="AI20" s="238"/>
      <c r="AJ20" s="234"/>
      <c r="AK20" s="235"/>
      <c r="AL20" s="235"/>
      <c r="AM20" s="235"/>
      <c r="AN20" s="235"/>
      <c r="AO20" s="235"/>
      <c r="AP20" s="236"/>
      <c r="AQ20" s="237"/>
      <c r="AR20" s="237"/>
      <c r="AS20" s="237"/>
      <c r="AT20" s="237"/>
      <c r="AU20" s="237"/>
      <c r="AV20" s="237"/>
      <c r="AW20" s="238"/>
      <c r="AX20" s="234"/>
      <c r="AY20" s="235"/>
      <c r="AZ20" s="235"/>
      <c r="BA20" s="235"/>
      <c r="BB20" s="235"/>
      <c r="BC20" s="239"/>
      <c r="BD20" s="240" t="str">
        <f>IFERROR(VLOOKUP(AP20,Sheet1!$B$7:'Sheet1'!$C$15,2,FALSE)," ")</f>
        <v xml:space="preserve"> </v>
      </c>
      <c r="BE20" s="241"/>
      <c r="BF20" s="241"/>
      <c r="BG20" s="241"/>
      <c r="BH20" s="241"/>
      <c r="BI20" s="241"/>
      <c r="BJ20" s="241"/>
      <c r="BK20" s="241"/>
      <c r="BL20" s="242"/>
      <c r="BM20" s="243"/>
      <c r="BN20" s="244"/>
      <c r="BO20" s="244"/>
      <c r="BP20" s="244"/>
      <c r="BQ20" s="244"/>
      <c r="BR20" s="244"/>
      <c r="BS20" s="244"/>
      <c r="BT20" s="244"/>
      <c r="BU20" s="244"/>
      <c r="BV20" s="245"/>
      <c r="BW20" s="225"/>
      <c r="BX20" s="226"/>
      <c r="BY20" s="226"/>
      <c r="BZ20" s="226"/>
      <c r="CA20" s="227"/>
      <c r="CB20" s="228"/>
      <c r="CC20" s="229"/>
      <c r="CD20" s="229"/>
      <c r="CE20" s="229"/>
      <c r="CF20" s="229"/>
      <c r="CG20" s="229"/>
      <c r="CH20" s="229"/>
      <c r="CI20" s="230"/>
      <c r="CJ20" s="231" t="str">
        <f t="shared" si="0"/>
        <v xml:space="preserve"> </v>
      </c>
      <c r="CK20" s="232"/>
      <c r="CL20" s="232"/>
      <c r="CM20" s="232"/>
      <c r="CN20" s="232"/>
      <c r="CO20" s="232"/>
      <c r="CP20" s="232"/>
      <c r="CQ20" s="233"/>
      <c r="CV20" s="54" t="s">
        <v>157</v>
      </c>
      <c r="CW20" s="54">
        <f t="shared" si="1"/>
        <v>0</v>
      </c>
      <c r="EQ20" s="54">
        <f t="shared" si="2"/>
        <v>0</v>
      </c>
    </row>
    <row r="21" spans="1:147" ht="30" customHeight="1">
      <c r="A21" s="115">
        <v>8</v>
      </c>
      <c r="B21" s="225"/>
      <c r="C21" s="226"/>
      <c r="D21" s="226"/>
      <c r="E21" s="226"/>
      <c r="F21" s="226"/>
      <c r="G21" s="226"/>
      <c r="H21" s="226"/>
      <c r="I21" s="227"/>
      <c r="J21" s="234"/>
      <c r="K21" s="235"/>
      <c r="L21" s="235"/>
      <c r="M21" s="235"/>
      <c r="N21" s="235"/>
      <c r="O21" s="235"/>
      <c r="P21" s="236"/>
      <c r="Q21" s="237"/>
      <c r="R21" s="237"/>
      <c r="S21" s="237"/>
      <c r="T21" s="237"/>
      <c r="U21" s="237"/>
      <c r="V21" s="237"/>
      <c r="W21" s="237"/>
      <c r="X21" s="237"/>
      <c r="Y21" s="237"/>
      <c r="Z21" s="237"/>
      <c r="AA21" s="237"/>
      <c r="AB21" s="237"/>
      <c r="AC21" s="237"/>
      <c r="AD21" s="237"/>
      <c r="AE21" s="238"/>
      <c r="AF21" s="236"/>
      <c r="AG21" s="237"/>
      <c r="AH21" s="237"/>
      <c r="AI21" s="238"/>
      <c r="AJ21" s="234"/>
      <c r="AK21" s="235"/>
      <c r="AL21" s="235"/>
      <c r="AM21" s="235"/>
      <c r="AN21" s="235"/>
      <c r="AO21" s="235"/>
      <c r="AP21" s="236"/>
      <c r="AQ21" s="237"/>
      <c r="AR21" s="237"/>
      <c r="AS21" s="237"/>
      <c r="AT21" s="237"/>
      <c r="AU21" s="237"/>
      <c r="AV21" s="237"/>
      <c r="AW21" s="238"/>
      <c r="AX21" s="234"/>
      <c r="AY21" s="235"/>
      <c r="AZ21" s="235"/>
      <c r="BA21" s="235"/>
      <c r="BB21" s="235"/>
      <c r="BC21" s="239"/>
      <c r="BD21" s="240" t="str">
        <f>IFERROR(VLOOKUP(AP21,Sheet1!$B$7:'Sheet1'!$C$15,2,FALSE)," ")</f>
        <v xml:space="preserve"> </v>
      </c>
      <c r="BE21" s="241"/>
      <c r="BF21" s="241"/>
      <c r="BG21" s="241"/>
      <c r="BH21" s="241"/>
      <c r="BI21" s="241"/>
      <c r="BJ21" s="241"/>
      <c r="BK21" s="241"/>
      <c r="BL21" s="242"/>
      <c r="BM21" s="243"/>
      <c r="BN21" s="244"/>
      <c r="BO21" s="244"/>
      <c r="BP21" s="244"/>
      <c r="BQ21" s="244"/>
      <c r="BR21" s="244"/>
      <c r="BS21" s="244"/>
      <c r="BT21" s="244"/>
      <c r="BU21" s="244"/>
      <c r="BV21" s="245"/>
      <c r="BW21" s="225"/>
      <c r="BX21" s="226"/>
      <c r="BY21" s="226"/>
      <c r="BZ21" s="226"/>
      <c r="CA21" s="227"/>
      <c r="CB21" s="228"/>
      <c r="CC21" s="229"/>
      <c r="CD21" s="229"/>
      <c r="CE21" s="229"/>
      <c r="CF21" s="229"/>
      <c r="CG21" s="229"/>
      <c r="CH21" s="229"/>
      <c r="CI21" s="230"/>
      <c r="CJ21" s="231" t="str">
        <f t="shared" si="0"/>
        <v xml:space="preserve"> </v>
      </c>
      <c r="CK21" s="232"/>
      <c r="CL21" s="232"/>
      <c r="CM21" s="232"/>
      <c r="CN21" s="232"/>
      <c r="CO21" s="232"/>
      <c r="CP21" s="232"/>
      <c r="CQ21" s="233"/>
      <c r="CU21" s="54"/>
      <c r="CV21" s="31" t="s">
        <v>90</v>
      </c>
      <c r="CW21" s="31">
        <f t="shared" si="1"/>
        <v>0</v>
      </c>
      <c r="DJ21" s="54"/>
      <c r="EQ21" s="54">
        <f t="shared" si="2"/>
        <v>0</v>
      </c>
    </row>
    <row r="22" spans="1:147" s="54" customFormat="1" ht="30" customHeight="1">
      <c r="A22" s="115">
        <v>9</v>
      </c>
      <c r="B22" s="225"/>
      <c r="C22" s="226"/>
      <c r="D22" s="226"/>
      <c r="E22" s="226"/>
      <c r="F22" s="226"/>
      <c r="G22" s="226"/>
      <c r="H22" s="226"/>
      <c r="I22" s="227"/>
      <c r="J22" s="234"/>
      <c r="K22" s="235"/>
      <c r="L22" s="235"/>
      <c r="M22" s="235"/>
      <c r="N22" s="235"/>
      <c r="O22" s="235"/>
      <c r="P22" s="236"/>
      <c r="Q22" s="237"/>
      <c r="R22" s="237"/>
      <c r="S22" s="237"/>
      <c r="T22" s="237"/>
      <c r="U22" s="237"/>
      <c r="V22" s="237"/>
      <c r="W22" s="237"/>
      <c r="X22" s="237"/>
      <c r="Y22" s="237"/>
      <c r="Z22" s="237"/>
      <c r="AA22" s="237"/>
      <c r="AB22" s="237"/>
      <c r="AC22" s="237"/>
      <c r="AD22" s="237"/>
      <c r="AE22" s="238"/>
      <c r="AF22" s="236"/>
      <c r="AG22" s="237"/>
      <c r="AH22" s="237"/>
      <c r="AI22" s="238"/>
      <c r="AJ22" s="234"/>
      <c r="AK22" s="235"/>
      <c r="AL22" s="235"/>
      <c r="AM22" s="235"/>
      <c r="AN22" s="235"/>
      <c r="AO22" s="235"/>
      <c r="AP22" s="236"/>
      <c r="AQ22" s="237"/>
      <c r="AR22" s="237"/>
      <c r="AS22" s="237"/>
      <c r="AT22" s="237"/>
      <c r="AU22" s="237"/>
      <c r="AV22" s="237"/>
      <c r="AW22" s="238"/>
      <c r="AX22" s="234"/>
      <c r="AY22" s="235"/>
      <c r="AZ22" s="235"/>
      <c r="BA22" s="235"/>
      <c r="BB22" s="235"/>
      <c r="BC22" s="239"/>
      <c r="BD22" s="240" t="str">
        <f>IFERROR(VLOOKUP(AP22,Sheet1!$B$7:'Sheet1'!$C$15,2,FALSE)," ")</f>
        <v xml:space="preserve"> </v>
      </c>
      <c r="BE22" s="241"/>
      <c r="BF22" s="241"/>
      <c r="BG22" s="241"/>
      <c r="BH22" s="241"/>
      <c r="BI22" s="241"/>
      <c r="BJ22" s="241"/>
      <c r="BK22" s="241"/>
      <c r="BL22" s="242"/>
      <c r="BM22" s="243"/>
      <c r="BN22" s="244"/>
      <c r="BO22" s="244"/>
      <c r="BP22" s="244"/>
      <c r="BQ22" s="244"/>
      <c r="BR22" s="244"/>
      <c r="BS22" s="244"/>
      <c r="BT22" s="244"/>
      <c r="BU22" s="244"/>
      <c r="BV22" s="245"/>
      <c r="BW22" s="225"/>
      <c r="BX22" s="226"/>
      <c r="BY22" s="226"/>
      <c r="BZ22" s="226"/>
      <c r="CA22" s="227"/>
      <c r="CB22" s="228"/>
      <c r="CC22" s="229"/>
      <c r="CD22" s="229"/>
      <c r="CE22" s="229"/>
      <c r="CF22" s="229"/>
      <c r="CG22" s="229"/>
      <c r="CH22" s="229"/>
      <c r="CI22" s="230"/>
      <c r="CJ22" s="231" t="str">
        <f t="shared" si="0"/>
        <v xml:space="preserve"> </v>
      </c>
      <c r="CK22" s="232"/>
      <c r="CL22" s="232"/>
      <c r="CM22" s="232"/>
      <c r="CN22" s="232"/>
      <c r="CO22" s="232"/>
      <c r="CP22" s="232"/>
      <c r="CQ22" s="233"/>
      <c r="CV22" s="54" t="s">
        <v>91</v>
      </c>
      <c r="CW22" s="54">
        <f>SUMIF($AP$14:$AW$33,CV22,$CJ$14:$CQ$33)</f>
        <v>0</v>
      </c>
      <c r="EQ22" s="54">
        <f t="shared" si="2"/>
        <v>0</v>
      </c>
    </row>
    <row r="23" spans="1:147" s="54" customFormat="1" ht="30" customHeight="1">
      <c r="A23" s="115">
        <v>10</v>
      </c>
      <c r="B23" s="225"/>
      <c r="C23" s="226"/>
      <c r="D23" s="226"/>
      <c r="E23" s="226"/>
      <c r="F23" s="226"/>
      <c r="G23" s="226"/>
      <c r="H23" s="226"/>
      <c r="I23" s="227"/>
      <c r="J23" s="234"/>
      <c r="K23" s="235"/>
      <c r="L23" s="235"/>
      <c r="M23" s="235"/>
      <c r="N23" s="235"/>
      <c r="O23" s="235"/>
      <c r="P23" s="236"/>
      <c r="Q23" s="237"/>
      <c r="R23" s="237"/>
      <c r="S23" s="237"/>
      <c r="T23" s="237"/>
      <c r="U23" s="237"/>
      <c r="V23" s="237"/>
      <c r="W23" s="237"/>
      <c r="X23" s="237"/>
      <c r="Y23" s="237"/>
      <c r="Z23" s="237"/>
      <c r="AA23" s="237"/>
      <c r="AB23" s="237"/>
      <c r="AC23" s="237"/>
      <c r="AD23" s="237"/>
      <c r="AE23" s="238"/>
      <c r="AF23" s="236"/>
      <c r="AG23" s="237"/>
      <c r="AH23" s="237"/>
      <c r="AI23" s="238"/>
      <c r="AJ23" s="234"/>
      <c r="AK23" s="235"/>
      <c r="AL23" s="235"/>
      <c r="AM23" s="235"/>
      <c r="AN23" s="235"/>
      <c r="AO23" s="235"/>
      <c r="AP23" s="236"/>
      <c r="AQ23" s="237"/>
      <c r="AR23" s="237"/>
      <c r="AS23" s="237"/>
      <c r="AT23" s="237"/>
      <c r="AU23" s="237"/>
      <c r="AV23" s="237"/>
      <c r="AW23" s="238"/>
      <c r="AX23" s="234"/>
      <c r="AY23" s="235"/>
      <c r="AZ23" s="235"/>
      <c r="BA23" s="235"/>
      <c r="BB23" s="235"/>
      <c r="BC23" s="239"/>
      <c r="BD23" s="240" t="str">
        <f>IFERROR(VLOOKUP(AP23,Sheet1!$B$7:'Sheet1'!$C$15,2,FALSE)," ")</f>
        <v xml:space="preserve"> </v>
      </c>
      <c r="BE23" s="241"/>
      <c r="BF23" s="241"/>
      <c r="BG23" s="241"/>
      <c r="BH23" s="241"/>
      <c r="BI23" s="241"/>
      <c r="BJ23" s="241"/>
      <c r="BK23" s="241"/>
      <c r="BL23" s="242"/>
      <c r="BM23" s="243"/>
      <c r="BN23" s="244"/>
      <c r="BO23" s="244"/>
      <c r="BP23" s="244"/>
      <c r="BQ23" s="244"/>
      <c r="BR23" s="244"/>
      <c r="BS23" s="244"/>
      <c r="BT23" s="244"/>
      <c r="BU23" s="244"/>
      <c r="BV23" s="245"/>
      <c r="BW23" s="225"/>
      <c r="BX23" s="226"/>
      <c r="BY23" s="226"/>
      <c r="BZ23" s="226"/>
      <c r="CA23" s="227"/>
      <c r="CB23" s="228"/>
      <c r="CC23" s="229"/>
      <c r="CD23" s="229"/>
      <c r="CE23" s="229"/>
      <c r="CF23" s="229"/>
      <c r="CG23" s="229"/>
      <c r="CH23" s="229"/>
      <c r="CI23" s="230"/>
      <c r="CJ23" s="231" t="str">
        <f t="shared" si="0"/>
        <v xml:space="preserve"> </v>
      </c>
      <c r="CK23" s="232"/>
      <c r="CL23" s="232"/>
      <c r="CM23" s="232"/>
      <c r="CN23" s="232"/>
      <c r="CO23" s="232"/>
      <c r="CP23" s="232"/>
      <c r="CQ23" s="233"/>
      <c r="EQ23" s="54">
        <f t="shared" si="2"/>
        <v>0</v>
      </c>
    </row>
    <row r="24" spans="1:147" ht="30" customHeight="1">
      <c r="A24" s="115">
        <v>11</v>
      </c>
      <c r="B24" s="225"/>
      <c r="C24" s="226"/>
      <c r="D24" s="226"/>
      <c r="E24" s="226"/>
      <c r="F24" s="226"/>
      <c r="G24" s="226"/>
      <c r="H24" s="226"/>
      <c r="I24" s="227"/>
      <c r="J24" s="234"/>
      <c r="K24" s="235"/>
      <c r="L24" s="235"/>
      <c r="M24" s="235"/>
      <c r="N24" s="235"/>
      <c r="O24" s="235"/>
      <c r="P24" s="236"/>
      <c r="Q24" s="237"/>
      <c r="R24" s="237"/>
      <c r="S24" s="237"/>
      <c r="T24" s="237"/>
      <c r="U24" s="237"/>
      <c r="V24" s="237"/>
      <c r="W24" s="237"/>
      <c r="X24" s="237"/>
      <c r="Y24" s="237"/>
      <c r="Z24" s="237"/>
      <c r="AA24" s="237"/>
      <c r="AB24" s="237"/>
      <c r="AC24" s="237"/>
      <c r="AD24" s="237"/>
      <c r="AE24" s="238"/>
      <c r="AF24" s="236"/>
      <c r="AG24" s="237"/>
      <c r="AH24" s="237"/>
      <c r="AI24" s="238"/>
      <c r="AJ24" s="234"/>
      <c r="AK24" s="235"/>
      <c r="AL24" s="235"/>
      <c r="AM24" s="235"/>
      <c r="AN24" s="235"/>
      <c r="AO24" s="235"/>
      <c r="AP24" s="236"/>
      <c r="AQ24" s="237"/>
      <c r="AR24" s="237"/>
      <c r="AS24" s="237"/>
      <c r="AT24" s="237"/>
      <c r="AU24" s="237"/>
      <c r="AV24" s="237"/>
      <c r="AW24" s="238"/>
      <c r="AX24" s="234"/>
      <c r="AY24" s="235"/>
      <c r="AZ24" s="235"/>
      <c r="BA24" s="235"/>
      <c r="BB24" s="235"/>
      <c r="BC24" s="239"/>
      <c r="BD24" s="240" t="str">
        <f>IFERROR(VLOOKUP(AP24,Sheet1!$B$7:'Sheet1'!$C$15,2,FALSE)," ")</f>
        <v xml:space="preserve"> </v>
      </c>
      <c r="BE24" s="241"/>
      <c r="BF24" s="241"/>
      <c r="BG24" s="241"/>
      <c r="BH24" s="241"/>
      <c r="BI24" s="241"/>
      <c r="BJ24" s="241"/>
      <c r="BK24" s="241"/>
      <c r="BL24" s="242"/>
      <c r="BM24" s="243"/>
      <c r="BN24" s="244"/>
      <c r="BO24" s="244"/>
      <c r="BP24" s="244"/>
      <c r="BQ24" s="244"/>
      <c r="BR24" s="244"/>
      <c r="BS24" s="244"/>
      <c r="BT24" s="244"/>
      <c r="BU24" s="244"/>
      <c r="BV24" s="245"/>
      <c r="BW24" s="225"/>
      <c r="BX24" s="226"/>
      <c r="BY24" s="226"/>
      <c r="BZ24" s="226"/>
      <c r="CA24" s="227"/>
      <c r="CB24" s="228"/>
      <c r="CC24" s="229"/>
      <c r="CD24" s="229"/>
      <c r="CE24" s="229"/>
      <c r="CF24" s="229"/>
      <c r="CG24" s="229"/>
      <c r="CH24" s="229"/>
      <c r="CI24" s="230"/>
      <c r="CJ24" s="231" t="str">
        <f>IF(BD24=" "," ",EQ24)</f>
        <v xml:space="preserve"> </v>
      </c>
      <c r="CK24" s="232"/>
      <c r="CL24" s="232"/>
      <c r="CM24" s="232"/>
      <c r="CN24" s="232"/>
      <c r="CO24" s="232"/>
      <c r="CP24" s="232"/>
      <c r="CQ24" s="233"/>
      <c r="EQ24" s="54">
        <f t="shared" si="2"/>
        <v>0</v>
      </c>
    </row>
    <row r="25" spans="1:147" s="54" customFormat="1" ht="30" customHeight="1">
      <c r="A25" s="115">
        <v>12</v>
      </c>
      <c r="B25" s="225"/>
      <c r="C25" s="226"/>
      <c r="D25" s="226"/>
      <c r="E25" s="226"/>
      <c r="F25" s="226"/>
      <c r="G25" s="226"/>
      <c r="H25" s="226"/>
      <c r="I25" s="227"/>
      <c r="J25" s="234"/>
      <c r="K25" s="235"/>
      <c r="L25" s="235"/>
      <c r="M25" s="235"/>
      <c r="N25" s="235"/>
      <c r="O25" s="235"/>
      <c r="P25" s="236"/>
      <c r="Q25" s="237"/>
      <c r="R25" s="237"/>
      <c r="S25" s="237"/>
      <c r="T25" s="237"/>
      <c r="U25" s="237"/>
      <c r="V25" s="237"/>
      <c r="W25" s="237"/>
      <c r="X25" s="237"/>
      <c r="Y25" s="237"/>
      <c r="Z25" s="237"/>
      <c r="AA25" s="237"/>
      <c r="AB25" s="237"/>
      <c r="AC25" s="237"/>
      <c r="AD25" s="237"/>
      <c r="AE25" s="238"/>
      <c r="AF25" s="236"/>
      <c r="AG25" s="237"/>
      <c r="AH25" s="237"/>
      <c r="AI25" s="238"/>
      <c r="AJ25" s="234"/>
      <c r="AK25" s="235"/>
      <c r="AL25" s="235"/>
      <c r="AM25" s="235"/>
      <c r="AN25" s="235"/>
      <c r="AO25" s="235"/>
      <c r="AP25" s="236"/>
      <c r="AQ25" s="237"/>
      <c r="AR25" s="237"/>
      <c r="AS25" s="237"/>
      <c r="AT25" s="237"/>
      <c r="AU25" s="237"/>
      <c r="AV25" s="237"/>
      <c r="AW25" s="238"/>
      <c r="AX25" s="234"/>
      <c r="AY25" s="235"/>
      <c r="AZ25" s="235"/>
      <c r="BA25" s="235"/>
      <c r="BB25" s="235"/>
      <c r="BC25" s="239"/>
      <c r="BD25" s="240" t="str">
        <f>IFERROR(VLOOKUP(AP25,Sheet1!$B$7:'Sheet1'!$C$15,2,FALSE)," ")</f>
        <v xml:space="preserve"> </v>
      </c>
      <c r="BE25" s="241"/>
      <c r="BF25" s="241"/>
      <c r="BG25" s="241"/>
      <c r="BH25" s="241"/>
      <c r="BI25" s="241"/>
      <c r="BJ25" s="241"/>
      <c r="BK25" s="241"/>
      <c r="BL25" s="242"/>
      <c r="BM25" s="243"/>
      <c r="BN25" s="244"/>
      <c r="BO25" s="244"/>
      <c r="BP25" s="244"/>
      <c r="BQ25" s="244"/>
      <c r="BR25" s="244"/>
      <c r="BS25" s="244"/>
      <c r="BT25" s="244"/>
      <c r="BU25" s="244"/>
      <c r="BV25" s="245"/>
      <c r="BW25" s="225"/>
      <c r="BX25" s="226"/>
      <c r="BY25" s="226"/>
      <c r="BZ25" s="226"/>
      <c r="CA25" s="227"/>
      <c r="CB25" s="228"/>
      <c r="CC25" s="229"/>
      <c r="CD25" s="229"/>
      <c r="CE25" s="229"/>
      <c r="CF25" s="229"/>
      <c r="CG25" s="229"/>
      <c r="CH25" s="229"/>
      <c r="CI25" s="230"/>
      <c r="CJ25" s="231" t="str">
        <f t="shared" ref="CJ25:CJ33" si="3">IF(BD25=" "," ",EQ25)</f>
        <v xml:space="preserve"> </v>
      </c>
      <c r="CK25" s="232"/>
      <c r="CL25" s="232"/>
      <c r="CM25" s="232"/>
      <c r="CN25" s="232"/>
      <c r="CO25" s="232"/>
      <c r="CP25" s="232"/>
      <c r="CQ25" s="233"/>
      <c r="EQ25" s="54">
        <f t="shared" si="2"/>
        <v>0</v>
      </c>
    </row>
    <row r="26" spans="1:147" s="54" customFormat="1" ht="30" customHeight="1">
      <c r="A26" s="115">
        <v>13</v>
      </c>
      <c r="B26" s="225"/>
      <c r="C26" s="226"/>
      <c r="D26" s="226"/>
      <c r="E26" s="226"/>
      <c r="F26" s="226"/>
      <c r="G26" s="226"/>
      <c r="H26" s="226"/>
      <c r="I26" s="227"/>
      <c r="J26" s="234"/>
      <c r="K26" s="235"/>
      <c r="L26" s="235"/>
      <c r="M26" s="235"/>
      <c r="N26" s="235"/>
      <c r="O26" s="235"/>
      <c r="P26" s="236"/>
      <c r="Q26" s="237"/>
      <c r="R26" s="237"/>
      <c r="S26" s="237"/>
      <c r="T26" s="237"/>
      <c r="U26" s="237"/>
      <c r="V26" s="237"/>
      <c r="W26" s="237"/>
      <c r="X26" s="237"/>
      <c r="Y26" s="237"/>
      <c r="Z26" s="237"/>
      <c r="AA26" s="237"/>
      <c r="AB26" s="237"/>
      <c r="AC26" s="237"/>
      <c r="AD26" s="237"/>
      <c r="AE26" s="238"/>
      <c r="AF26" s="236"/>
      <c r="AG26" s="237"/>
      <c r="AH26" s="237"/>
      <c r="AI26" s="238"/>
      <c r="AJ26" s="234"/>
      <c r="AK26" s="235"/>
      <c r="AL26" s="235"/>
      <c r="AM26" s="235"/>
      <c r="AN26" s="235"/>
      <c r="AO26" s="235"/>
      <c r="AP26" s="236"/>
      <c r="AQ26" s="237"/>
      <c r="AR26" s="237"/>
      <c r="AS26" s="237"/>
      <c r="AT26" s="237"/>
      <c r="AU26" s="237"/>
      <c r="AV26" s="237"/>
      <c r="AW26" s="238"/>
      <c r="AX26" s="234"/>
      <c r="AY26" s="235"/>
      <c r="AZ26" s="235"/>
      <c r="BA26" s="235"/>
      <c r="BB26" s="235"/>
      <c r="BC26" s="239"/>
      <c r="BD26" s="240" t="str">
        <f>IFERROR(VLOOKUP(AP26,Sheet1!$B$7:'Sheet1'!$C$15,2,FALSE)," ")</f>
        <v xml:space="preserve"> </v>
      </c>
      <c r="BE26" s="241"/>
      <c r="BF26" s="241"/>
      <c r="BG26" s="241"/>
      <c r="BH26" s="241"/>
      <c r="BI26" s="241"/>
      <c r="BJ26" s="241"/>
      <c r="BK26" s="241"/>
      <c r="BL26" s="242"/>
      <c r="BM26" s="243"/>
      <c r="BN26" s="244"/>
      <c r="BO26" s="244"/>
      <c r="BP26" s="244"/>
      <c r="BQ26" s="244"/>
      <c r="BR26" s="244"/>
      <c r="BS26" s="244"/>
      <c r="BT26" s="244"/>
      <c r="BU26" s="244"/>
      <c r="BV26" s="245"/>
      <c r="BW26" s="225"/>
      <c r="BX26" s="226"/>
      <c r="BY26" s="226"/>
      <c r="BZ26" s="226"/>
      <c r="CA26" s="227"/>
      <c r="CB26" s="228"/>
      <c r="CC26" s="229"/>
      <c r="CD26" s="229"/>
      <c r="CE26" s="229"/>
      <c r="CF26" s="229"/>
      <c r="CG26" s="229"/>
      <c r="CH26" s="229"/>
      <c r="CI26" s="230"/>
      <c r="CJ26" s="231" t="str">
        <f t="shared" si="3"/>
        <v xml:space="preserve"> </v>
      </c>
      <c r="CK26" s="232"/>
      <c r="CL26" s="232"/>
      <c r="CM26" s="232"/>
      <c r="CN26" s="232"/>
      <c r="CO26" s="232"/>
      <c r="CP26" s="232"/>
      <c r="CQ26" s="233"/>
      <c r="EQ26" s="54">
        <f t="shared" si="2"/>
        <v>0</v>
      </c>
    </row>
    <row r="27" spans="1:147" s="58" customFormat="1" ht="30" customHeight="1">
      <c r="A27" s="115">
        <v>14</v>
      </c>
      <c r="B27" s="225"/>
      <c r="C27" s="226"/>
      <c r="D27" s="226"/>
      <c r="E27" s="226"/>
      <c r="F27" s="226"/>
      <c r="G27" s="226"/>
      <c r="H27" s="226"/>
      <c r="I27" s="227"/>
      <c r="J27" s="234"/>
      <c r="K27" s="235"/>
      <c r="L27" s="235"/>
      <c r="M27" s="235"/>
      <c r="N27" s="235"/>
      <c r="O27" s="235"/>
      <c r="P27" s="236"/>
      <c r="Q27" s="237"/>
      <c r="R27" s="237"/>
      <c r="S27" s="237"/>
      <c r="T27" s="237"/>
      <c r="U27" s="237"/>
      <c r="V27" s="237"/>
      <c r="W27" s="237"/>
      <c r="X27" s="237"/>
      <c r="Y27" s="237"/>
      <c r="Z27" s="237"/>
      <c r="AA27" s="237"/>
      <c r="AB27" s="237"/>
      <c r="AC27" s="237"/>
      <c r="AD27" s="237"/>
      <c r="AE27" s="238"/>
      <c r="AF27" s="236"/>
      <c r="AG27" s="237"/>
      <c r="AH27" s="237"/>
      <c r="AI27" s="238"/>
      <c r="AJ27" s="234"/>
      <c r="AK27" s="235"/>
      <c r="AL27" s="235"/>
      <c r="AM27" s="235"/>
      <c r="AN27" s="235"/>
      <c r="AO27" s="235"/>
      <c r="AP27" s="236"/>
      <c r="AQ27" s="237"/>
      <c r="AR27" s="237"/>
      <c r="AS27" s="237"/>
      <c r="AT27" s="237"/>
      <c r="AU27" s="237"/>
      <c r="AV27" s="237"/>
      <c r="AW27" s="238"/>
      <c r="AX27" s="234"/>
      <c r="AY27" s="235"/>
      <c r="AZ27" s="235"/>
      <c r="BA27" s="235"/>
      <c r="BB27" s="235"/>
      <c r="BC27" s="239"/>
      <c r="BD27" s="240" t="str">
        <f>IFERROR(VLOOKUP(AP27,Sheet1!$B$7:'Sheet1'!$C$15,2,FALSE)," ")</f>
        <v xml:space="preserve"> </v>
      </c>
      <c r="BE27" s="241"/>
      <c r="BF27" s="241"/>
      <c r="BG27" s="241"/>
      <c r="BH27" s="241"/>
      <c r="BI27" s="241"/>
      <c r="BJ27" s="241"/>
      <c r="BK27" s="241"/>
      <c r="BL27" s="242"/>
      <c r="BM27" s="243"/>
      <c r="BN27" s="244"/>
      <c r="BO27" s="244"/>
      <c r="BP27" s="244"/>
      <c r="BQ27" s="244"/>
      <c r="BR27" s="244"/>
      <c r="BS27" s="244"/>
      <c r="BT27" s="244"/>
      <c r="BU27" s="244"/>
      <c r="BV27" s="245"/>
      <c r="BW27" s="225"/>
      <c r="BX27" s="226"/>
      <c r="BY27" s="226"/>
      <c r="BZ27" s="226"/>
      <c r="CA27" s="227"/>
      <c r="CB27" s="228"/>
      <c r="CC27" s="229"/>
      <c r="CD27" s="229"/>
      <c r="CE27" s="229"/>
      <c r="CF27" s="229"/>
      <c r="CG27" s="229"/>
      <c r="CH27" s="229"/>
      <c r="CI27" s="230"/>
      <c r="CJ27" s="231" t="str">
        <f t="shared" si="3"/>
        <v xml:space="preserve"> </v>
      </c>
      <c r="CK27" s="232"/>
      <c r="CL27" s="232"/>
      <c r="CM27" s="232"/>
      <c r="CN27" s="232"/>
      <c r="CO27" s="232"/>
      <c r="CP27" s="232"/>
      <c r="CQ27" s="233"/>
      <c r="EQ27" s="54">
        <f t="shared" si="2"/>
        <v>0</v>
      </c>
    </row>
    <row r="28" spans="1:147" s="58" customFormat="1" ht="30" customHeight="1">
      <c r="A28" s="115">
        <v>15</v>
      </c>
      <c r="B28" s="225"/>
      <c r="C28" s="226"/>
      <c r="D28" s="226"/>
      <c r="E28" s="226"/>
      <c r="F28" s="226"/>
      <c r="G28" s="226"/>
      <c r="H28" s="226"/>
      <c r="I28" s="227"/>
      <c r="J28" s="234"/>
      <c r="K28" s="235"/>
      <c r="L28" s="235"/>
      <c r="M28" s="235"/>
      <c r="N28" s="235"/>
      <c r="O28" s="235"/>
      <c r="P28" s="236"/>
      <c r="Q28" s="237"/>
      <c r="R28" s="237"/>
      <c r="S28" s="237"/>
      <c r="T28" s="237"/>
      <c r="U28" s="237"/>
      <c r="V28" s="237"/>
      <c r="W28" s="237"/>
      <c r="X28" s="237"/>
      <c r="Y28" s="237"/>
      <c r="Z28" s="237"/>
      <c r="AA28" s="237"/>
      <c r="AB28" s="237"/>
      <c r="AC28" s="237"/>
      <c r="AD28" s="237"/>
      <c r="AE28" s="238"/>
      <c r="AF28" s="236"/>
      <c r="AG28" s="237"/>
      <c r="AH28" s="237"/>
      <c r="AI28" s="238"/>
      <c r="AJ28" s="234"/>
      <c r="AK28" s="235"/>
      <c r="AL28" s="235"/>
      <c r="AM28" s="235"/>
      <c r="AN28" s="235"/>
      <c r="AO28" s="235"/>
      <c r="AP28" s="236"/>
      <c r="AQ28" s="237"/>
      <c r="AR28" s="237"/>
      <c r="AS28" s="237"/>
      <c r="AT28" s="237"/>
      <c r="AU28" s="237"/>
      <c r="AV28" s="237"/>
      <c r="AW28" s="238"/>
      <c r="AX28" s="234"/>
      <c r="AY28" s="235"/>
      <c r="AZ28" s="235"/>
      <c r="BA28" s="235"/>
      <c r="BB28" s="235"/>
      <c r="BC28" s="239"/>
      <c r="BD28" s="240" t="str">
        <f>IFERROR(VLOOKUP(AP28,Sheet1!$B$7:'Sheet1'!$C$15,2,FALSE)," ")</f>
        <v xml:space="preserve"> </v>
      </c>
      <c r="BE28" s="241"/>
      <c r="BF28" s="241"/>
      <c r="BG28" s="241"/>
      <c r="BH28" s="241"/>
      <c r="BI28" s="241"/>
      <c r="BJ28" s="241"/>
      <c r="BK28" s="241"/>
      <c r="BL28" s="242"/>
      <c r="BM28" s="243"/>
      <c r="BN28" s="244"/>
      <c r="BO28" s="244"/>
      <c r="BP28" s="244"/>
      <c r="BQ28" s="244"/>
      <c r="BR28" s="244"/>
      <c r="BS28" s="244"/>
      <c r="BT28" s="244"/>
      <c r="BU28" s="244"/>
      <c r="BV28" s="245"/>
      <c r="BW28" s="225"/>
      <c r="BX28" s="226"/>
      <c r="BY28" s="226"/>
      <c r="BZ28" s="226"/>
      <c r="CA28" s="227"/>
      <c r="CB28" s="228"/>
      <c r="CC28" s="229"/>
      <c r="CD28" s="229"/>
      <c r="CE28" s="229"/>
      <c r="CF28" s="229"/>
      <c r="CG28" s="229"/>
      <c r="CH28" s="229"/>
      <c r="CI28" s="230"/>
      <c r="CJ28" s="231" t="str">
        <f t="shared" si="3"/>
        <v xml:space="preserve"> </v>
      </c>
      <c r="CK28" s="232"/>
      <c r="CL28" s="232"/>
      <c r="CM28" s="232"/>
      <c r="CN28" s="232"/>
      <c r="CO28" s="232"/>
      <c r="CP28" s="232"/>
      <c r="CQ28" s="233"/>
      <c r="EQ28" s="54">
        <f t="shared" si="2"/>
        <v>0</v>
      </c>
    </row>
    <row r="29" spans="1:147" s="58" customFormat="1" ht="30" customHeight="1">
      <c r="A29" s="115">
        <v>16</v>
      </c>
      <c r="B29" s="225"/>
      <c r="C29" s="226"/>
      <c r="D29" s="226"/>
      <c r="E29" s="226"/>
      <c r="F29" s="226"/>
      <c r="G29" s="226"/>
      <c r="H29" s="226"/>
      <c r="I29" s="227"/>
      <c r="J29" s="234"/>
      <c r="K29" s="235"/>
      <c r="L29" s="235"/>
      <c r="M29" s="235"/>
      <c r="N29" s="235"/>
      <c r="O29" s="235"/>
      <c r="P29" s="236"/>
      <c r="Q29" s="237"/>
      <c r="R29" s="237"/>
      <c r="S29" s="237"/>
      <c r="T29" s="237"/>
      <c r="U29" s="237"/>
      <c r="V29" s="237"/>
      <c r="W29" s="237"/>
      <c r="X29" s="237"/>
      <c r="Y29" s="237"/>
      <c r="Z29" s="237"/>
      <c r="AA29" s="237"/>
      <c r="AB29" s="237"/>
      <c r="AC29" s="237"/>
      <c r="AD29" s="237"/>
      <c r="AE29" s="238"/>
      <c r="AF29" s="236"/>
      <c r="AG29" s="237"/>
      <c r="AH29" s="237"/>
      <c r="AI29" s="238"/>
      <c r="AJ29" s="234"/>
      <c r="AK29" s="235"/>
      <c r="AL29" s="235"/>
      <c r="AM29" s="235"/>
      <c r="AN29" s="235"/>
      <c r="AO29" s="235"/>
      <c r="AP29" s="236"/>
      <c r="AQ29" s="237"/>
      <c r="AR29" s="237"/>
      <c r="AS29" s="237"/>
      <c r="AT29" s="237"/>
      <c r="AU29" s="237"/>
      <c r="AV29" s="237"/>
      <c r="AW29" s="238"/>
      <c r="AX29" s="234"/>
      <c r="AY29" s="235"/>
      <c r="AZ29" s="235"/>
      <c r="BA29" s="235"/>
      <c r="BB29" s="235"/>
      <c r="BC29" s="239"/>
      <c r="BD29" s="240" t="str">
        <f>IFERROR(VLOOKUP(AP29,Sheet1!$B$7:'Sheet1'!$C$15,2,FALSE)," ")</f>
        <v xml:space="preserve"> </v>
      </c>
      <c r="BE29" s="241"/>
      <c r="BF29" s="241"/>
      <c r="BG29" s="241"/>
      <c r="BH29" s="241"/>
      <c r="BI29" s="241"/>
      <c r="BJ29" s="241"/>
      <c r="BK29" s="241"/>
      <c r="BL29" s="242"/>
      <c r="BM29" s="243"/>
      <c r="BN29" s="244"/>
      <c r="BO29" s="244"/>
      <c r="BP29" s="244"/>
      <c r="BQ29" s="244"/>
      <c r="BR29" s="244"/>
      <c r="BS29" s="244"/>
      <c r="BT29" s="244"/>
      <c r="BU29" s="244"/>
      <c r="BV29" s="245"/>
      <c r="BW29" s="225"/>
      <c r="BX29" s="226"/>
      <c r="BY29" s="226"/>
      <c r="BZ29" s="226"/>
      <c r="CA29" s="227"/>
      <c r="CB29" s="228"/>
      <c r="CC29" s="229"/>
      <c r="CD29" s="229"/>
      <c r="CE29" s="229"/>
      <c r="CF29" s="229"/>
      <c r="CG29" s="229"/>
      <c r="CH29" s="229"/>
      <c r="CI29" s="230"/>
      <c r="CJ29" s="231" t="str">
        <f t="shared" si="3"/>
        <v xml:space="preserve"> </v>
      </c>
      <c r="CK29" s="232"/>
      <c r="CL29" s="232"/>
      <c r="CM29" s="232"/>
      <c r="CN29" s="232"/>
      <c r="CO29" s="232"/>
      <c r="CP29" s="232"/>
      <c r="CQ29" s="233"/>
      <c r="EQ29" s="54">
        <f t="shared" si="2"/>
        <v>0</v>
      </c>
    </row>
    <row r="30" spans="1:147" s="58" customFormat="1" ht="30" customHeight="1">
      <c r="A30" s="115">
        <v>17</v>
      </c>
      <c r="B30" s="225"/>
      <c r="C30" s="226"/>
      <c r="D30" s="226"/>
      <c r="E30" s="226"/>
      <c r="F30" s="226"/>
      <c r="G30" s="226"/>
      <c r="H30" s="226"/>
      <c r="I30" s="227"/>
      <c r="J30" s="234"/>
      <c r="K30" s="235"/>
      <c r="L30" s="235"/>
      <c r="M30" s="235"/>
      <c r="N30" s="235"/>
      <c r="O30" s="235"/>
      <c r="P30" s="236"/>
      <c r="Q30" s="237"/>
      <c r="R30" s="237"/>
      <c r="S30" s="237"/>
      <c r="T30" s="237"/>
      <c r="U30" s="237"/>
      <c r="V30" s="237"/>
      <c r="W30" s="237"/>
      <c r="X30" s="237"/>
      <c r="Y30" s="237"/>
      <c r="Z30" s="237"/>
      <c r="AA30" s="237"/>
      <c r="AB30" s="237"/>
      <c r="AC30" s="237"/>
      <c r="AD30" s="237"/>
      <c r="AE30" s="238"/>
      <c r="AF30" s="236"/>
      <c r="AG30" s="237"/>
      <c r="AH30" s="237"/>
      <c r="AI30" s="238"/>
      <c r="AJ30" s="234"/>
      <c r="AK30" s="235"/>
      <c r="AL30" s="235"/>
      <c r="AM30" s="235"/>
      <c r="AN30" s="235"/>
      <c r="AO30" s="235"/>
      <c r="AP30" s="236"/>
      <c r="AQ30" s="237"/>
      <c r="AR30" s="237"/>
      <c r="AS30" s="237"/>
      <c r="AT30" s="237"/>
      <c r="AU30" s="237"/>
      <c r="AV30" s="237"/>
      <c r="AW30" s="238"/>
      <c r="AX30" s="234"/>
      <c r="AY30" s="235"/>
      <c r="AZ30" s="235"/>
      <c r="BA30" s="235"/>
      <c r="BB30" s="235"/>
      <c r="BC30" s="239"/>
      <c r="BD30" s="240" t="str">
        <f>IFERROR(VLOOKUP(AP30,Sheet1!$B$7:'Sheet1'!$C$15,2,FALSE)," ")</f>
        <v xml:space="preserve"> </v>
      </c>
      <c r="BE30" s="241"/>
      <c r="BF30" s="241"/>
      <c r="BG30" s="241"/>
      <c r="BH30" s="241"/>
      <c r="BI30" s="241"/>
      <c r="BJ30" s="241"/>
      <c r="BK30" s="241"/>
      <c r="BL30" s="242"/>
      <c r="BM30" s="243"/>
      <c r="BN30" s="244"/>
      <c r="BO30" s="244"/>
      <c r="BP30" s="244"/>
      <c r="BQ30" s="244"/>
      <c r="BR30" s="244"/>
      <c r="BS30" s="244"/>
      <c r="BT30" s="244"/>
      <c r="BU30" s="244"/>
      <c r="BV30" s="245"/>
      <c r="BW30" s="225"/>
      <c r="BX30" s="226"/>
      <c r="BY30" s="226"/>
      <c r="BZ30" s="226"/>
      <c r="CA30" s="227"/>
      <c r="CB30" s="228"/>
      <c r="CC30" s="229"/>
      <c r="CD30" s="229"/>
      <c r="CE30" s="229"/>
      <c r="CF30" s="229"/>
      <c r="CG30" s="229"/>
      <c r="CH30" s="229"/>
      <c r="CI30" s="230"/>
      <c r="CJ30" s="231" t="str">
        <f t="shared" si="3"/>
        <v xml:space="preserve"> </v>
      </c>
      <c r="CK30" s="232"/>
      <c r="CL30" s="232"/>
      <c r="CM30" s="232"/>
      <c r="CN30" s="232"/>
      <c r="CO30" s="232"/>
      <c r="CP30" s="232"/>
      <c r="CQ30" s="233"/>
      <c r="EQ30" s="54">
        <f t="shared" si="2"/>
        <v>0</v>
      </c>
    </row>
    <row r="31" spans="1:147" s="58" customFormat="1" ht="30" customHeight="1">
      <c r="A31" s="115">
        <v>18</v>
      </c>
      <c r="B31" s="225"/>
      <c r="C31" s="226"/>
      <c r="D31" s="226"/>
      <c r="E31" s="226"/>
      <c r="F31" s="226"/>
      <c r="G31" s="226"/>
      <c r="H31" s="226"/>
      <c r="I31" s="227"/>
      <c r="J31" s="234"/>
      <c r="K31" s="235"/>
      <c r="L31" s="235"/>
      <c r="M31" s="235"/>
      <c r="N31" s="235"/>
      <c r="O31" s="235"/>
      <c r="P31" s="236"/>
      <c r="Q31" s="237"/>
      <c r="R31" s="237"/>
      <c r="S31" s="237"/>
      <c r="T31" s="237"/>
      <c r="U31" s="237"/>
      <c r="V31" s="237"/>
      <c r="W31" s="237"/>
      <c r="X31" s="237"/>
      <c r="Y31" s="237"/>
      <c r="Z31" s="237"/>
      <c r="AA31" s="237"/>
      <c r="AB31" s="237"/>
      <c r="AC31" s="237"/>
      <c r="AD31" s="237"/>
      <c r="AE31" s="238"/>
      <c r="AF31" s="236"/>
      <c r="AG31" s="237"/>
      <c r="AH31" s="237"/>
      <c r="AI31" s="238"/>
      <c r="AJ31" s="234"/>
      <c r="AK31" s="235"/>
      <c r="AL31" s="235"/>
      <c r="AM31" s="235"/>
      <c r="AN31" s="235"/>
      <c r="AO31" s="235"/>
      <c r="AP31" s="236"/>
      <c r="AQ31" s="237"/>
      <c r="AR31" s="237"/>
      <c r="AS31" s="237"/>
      <c r="AT31" s="237"/>
      <c r="AU31" s="237"/>
      <c r="AV31" s="237"/>
      <c r="AW31" s="238"/>
      <c r="AX31" s="234"/>
      <c r="AY31" s="235"/>
      <c r="AZ31" s="235"/>
      <c r="BA31" s="235"/>
      <c r="BB31" s="235"/>
      <c r="BC31" s="239"/>
      <c r="BD31" s="240" t="str">
        <f>IFERROR(VLOOKUP(AP31,Sheet1!$B$7:'Sheet1'!$C$15,2,FALSE)," ")</f>
        <v xml:space="preserve"> </v>
      </c>
      <c r="BE31" s="241"/>
      <c r="BF31" s="241"/>
      <c r="BG31" s="241"/>
      <c r="BH31" s="241"/>
      <c r="BI31" s="241"/>
      <c r="BJ31" s="241"/>
      <c r="BK31" s="241"/>
      <c r="BL31" s="242"/>
      <c r="BM31" s="243"/>
      <c r="BN31" s="244"/>
      <c r="BO31" s="244"/>
      <c r="BP31" s="244"/>
      <c r="BQ31" s="244"/>
      <c r="BR31" s="244"/>
      <c r="BS31" s="244"/>
      <c r="BT31" s="244"/>
      <c r="BU31" s="244"/>
      <c r="BV31" s="245"/>
      <c r="BW31" s="225"/>
      <c r="BX31" s="226"/>
      <c r="BY31" s="226"/>
      <c r="BZ31" s="226"/>
      <c r="CA31" s="227"/>
      <c r="CB31" s="228"/>
      <c r="CC31" s="229"/>
      <c r="CD31" s="229"/>
      <c r="CE31" s="229"/>
      <c r="CF31" s="229"/>
      <c r="CG31" s="229"/>
      <c r="CH31" s="229"/>
      <c r="CI31" s="230"/>
      <c r="CJ31" s="231" t="str">
        <f t="shared" si="3"/>
        <v xml:space="preserve"> </v>
      </c>
      <c r="CK31" s="232"/>
      <c r="CL31" s="232"/>
      <c r="CM31" s="232"/>
      <c r="CN31" s="232"/>
      <c r="CO31" s="232"/>
      <c r="CP31" s="232"/>
      <c r="CQ31" s="233"/>
      <c r="EQ31" s="54">
        <f t="shared" si="2"/>
        <v>0</v>
      </c>
    </row>
    <row r="32" spans="1:147" s="54" customFormat="1" ht="30" customHeight="1">
      <c r="A32" s="115">
        <v>19</v>
      </c>
      <c r="B32" s="225"/>
      <c r="C32" s="226"/>
      <c r="D32" s="226"/>
      <c r="E32" s="226"/>
      <c r="F32" s="226"/>
      <c r="G32" s="226"/>
      <c r="H32" s="226"/>
      <c r="I32" s="227"/>
      <c r="J32" s="234"/>
      <c r="K32" s="235"/>
      <c r="L32" s="235"/>
      <c r="M32" s="235"/>
      <c r="N32" s="235"/>
      <c r="O32" s="235"/>
      <c r="P32" s="236"/>
      <c r="Q32" s="237"/>
      <c r="R32" s="237"/>
      <c r="S32" s="237"/>
      <c r="T32" s="237"/>
      <c r="U32" s="237"/>
      <c r="V32" s="237"/>
      <c r="W32" s="237"/>
      <c r="X32" s="237"/>
      <c r="Y32" s="237"/>
      <c r="Z32" s="237"/>
      <c r="AA32" s="237"/>
      <c r="AB32" s="237"/>
      <c r="AC32" s="237"/>
      <c r="AD32" s="237"/>
      <c r="AE32" s="238"/>
      <c r="AF32" s="236"/>
      <c r="AG32" s="237"/>
      <c r="AH32" s="237"/>
      <c r="AI32" s="238"/>
      <c r="AJ32" s="234"/>
      <c r="AK32" s="235"/>
      <c r="AL32" s="235"/>
      <c r="AM32" s="235"/>
      <c r="AN32" s="235"/>
      <c r="AO32" s="235"/>
      <c r="AP32" s="236"/>
      <c r="AQ32" s="237"/>
      <c r="AR32" s="237"/>
      <c r="AS32" s="237"/>
      <c r="AT32" s="237"/>
      <c r="AU32" s="237"/>
      <c r="AV32" s="237"/>
      <c r="AW32" s="238"/>
      <c r="AX32" s="234"/>
      <c r="AY32" s="235"/>
      <c r="AZ32" s="235"/>
      <c r="BA32" s="235"/>
      <c r="BB32" s="235"/>
      <c r="BC32" s="239"/>
      <c r="BD32" s="240" t="str">
        <f>IFERROR(VLOOKUP(AP32,Sheet1!$B$7:'Sheet1'!$C$15,2,FALSE)," ")</f>
        <v xml:space="preserve"> </v>
      </c>
      <c r="BE32" s="241"/>
      <c r="BF32" s="241"/>
      <c r="BG32" s="241"/>
      <c r="BH32" s="241"/>
      <c r="BI32" s="241"/>
      <c r="BJ32" s="241"/>
      <c r="BK32" s="241"/>
      <c r="BL32" s="242"/>
      <c r="BM32" s="243"/>
      <c r="BN32" s="244"/>
      <c r="BO32" s="244"/>
      <c r="BP32" s="244"/>
      <c r="BQ32" s="244"/>
      <c r="BR32" s="244"/>
      <c r="BS32" s="244"/>
      <c r="BT32" s="244"/>
      <c r="BU32" s="244"/>
      <c r="BV32" s="245"/>
      <c r="BW32" s="225"/>
      <c r="BX32" s="226"/>
      <c r="BY32" s="226"/>
      <c r="BZ32" s="226"/>
      <c r="CA32" s="227"/>
      <c r="CB32" s="228"/>
      <c r="CC32" s="229"/>
      <c r="CD32" s="229"/>
      <c r="CE32" s="229"/>
      <c r="CF32" s="229"/>
      <c r="CG32" s="229"/>
      <c r="CH32" s="229"/>
      <c r="CI32" s="230"/>
      <c r="CJ32" s="231" t="str">
        <f t="shared" si="3"/>
        <v xml:space="preserve"> </v>
      </c>
      <c r="CK32" s="232"/>
      <c r="CL32" s="232"/>
      <c r="CM32" s="232"/>
      <c r="CN32" s="232"/>
      <c r="CO32" s="232"/>
      <c r="CP32" s="232"/>
      <c r="CQ32" s="233"/>
      <c r="EQ32" s="54">
        <f t="shared" si="2"/>
        <v>0</v>
      </c>
    </row>
    <row r="33" spans="1:147" s="54" customFormat="1" ht="30" customHeight="1">
      <c r="A33" s="115">
        <v>20</v>
      </c>
      <c r="B33" s="225"/>
      <c r="C33" s="226"/>
      <c r="D33" s="226"/>
      <c r="E33" s="226"/>
      <c r="F33" s="226"/>
      <c r="G33" s="226"/>
      <c r="H33" s="226"/>
      <c r="I33" s="227"/>
      <c r="J33" s="234"/>
      <c r="K33" s="235"/>
      <c r="L33" s="235"/>
      <c r="M33" s="235"/>
      <c r="N33" s="235"/>
      <c r="O33" s="235"/>
      <c r="P33" s="236"/>
      <c r="Q33" s="237"/>
      <c r="R33" s="237"/>
      <c r="S33" s="237"/>
      <c r="T33" s="237"/>
      <c r="U33" s="237"/>
      <c r="V33" s="237"/>
      <c r="W33" s="237"/>
      <c r="X33" s="237"/>
      <c r="Y33" s="237"/>
      <c r="Z33" s="237"/>
      <c r="AA33" s="237"/>
      <c r="AB33" s="237"/>
      <c r="AC33" s="237"/>
      <c r="AD33" s="237"/>
      <c r="AE33" s="238"/>
      <c r="AF33" s="236"/>
      <c r="AG33" s="237"/>
      <c r="AH33" s="237"/>
      <c r="AI33" s="238"/>
      <c r="AJ33" s="234"/>
      <c r="AK33" s="235"/>
      <c r="AL33" s="235"/>
      <c r="AM33" s="235"/>
      <c r="AN33" s="235"/>
      <c r="AO33" s="235"/>
      <c r="AP33" s="236"/>
      <c r="AQ33" s="237"/>
      <c r="AR33" s="237"/>
      <c r="AS33" s="237"/>
      <c r="AT33" s="237"/>
      <c r="AU33" s="237"/>
      <c r="AV33" s="237"/>
      <c r="AW33" s="238"/>
      <c r="AX33" s="234"/>
      <c r="AY33" s="235"/>
      <c r="AZ33" s="235"/>
      <c r="BA33" s="235"/>
      <c r="BB33" s="235"/>
      <c r="BC33" s="239"/>
      <c r="BD33" s="240" t="str">
        <f>IFERROR(VLOOKUP(AP33,Sheet1!$B$7:'Sheet1'!$C$15,2,FALSE)," ")</f>
        <v xml:space="preserve"> </v>
      </c>
      <c r="BE33" s="241"/>
      <c r="BF33" s="241"/>
      <c r="BG33" s="241"/>
      <c r="BH33" s="241"/>
      <c r="BI33" s="241"/>
      <c r="BJ33" s="241"/>
      <c r="BK33" s="241"/>
      <c r="BL33" s="242"/>
      <c r="BM33" s="243"/>
      <c r="BN33" s="244"/>
      <c r="BO33" s="244"/>
      <c r="BP33" s="244"/>
      <c r="BQ33" s="244"/>
      <c r="BR33" s="244"/>
      <c r="BS33" s="244"/>
      <c r="BT33" s="244"/>
      <c r="BU33" s="244"/>
      <c r="BV33" s="245"/>
      <c r="BW33" s="225"/>
      <c r="BX33" s="226"/>
      <c r="BY33" s="226"/>
      <c r="BZ33" s="226"/>
      <c r="CA33" s="227"/>
      <c r="CB33" s="228"/>
      <c r="CC33" s="229"/>
      <c r="CD33" s="229"/>
      <c r="CE33" s="229"/>
      <c r="CF33" s="229"/>
      <c r="CG33" s="229"/>
      <c r="CH33" s="229"/>
      <c r="CI33" s="230"/>
      <c r="CJ33" s="231" t="str">
        <f t="shared" si="3"/>
        <v xml:space="preserve"> </v>
      </c>
      <c r="CK33" s="232"/>
      <c r="CL33" s="232"/>
      <c r="CM33" s="232"/>
      <c r="CN33" s="232"/>
      <c r="CO33" s="232"/>
      <c r="CP33" s="232"/>
      <c r="CQ33" s="233"/>
      <c r="EQ33" s="54">
        <f t="shared" si="2"/>
        <v>0</v>
      </c>
    </row>
    <row r="34" spans="1:147">
      <c r="E34" s="37"/>
      <c r="F34" s="53"/>
      <c r="G34" s="38"/>
      <c r="H34" s="53"/>
      <c r="I34" s="39"/>
      <c r="J34" s="40"/>
      <c r="K34" s="41"/>
      <c r="L34" s="42"/>
      <c r="M34" s="37"/>
      <c r="N34" s="37"/>
      <c r="O34" s="40"/>
      <c r="P34" s="53"/>
      <c r="Q34" s="53"/>
      <c r="R34" s="53"/>
      <c r="S34" s="53"/>
      <c r="T34" s="53"/>
      <c r="U34" s="53"/>
      <c r="V34" s="53"/>
      <c r="W34" s="53"/>
      <c r="X34" s="53"/>
      <c r="Y34" s="53"/>
      <c r="Z34" s="53"/>
      <c r="AA34" s="53"/>
      <c r="AB34" s="40"/>
      <c r="AC34" s="40"/>
      <c r="AD34" s="40"/>
      <c r="AE34" s="40"/>
      <c r="AF34" s="40"/>
      <c r="AG34" s="41"/>
      <c r="AH34" s="42"/>
      <c r="AI34" s="37"/>
      <c r="AJ34" s="37"/>
      <c r="AK34" s="40"/>
      <c r="AL34" s="53"/>
      <c r="AM34" s="40"/>
      <c r="AN34" s="40"/>
      <c r="AP34" s="40"/>
      <c r="AQ34" s="40"/>
      <c r="AR34" s="53"/>
      <c r="AS34" s="53"/>
      <c r="AT34" s="53"/>
      <c r="AU34" s="53"/>
      <c r="AV34" s="38"/>
      <c r="AW34" s="40"/>
      <c r="AX34" s="40"/>
      <c r="AY34" s="40"/>
      <c r="AZ34" s="40"/>
      <c r="BA34" s="40"/>
      <c r="BB34" s="43"/>
      <c r="BC34" s="43"/>
      <c r="BD34" s="43"/>
      <c r="BE34" s="43"/>
      <c r="BF34" s="40"/>
      <c r="BG34" s="40"/>
      <c r="BH34" s="40"/>
      <c r="BI34" s="40"/>
      <c r="BJ34" s="40"/>
      <c r="BK34" s="40"/>
      <c r="BL34" s="40"/>
      <c r="BM34" s="40"/>
      <c r="BN34" s="37"/>
    </row>
    <row r="35" spans="1:147" ht="14.25">
      <c r="A35" s="59"/>
      <c r="B35" s="59"/>
      <c r="C35" s="59"/>
      <c r="D35" s="59"/>
      <c r="E35" s="59"/>
      <c r="F35" s="59"/>
      <c r="G35" s="59"/>
      <c r="H35" s="59"/>
      <c r="I35" s="60"/>
      <c r="J35" s="60"/>
      <c r="K35" s="59"/>
      <c r="L35" s="60"/>
      <c r="M35" s="60"/>
      <c r="N35" s="58"/>
      <c r="O35" s="60"/>
      <c r="P35" s="60"/>
      <c r="Q35" s="60"/>
      <c r="R35" s="60"/>
      <c r="S35" s="60"/>
      <c r="T35" s="60"/>
      <c r="U35" s="60"/>
      <c r="V35" s="60"/>
      <c r="W35" s="60"/>
      <c r="X35" s="60"/>
      <c r="Y35" s="60"/>
      <c r="Z35" s="60"/>
      <c r="AA35" s="60"/>
      <c r="AB35" s="61"/>
      <c r="AC35" s="58"/>
      <c r="AD35" s="58"/>
      <c r="AE35" s="58"/>
      <c r="AF35" s="60"/>
      <c r="AG35" s="59"/>
      <c r="AH35" s="60"/>
      <c r="AI35" s="60"/>
      <c r="AJ35" s="58"/>
      <c r="AK35" s="60"/>
      <c r="AL35" s="60"/>
      <c r="AM35" s="59"/>
      <c r="AN35" s="59"/>
      <c r="AO35" s="59"/>
      <c r="AP35" s="59"/>
      <c r="AQ35" s="59"/>
      <c r="AR35" s="60"/>
      <c r="AS35" s="60"/>
      <c r="AT35" s="60"/>
      <c r="AU35" s="60"/>
      <c r="AV35" s="60"/>
      <c r="AW35" s="62"/>
      <c r="AX35" s="62"/>
      <c r="AY35" s="62"/>
      <c r="AZ35" s="62"/>
      <c r="BA35" s="60"/>
      <c r="BB35" s="58"/>
      <c r="BC35" s="58"/>
      <c r="BD35" s="58"/>
      <c r="BE35" s="58"/>
      <c r="BF35" s="58"/>
      <c r="BG35" s="58"/>
      <c r="BH35" s="58"/>
      <c r="BI35" s="58"/>
      <c r="BJ35" s="58"/>
      <c r="BK35" s="58"/>
      <c r="BL35" s="58"/>
      <c r="BM35" s="58"/>
      <c r="BN35" s="58"/>
      <c r="BO35" s="58"/>
      <c r="BP35" s="58"/>
      <c r="BQ35" s="58"/>
      <c r="BR35" s="58"/>
      <c r="BS35" s="58"/>
      <c r="BT35" s="58"/>
      <c r="BU35" s="58"/>
      <c r="BV35" s="58"/>
      <c r="BW35" s="58"/>
      <c r="BX35" s="58"/>
      <c r="BY35" s="58"/>
      <c r="BZ35" s="58"/>
      <c r="CA35" s="58"/>
      <c r="CB35" s="58"/>
      <c r="CC35" s="58"/>
      <c r="CD35" s="58"/>
      <c r="CE35" s="58"/>
      <c r="CF35" s="58"/>
      <c r="CG35" s="58"/>
      <c r="CH35" s="58"/>
      <c r="CI35" s="58"/>
      <c r="CJ35" s="58"/>
      <c r="CK35" s="58"/>
      <c r="CL35" s="58"/>
      <c r="CM35" s="58"/>
      <c r="CN35" s="58"/>
      <c r="CO35" s="58"/>
      <c r="CP35" s="58"/>
      <c r="CQ35" s="58"/>
    </row>
    <row r="36" spans="1:147" ht="20.100000000000001" customHeight="1">
      <c r="A36" s="80" t="s">
        <v>131</v>
      </c>
      <c r="B36" s="80"/>
      <c r="C36" s="80"/>
      <c r="D36" s="80"/>
      <c r="E36" s="80"/>
      <c r="F36" s="80"/>
      <c r="G36" s="80"/>
      <c r="H36" s="80"/>
      <c r="I36" s="81"/>
      <c r="J36" s="81"/>
      <c r="K36" s="80"/>
      <c r="L36" s="81"/>
      <c r="M36" s="81"/>
      <c r="N36" s="82"/>
      <c r="O36" s="81"/>
      <c r="P36" s="81"/>
      <c r="Q36" s="81"/>
      <c r="R36" s="81"/>
      <c r="S36" s="81"/>
      <c r="T36" s="81"/>
      <c r="U36" s="81"/>
      <c r="V36" s="81"/>
      <c r="W36" s="81"/>
      <c r="X36" s="81"/>
      <c r="Y36" s="81"/>
      <c r="Z36" s="81"/>
      <c r="AA36" s="81"/>
      <c r="AB36" s="83"/>
      <c r="AC36" s="82"/>
      <c r="AD36" s="82"/>
      <c r="AE36" s="82"/>
      <c r="AF36" s="81"/>
      <c r="AG36" s="80"/>
      <c r="AH36" s="81"/>
      <c r="AI36" s="81"/>
      <c r="AJ36" s="82"/>
      <c r="AK36" s="81"/>
      <c r="AL36" s="81"/>
      <c r="AM36" s="80"/>
      <c r="AN36" s="80"/>
      <c r="AO36" s="80"/>
      <c r="AP36" s="80"/>
      <c r="AQ36" s="80"/>
      <c r="AR36" s="81"/>
      <c r="AS36" s="81"/>
      <c r="AT36" s="81"/>
      <c r="AU36" s="81"/>
      <c r="AV36" s="81"/>
      <c r="AW36" s="84"/>
      <c r="AX36" s="84"/>
      <c r="AY36" s="84"/>
      <c r="AZ36" s="84"/>
      <c r="BA36" s="81"/>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58"/>
      <c r="CC36" s="58"/>
      <c r="CD36" s="58"/>
      <c r="CE36" s="58"/>
      <c r="CF36" s="58"/>
      <c r="CG36" s="58"/>
      <c r="CH36" s="58"/>
      <c r="CI36" s="58"/>
      <c r="CJ36" s="58"/>
      <c r="CK36" s="58"/>
      <c r="CL36" s="58"/>
      <c r="CM36" s="58"/>
      <c r="CN36" s="58"/>
      <c r="CO36" s="58"/>
      <c r="CP36" s="58"/>
      <c r="CQ36" s="58"/>
    </row>
    <row r="37" spans="1:147" ht="20.100000000000001" customHeight="1">
      <c r="A37" s="80" t="s">
        <v>132</v>
      </c>
      <c r="B37" s="80"/>
      <c r="C37" s="80"/>
      <c r="D37" s="80"/>
      <c r="E37" s="80"/>
      <c r="F37" s="80"/>
      <c r="G37" s="80"/>
      <c r="H37" s="80"/>
      <c r="I37" s="81"/>
      <c r="J37" s="81"/>
      <c r="K37" s="80"/>
      <c r="L37" s="81"/>
      <c r="M37" s="81"/>
      <c r="N37" s="82"/>
      <c r="O37" s="81"/>
      <c r="P37" s="81"/>
      <c r="Q37" s="81"/>
      <c r="R37" s="81"/>
      <c r="S37" s="81"/>
      <c r="T37" s="81"/>
      <c r="U37" s="81"/>
      <c r="V37" s="81"/>
      <c r="W37" s="81"/>
      <c r="X37" s="81"/>
      <c r="Y37" s="81"/>
      <c r="Z37" s="81"/>
      <c r="AA37" s="81"/>
      <c r="AB37" s="83"/>
      <c r="AC37" s="82"/>
      <c r="AD37" s="82"/>
      <c r="AE37" s="82"/>
      <c r="AF37" s="81"/>
      <c r="AG37" s="80"/>
      <c r="AH37" s="81"/>
      <c r="AI37" s="81"/>
      <c r="AJ37" s="82"/>
      <c r="AK37" s="81"/>
      <c r="AL37" s="81"/>
      <c r="AM37" s="80"/>
      <c r="AN37" s="80"/>
      <c r="AO37" s="80"/>
      <c r="AP37" s="80"/>
      <c r="AQ37" s="80"/>
      <c r="AR37" s="81"/>
      <c r="AS37" s="81"/>
      <c r="AT37" s="81"/>
      <c r="AU37" s="81"/>
      <c r="AV37" s="81"/>
      <c r="AW37" s="84"/>
      <c r="AX37" s="84"/>
      <c r="AY37" s="84"/>
      <c r="AZ37" s="84"/>
      <c r="BA37" s="81"/>
      <c r="BB37" s="82"/>
      <c r="BC37" s="82"/>
      <c r="BD37" s="82"/>
      <c r="BE37" s="82"/>
      <c r="BF37" s="82"/>
      <c r="BG37" s="82"/>
      <c r="BH37" s="82"/>
      <c r="BI37" s="82"/>
      <c r="BJ37" s="82"/>
      <c r="BK37" s="82"/>
      <c r="BL37" s="82"/>
      <c r="BM37" s="82"/>
      <c r="BN37" s="82"/>
      <c r="BO37" s="82"/>
      <c r="BP37" s="82"/>
      <c r="BQ37" s="82"/>
      <c r="BR37" s="82"/>
      <c r="BS37" s="82"/>
      <c r="BT37" s="82"/>
      <c r="BU37" s="82"/>
      <c r="BV37" s="82"/>
      <c r="BW37" s="82"/>
      <c r="BX37" s="82"/>
      <c r="BY37" s="82"/>
      <c r="BZ37" s="82"/>
      <c r="CA37" s="82"/>
      <c r="CB37" s="58"/>
      <c r="CC37" s="58"/>
      <c r="CD37" s="58"/>
      <c r="CE37" s="58"/>
      <c r="CF37" s="58"/>
      <c r="CG37" s="58"/>
      <c r="CH37" s="58"/>
      <c r="CI37" s="58"/>
      <c r="CJ37" s="58"/>
      <c r="CK37" s="58"/>
      <c r="CL37" s="58"/>
      <c r="CM37" s="58"/>
      <c r="CN37" s="58"/>
      <c r="CO37" s="58"/>
      <c r="CP37" s="58"/>
      <c r="CQ37" s="58"/>
    </row>
    <row r="38" spans="1:147" ht="20.100000000000001" customHeight="1">
      <c r="A38" s="80" t="s">
        <v>133</v>
      </c>
      <c r="B38" s="80"/>
      <c r="C38" s="80"/>
      <c r="D38" s="80"/>
      <c r="E38" s="80"/>
      <c r="F38" s="80"/>
      <c r="G38" s="80"/>
      <c r="H38" s="80"/>
      <c r="I38" s="81"/>
      <c r="J38" s="81"/>
      <c r="K38" s="80"/>
      <c r="L38" s="81"/>
      <c r="M38" s="81"/>
      <c r="N38" s="82"/>
      <c r="O38" s="81"/>
      <c r="P38" s="81"/>
      <c r="Q38" s="81"/>
      <c r="R38" s="81"/>
      <c r="S38" s="81"/>
      <c r="T38" s="81"/>
      <c r="U38" s="81"/>
      <c r="V38" s="81"/>
      <c r="W38" s="81"/>
      <c r="X38" s="81"/>
      <c r="Y38" s="81"/>
      <c r="Z38" s="81"/>
      <c r="AA38" s="81"/>
      <c r="AB38" s="83"/>
      <c r="AC38" s="82"/>
      <c r="AD38" s="82"/>
      <c r="AE38" s="82"/>
      <c r="AF38" s="81"/>
      <c r="AG38" s="80"/>
      <c r="AH38" s="81"/>
      <c r="AI38" s="81"/>
      <c r="AJ38" s="82"/>
      <c r="AK38" s="81"/>
      <c r="AL38" s="81"/>
      <c r="AM38" s="80"/>
      <c r="AN38" s="80"/>
      <c r="AO38" s="80"/>
      <c r="AP38" s="80"/>
      <c r="AQ38" s="80"/>
      <c r="AR38" s="81"/>
      <c r="AS38" s="81"/>
      <c r="AT38" s="81"/>
      <c r="AU38" s="81"/>
      <c r="AV38" s="81"/>
      <c r="AW38" s="84"/>
      <c r="AX38" s="84"/>
      <c r="AY38" s="84"/>
      <c r="AZ38" s="84"/>
      <c r="BA38" s="81"/>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58"/>
      <c r="CC38" s="58"/>
      <c r="CD38" s="58"/>
      <c r="CE38" s="58"/>
      <c r="CF38" s="58"/>
      <c r="CG38" s="58"/>
      <c r="CH38" s="58"/>
      <c r="CI38" s="58"/>
      <c r="CJ38" s="58"/>
      <c r="CK38" s="58"/>
      <c r="CL38" s="58"/>
      <c r="CM38" s="58"/>
      <c r="CN38" s="58"/>
      <c r="CO38" s="58"/>
      <c r="CP38" s="58"/>
      <c r="CQ38" s="58"/>
    </row>
    <row r="39" spans="1:147" ht="20.100000000000001" customHeight="1">
      <c r="A39" s="80" t="s">
        <v>119</v>
      </c>
      <c r="B39" s="80"/>
      <c r="C39" s="80"/>
      <c r="D39" s="80"/>
      <c r="E39" s="80"/>
      <c r="F39" s="80"/>
      <c r="G39" s="80"/>
      <c r="H39" s="80"/>
      <c r="I39" s="81"/>
      <c r="J39" s="81"/>
      <c r="K39" s="80"/>
      <c r="L39" s="81"/>
      <c r="M39" s="81"/>
      <c r="N39" s="82"/>
      <c r="O39" s="81"/>
      <c r="P39" s="81"/>
      <c r="Q39" s="81"/>
      <c r="R39" s="81"/>
      <c r="S39" s="81"/>
      <c r="T39" s="81"/>
      <c r="U39" s="81"/>
      <c r="V39" s="81"/>
      <c r="W39" s="81"/>
      <c r="X39" s="81"/>
      <c r="Y39" s="81"/>
      <c r="Z39" s="81"/>
      <c r="AA39" s="81"/>
      <c r="AB39" s="83"/>
      <c r="AC39" s="82"/>
      <c r="AD39" s="82"/>
      <c r="AE39" s="82"/>
      <c r="AF39" s="81"/>
      <c r="AG39" s="80"/>
      <c r="AH39" s="81"/>
      <c r="AI39" s="81"/>
      <c r="AJ39" s="82"/>
      <c r="AK39" s="81"/>
      <c r="AL39" s="81"/>
      <c r="AM39" s="80"/>
      <c r="AN39" s="80"/>
      <c r="AO39" s="80"/>
      <c r="AP39" s="80"/>
      <c r="AQ39" s="80"/>
      <c r="AR39" s="81"/>
      <c r="AS39" s="81"/>
      <c r="AT39" s="81"/>
      <c r="AU39" s="81"/>
      <c r="AV39" s="81"/>
      <c r="AW39" s="84"/>
      <c r="AX39" s="84"/>
      <c r="AY39" s="84"/>
      <c r="AZ39" s="84"/>
      <c r="BA39" s="81"/>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58"/>
      <c r="CC39" s="58"/>
      <c r="CD39" s="58"/>
      <c r="CE39" s="58"/>
      <c r="CF39" s="58"/>
      <c r="CG39" s="58"/>
      <c r="CH39" s="58"/>
      <c r="CI39" s="58"/>
      <c r="CJ39" s="58"/>
      <c r="CK39" s="58"/>
      <c r="CL39" s="58"/>
      <c r="CM39" s="58"/>
      <c r="CN39" s="58"/>
      <c r="CO39" s="58"/>
      <c r="CP39" s="58"/>
      <c r="CQ39" s="58"/>
    </row>
    <row r="40" spans="1:147">
      <c r="A40" s="54"/>
      <c r="B40" s="54"/>
      <c r="C40" s="54"/>
      <c r="D40" s="54"/>
      <c r="E40" s="37"/>
      <c r="F40" s="53"/>
      <c r="G40" s="38"/>
      <c r="H40" s="53"/>
      <c r="I40" s="39"/>
      <c r="J40" s="40"/>
      <c r="K40" s="41"/>
      <c r="L40" s="42"/>
      <c r="M40" s="37"/>
      <c r="N40" s="37"/>
      <c r="O40" s="40"/>
      <c r="P40" s="53"/>
      <c r="Q40" s="53"/>
      <c r="R40" s="53"/>
      <c r="S40" s="53"/>
      <c r="T40" s="53"/>
      <c r="U40" s="53"/>
      <c r="V40" s="53"/>
      <c r="W40" s="53"/>
      <c r="X40" s="53"/>
      <c r="Y40" s="53"/>
      <c r="Z40" s="53"/>
      <c r="AA40" s="53"/>
      <c r="AB40" s="40"/>
      <c r="AC40" s="40"/>
      <c r="AD40" s="40"/>
      <c r="AE40" s="40"/>
      <c r="AF40" s="40"/>
      <c r="AG40" s="41"/>
      <c r="AH40" s="42"/>
      <c r="AI40" s="37"/>
      <c r="AJ40" s="37"/>
      <c r="AK40" s="40"/>
      <c r="AL40" s="53"/>
      <c r="AM40" s="40"/>
      <c r="AN40" s="40"/>
      <c r="AO40" s="54"/>
      <c r="AP40" s="40"/>
      <c r="AQ40" s="40"/>
      <c r="AR40" s="53"/>
      <c r="AS40" s="53"/>
      <c r="AT40" s="53"/>
      <c r="AU40" s="53"/>
      <c r="AV40" s="38"/>
      <c r="AW40" s="40"/>
      <c r="AX40" s="40"/>
      <c r="AY40" s="40"/>
      <c r="AZ40" s="40"/>
      <c r="BA40" s="40"/>
      <c r="BB40" s="43"/>
      <c r="BC40" s="43"/>
      <c r="BD40" s="43"/>
      <c r="BE40" s="43"/>
      <c r="BF40" s="40"/>
      <c r="BG40" s="40"/>
      <c r="BH40" s="40"/>
      <c r="BI40" s="40"/>
      <c r="BJ40" s="40"/>
      <c r="BK40" s="40"/>
      <c r="BL40" s="40"/>
      <c r="BM40" s="40"/>
      <c r="BN40" s="54"/>
      <c r="BO40" s="54"/>
      <c r="BP40" s="54"/>
      <c r="BQ40" s="54"/>
      <c r="BR40" s="54"/>
      <c r="BS40" s="54"/>
      <c r="BT40" s="54"/>
      <c r="BU40" s="54"/>
      <c r="BV40" s="54"/>
      <c r="BW40" s="54"/>
      <c r="BX40" s="54"/>
      <c r="BY40" s="54"/>
      <c r="BZ40" s="54"/>
      <c r="CA40" s="54"/>
      <c r="CB40" s="54"/>
      <c r="CC40" s="54"/>
      <c r="CD40" s="54"/>
      <c r="CE40" s="54"/>
      <c r="CF40" s="54"/>
      <c r="CG40" s="54"/>
      <c r="CH40" s="54"/>
      <c r="CI40" s="54"/>
      <c r="CJ40" s="54"/>
      <c r="CK40" s="54"/>
      <c r="CL40" s="54"/>
      <c r="CM40" s="54"/>
      <c r="CN40" s="54"/>
      <c r="CO40" s="54"/>
      <c r="CP40" s="54"/>
      <c r="CQ40" s="54"/>
    </row>
    <row r="41" spans="1:147">
      <c r="A41" s="54"/>
      <c r="B41" s="54"/>
      <c r="C41" s="54"/>
      <c r="D41" s="54"/>
      <c r="E41" s="37"/>
      <c r="F41" s="53"/>
      <c r="G41" s="38"/>
      <c r="H41" s="53"/>
      <c r="I41" s="39"/>
      <c r="J41" s="40"/>
      <c r="K41" s="41"/>
      <c r="L41" s="42"/>
      <c r="M41" s="37"/>
      <c r="N41" s="37"/>
      <c r="O41" s="40"/>
      <c r="P41" s="53"/>
      <c r="Q41" s="53"/>
      <c r="R41" s="53"/>
      <c r="S41" s="53"/>
      <c r="T41" s="53"/>
      <c r="U41" s="53"/>
      <c r="V41" s="53"/>
      <c r="W41" s="53"/>
      <c r="X41" s="53"/>
      <c r="Y41" s="53"/>
      <c r="Z41" s="53"/>
      <c r="AA41" s="53"/>
      <c r="AB41" s="40"/>
      <c r="AC41" s="40"/>
      <c r="AD41" s="40"/>
      <c r="AE41" s="40"/>
      <c r="AF41" s="40"/>
      <c r="AG41" s="41"/>
      <c r="AH41" s="42"/>
      <c r="AI41" s="37"/>
      <c r="AJ41" s="37"/>
      <c r="AK41" s="40"/>
      <c r="AL41" s="53"/>
      <c r="AM41" s="40"/>
      <c r="AN41" s="40"/>
      <c r="AO41" s="54"/>
      <c r="AP41" s="40"/>
      <c r="AQ41" s="40"/>
      <c r="AR41" s="53"/>
      <c r="AS41" s="53"/>
      <c r="AT41" s="53"/>
      <c r="AU41" s="53"/>
      <c r="AV41" s="38"/>
      <c r="AW41" s="40"/>
      <c r="AX41" s="40"/>
      <c r="AY41" s="40"/>
      <c r="AZ41" s="40"/>
      <c r="BA41" s="40"/>
      <c r="BB41" s="43"/>
      <c r="BC41" s="43"/>
      <c r="BD41" s="43"/>
      <c r="BE41" s="43"/>
      <c r="BF41" s="40"/>
      <c r="BG41" s="40"/>
      <c r="BH41" s="40"/>
      <c r="BI41" s="40"/>
      <c r="BJ41" s="40"/>
      <c r="BK41" s="40"/>
      <c r="BL41" s="40"/>
      <c r="BM41" s="40"/>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row>
  </sheetData>
  <sheetProtection password="B2EA" sheet="1" formatCells="0"/>
  <mergeCells count="288">
    <mergeCell ref="CK1:CN1"/>
    <mergeCell ref="CO1:CQ1"/>
    <mergeCell ref="A3:A9"/>
    <mergeCell ref="B3:Q3"/>
    <mergeCell ref="R3:AM3"/>
    <mergeCell ref="AN3:AT3"/>
    <mergeCell ref="B4:Q4"/>
    <mergeCell ref="R4:AM4"/>
    <mergeCell ref="AN4:AT4"/>
    <mergeCell ref="B5:Q5"/>
    <mergeCell ref="R5:AT5"/>
    <mergeCell ref="B6:Q7"/>
    <mergeCell ref="W6:X6"/>
    <mergeCell ref="Z6:AB6"/>
    <mergeCell ref="R7:AT7"/>
    <mergeCell ref="B8:Q8"/>
    <mergeCell ref="R8:X8"/>
    <mergeCell ref="Y8:AF8"/>
    <mergeCell ref="AG8:AI8"/>
    <mergeCell ref="AJ8:AT8"/>
    <mergeCell ref="AX12:BC12"/>
    <mergeCell ref="BD12:BL12"/>
    <mergeCell ref="BM12:BV12"/>
    <mergeCell ref="BW12:CA12"/>
    <mergeCell ref="CB12:CI12"/>
    <mergeCell ref="CJ12:CQ12"/>
    <mergeCell ref="B9:Q9"/>
    <mergeCell ref="R9:AT9"/>
    <mergeCell ref="BD10:CI10"/>
    <mergeCell ref="BD11:CI11"/>
    <mergeCell ref="B12:I12"/>
    <mergeCell ref="J12:O12"/>
    <mergeCell ref="P12:AE12"/>
    <mergeCell ref="AF12:AI12"/>
    <mergeCell ref="AJ12:AO12"/>
    <mergeCell ref="AP12:AW12"/>
    <mergeCell ref="AX13:BC13"/>
    <mergeCell ref="BD13:BL13"/>
    <mergeCell ref="BM13:BV13"/>
    <mergeCell ref="BW13:CA13"/>
    <mergeCell ref="CB13:CI13"/>
    <mergeCell ref="CJ13:CQ13"/>
    <mergeCell ref="B13:I13"/>
    <mergeCell ref="J13:O13"/>
    <mergeCell ref="P13:AE13"/>
    <mergeCell ref="AF13:AI13"/>
    <mergeCell ref="AJ13:AO13"/>
    <mergeCell ref="AP13:AW13"/>
    <mergeCell ref="AX14:BC14"/>
    <mergeCell ref="BD14:BL14"/>
    <mergeCell ref="BM14:BV14"/>
    <mergeCell ref="BW14:CA14"/>
    <mergeCell ref="CB14:CI14"/>
    <mergeCell ref="CJ14:CQ14"/>
    <mergeCell ref="B14:I14"/>
    <mergeCell ref="J14:O14"/>
    <mergeCell ref="P14:AE14"/>
    <mergeCell ref="AF14:AI14"/>
    <mergeCell ref="AJ14:AO14"/>
    <mergeCell ref="AP14:AW14"/>
    <mergeCell ref="AX15:BC15"/>
    <mergeCell ref="BD15:BL15"/>
    <mergeCell ref="BM15:BV15"/>
    <mergeCell ref="BW15:CA15"/>
    <mergeCell ref="CB15:CI15"/>
    <mergeCell ref="CJ15:CQ15"/>
    <mergeCell ref="B15:I15"/>
    <mergeCell ref="J15:O15"/>
    <mergeCell ref="P15:AE15"/>
    <mergeCell ref="AF15:AI15"/>
    <mergeCell ref="AJ15:AO15"/>
    <mergeCell ref="AP15:AW15"/>
    <mergeCell ref="AX16:BC16"/>
    <mergeCell ref="BD16:BL16"/>
    <mergeCell ref="BM16:BV16"/>
    <mergeCell ref="BW16:CA16"/>
    <mergeCell ref="CB16:CI16"/>
    <mergeCell ref="CJ16:CQ16"/>
    <mergeCell ref="B16:I16"/>
    <mergeCell ref="J16:O16"/>
    <mergeCell ref="P16:AE16"/>
    <mergeCell ref="AF16:AI16"/>
    <mergeCell ref="AJ16:AO16"/>
    <mergeCell ref="AP16:AW16"/>
    <mergeCell ref="AX17:BC17"/>
    <mergeCell ref="BD17:BL17"/>
    <mergeCell ref="BM17:BV17"/>
    <mergeCell ref="BW17:CA17"/>
    <mergeCell ref="CB17:CI17"/>
    <mergeCell ref="CJ17:CQ17"/>
    <mergeCell ref="B17:I17"/>
    <mergeCell ref="J17:O17"/>
    <mergeCell ref="P17:AE17"/>
    <mergeCell ref="AF17:AI17"/>
    <mergeCell ref="AJ17:AO17"/>
    <mergeCell ref="AP17:AW17"/>
    <mergeCell ref="AX18:BC18"/>
    <mergeCell ref="BD18:BL18"/>
    <mergeCell ref="BM18:BV18"/>
    <mergeCell ref="BW18:CA18"/>
    <mergeCell ref="CB18:CI18"/>
    <mergeCell ref="CJ18:CQ18"/>
    <mergeCell ref="B18:I18"/>
    <mergeCell ref="J18:O18"/>
    <mergeCell ref="P18:AE18"/>
    <mergeCell ref="AF18:AI18"/>
    <mergeCell ref="AJ18:AO18"/>
    <mergeCell ref="AP18:AW18"/>
    <mergeCell ref="AX19:BC19"/>
    <mergeCell ref="BD19:BL19"/>
    <mergeCell ref="BM19:BV19"/>
    <mergeCell ref="BW19:CA19"/>
    <mergeCell ref="CB19:CI19"/>
    <mergeCell ref="CJ19:CQ19"/>
    <mergeCell ref="B19:I19"/>
    <mergeCell ref="J19:O19"/>
    <mergeCell ref="P19:AE19"/>
    <mergeCell ref="AF19:AI19"/>
    <mergeCell ref="AJ19:AO19"/>
    <mergeCell ref="AP19:AW19"/>
    <mergeCell ref="AX20:BC20"/>
    <mergeCell ref="BD20:BL20"/>
    <mergeCell ref="BM20:BV20"/>
    <mergeCell ref="BW20:CA20"/>
    <mergeCell ref="CB20:CI20"/>
    <mergeCell ref="CJ20:CQ20"/>
    <mergeCell ref="B20:I20"/>
    <mergeCell ref="J20:O20"/>
    <mergeCell ref="P20:AE20"/>
    <mergeCell ref="AF20:AI20"/>
    <mergeCell ref="AJ20:AO20"/>
    <mergeCell ref="AP20:AW20"/>
    <mergeCell ref="AX21:BC21"/>
    <mergeCell ref="BD21:BL21"/>
    <mergeCell ref="BM21:BV21"/>
    <mergeCell ref="BW21:CA21"/>
    <mergeCell ref="CB21:CI21"/>
    <mergeCell ref="CJ21:CQ21"/>
    <mergeCell ref="B21:I21"/>
    <mergeCell ref="J21:O21"/>
    <mergeCell ref="P21:AE21"/>
    <mergeCell ref="AF21:AI21"/>
    <mergeCell ref="AJ21:AO21"/>
    <mergeCell ref="AP21:AW21"/>
    <mergeCell ref="AX22:BC22"/>
    <mergeCell ref="BD22:BL22"/>
    <mergeCell ref="BM22:BV22"/>
    <mergeCell ref="BW22:CA22"/>
    <mergeCell ref="CB22:CI22"/>
    <mergeCell ref="CJ22:CQ22"/>
    <mergeCell ref="B22:I22"/>
    <mergeCell ref="J22:O22"/>
    <mergeCell ref="P22:AE22"/>
    <mergeCell ref="AF22:AI22"/>
    <mergeCell ref="AJ22:AO22"/>
    <mergeCell ref="AP22:AW22"/>
    <mergeCell ref="AX23:BC23"/>
    <mergeCell ref="BD23:BL23"/>
    <mergeCell ref="BM23:BV23"/>
    <mergeCell ref="BW23:CA23"/>
    <mergeCell ref="CB23:CI23"/>
    <mergeCell ref="CJ23:CQ23"/>
    <mergeCell ref="B23:I23"/>
    <mergeCell ref="J23:O23"/>
    <mergeCell ref="P23:AE23"/>
    <mergeCell ref="AF23:AI23"/>
    <mergeCell ref="AJ23:AO23"/>
    <mergeCell ref="AP23:AW23"/>
    <mergeCell ref="AX24:BC24"/>
    <mergeCell ref="BD24:BL24"/>
    <mergeCell ref="BM24:BV24"/>
    <mergeCell ref="BW24:CA24"/>
    <mergeCell ref="CB24:CI24"/>
    <mergeCell ref="CJ24:CQ24"/>
    <mergeCell ref="B24:I24"/>
    <mergeCell ref="J24:O24"/>
    <mergeCell ref="P24:AE24"/>
    <mergeCell ref="AF24:AI24"/>
    <mergeCell ref="AJ24:AO24"/>
    <mergeCell ref="AP24:AW24"/>
    <mergeCell ref="AX25:BC25"/>
    <mergeCell ref="BD25:BL25"/>
    <mergeCell ref="BM25:BV25"/>
    <mergeCell ref="BW25:CA25"/>
    <mergeCell ref="CB25:CI25"/>
    <mergeCell ref="CJ25:CQ25"/>
    <mergeCell ref="B25:I25"/>
    <mergeCell ref="J25:O25"/>
    <mergeCell ref="P25:AE25"/>
    <mergeCell ref="AF25:AI25"/>
    <mergeCell ref="AJ25:AO25"/>
    <mergeCell ref="AP25:AW25"/>
    <mergeCell ref="AX26:BC26"/>
    <mergeCell ref="BD26:BL26"/>
    <mergeCell ref="BM26:BV26"/>
    <mergeCell ref="BW26:CA26"/>
    <mergeCell ref="CB26:CI26"/>
    <mergeCell ref="CJ26:CQ26"/>
    <mergeCell ref="B26:I26"/>
    <mergeCell ref="J26:O26"/>
    <mergeCell ref="P26:AE26"/>
    <mergeCell ref="AF26:AI26"/>
    <mergeCell ref="AJ26:AO26"/>
    <mergeCell ref="AP26:AW26"/>
    <mergeCell ref="AX27:BC27"/>
    <mergeCell ref="BD27:BL27"/>
    <mergeCell ref="BM27:BV27"/>
    <mergeCell ref="BW27:CA27"/>
    <mergeCell ref="CB27:CI27"/>
    <mergeCell ref="CJ27:CQ27"/>
    <mergeCell ref="B27:I27"/>
    <mergeCell ref="J27:O27"/>
    <mergeCell ref="P27:AE27"/>
    <mergeCell ref="AF27:AI27"/>
    <mergeCell ref="AJ27:AO27"/>
    <mergeCell ref="AP27:AW27"/>
    <mergeCell ref="AX28:BC28"/>
    <mergeCell ref="BD28:BL28"/>
    <mergeCell ref="BM28:BV28"/>
    <mergeCell ref="BW28:CA28"/>
    <mergeCell ref="CB28:CI28"/>
    <mergeCell ref="CJ28:CQ28"/>
    <mergeCell ref="B28:I28"/>
    <mergeCell ref="J28:O28"/>
    <mergeCell ref="P28:AE28"/>
    <mergeCell ref="AF28:AI28"/>
    <mergeCell ref="AJ28:AO28"/>
    <mergeCell ref="AP28:AW28"/>
    <mergeCell ref="AX29:BC29"/>
    <mergeCell ref="BD29:BL29"/>
    <mergeCell ref="BM29:BV29"/>
    <mergeCell ref="BW29:CA29"/>
    <mergeCell ref="CB29:CI29"/>
    <mergeCell ref="CJ29:CQ29"/>
    <mergeCell ref="B29:I29"/>
    <mergeCell ref="J29:O29"/>
    <mergeCell ref="P29:AE29"/>
    <mergeCell ref="AF29:AI29"/>
    <mergeCell ref="AJ29:AO29"/>
    <mergeCell ref="AP29:AW29"/>
    <mergeCell ref="AX30:BC30"/>
    <mergeCell ref="BD30:BL30"/>
    <mergeCell ref="BM30:BV30"/>
    <mergeCell ref="BW30:CA30"/>
    <mergeCell ref="CB30:CI30"/>
    <mergeCell ref="CJ30:CQ30"/>
    <mergeCell ref="B30:I30"/>
    <mergeCell ref="J30:O30"/>
    <mergeCell ref="P30:AE30"/>
    <mergeCell ref="AF30:AI30"/>
    <mergeCell ref="AJ30:AO30"/>
    <mergeCell ref="AP30:AW30"/>
    <mergeCell ref="AX31:BC31"/>
    <mergeCell ref="BD31:BL31"/>
    <mergeCell ref="BM31:BV31"/>
    <mergeCell ref="BW31:CA31"/>
    <mergeCell ref="CB31:CI31"/>
    <mergeCell ref="CJ31:CQ31"/>
    <mergeCell ref="B31:I31"/>
    <mergeCell ref="J31:O31"/>
    <mergeCell ref="P31:AE31"/>
    <mergeCell ref="AF31:AI31"/>
    <mergeCell ref="AJ31:AO31"/>
    <mergeCell ref="AP31:AW31"/>
    <mergeCell ref="AX32:BC32"/>
    <mergeCell ref="BD32:BL32"/>
    <mergeCell ref="BM32:BV32"/>
    <mergeCell ref="BW32:CA32"/>
    <mergeCell ref="CB32:CI32"/>
    <mergeCell ref="CJ32:CQ32"/>
    <mergeCell ref="B32:I32"/>
    <mergeCell ref="J32:O32"/>
    <mergeCell ref="P32:AE32"/>
    <mergeCell ref="AF32:AI32"/>
    <mergeCell ref="AJ32:AO32"/>
    <mergeCell ref="AP32:AW32"/>
    <mergeCell ref="AX33:BC33"/>
    <mergeCell ref="BD33:BL33"/>
    <mergeCell ref="BM33:BV33"/>
    <mergeCell ref="BW33:CA33"/>
    <mergeCell ref="CB33:CI33"/>
    <mergeCell ref="CJ33:CQ33"/>
    <mergeCell ref="B33:I33"/>
    <mergeCell ref="J33:O33"/>
    <mergeCell ref="P33:AE33"/>
    <mergeCell ref="AF33:AI33"/>
    <mergeCell ref="AJ33:AO33"/>
    <mergeCell ref="AP33:AW33"/>
  </mergeCells>
  <phoneticPr fontId="2"/>
  <conditionalFormatting sqref="BM14:BV33">
    <cfRule type="expression" dxfId="9" priority="1">
      <formula>$BM14&gt;$BD14</formula>
    </cfRule>
  </conditionalFormatting>
  <dataValidations count="9">
    <dataValidation imeMode="halfAlpha" allowBlank="1" showInputMessage="1" showErrorMessage="1" sqref="BM12 AB40:AF41 AW40:BA41 BF40:BM41 AK40:AN41 AP40:AQ41 BF34:BM34 AF35:AI39 AK35:AL39 AR35:AV39 BA35:BA39 I35:M39 O35:AA39 J40:J41 O40:O41 J34 O34 AP34:AQ34 AB34:AF34 AW34:BA34 AK34:AN34"/>
    <dataValidation type="list" allowBlank="1" showInputMessage="1" showErrorMessage="1" sqref="R5:AB5 J5:N5 AD5:AT5">
      <formula1>"居宅介護支援,通所介護,短期入所生活介護,短期入所療養介護,特定施設入居者生活介護,定期巡回・随時対応型訪問介護看護,夜間対応型訪問介護,地域密着型通所介護,認知症対応型通所介護,小規模多機能型居宅介護,認知症対応型共同生活介護,地域密着型特定施設入居者生活介護,地域密着型介護老人福祉施設,看護小規模多機能型居宅介護,介護老人福祉施設,介護老人保健施設,介護医療院,介護予防支援,第一号通所事業"</formula1>
    </dataValidation>
    <dataValidation type="list" allowBlank="1" showInputMessage="1" showErrorMessage="1" sqref="AP14:AW33">
      <formula1>"介護支援専門員実務研修,介護支援専門員更新研修（88時間）,専門研修課程Ⅰ,更新研修（32時間）,専門研修課程Ⅱ,介護支援専門員更新研修（未経験）,介護支援専門員再研修,主任介護支援専門員研修,主任介護支援専門員更新研修"</formula1>
    </dataValidation>
    <dataValidation type="list" allowBlank="1" showInputMessage="1" showErrorMessage="1" prompt="下記（注2）をご確認ください。" sqref="AF14:AI33">
      <formula1>"介護支援専門員,生活相談員,介護職員,看護職員,その他"</formula1>
    </dataValidation>
    <dataValidation allowBlank="1" showInputMessage="1" showErrorMessage="1" prompt="下記（注1）をご確認ください。" sqref="AJ14:AO33 AX14:BC33 J14:O33"/>
    <dataValidation type="list" allowBlank="1" showInputMessage="1" showErrorMessage="1" prompt="下記（注4）をご確認ください。" sqref="BW14:CA33">
      <formula1>"直接,間接"</formula1>
    </dataValidation>
    <dataValidation type="whole" allowBlank="1" showInputMessage="1" showErrorMessage="1" error="受講料を超えています。" prompt="下記（注3）をご確認ください。" sqref="BU14:BV33">
      <formula1>1</formula1>
      <formula2>BK14</formula2>
    </dataValidation>
    <dataValidation type="whole" allowBlank="1" showInputMessage="1" showErrorMessage="1" error="事業所負担額を超えています。" sqref="CB14:CI33">
      <formula1>0</formula1>
      <formula2>BM14</formula2>
    </dataValidation>
    <dataValidation type="whole" allowBlank="1" showInputMessage="1" showErrorMessage="1" error="受講料を超えています。" prompt="下記（注3）をご確認ください。" sqref="BM14:BT33">
      <formula1>1</formula1>
      <formula2>BD14</formula2>
    </dataValidation>
  </dataValidations>
  <printOptions horizontalCentered="1"/>
  <pageMargins left="0.55118110236220474" right="0.55118110236220474" top="0.43307086614173229" bottom="0.43307086614173229" header="0.31496062992125984" footer="0.15748031496062992"/>
  <pageSetup paperSize="9" scale="57" orientation="landscape" r:id="rId1"/>
  <headerFooter alignWithMargins="0">
    <oddFooter xml:space="preserve">&amp;C&amp;P / &amp;N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EQ41"/>
  <sheetViews>
    <sheetView view="pageBreakPreview" zoomScaleNormal="120" zoomScaleSheetLayoutView="100" workbookViewId="0">
      <selection activeCell="R4" sqref="R4:AM4"/>
    </sheetView>
  </sheetViews>
  <sheetFormatPr defaultColWidth="2.25" defaultRowHeight="13.5"/>
  <cols>
    <col min="1" max="1" width="3.625" style="31" customWidth="1"/>
    <col min="2" max="55" width="2.5" style="31" customWidth="1"/>
    <col min="56" max="57" width="2.5" style="31" hidden="1" customWidth="1"/>
    <col min="58" max="95" width="2.5" style="31" customWidth="1"/>
    <col min="96" max="99" width="2.25" style="31"/>
    <col min="100" max="101" width="0" style="31" hidden="1" customWidth="1"/>
    <col min="102" max="16384" width="2.25" style="31"/>
  </cols>
  <sheetData>
    <row r="1" spans="1:147" ht="11.25" customHeight="1" thickTop="1" thickBot="1">
      <c r="A1" s="31" t="s">
        <v>128</v>
      </c>
      <c r="E1" s="30"/>
      <c r="J1" s="53"/>
      <c r="K1" s="53"/>
      <c r="L1" s="48"/>
      <c r="M1" s="48"/>
      <c r="N1" s="48"/>
      <c r="O1" s="48"/>
      <c r="AD1" s="50"/>
      <c r="AE1" s="53"/>
      <c r="AF1" s="53"/>
      <c r="AG1" s="53"/>
      <c r="AH1" s="48"/>
      <c r="AI1" s="48"/>
      <c r="AJ1" s="48"/>
      <c r="AK1" s="48"/>
      <c r="AL1" s="48"/>
      <c r="AM1" s="44"/>
      <c r="AN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CK1" s="254" t="s">
        <v>83</v>
      </c>
      <c r="CL1" s="255"/>
      <c r="CM1" s="255"/>
      <c r="CN1" s="255"/>
      <c r="CO1" s="252" t="str">
        <f ca="1">RIGHT(CELL("filename",E1),LEN(CELL("filename",E1))-FIND("票", CELL("filename",E1)))</f>
        <v>12</v>
      </c>
      <c r="CP1" s="252"/>
      <c r="CQ1" s="253"/>
    </row>
    <row r="2" spans="1:147" ht="9.9499999999999993" customHeight="1" thickTop="1">
      <c r="AM2" s="47"/>
    </row>
    <row r="3" spans="1:147" s="32" customFormat="1" ht="14.1" customHeight="1">
      <c r="A3" s="260" t="s">
        <v>35</v>
      </c>
      <c r="B3" s="272" t="s">
        <v>0</v>
      </c>
      <c r="C3" s="273"/>
      <c r="D3" s="273"/>
      <c r="E3" s="273"/>
      <c r="F3" s="273"/>
      <c r="G3" s="273"/>
      <c r="H3" s="273"/>
      <c r="I3" s="273"/>
      <c r="J3" s="273"/>
      <c r="K3" s="273"/>
      <c r="L3" s="273"/>
      <c r="M3" s="273"/>
      <c r="N3" s="273"/>
      <c r="O3" s="273"/>
      <c r="P3" s="273"/>
      <c r="Q3" s="274"/>
      <c r="R3" s="282"/>
      <c r="S3" s="283"/>
      <c r="T3" s="283"/>
      <c r="U3" s="283"/>
      <c r="V3" s="283"/>
      <c r="W3" s="283"/>
      <c r="X3" s="283"/>
      <c r="Y3" s="283"/>
      <c r="Z3" s="283"/>
      <c r="AA3" s="283"/>
      <c r="AB3" s="283"/>
      <c r="AC3" s="283"/>
      <c r="AD3" s="283"/>
      <c r="AE3" s="283"/>
      <c r="AF3" s="283"/>
      <c r="AG3" s="283"/>
      <c r="AH3" s="283"/>
      <c r="AI3" s="283"/>
      <c r="AJ3" s="283"/>
      <c r="AK3" s="283"/>
      <c r="AL3" s="283"/>
      <c r="AM3" s="284"/>
      <c r="AN3" s="275" t="s">
        <v>57</v>
      </c>
      <c r="AO3" s="267"/>
      <c r="AP3" s="267"/>
      <c r="AQ3" s="267"/>
      <c r="AR3" s="267"/>
      <c r="AS3" s="267"/>
      <c r="AT3" s="268"/>
      <c r="AV3" s="31"/>
      <c r="BM3" s="54"/>
      <c r="BN3" s="54"/>
      <c r="BO3" s="54"/>
      <c r="BP3" s="54"/>
      <c r="BQ3" s="54"/>
      <c r="BR3" s="54"/>
      <c r="BS3" s="54"/>
      <c r="BT3" s="54"/>
      <c r="BU3" s="54"/>
    </row>
    <row r="4" spans="1:147" s="32" customFormat="1" ht="30" customHeight="1">
      <c r="A4" s="261"/>
      <c r="B4" s="269" t="s">
        <v>33</v>
      </c>
      <c r="C4" s="270"/>
      <c r="D4" s="270"/>
      <c r="E4" s="270"/>
      <c r="F4" s="270"/>
      <c r="G4" s="270"/>
      <c r="H4" s="270"/>
      <c r="I4" s="270"/>
      <c r="J4" s="270"/>
      <c r="K4" s="270"/>
      <c r="L4" s="270"/>
      <c r="M4" s="270"/>
      <c r="N4" s="270"/>
      <c r="O4" s="270"/>
      <c r="P4" s="270"/>
      <c r="Q4" s="271"/>
      <c r="R4" s="285"/>
      <c r="S4" s="286"/>
      <c r="T4" s="286"/>
      <c r="U4" s="286"/>
      <c r="V4" s="286"/>
      <c r="W4" s="286"/>
      <c r="X4" s="286"/>
      <c r="Y4" s="286"/>
      <c r="Z4" s="286"/>
      <c r="AA4" s="286"/>
      <c r="AB4" s="286"/>
      <c r="AC4" s="286"/>
      <c r="AD4" s="286"/>
      <c r="AE4" s="286"/>
      <c r="AF4" s="286"/>
      <c r="AG4" s="286"/>
      <c r="AH4" s="286"/>
      <c r="AI4" s="286"/>
      <c r="AJ4" s="286"/>
      <c r="AK4" s="286"/>
      <c r="AL4" s="286"/>
      <c r="AM4" s="287"/>
      <c r="AN4" s="289"/>
      <c r="AO4" s="290"/>
      <c r="AP4" s="290"/>
      <c r="AQ4" s="290"/>
      <c r="AR4" s="290"/>
      <c r="AS4" s="290"/>
      <c r="AT4" s="291"/>
      <c r="AU4" s="63"/>
      <c r="AV4" s="63"/>
      <c r="AW4" s="63"/>
      <c r="AX4" s="63"/>
      <c r="AY4" s="63"/>
      <c r="AZ4" s="63"/>
      <c r="BA4" s="63"/>
      <c r="BB4" s="63"/>
      <c r="BR4" s="54"/>
      <c r="BS4" s="53"/>
      <c r="BT4" s="53"/>
      <c r="BU4" s="53"/>
      <c r="BV4" s="53"/>
      <c r="BW4" s="53"/>
      <c r="BX4" s="53"/>
      <c r="BY4" s="53"/>
    </row>
    <row r="5" spans="1:147" s="32" customFormat="1" ht="30" customHeight="1">
      <c r="A5" s="261"/>
      <c r="B5" s="266" t="s">
        <v>134</v>
      </c>
      <c r="C5" s="267"/>
      <c r="D5" s="267"/>
      <c r="E5" s="267"/>
      <c r="F5" s="267"/>
      <c r="G5" s="267"/>
      <c r="H5" s="267"/>
      <c r="I5" s="267"/>
      <c r="J5" s="267"/>
      <c r="K5" s="267"/>
      <c r="L5" s="267"/>
      <c r="M5" s="267"/>
      <c r="N5" s="267"/>
      <c r="O5" s="267"/>
      <c r="P5" s="267"/>
      <c r="Q5" s="268"/>
      <c r="R5" s="292"/>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3"/>
      <c r="AT5" s="294"/>
      <c r="AU5" s="64"/>
      <c r="AV5" s="64"/>
      <c r="AW5" s="64"/>
      <c r="AX5" s="64"/>
      <c r="AY5" s="64"/>
      <c r="AZ5" s="64"/>
      <c r="BA5" s="64"/>
      <c r="BB5" s="64"/>
      <c r="BD5" s="33" t="s">
        <v>74</v>
      </c>
      <c r="BE5" s="33" t="str">
        <f>IFERROR(VLOOKUP(R5,計算用!$A$2:$F$36,6,FALSE),"")</f>
        <v/>
      </c>
      <c r="BF5" s="54"/>
      <c r="BG5" s="54"/>
      <c r="BH5" s="54"/>
      <c r="BI5" s="54"/>
      <c r="BJ5" s="54"/>
      <c r="BK5" s="54"/>
      <c r="BL5" s="54"/>
      <c r="BR5" s="54"/>
      <c r="BS5" s="53"/>
      <c r="BT5" s="53"/>
      <c r="BU5" s="53"/>
      <c r="BV5" s="53"/>
      <c r="BW5" s="53"/>
      <c r="BX5" s="53"/>
      <c r="BY5" s="53"/>
    </row>
    <row r="6" spans="1:147" s="32" customFormat="1" ht="14.1" customHeight="1">
      <c r="A6" s="261"/>
      <c r="B6" s="276" t="s">
        <v>58</v>
      </c>
      <c r="C6" s="277"/>
      <c r="D6" s="277"/>
      <c r="E6" s="277"/>
      <c r="F6" s="277"/>
      <c r="G6" s="277"/>
      <c r="H6" s="277"/>
      <c r="I6" s="277"/>
      <c r="J6" s="277"/>
      <c r="K6" s="277"/>
      <c r="L6" s="277"/>
      <c r="M6" s="277"/>
      <c r="N6" s="277"/>
      <c r="O6" s="277"/>
      <c r="P6" s="277"/>
      <c r="Q6" s="278"/>
      <c r="R6" s="116" t="s">
        <v>6</v>
      </c>
      <c r="S6" s="116"/>
      <c r="T6" s="116"/>
      <c r="U6" s="116"/>
      <c r="V6" s="117"/>
      <c r="W6" s="256"/>
      <c r="X6" s="256"/>
      <c r="Y6" s="116" t="s">
        <v>7</v>
      </c>
      <c r="Z6" s="288"/>
      <c r="AA6" s="288"/>
      <c r="AB6" s="288"/>
      <c r="AC6" s="31"/>
      <c r="AD6" s="116" t="s">
        <v>8</v>
      </c>
      <c r="AE6" s="116"/>
      <c r="AF6" s="116"/>
      <c r="AG6" s="116"/>
      <c r="AH6" s="116"/>
      <c r="AI6" s="116"/>
      <c r="AJ6" s="118"/>
      <c r="AK6" s="116"/>
      <c r="AL6" s="116"/>
      <c r="AM6" s="116"/>
      <c r="AN6" s="116"/>
      <c r="AO6" s="116"/>
      <c r="AP6" s="116"/>
      <c r="AQ6" s="116"/>
      <c r="AR6" s="116"/>
      <c r="AS6" s="116"/>
      <c r="AT6" s="119"/>
      <c r="AU6" s="35"/>
      <c r="AV6" s="35"/>
      <c r="AW6" s="35"/>
      <c r="AX6" s="35"/>
      <c r="AY6" s="35"/>
      <c r="AZ6" s="35"/>
      <c r="BA6" s="35"/>
      <c r="BB6" s="35"/>
      <c r="BR6" s="54"/>
      <c r="BS6" s="53"/>
      <c r="BT6" s="53"/>
      <c r="BU6" s="53"/>
      <c r="BV6" s="53"/>
      <c r="BW6" s="53"/>
      <c r="BX6" s="53"/>
      <c r="BY6" s="53"/>
    </row>
    <row r="7" spans="1:147" s="32" customFormat="1" ht="30" customHeight="1">
      <c r="A7" s="261"/>
      <c r="B7" s="279"/>
      <c r="C7" s="280"/>
      <c r="D7" s="280"/>
      <c r="E7" s="280"/>
      <c r="F7" s="280"/>
      <c r="G7" s="280"/>
      <c r="H7" s="280"/>
      <c r="I7" s="280"/>
      <c r="J7" s="280"/>
      <c r="K7" s="280"/>
      <c r="L7" s="280"/>
      <c r="M7" s="280"/>
      <c r="N7" s="280"/>
      <c r="O7" s="280"/>
      <c r="P7" s="280"/>
      <c r="Q7" s="281"/>
      <c r="R7" s="295"/>
      <c r="S7" s="296"/>
      <c r="T7" s="296"/>
      <c r="U7" s="296"/>
      <c r="V7" s="296"/>
      <c r="W7" s="296"/>
      <c r="X7" s="296"/>
      <c r="Y7" s="296"/>
      <c r="Z7" s="296"/>
      <c r="AA7" s="296"/>
      <c r="AB7" s="296"/>
      <c r="AC7" s="296"/>
      <c r="AD7" s="296"/>
      <c r="AE7" s="296"/>
      <c r="AF7" s="296"/>
      <c r="AG7" s="296"/>
      <c r="AH7" s="296"/>
      <c r="AI7" s="296"/>
      <c r="AJ7" s="296"/>
      <c r="AK7" s="296"/>
      <c r="AL7" s="296"/>
      <c r="AM7" s="296"/>
      <c r="AN7" s="296"/>
      <c r="AO7" s="296"/>
      <c r="AP7" s="296"/>
      <c r="AQ7" s="296"/>
      <c r="AR7" s="296"/>
      <c r="AS7" s="296"/>
      <c r="AT7" s="297"/>
      <c r="AU7" s="65"/>
      <c r="AV7" s="65"/>
      <c r="AW7" s="65"/>
      <c r="AX7" s="65"/>
      <c r="AY7" s="65"/>
      <c r="AZ7" s="65"/>
      <c r="BA7" s="65"/>
      <c r="BB7" s="65"/>
      <c r="BR7" s="54"/>
      <c r="BS7" s="53"/>
      <c r="BT7" s="53"/>
      <c r="BU7" s="53"/>
      <c r="BV7" s="53"/>
      <c r="BW7" s="53"/>
      <c r="BX7" s="53"/>
      <c r="BY7" s="53"/>
    </row>
    <row r="8" spans="1:147" s="32" customFormat="1" ht="24.95" customHeight="1">
      <c r="A8" s="261"/>
      <c r="B8" s="275" t="s">
        <v>9</v>
      </c>
      <c r="C8" s="267"/>
      <c r="D8" s="267"/>
      <c r="E8" s="267"/>
      <c r="F8" s="267"/>
      <c r="G8" s="267"/>
      <c r="H8" s="267"/>
      <c r="I8" s="267"/>
      <c r="J8" s="267"/>
      <c r="K8" s="267"/>
      <c r="L8" s="267"/>
      <c r="M8" s="267"/>
      <c r="N8" s="267"/>
      <c r="O8" s="267"/>
      <c r="P8" s="267"/>
      <c r="Q8" s="268"/>
      <c r="R8" s="275" t="s">
        <v>10</v>
      </c>
      <c r="S8" s="267"/>
      <c r="T8" s="267"/>
      <c r="U8" s="267"/>
      <c r="V8" s="267"/>
      <c r="W8" s="267"/>
      <c r="X8" s="268"/>
      <c r="Y8" s="289"/>
      <c r="Z8" s="290"/>
      <c r="AA8" s="290"/>
      <c r="AB8" s="290"/>
      <c r="AC8" s="290"/>
      <c r="AD8" s="290"/>
      <c r="AE8" s="290"/>
      <c r="AF8" s="291"/>
      <c r="AG8" s="275" t="s">
        <v>55</v>
      </c>
      <c r="AH8" s="267"/>
      <c r="AI8" s="268"/>
      <c r="AJ8" s="301"/>
      <c r="AK8" s="302"/>
      <c r="AL8" s="302"/>
      <c r="AM8" s="302"/>
      <c r="AN8" s="302"/>
      <c r="AO8" s="302"/>
      <c r="AP8" s="302"/>
      <c r="AQ8" s="302"/>
      <c r="AR8" s="302"/>
      <c r="AS8" s="302"/>
      <c r="AT8" s="303"/>
      <c r="AU8" s="66"/>
      <c r="AV8" s="66"/>
      <c r="AW8" s="66"/>
      <c r="AX8" s="66"/>
      <c r="AY8" s="66"/>
      <c r="AZ8" s="66"/>
      <c r="BA8" s="66"/>
      <c r="BB8" s="66"/>
      <c r="BR8" s="54"/>
      <c r="BS8" s="53"/>
      <c r="BT8" s="53"/>
      <c r="BU8" s="53"/>
      <c r="BV8" s="53"/>
      <c r="BW8" s="53"/>
      <c r="BX8" s="53"/>
      <c r="BY8" s="53"/>
    </row>
    <row r="9" spans="1:147" s="32" customFormat="1" ht="24.95" customHeight="1">
      <c r="A9" s="262"/>
      <c r="B9" s="275" t="s">
        <v>34</v>
      </c>
      <c r="C9" s="267"/>
      <c r="D9" s="267"/>
      <c r="E9" s="267"/>
      <c r="F9" s="267"/>
      <c r="G9" s="267"/>
      <c r="H9" s="267"/>
      <c r="I9" s="267"/>
      <c r="J9" s="267"/>
      <c r="K9" s="267"/>
      <c r="L9" s="267"/>
      <c r="M9" s="267"/>
      <c r="N9" s="267"/>
      <c r="O9" s="267"/>
      <c r="P9" s="267"/>
      <c r="Q9" s="268"/>
      <c r="R9" s="263"/>
      <c r="S9" s="264"/>
      <c r="T9" s="264"/>
      <c r="U9" s="264"/>
      <c r="V9" s="264"/>
      <c r="W9" s="264"/>
      <c r="X9" s="264"/>
      <c r="Y9" s="264"/>
      <c r="Z9" s="264"/>
      <c r="AA9" s="264"/>
      <c r="AB9" s="264"/>
      <c r="AC9" s="264"/>
      <c r="AD9" s="264"/>
      <c r="AE9" s="264"/>
      <c r="AF9" s="264"/>
      <c r="AG9" s="264"/>
      <c r="AH9" s="264"/>
      <c r="AI9" s="264"/>
      <c r="AJ9" s="264"/>
      <c r="AK9" s="264"/>
      <c r="AL9" s="264"/>
      <c r="AM9" s="264"/>
      <c r="AN9" s="264"/>
      <c r="AO9" s="264"/>
      <c r="AP9" s="264"/>
      <c r="AQ9" s="264"/>
      <c r="AR9" s="264"/>
      <c r="AS9" s="264"/>
      <c r="AT9" s="265"/>
      <c r="AU9" s="6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5"/>
      <c r="CC9" s="85"/>
      <c r="CD9" s="85"/>
      <c r="CE9" s="85"/>
      <c r="CF9" s="85"/>
      <c r="CG9" s="85"/>
      <c r="CH9" s="85"/>
      <c r="CI9" s="85"/>
    </row>
    <row r="10" spans="1:147" s="32" customFormat="1" ht="29.25" customHeight="1">
      <c r="E10" s="53"/>
      <c r="F10" s="53"/>
      <c r="G10" s="53"/>
      <c r="H10" s="53"/>
      <c r="I10" s="53"/>
      <c r="J10" s="36"/>
      <c r="K10" s="36"/>
      <c r="L10" s="36"/>
      <c r="M10" s="36"/>
      <c r="N10" s="36"/>
      <c r="O10" s="36"/>
      <c r="P10" s="53"/>
      <c r="Q10" s="53"/>
      <c r="R10" s="53"/>
      <c r="S10" s="53"/>
      <c r="T10" s="53"/>
      <c r="U10" s="53"/>
      <c r="V10" s="53"/>
      <c r="W10" s="53"/>
      <c r="X10" s="53"/>
      <c r="Y10" s="53"/>
      <c r="Z10" s="53"/>
      <c r="AA10" s="34"/>
      <c r="AB10" s="53"/>
      <c r="AC10" s="35"/>
      <c r="AD10" s="36"/>
      <c r="AE10" s="36"/>
      <c r="AF10" s="36"/>
      <c r="AG10" s="36"/>
      <c r="AH10" s="36"/>
      <c r="AI10" s="36"/>
      <c r="AJ10" s="36"/>
      <c r="AK10" s="36"/>
      <c r="AL10" s="36"/>
      <c r="AM10" s="36"/>
      <c r="AN10" s="36"/>
      <c r="AP10" s="36"/>
      <c r="AQ10" s="36"/>
      <c r="AR10" s="36"/>
      <c r="AS10" s="36"/>
      <c r="AT10" s="36"/>
      <c r="AU10" s="36"/>
      <c r="AV10" s="36"/>
      <c r="AW10" s="36"/>
      <c r="AX10" s="36"/>
      <c r="AY10" s="36"/>
      <c r="AZ10" s="36"/>
      <c r="BA10" s="36"/>
      <c r="BB10" s="36"/>
      <c r="BC10" s="36"/>
      <c r="BD10" s="223" t="str">
        <f>IF(OR(BM14&gt;BD14,BM15&gt;BD15,BM16&gt;BD16,BM17&gt;BD17,BM18&gt;BD18,BM19&gt;BD19,BM20&gt;BD20,BM21&gt;BD21,BM22&gt;BD22,BM23&gt;BD23,BM24&gt;BD24,BM25&gt;BD25,BM26&gt;BD26,BM27&gt;BD27,BM28&gt;BD28,BM29&gt;BD29,BM30&gt;BD30,BM31&gt;BD31,BM32&gt;BD32,BM33&gt;BD33),"事業所が負担した額が研修受講料を超えています。","")</f>
        <v/>
      </c>
      <c r="BE10" s="223"/>
      <c r="BF10" s="223"/>
      <c r="BG10" s="223"/>
      <c r="BH10" s="223"/>
      <c r="BI10" s="223"/>
      <c r="BJ10" s="223"/>
      <c r="BK10" s="223"/>
      <c r="BL10" s="223"/>
      <c r="BM10" s="223"/>
      <c r="BN10" s="223"/>
      <c r="BO10" s="223"/>
      <c r="BP10" s="223"/>
      <c r="BQ10" s="223"/>
      <c r="BR10" s="223"/>
      <c r="BS10" s="223"/>
      <c r="BT10" s="223"/>
      <c r="BU10" s="223"/>
      <c r="BV10" s="223"/>
      <c r="BW10" s="223"/>
      <c r="BX10" s="223"/>
      <c r="BY10" s="223"/>
      <c r="BZ10" s="223"/>
      <c r="CA10" s="223"/>
      <c r="CB10" s="223"/>
      <c r="CC10" s="223"/>
      <c r="CD10" s="223"/>
      <c r="CE10" s="223"/>
      <c r="CF10" s="223"/>
      <c r="CG10" s="223"/>
      <c r="CH10" s="223"/>
      <c r="CI10" s="223"/>
      <c r="CJ10" s="85"/>
      <c r="CK10" s="85"/>
      <c r="CL10" s="85"/>
      <c r="CM10" s="85"/>
      <c r="CN10" s="85"/>
      <c r="CO10" s="85"/>
      <c r="CP10" s="85"/>
      <c r="CQ10" s="85"/>
    </row>
    <row r="11" spans="1:147" s="32" customFormat="1" ht="29.25" customHeight="1">
      <c r="E11" s="57"/>
      <c r="F11" s="57"/>
      <c r="G11" s="57"/>
      <c r="H11" s="57"/>
      <c r="I11" s="57"/>
      <c r="J11" s="57"/>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P11" s="57"/>
      <c r="AQ11" s="57"/>
      <c r="AR11" s="57"/>
      <c r="AS11" s="57"/>
      <c r="AT11" s="57"/>
      <c r="AU11" s="57"/>
      <c r="AV11" s="57"/>
      <c r="AW11" s="57"/>
      <c r="AX11" s="57"/>
      <c r="AY11" s="57"/>
      <c r="AZ11" s="57"/>
      <c r="BA11" s="57"/>
      <c r="BB11" s="57"/>
      <c r="BC11" s="57"/>
      <c r="BD11" s="224" t="str">
        <f>IF(OR(BM14&gt;BD14,BM15&gt;BD15,BM16&gt;BD16,BM17&gt;BD17,BM18&gt;BD18,BM19&gt;BD19,BM20&gt;BD20,BM21&gt;BD21,BM22&gt;BD22,BM23&gt;BD23,BM24&gt;BD24,BM25&gt;BD25,BM26&gt;BD26,BM27&gt;BD27,BM28&gt;BD28,BM29&gt;BD29,BM30&gt;BD30,BM31&gt;BD31,BM32&gt;BD32,BM33&gt;BD33),"事業所が負担した額は研修受講料が上限です。","")</f>
        <v/>
      </c>
      <c r="BE11" s="224"/>
      <c r="BF11" s="224"/>
      <c r="BG11" s="224"/>
      <c r="BH11" s="224"/>
      <c r="BI11" s="224"/>
      <c r="BJ11" s="224"/>
      <c r="BK11" s="224"/>
      <c r="BL11" s="224"/>
      <c r="BM11" s="224"/>
      <c r="BN11" s="224"/>
      <c r="BO11" s="224"/>
      <c r="BP11" s="224"/>
      <c r="BQ11" s="224"/>
      <c r="BR11" s="224"/>
      <c r="BS11" s="224"/>
      <c r="BT11" s="224"/>
      <c r="BU11" s="224"/>
      <c r="BV11" s="224"/>
      <c r="BW11" s="224"/>
      <c r="BX11" s="224"/>
      <c r="BY11" s="224"/>
      <c r="BZ11" s="224"/>
      <c r="CA11" s="224"/>
      <c r="CB11" s="224"/>
      <c r="CC11" s="224"/>
      <c r="CD11" s="224"/>
      <c r="CE11" s="224"/>
      <c r="CF11" s="224"/>
      <c r="CG11" s="224"/>
      <c r="CH11" s="224"/>
      <c r="CI11" s="224"/>
      <c r="CJ11" s="86"/>
      <c r="CK11" s="86"/>
      <c r="CL11" s="86"/>
      <c r="CM11" s="86"/>
      <c r="CN11" s="86"/>
      <c r="CO11" s="86"/>
      <c r="CP11" s="86"/>
      <c r="CQ11" s="86"/>
    </row>
    <row r="12" spans="1:147" ht="13.5" customHeight="1">
      <c r="A12" s="79"/>
      <c r="B12" s="249"/>
      <c r="C12" s="250"/>
      <c r="D12" s="250"/>
      <c r="E12" s="250"/>
      <c r="F12" s="250"/>
      <c r="G12" s="250"/>
      <c r="H12" s="250"/>
      <c r="I12" s="251"/>
      <c r="J12" s="298" t="s">
        <v>113</v>
      </c>
      <c r="K12" s="299"/>
      <c r="L12" s="299"/>
      <c r="M12" s="299"/>
      <c r="N12" s="299"/>
      <c r="O12" s="300"/>
      <c r="P12" s="249"/>
      <c r="Q12" s="250"/>
      <c r="R12" s="250"/>
      <c r="S12" s="250"/>
      <c r="T12" s="250"/>
      <c r="U12" s="250"/>
      <c r="V12" s="250"/>
      <c r="W12" s="250"/>
      <c r="X12" s="250"/>
      <c r="Y12" s="250"/>
      <c r="Z12" s="250"/>
      <c r="AA12" s="250"/>
      <c r="AB12" s="250"/>
      <c r="AC12" s="250"/>
      <c r="AD12" s="250"/>
      <c r="AE12" s="251"/>
      <c r="AF12" s="298" t="s">
        <v>114</v>
      </c>
      <c r="AG12" s="299"/>
      <c r="AH12" s="299"/>
      <c r="AI12" s="300"/>
      <c r="AJ12" s="298" t="s">
        <v>113</v>
      </c>
      <c r="AK12" s="299"/>
      <c r="AL12" s="299"/>
      <c r="AM12" s="299"/>
      <c r="AN12" s="299"/>
      <c r="AO12" s="300"/>
      <c r="AP12" s="249"/>
      <c r="AQ12" s="250"/>
      <c r="AR12" s="250"/>
      <c r="AS12" s="250"/>
      <c r="AT12" s="250"/>
      <c r="AU12" s="250"/>
      <c r="AV12" s="250"/>
      <c r="AW12" s="251"/>
      <c r="AX12" s="298" t="s">
        <v>113</v>
      </c>
      <c r="AY12" s="299"/>
      <c r="AZ12" s="299"/>
      <c r="BA12" s="299"/>
      <c r="BB12" s="299"/>
      <c r="BC12" s="300"/>
      <c r="BD12" s="249"/>
      <c r="BE12" s="250"/>
      <c r="BF12" s="250"/>
      <c r="BG12" s="250"/>
      <c r="BH12" s="250"/>
      <c r="BI12" s="250"/>
      <c r="BJ12" s="250"/>
      <c r="BK12" s="250"/>
      <c r="BL12" s="251"/>
      <c r="BM12" s="304" t="s">
        <v>116</v>
      </c>
      <c r="BN12" s="305"/>
      <c r="BO12" s="305"/>
      <c r="BP12" s="305"/>
      <c r="BQ12" s="305"/>
      <c r="BR12" s="305"/>
      <c r="BS12" s="305"/>
      <c r="BT12" s="305"/>
      <c r="BU12" s="305"/>
      <c r="BV12" s="306"/>
      <c r="BW12" s="298" t="s">
        <v>117</v>
      </c>
      <c r="BX12" s="299"/>
      <c r="BY12" s="299"/>
      <c r="BZ12" s="299"/>
      <c r="CA12" s="300"/>
      <c r="CB12" s="249"/>
      <c r="CC12" s="250"/>
      <c r="CD12" s="250"/>
      <c r="CE12" s="250"/>
      <c r="CF12" s="250"/>
      <c r="CG12" s="250"/>
      <c r="CH12" s="250"/>
      <c r="CI12" s="251"/>
      <c r="CJ12" s="249"/>
      <c r="CK12" s="250"/>
      <c r="CL12" s="250"/>
      <c r="CM12" s="250"/>
      <c r="CN12" s="250"/>
      <c r="CO12" s="250"/>
      <c r="CP12" s="250"/>
      <c r="CQ12" s="251"/>
    </row>
    <row r="13" spans="1:147" s="37" customFormat="1" ht="39.950000000000003" customHeight="1">
      <c r="A13" s="114" t="s">
        <v>62</v>
      </c>
      <c r="B13" s="246" t="s">
        <v>85</v>
      </c>
      <c r="C13" s="247"/>
      <c r="D13" s="247"/>
      <c r="E13" s="247"/>
      <c r="F13" s="247"/>
      <c r="G13" s="247"/>
      <c r="H13" s="247"/>
      <c r="I13" s="248"/>
      <c r="J13" s="246" t="s">
        <v>110</v>
      </c>
      <c r="K13" s="247"/>
      <c r="L13" s="247"/>
      <c r="M13" s="247"/>
      <c r="N13" s="247"/>
      <c r="O13" s="247"/>
      <c r="P13" s="246" t="s">
        <v>111</v>
      </c>
      <c r="Q13" s="247"/>
      <c r="R13" s="247"/>
      <c r="S13" s="247"/>
      <c r="T13" s="247"/>
      <c r="U13" s="247"/>
      <c r="V13" s="247"/>
      <c r="W13" s="247"/>
      <c r="X13" s="247"/>
      <c r="Y13" s="247"/>
      <c r="Z13" s="247"/>
      <c r="AA13" s="247"/>
      <c r="AB13" s="247"/>
      <c r="AC13" s="247"/>
      <c r="AD13" s="247"/>
      <c r="AE13" s="248"/>
      <c r="AF13" s="246" t="s">
        <v>112</v>
      </c>
      <c r="AG13" s="247"/>
      <c r="AH13" s="247"/>
      <c r="AI13" s="248"/>
      <c r="AJ13" s="257" t="s">
        <v>121</v>
      </c>
      <c r="AK13" s="247"/>
      <c r="AL13" s="247"/>
      <c r="AM13" s="247"/>
      <c r="AN13" s="247"/>
      <c r="AO13" s="247"/>
      <c r="AP13" s="257" t="s">
        <v>109</v>
      </c>
      <c r="AQ13" s="258"/>
      <c r="AR13" s="258"/>
      <c r="AS13" s="258"/>
      <c r="AT13" s="258"/>
      <c r="AU13" s="258"/>
      <c r="AV13" s="258"/>
      <c r="AW13" s="259"/>
      <c r="AX13" s="257" t="s">
        <v>122</v>
      </c>
      <c r="AY13" s="247"/>
      <c r="AZ13" s="247"/>
      <c r="BA13" s="247"/>
      <c r="BB13" s="247"/>
      <c r="BC13" s="248"/>
      <c r="BD13" s="246" t="s">
        <v>115</v>
      </c>
      <c r="BE13" s="247"/>
      <c r="BF13" s="247"/>
      <c r="BG13" s="247"/>
      <c r="BH13" s="247"/>
      <c r="BI13" s="247"/>
      <c r="BJ13" s="247"/>
      <c r="BK13" s="247"/>
      <c r="BL13" s="248"/>
      <c r="BM13" s="257" t="s">
        <v>130</v>
      </c>
      <c r="BN13" s="247"/>
      <c r="BO13" s="247"/>
      <c r="BP13" s="247"/>
      <c r="BQ13" s="247"/>
      <c r="BR13" s="247"/>
      <c r="BS13" s="247"/>
      <c r="BT13" s="247"/>
      <c r="BU13" s="247"/>
      <c r="BV13" s="248"/>
      <c r="BW13" s="257" t="s">
        <v>118</v>
      </c>
      <c r="BX13" s="258"/>
      <c r="BY13" s="258"/>
      <c r="BZ13" s="258"/>
      <c r="CA13" s="259"/>
      <c r="CB13" s="257" t="s">
        <v>123</v>
      </c>
      <c r="CC13" s="258"/>
      <c r="CD13" s="258"/>
      <c r="CE13" s="258"/>
      <c r="CF13" s="258"/>
      <c r="CG13" s="258"/>
      <c r="CH13" s="258"/>
      <c r="CI13" s="259"/>
      <c r="CJ13" s="246" t="s">
        <v>120</v>
      </c>
      <c r="CK13" s="247"/>
      <c r="CL13" s="247"/>
      <c r="CM13" s="247"/>
      <c r="CN13" s="247"/>
      <c r="CO13" s="247"/>
      <c r="CP13" s="247"/>
      <c r="CQ13" s="248"/>
    </row>
    <row r="14" spans="1:147" s="54" customFormat="1" ht="30" customHeight="1">
      <c r="A14" s="115">
        <v>1</v>
      </c>
      <c r="B14" s="225"/>
      <c r="C14" s="226"/>
      <c r="D14" s="226"/>
      <c r="E14" s="226"/>
      <c r="F14" s="226"/>
      <c r="G14" s="226"/>
      <c r="H14" s="226"/>
      <c r="I14" s="227"/>
      <c r="J14" s="234"/>
      <c r="K14" s="235"/>
      <c r="L14" s="235"/>
      <c r="M14" s="235"/>
      <c r="N14" s="235"/>
      <c r="O14" s="235"/>
      <c r="P14" s="236"/>
      <c r="Q14" s="237"/>
      <c r="R14" s="237"/>
      <c r="S14" s="237"/>
      <c r="T14" s="237"/>
      <c r="U14" s="237"/>
      <c r="V14" s="237"/>
      <c r="W14" s="237"/>
      <c r="X14" s="237"/>
      <c r="Y14" s="237"/>
      <c r="Z14" s="237"/>
      <c r="AA14" s="237"/>
      <c r="AB14" s="237"/>
      <c r="AC14" s="237"/>
      <c r="AD14" s="237"/>
      <c r="AE14" s="238"/>
      <c r="AF14" s="236"/>
      <c r="AG14" s="237"/>
      <c r="AH14" s="237"/>
      <c r="AI14" s="238"/>
      <c r="AJ14" s="234"/>
      <c r="AK14" s="235"/>
      <c r="AL14" s="235"/>
      <c r="AM14" s="235"/>
      <c r="AN14" s="235"/>
      <c r="AO14" s="235"/>
      <c r="AP14" s="236"/>
      <c r="AQ14" s="237"/>
      <c r="AR14" s="237"/>
      <c r="AS14" s="237"/>
      <c r="AT14" s="237"/>
      <c r="AU14" s="237"/>
      <c r="AV14" s="237"/>
      <c r="AW14" s="238"/>
      <c r="AX14" s="234"/>
      <c r="AY14" s="235"/>
      <c r="AZ14" s="235"/>
      <c r="BA14" s="235"/>
      <c r="BB14" s="235"/>
      <c r="BC14" s="239"/>
      <c r="BD14" s="240" t="str">
        <f>IFERROR(VLOOKUP(AP14,Sheet1!$B$7:'Sheet1'!$C$15,2,FALSE)," ")</f>
        <v xml:space="preserve"> </v>
      </c>
      <c r="BE14" s="241"/>
      <c r="BF14" s="241"/>
      <c r="BG14" s="241"/>
      <c r="BH14" s="241"/>
      <c r="BI14" s="241"/>
      <c r="BJ14" s="241"/>
      <c r="BK14" s="241"/>
      <c r="BL14" s="242"/>
      <c r="BM14" s="243"/>
      <c r="BN14" s="244"/>
      <c r="BO14" s="244"/>
      <c r="BP14" s="244"/>
      <c r="BQ14" s="244"/>
      <c r="BR14" s="244"/>
      <c r="BS14" s="244"/>
      <c r="BT14" s="244"/>
      <c r="BU14" s="244"/>
      <c r="BV14" s="245"/>
      <c r="BW14" s="225"/>
      <c r="BX14" s="226"/>
      <c r="BY14" s="226"/>
      <c r="BZ14" s="226"/>
      <c r="CA14" s="227"/>
      <c r="CB14" s="228"/>
      <c r="CC14" s="229"/>
      <c r="CD14" s="229"/>
      <c r="CE14" s="229"/>
      <c r="CF14" s="229"/>
      <c r="CG14" s="229"/>
      <c r="CH14" s="229"/>
      <c r="CI14" s="230"/>
      <c r="CJ14" s="231" t="str">
        <f>IF(BD14=" "," ",EQ14)</f>
        <v xml:space="preserve"> </v>
      </c>
      <c r="CK14" s="232"/>
      <c r="CL14" s="232"/>
      <c r="CM14" s="232"/>
      <c r="CN14" s="232"/>
      <c r="CO14" s="232"/>
      <c r="CP14" s="232"/>
      <c r="CQ14" s="233"/>
      <c r="CV14" s="54" t="s">
        <v>87</v>
      </c>
      <c r="CW14" s="54">
        <f>SUMIF($AP$14:$AW$33,CV14,$CJ$14:$CQ$33)</f>
        <v>0</v>
      </c>
      <c r="EQ14" s="54">
        <f>ROUNDDOWN((BM14-CB14)*3/8, -3)</f>
        <v>0</v>
      </c>
    </row>
    <row r="15" spans="1:147" s="54" customFormat="1" ht="30" customHeight="1">
      <c r="A15" s="115">
        <v>2</v>
      </c>
      <c r="B15" s="225"/>
      <c r="C15" s="226"/>
      <c r="D15" s="226"/>
      <c r="E15" s="226"/>
      <c r="F15" s="226"/>
      <c r="G15" s="226"/>
      <c r="H15" s="226"/>
      <c r="I15" s="227"/>
      <c r="J15" s="234"/>
      <c r="K15" s="235"/>
      <c r="L15" s="235"/>
      <c r="M15" s="235"/>
      <c r="N15" s="235"/>
      <c r="O15" s="235"/>
      <c r="P15" s="236"/>
      <c r="Q15" s="237"/>
      <c r="R15" s="237"/>
      <c r="S15" s="237"/>
      <c r="T15" s="237"/>
      <c r="U15" s="237"/>
      <c r="V15" s="237"/>
      <c r="W15" s="237"/>
      <c r="X15" s="237"/>
      <c r="Y15" s="237"/>
      <c r="Z15" s="237"/>
      <c r="AA15" s="237"/>
      <c r="AB15" s="237"/>
      <c r="AC15" s="237"/>
      <c r="AD15" s="237"/>
      <c r="AE15" s="238"/>
      <c r="AF15" s="236"/>
      <c r="AG15" s="237"/>
      <c r="AH15" s="237"/>
      <c r="AI15" s="238"/>
      <c r="AJ15" s="234"/>
      <c r="AK15" s="235"/>
      <c r="AL15" s="235"/>
      <c r="AM15" s="235"/>
      <c r="AN15" s="235"/>
      <c r="AO15" s="235"/>
      <c r="AP15" s="236"/>
      <c r="AQ15" s="237"/>
      <c r="AR15" s="237"/>
      <c r="AS15" s="237"/>
      <c r="AT15" s="237"/>
      <c r="AU15" s="237"/>
      <c r="AV15" s="237"/>
      <c r="AW15" s="238"/>
      <c r="AX15" s="234"/>
      <c r="AY15" s="235"/>
      <c r="AZ15" s="235"/>
      <c r="BA15" s="235"/>
      <c r="BB15" s="235"/>
      <c r="BC15" s="239"/>
      <c r="BD15" s="240" t="str">
        <f>IFERROR(VLOOKUP(AP15,Sheet1!$B$7:'Sheet1'!$C$15,2,FALSE)," ")</f>
        <v xml:space="preserve"> </v>
      </c>
      <c r="BE15" s="241"/>
      <c r="BF15" s="241"/>
      <c r="BG15" s="241"/>
      <c r="BH15" s="241"/>
      <c r="BI15" s="241"/>
      <c r="BJ15" s="241"/>
      <c r="BK15" s="241"/>
      <c r="BL15" s="242"/>
      <c r="BM15" s="243"/>
      <c r="BN15" s="244"/>
      <c r="BO15" s="244"/>
      <c r="BP15" s="244"/>
      <c r="BQ15" s="244"/>
      <c r="BR15" s="244"/>
      <c r="BS15" s="244"/>
      <c r="BT15" s="244"/>
      <c r="BU15" s="244"/>
      <c r="BV15" s="245"/>
      <c r="BW15" s="225"/>
      <c r="BX15" s="226"/>
      <c r="BY15" s="226"/>
      <c r="BZ15" s="226"/>
      <c r="CA15" s="227"/>
      <c r="CB15" s="228"/>
      <c r="CC15" s="229"/>
      <c r="CD15" s="229"/>
      <c r="CE15" s="229"/>
      <c r="CF15" s="229"/>
      <c r="CG15" s="229"/>
      <c r="CH15" s="229"/>
      <c r="CI15" s="230"/>
      <c r="CJ15" s="231" t="str">
        <f t="shared" ref="CJ15:CJ23" si="0">IF(BD15=" "," ",EQ15)</f>
        <v xml:space="preserve"> </v>
      </c>
      <c r="CK15" s="232"/>
      <c r="CL15" s="232"/>
      <c r="CM15" s="232"/>
      <c r="CN15" s="232"/>
      <c r="CO15" s="232"/>
      <c r="CP15" s="232"/>
      <c r="CQ15" s="233"/>
      <c r="CV15" s="54" t="s">
        <v>88</v>
      </c>
      <c r="CW15" s="54">
        <f t="shared" ref="CW15:CW21" si="1">SUMIF($AP$14:$AW$33,CV15,$CJ$14:$CQ$33)</f>
        <v>0</v>
      </c>
      <c r="EQ15" s="54">
        <f t="shared" ref="EQ15:EQ33" si="2">ROUNDDOWN((BM15-CB15)*3/8, -3)</f>
        <v>0</v>
      </c>
    </row>
    <row r="16" spans="1:147" ht="30" customHeight="1">
      <c r="A16" s="115">
        <v>3</v>
      </c>
      <c r="B16" s="225"/>
      <c r="C16" s="226"/>
      <c r="D16" s="226"/>
      <c r="E16" s="226"/>
      <c r="F16" s="226"/>
      <c r="G16" s="226"/>
      <c r="H16" s="226"/>
      <c r="I16" s="227"/>
      <c r="J16" s="234"/>
      <c r="K16" s="235"/>
      <c r="L16" s="235"/>
      <c r="M16" s="235"/>
      <c r="N16" s="235"/>
      <c r="O16" s="235"/>
      <c r="P16" s="236"/>
      <c r="Q16" s="237"/>
      <c r="R16" s="237"/>
      <c r="S16" s="237"/>
      <c r="T16" s="237"/>
      <c r="U16" s="237"/>
      <c r="V16" s="237"/>
      <c r="W16" s="237"/>
      <c r="X16" s="237"/>
      <c r="Y16" s="237"/>
      <c r="Z16" s="237"/>
      <c r="AA16" s="237"/>
      <c r="AB16" s="237"/>
      <c r="AC16" s="237"/>
      <c r="AD16" s="237"/>
      <c r="AE16" s="238"/>
      <c r="AF16" s="236"/>
      <c r="AG16" s="237"/>
      <c r="AH16" s="237"/>
      <c r="AI16" s="238"/>
      <c r="AJ16" s="234"/>
      <c r="AK16" s="235"/>
      <c r="AL16" s="235"/>
      <c r="AM16" s="235"/>
      <c r="AN16" s="235"/>
      <c r="AO16" s="235"/>
      <c r="AP16" s="236"/>
      <c r="AQ16" s="237"/>
      <c r="AR16" s="237"/>
      <c r="AS16" s="237"/>
      <c r="AT16" s="237"/>
      <c r="AU16" s="237"/>
      <c r="AV16" s="237"/>
      <c r="AW16" s="238"/>
      <c r="AX16" s="234"/>
      <c r="AY16" s="235"/>
      <c r="AZ16" s="235"/>
      <c r="BA16" s="235"/>
      <c r="BB16" s="235"/>
      <c r="BC16" s="239"/>
      <c r="BD16" s="240" t="str">
        <f>IFERROR(VLOOKUP(AP16,Sheet1!$B$7:'Sheet1'!$C$15,2,FALSE)," ")</f>
        <v xml:space="preserve"> </v>
      </c>
      <c r="BE16" s="241"/>
      <c r="BF16" s="241"/>
      <c r="BG16" s="241"/>
      <c r="BH16" s="241"/>
      <c r="BI16" s="241"/>
      <c r="BJ16" s="241"/>
      <c r="BK16" s="241"/>
      <c r="BL16" s="242"/>
      <c r="BM16" s="243"/>
      <c r="BN16" s="244"/>
      <c r="BO16" s="244"/>
      <c r="BP16" s="244"/>
      <c r="BQ16" s="244"/>
      <c r="BR16" s="244"/>
      <c r="BS16" s="244"/>
      <c r="BT16" s="244"/>
      <c r="BU16" s="244"/>
      <c r="BV16" s="245"/>
      <c r="BW16" s="225"/>
      <c r="BX16" s="226"/>
      <c r="BY16" s="226"/>
      <c r="BZ16" s="226"/>
      <c r="CA16" s="227"/>
      <c r="CB16" s="228"/>
      <c r="CC16" s="229"/>
      <c r="CD16" s="229"/>
      <c r="CE16" s="229"/>
      <c r="CF16" s="229"/>
      <c r="CG16" s="229"/>
      <c r="CH16" s="229"/>
      <c r="CI16" s="230"/>
      <c r="CJ16" s="231" t="str">
        <f t="shared" si="0"/>
        <v xml:space="preserve"> </v>
      </c>
      <c r="CK16" s="232"/>
      <c r="CL16" s="232"/>
      <c r="CM16" s="232"/>
      <c r="CN16" s="232"/>
      <c r="CO16" s="232"/>
      <c r="CP16" s="232"/>
      <c r="CQ16" s="233"/>
      <c r="CU16" s="54"/>
      <c r="CV16" s="31" t="s">
        <v>89</v>
      </c>
      <c r="CW16" s="31">
        <f t="shared" si="1"/>
        <v>0</v>
      </c>
      <c r="DJ16" s="54"/>
      <c r="EQ16" s="54">
        <f t="shared" si="2"/>
        <v>0</v>
      </c>
    </row>
    <row r="17" spans="1:147" s="54" customFormat="1" ht="30" customHeight="1">
      <c r="A17" s="115">
        <v>4</v>
      </c>
      <c r="B17" s="225"/>
      <c r="C17" s="226"/>
      <c r="D17" s="226"/>
      <c r="E17" s="226"/>
      <c r="F17" s="226"/>
      <c r="G17" s="226"/>
      <c r="H17" s="226"/>
      <c r="I17" s="227"/>
      <c r="J17" s="234"/>
      <c r="K17" s="235"/>
      <c r="L17" s="235"/>
      <c r="M17" s="235"/>
      <c r="N17" s="235"/>
      <c r="O17" s="235"/>
      <c r="P17" s="236"/>
      <c r="Q17" s="237"/>
      <c r="R17" s="237"/>
      <c r="S17" s="237"/>
      <c r="T17" s="237"/>
      <c r="U17" s="237"/>
      <c r="V17" s="237"/>
      <c r="W17" s="237"/>
      <c r="X17" s="237"/>
      <c r="Y17" s="237"/>
      <c r="Z17" s="237"/>
      <c r="AA17" s="237"/>
      <c r="AB17" s="237"/>
      <c r="AC17" s="237"/>
      <c r="AD17" s="237"/>
      <c r="AE17" s="238"/>
      <c r="AF17" s="236"/>
      <c r="AG17" s="237"/>
      <c r="AH17" s="237"/>
      <c r="AI17" s="238"/>
      <c r="AJ17" s="234"/>
      <c r="AK17" s="235"/>
      <c r="AL17" s="235"/>
      <c r="AM17" s="235"/>
      <c r="AN17" s="235"/>
      <c r="AO17" s="235"/>
      <c r="AP17" s="236"/>
      <c r="AQ17" s="237"/>
      <c r="AR17" s="237"/>
      <c r="AS17" s="237"/>
      <c r="AT17" s="237"/>
      <c r="AU17" s="237"/>
      <c r="AV17" s="237"/>
      <c r="AW17" s="238"/>
      <c r="AX17" s="234"/>
      <c r="AY17" s="235"/>
      <c r="AZ17" s="235"/>
      <c r="BA17" s="235"/>
      <c r="BB17" s="235"/>
      <c r="BC17" s="239"/>
      <c r="BD17" s="240" t="str">
        <f>IFERROR(VLOOKUP(AP17,Sheet1!$B$7:'Sheet1'!$C$15,2,FALSE)," ")</f>
        <v xml:space="preserve"> </v>
      </c>
      <c r="BE17" s="241"/>
      <c r="BF17" s="241"/>
      <c r="BG17" s="241"/>
      <c r="BH17" s="241"/>
      <c r="BI17" s="241"/>
      <c r="BJ17" s="241"/>
      <c r="BK17" s="241"/>
      <c r="BL17" s="242"/>
      <c r="BM17" s="243"/>
      <c r="BN17" s="244"/>
      <c r="BO17" s="244"/>
      <c r="BP17" s="244"/>
      <c r="BQ17" s="244"/>
      <c r="BR17" s="244"/>
      <c r="BS17" s="244"/>
      <c r="BT17" s="244"/>
      <c r="BU17" s="244"/>
      <c r="BV17" s="245"/>
      <c r="BW17" s="225"/>
      <c r="BX17" s="226"/>
      <c r="BY17" s="226"/>
      <c r="BZ17" s="226"/>
      <c r="CA17" s="227"/>
      <c r="CB17" s="228"/>
      <c r="CC17" s="229"/>
      <c r="CD17" s="229"/>
      <c r="CE17" s="229"/>
      <c r="CF17" s="229"/>
      <c r="CG17" s="229"/>
      <c r="CH17" s="229"/>
      <c r="CI17" s="230"/>
      <c r="CJ17" s="231" t="str">
        <f t="shared" si="0"/>
        <v xml:space="preserve"> </v>
      </c>
      <c r="CK17" s="232"/>
      <c r="CL17" s="232"/>
      <c r="CM17" s="232"/>
      <c r="CN17" s="232"/>
      <c r="CO17" s="232"/>
      <c r="CP17" s="232"/>
      <c r="CQ17" s="233"/>
      <c r="CV17" s="54" t="s">
        <v>94</v>
      </c>
      <c r="CW17" s="54">
        <f t="shared" si="1"/>
        <v>0</v>
      </c>
      <c r="EQ17" s="54">
        <f t="shared" si="2"/>
        <v>0</v>
      </c>
    </row>
    <row r="18" spans="1:147" s="54" customFormat="1" ht="30" customHeight="1">
      <c r="A18" s="115">
        <v>5</v>
      </c>
      <c r="B18" s="225"/>
      <c r="C18" s="226"/>
      <c r="D18" s="226"/>
      <c r="E18" s="226"/>
      <c r="F18" s="226"/>
      <c r="G18" s="226"/>
      <c r="H18" s="226"/>
      <c r="I18" s="227"/>
      <c r="J18" s="234"/>
      <c r="K18" s="235"/>
      <c r="L18" s="235"/>
      <c r="M18" s="235"/>
      <c r="N18" s="235"/>
      <c r="O18" s="235"/>
      <c r="P18" s="236"/>
      <c r="Q18" s="237"/>
      <c r="R18" s="237"/>
      <c r="S18" s="237"/>
      <c r="T18" s="237"/>
      <c r="U18" s="237"/>
      <c r="V18" s="237"/>
      <c r="W18" s="237"/>
      <c r="X18" s="237"/>
      <c r="Y18" s="237"/>
      <c r="Z18" s="237"/>
      <c r="AA18" s="237"/>
      <c r="AB18" s="237"/>
      <c r="AC18" s="237"/>
      <c r="AD18" s="237"/>
      <c r="AE18" s="238"/>
      <c r="AF18" s="236"/>
      <c r="AG18" s="237"/>
      <c r="AH18" s="237"/>
      <c r="AI18" s="238"/>
      <c r="AJ18" s="234"/>
      <c r="AK18" s="235"/>
      <c r="AL18" s="235"/>
      <c r="AM18" s="235"/>
      <c r="AN18" s="235"/>
      <c r="AO18" s="235"/>
      <c r="AP18" s="236"/>
      <c r="AQ18" s="237"/>
      <c r="AR18" s="237"/>
      <c r="AS18" s="237"/>
      <c r="AT18" s="237"/>
      <c r="AU18" s="237"/>
      <c r="AV18" s="237"/>
      <c r="AW18" s="238"/>
      <c r="AX18" s="234"/>
      <c r="AY18" s="235"/>
      <c r="AZ18" s="235"/>
      <c r="BA18" s="235"/>
      <c r="BB18" s="235"/>
      <c r="BC18" s="239"/>
      <c r="BD18" s="240" t="str">
        <f>IFERROR(VLOOKUP(AP18,Sheet1!$B$7:'Sheet1'!$C$15,2,FALSE)," ")</f>
        <v xml:space="preserve"> </v>
      </c>
      <c r="BE18" s="241"/>
      <c r="BF18" s="241"/>
      <c r="BG18" s="241"/>
      <c r="BH18" s="241"/>
      <c r="BI18" s="241"/>
      <c r="BJ18" s="241"/>
      <c r="BK18" s="241"/>
      <c r="BL18" s="242"/>
      <c r="BM18" s="243"/>
      <c r="BN18" s="244"/>
      <c r="BO18" s="244"/>
      <c r="BP18" s="244"/>
      <c r="BQ18" s="244"/>
      <c r="BR18" s="244"/>
      <c r="BS18" s="244"/>
      <c r="BT18" s="244"/>
      <c r="BU18" s="244"/>
      <c r="BV18" s="245"/>
      <c r="BW18" s="225"/>
      <c r="BX18" s="226"/>
      <c r="BY18" s="226"/>
      <c r="BZ18" s="226"/>
      <c r="CA18" s="227"/>
      <c r="CB18" s="228"/>
      <c r="CC18" s="229"/>
      <c r="CD18" s="229"/>
      <c r="CE18" s="229"/>
      <c r="CF18" s="229"/>
      <c r="CG18" s="229"/>
      <c r="CH18" s="229"/>
      <c r="CI18" s="230"/>
      <c r="CJ18" s="231" t="str">
        <f t="shared" si="0"/>
        <v xml:space="preserve"> </v>
      </c>
      <c r="CK18" s="232"/>
      <c r="CL18" s="232"/>
      <c r="CM18" s="232"/>
      <c r="CN18" s="232"/>
      <c r="CO18" s="232"/>
      <c r="CP18" s="232"/>
      <c r="CQ18" s="233"/>
      <c r="CV18" s="54" t="s">
        <v>156</v>
      </c>
      <c r="CW18" s="54">
        <f t="shared" si="1"/>
        <v>0</v>
      </c>
      <c r="EQ18" s="54">
        <f t="shared" si="2"/>
        <v>0</v>
      </c>
    </row>
    <row r="19" spans="1:147" s="54" customFormat="1" ht="30" customHeight="1">
      <c r="A19" s="115">
        <v>6</v>
      </c>
      <c r="B19" s="225"/>
      <c r="C19" s="226"/>
      <c r="D19" s="226"/>
      <c r="E19" s="226"/>
      <c r="F19" s="226"/>
      <c r="G19" s="226"/>
      <c r="H19" s="226"/>
      <c r="I19" s="227"/>
      <c r="J19" s="234"/>
      <c r="K19" s="235"/>
      <c r="L19" s="235"/>
      <c r="M19" s="235"/>
      <c r="N19" s="235"/>
      <c r="O19" s="235"/>
      <c r="P19" s="236"/>
      <c r="Q19" s="237"/>
      <c r="R19" s="237"/>
      <c r="S19" s="237"/>
      <c r="T19" s="237"/>
      <c r="U19" s="237"/>
      <c r="V19" s="237"/>
      <c r="W19" s="237"/>
      <c r="X19" s="237"/>
      <c r="Y19" s="237"/>
      <c r="Z19" s="237"/>
      <c r="AA19" s="237"/>
      <c r="AB19" s="237"/>
      <c r="AC19" s="237"/>
      <c r="AD19" s="237"/>
      <c r="AE19" s="238"/>
      <c r="AF19" s="236"/>
      <c r="AG19" s="237"/>
      <c r="AH19" s="237"/>
      <c r="AI19" s="238"/>
      <c r="AJ19" s="234"/>
      <c r="AK19" s="235"/>
      <c r="AL19" s="235"/>
      <c r="AM19" s="235"/>
      <c r="AN19" s="235"/>
      <c r="AO19" s="235"/>
      <c r="AP19" s="236"/>
      <c r="AQ19" s="237"/>
      <c r="AR19" s="237"/>
      <c r="AS19" s="237"/>
      <c r="AT19" s="237"/>
      <c r="AU19" s="237"/>
      <c r="AV19" s="237"/>
      <c r="AW19" s="238"/>
      <c r="AX19" s="234"/>
      <c r="AY19" s="235"/>
      <c r="AZ19" s="235"/>
      <c r="BA19" s="235"/>
      <c r="BB19" s="235"/>
      <c r="BC19" s="239"/>
      <c r="BD19" s="240" t="str">
        <f>IFERROR(VLOOKUP(AP19,Sheet1!$B$7:'Sheet1'!$C$15,2,FALSE)," ")</f>
        <v xml:space="preserve"> </v>
      </c>
      <c r="BE19" s="241"/>
      <c r="BF19" s="241"/>
      <c r="BG19" s="241"/>
      <c r="BH19" s="241"/>
      <c r="BI19" s="241"/>
      <c r="BJ19" s="241"/>
      <c r="BK19" s="241"/>
      <c r="BL19" s="242"/>
      <c r="BM19" s="243"/>
      <c r="BN19" s="244"/>
      <c r="BO19" s="244"/>
      <c r="BP19" s="244"/>
      <c r="BQ19" s="244"/>
      <c r="BR19" s="244"/>
      <c r="BS19" s="244"/>
      <c r="BT19" s="244"/>
      <c r="BU19" s="244"/>
      <c r="BV19" s="245"/>
      <c r="BW19" s="225"/>
      <c r="BX19" s="226"/>
      <c r="BY19" s="226"/>
      <c r="BZ19" s="226"/>
      <c r="CA19" s="227"/>
      <c r="CB19" s="228"/>
      <c r="CC19" s="229"/>
      <c r="CD19" s="229"/>
      <c r="CE19" s="229"/>
      <c r="CF19" s="229"/>
      <c r="CG19" s="229"/>
      <c r="CH19" s="229"/>
      <c r="CI19" s="230"/>
      <c r="CJ19" s="231" t="str">
        <f t="shared" si="0"/>
        <v xml:space="preserve"> </v>
      </c>
      <c r="CK19" s="232"/>
      <c r="CL19" s="232"/>
      <c r="CM19" s="232"/>
      <c r="CN19" s="232"/>
      <c r="CO19" s="232"/>
      <c r="CP19" s="232"/>
      <c r="CQ19" s="233"/>
      <c r="CV19" s="54" t="s">
        <v>96</v>
      </c>
      <c r="CW19" s="54">
        <f t="shared" si="1"/>
        <v>0</v>
      </c>
      <c r="EQ19" s="54">
        <f t="shared" si="2"/>
        <v>0</v>
      </c>
    </row>
    <row r="20" spans="1:147" s="54" customFormat="1" ht="30" customHeight="1">
      <c r="A20" s="115">
        <v>7</v>
      </c>
      <c r="B20" s="225"/>
      <c r="C20" s="226"/>
      <c r="D20" s="226"/>
      <c r="E20" s="226"/>
      <c r="F20" s="226"/>
      <c r="G20" s="226"/>
      <c r="H20" s="226"/>
      <c r="I20" s="227"/>
      <c r="J20" s="234"/>
      <c r="K20" s="235"/>
      <c r="L20" s="235"/>
      <c r="M20" s="235"/>
      <c r="N20" s="235"/>
      <c r="O20" s="235"/>
      <c r="P20" s="236"/>
      <c r="Q20" s="237"/>
      <c r="R20" s="237"/>
      <c r="S20" s="237"/>
      <c r="T20" s="237"/>
      <c r="U20" s="237"/>
      <c r="V20" s="237"/>
      <c r="W20" s="237"/>
      <c r="X20" s="237"/>
      <c r="Y20" s="237"/>
      <c r="Z20" s="237"/>
      <c r="AA20" s="237"/>
      <c r="AB20" s="237"/>
      <c r="AC20" s="237"/>
      <c r="AD20" s="237"/>
      <c r="AE20" s="238"/>
      <c r="AF20" s="236"/>
      <c r="AG20" s="237"/>
      <c r="AH20" s="237"/>
      <c r="AI20" s="238"/>
      <c r="AJ20" s="234"/>
      <c r="AK20" s="235"/>
      <c r="AL20" s="235"/>
      <c r="AM20" s="235"/>
      <c r="AN20" s="235"/>
      <c r="AO20" s="235"/>
      <c r="AP20" s="236"/>
      <c r="AQ20" s="237"/>
      <c r="AR20" s="237"/>
      <c r="AS20" s="237"/>
      <c r="AT20" s="237"/>
      <c r="AU20" s="237"/>
      <c r="AV20" s="237"/>
      <c r="AW20" s="238"/>
      <c r="AX20" s="234"/>
      <c r="AY20" s="235"/>
      <c r="AZ20" s="235"/>
      <c r="BA20" s="235"/>
      <c r="BB20" s="235"/>
      <c r="BC20" s="239"/>
      <c r="BD20" s="240" t="str">
        <f>IFERROR(VLOOKUP(AP20,Sheet1!$B$7:'Sheet1'!$C$15,2,FALSE)," ")</f>
        <v xml:space="preserve"> </v>
      </c>
      <c r="BE20" s="241"/>
      <c r="BF20" s="241"/>
      <c r="BG20" s="241"/>
      <c r="BH20" s="241"/>
      <c r="BI20" s="241"/>
      <c r="BJ20" s="241"/>
      <c r="BK20" s="241"/>
      <c r="BL20" s="242"/>
      <c r="BM20" s="243"/>
      <c r="BN20" s="244"/>
      <c r="BO20" s="244"/>
      <c r="BP20" s="244"/>
      <c r="BQ20" s="244"/>
      <c r="BR20" s="244"/>
      <c r="BS20" s="244"/>
      <c r="BT20" s="244"/>
      <c r="BU20" s="244"/>
      <c r="BV20" s="245"/>
      <c r="BW20" s="225"/>
      <c r="BX20" s="226"/>
      <c r="BY20" s="226"/>
      <c r="BZ20" s="226"/>
      <c r="CA20" s="227"/>
      <c r="CB20" s="228"/>
      <c r="CC20" s="229"/>
      <c r="CD20" s="229"/>
      <c r="CE20" s="229"/>
      <c r="CF20" s="229"/>
      <c r="CG20" s="229"/>
      <c r="CH20" s="229"/>
      <c r="CI20" s="230"/>
      <c r="CJ20" s="231" t="str">
        <f t="shared" si="0"/>
        <v xml:space="preserve"> </v>
      </c>
      <c r="CK20" s="232"/>
      <c r="CL20" s="232"/>
      <c r="CM20" s="232"/>
      <c r="CN20" s="232"/>
      <c r="CO20" s="232"/>
      <c r="CP20" s="232"/>
      <c r="CQ20" s="233"/>
      <c r="CV20" s="54" t="s">
        <v>157</v>
      </c>
      <c r="CW20" s="54">
        <f t="shared" si="1"/>
        <v>0</v>
      </c>
      <c r="EQ20" s="54">
        <f t="shared" si="2"/>
        <v>0</v>
      </c>
    </row>
    <row r="21" spans="1:147" ht="30" customHeight="1">
      <c r="A21" s="115">
        <v>8</v>
      </c>
      <c r="B21" s="225"/>
      <c r="C21" s="226"/>
      <c r="D21" s="226"/>
      <c r="E21" s="226"/>
      <c r="F21" s="226"/>
      <c r="G21" s="226"/>
      <c r="H21" s="226"/>
      <c r="I21" s="227"/>
      <c r="J21" s="234"/>
      <c r="K21" s="235"/>
      <c r="L21" s="235"/>
      <c r="M21" s="235"/>
      <c r="N21" s="235"/>
      <c r="O21" s="235"/>
      <c r="P21" s="236"/>
      <c r="Q21" s="237"/>
      <c r="R21" s="237"/>
      <c r="S21" s="237"/>
      <c r="T21" s="237"/>
      <c r="U21" s="237"/>
      <c r="V21" s="237"/>
      <c r="W21" s="237"/>
      <c r="X21" s="237"/>
      <c r="Y21" s="237"/>
      <c r="Z21" s="237"/>
      <c r="AA21" s="237"/>
      <c r="AB21" s="237"/>
      <c r="AC21" s="237"/>
      <c r="AD21" s="237"/>
      <c r="AE21" s="238"/>
      <c r="AF21" s="236"/>
      <c r="AG21" s="237"/>
      <c r="AH21" s="237"/>
      <c r="AI21" s="238"/>
      <c r="AJ21" s="234"/>
      <c r="AK21" s="235"/>
      <c r="AL21" s="235"/>
      <c r="AM21" s="235"/>
      <c r="AN21" s="235"/>
      <c r="AO21" s="235"/>
      <c r="AP21" s="236"/>
      <c r="AQ21" s="237"/>
      <c r="AR21" s="237"/>
      <c r="AS21" s="237"/>
      <c r="AT21" s="237"/>
      <c r="AU21" s="237"/>
      <c r="AV21" s="237"/>
      <c r="AW21" s="238"/>
      <c r="AX21" s="234"/>
      <c r="AY21" s="235"/>
      <c r="AZ21" s="235"/>
      <c r="BA21" s="235"/>
      <c r="BB21" s="235"/>
      <c r="BC21" s="239"/>
      <c r="BD21" s="240" t="str">
        <f>IFERROR(VLOOKUP(AP21,Sheet1!$B$7:'Sheet1'!$C$15,2,FALSE)," ")</f>
        <v xml:space="preserve"> </v>
      </c>
      <c r="BE21" s="241"/>
      <c r="BF21" s="241"/>
      <c r="BG21" s="241"/>
      <c r="BH21" s="241"/>
      <c r="BI21" s="241"/>
      <c r="BJ21" s="241"/>
      <c r="BK21" s="241"/>
      <c r="BL21" s="242"/>
      <c r="BM21" s="243"/>
      <c r="BN21" s="244"/>
      <c r="BO21" s="244"/>
      <c r="BP21" s="244"/>
      <c r="BQ21" s="244"/>
      <c r="BR21" s="244"/>
      <c r="BS21" s="244"/>
      <c r="BT21" s="244"/>
      <c r="BU21" s="244"/>
      <c r="BV21" s="245"/>
      <c r="BW21" s="225"/>
      <c r="BX21" s="226"/>
      <c r="BY21" s="226"/>
      <c r="BZ21" s="226"/>
      <c r="CA21" s="227"/>
      <c r="CB21" s="228"/>
      <c r="CC21" s="229"/>
      <c r="CD21" s="229"/>
      <c r="CE21" s="229"/>
      <c r="CF21" s="229"/>
      <c r="CG21" s="229"/>
      <c r="CH21" s="229"/>
      <c r="CI21" s="230"/>
      <c r="CJ21" s="231" t="str">
        <f t="shared" si="0"/>
        <v xml:space="preserve"> </v>
      </c>
      <c r="CK21" s="232"/>
      <c r="CL21" s="232"/>
      <c r="CM21" s="232"/>
      <c r="CN21" s="232"/>
      <c r="CO21" s="232"/>
      <c r="CP21" s="232"/>
      <c r="CQ21" s="233"/>
      <c r="CU21" s="54"/>
      <c r="CV21" s="31" t="s">
        <v>90</v>
      </c>
      <c r="CW21" s="31">
        <f t="shared" si="1"/>
        <v>0</v>
      </c>
      <c r="DJ21" s="54"/>
      <c r="EQ21" s="54">
        <f t="shared" si="2"/>
        <v>0</v>
      </c>
    </row>
    <row r="22" spans="1:147" s="54" customFormat="1" ht="30" customHeight="1">
      <c r="A22" s="115">
        <v>9</v>
      </c>
      <c r="B22" s="225"/>
      <c r="C22" s="226"/>
      <c r="D22" s="226"/>
      <c r="E22" s="226"/>
      <c r="F22" s="226"/>
      <c r="G22" s="226"/>
      <c r="H22" s="226"/>
      <c r="I22" s="227"/>
      <c r="J22" s="234"/>
      <c r="K22" s="235"/>
      <c r="L22" s="235"/>
      <c r="M22" s="235"/>
      <c r="N22" s="235"/>
      <c r="O22" s="235"/>
      <c r="P22" s="236"/>
      <c r="Q22" s="237"/>
      <c r="R22" s="237"/>
      <c r="S22" s="237"/>
      <c r="T22" s="237"/>
      <c r="U22" s="237"/>
      <c r="V22" s="237"/>
      <c r="W22" s="237"/>
      <c r="X22" s="237"/>
      <c r="Y22" s="237"/>
      <c r="Z22" s="237"/>
      <c r="AA22" s="237"/>
      <c r="AB22" s="237"/>
      <c r="AC22" s="237"/>
      <c r="AD22" s="237"/>
      <c r="AE22" s="238"/>
      <c r="AF22" s="236"/>
      <c r="AG22" s="237"/>
      <c r="AH22" s="237"/>
      <c r="AI22" s="238"/>
      <c r="AJ22" s="234"/>
      <c r="AK22" s="235"/>
      <c r="AL22" s="235"/>
      <c r="AM22" s="235"/>
      <c r="AN22" s="235"/>
      <c r="AO22" s="235"/>
      <c r="AP22" s="236"/>
      <c r="AQ22" s="237"/>
      <c r="AR22" s="237"/>
      <c r="AS22" s="237"/>
      <c r="AT22" s="237"/>
      <c r="AU22" s="237"/>
      <c r="AV22" s="237"/>
      <c r="AW22" s="238"/>
      <c r="AX22" s="234"/>
      <c r="AY22" s="235"/>
      <c r="AZ22" s="235"/>
      <c r="BA22" s="235"/>
      <c r="BB22" s="235"/>
      <c r="BC22" s="239"/>
      <c r="BD22" s="240" t="str">
        <f>IFERROR(VLOOKUP(AP22,Sheet1!$B$7:'Sheet1'!$C$15,2,FALSE)," ")</f>
        <v xml:space="preserve"> </v>
      </c>
      <c r="BE22" s="241"/>
      <c r="BF22" s="241"/>
      <c r="BG22" s="241"/>
      <c r="BH22" s="241"/>
      <c r="BI22" s="241"/>
      <c r="BJ22" s="241"/>
      <c r="BK22" s="241"/>
      <c r="BL22" s="242"/>
      <c r="BM22" s="243"/>
      <c r="BN22" s="244"/>
      <c r="BO22" s="244"/>
      <c r="BP22" s="244"/>
      <c r="BQ22" s="244"/>
      <c r="BR22" s="244"/>
      <c r="BS22" s="244"/>
      <c r="BT22" s="244"/>
      <c r="BU22" s="244"/>
      <c r="BV22" s="245"/>
      <c r="BW22" s="225"/>
      <c r="BX22" s="226"/>
      <c r="BY22" s="226"/>
      <c r="BZ22" s="226"/>
      <c r="CA22" s="227"/>
      <c r="CB22" s="228"/>
      <c r="CC22" s="229"/>
      <c r="CD22" s="229"/>
      <c r="CE22" s="229"/>
      <c r="CF22" s="229"/>
      <c r="CG22" s="229"/>
      <c r="CH22" s="229"/>
      <c r="CI22" s="230"/>
      <c r="CJ22" s="231" t="str">
        <f t="shared" si="0"/>
        <v xml:space="preserve"> </v>
      </c>
      <c r="CK22" s="232"/>
      <c r="CL22" s="232"/>
      <c r="CM22" s="232"/>
      <c r="CN22" s="232"/>
      <c r="CO22" s="232"/>
      <c r="CP22" s="232"/>
      <c r="CQ22" s="233"/>
      <c r="CV22" s="54" t="s">
        <v>91</v>
      </c>
      <c r="CW22" s="54">
        <f>SUMIF($AP$14:$AW$33,CV22,$CJ$14:$CQ$33)</f>
        <v>0</v>
      </c>
      <c r="EQ22" s="54">
        <f t="shared" si="2"/>
        <v>0</v>
      </c>
    </row>
    <row r="23" spans="1:147" s="54" customFormat="1" ht="30" customHeight="1">
      <c r="A23" s="115">
        <v>10</v>
      </c>
      <c r="B23" s="225"/>
      <c r="C23" s="226"/>
      <c r="D23" s="226"/>
      <c r="E23" s="226"/>
      <c r="F23" s="226"/>
      <c r="G23" s="226"/>
      <c r="H23" s="226"/>
      <c r="I23" s="227"/>
      <c r="J23" s="234"/>
      <c r="K23" s="235"/>
      <c r="L23" s="235"/>
      <c r="M23" s="235"/>
      <c r="N23" s="235"/>
      <c r="O23" s="235"/>
      <c r="P23" s="236"/>
      <c r="Q23" s="237"/>
      <c r="R23" s="237"/>
      <c r="S23" s="237"/>
      <c r="T23" s="237"/>
      <c r="U23" s="237"/>
      <c r="V23" s="237"/>
      <c r="W23" s="237"/>
      <c r="X23" s="237"/>
      <c r="Y23" s="237"/>
      <c r="Z23" s="237"/>
      <c r="AA23" s="237"/>
      <c r="AB23" s="237"/>
      <c r="AC23" s="237"/>
      <c r="AD23" s="237"/>
      <c r="AE23" s="238"/>
      <c r="AF23" s="236"/>
      <c r="AG23" s="237"/>
      <c r="AH23" s="237"/>
      <c r="AI23" s="238"/>
      <c r="AJ23" s="234"/>
      <c r="AK23" s="235"/>
      <c r="AL23" s="235"/>
      <c r="AM23" s="235"/>
      <c r="AN23" s="235"/>
      <c r="AO23" s="235"/>
      <c r="AP23" s="236"/>
      <c r="AQ23" s="237"/>
      <c r="AR23" s="237"/>
      <c r="AS23" s="237"/>
      <c r="AT23" s="237"/>
      <c r="AU23" s="237"/>
      <c r="AV23" s="237"/>
      <c r="AW23" s="238"/>
      <c r="AX23" s="234"/>
      <c r="AY23" s="235"/>
      <c r="AZ23" s="235"/>
      <c r="BA23" s="235"/>
      <c r="BB23" s="235"/>
      <c r="BC23" s="239"/>
      <c r="BD23" s="240" t="str">
        <f>IFERROR(VLOOKUP(AP23,Sheet1!$B$7:'Sheet1'!$C$15,2,FALSE)," ")</f>
        <v xml:space="preserve"> </v>
      </c>
      <c r="BE23" s="241"/>
      <c r="BF23" s="241"/>
      <c r="BG23" s="241"/>
      <c r="BH23" s="241"/>
      <c r="BI23" s="241"/>
      <c r="BJ23" s="241"/>
      <c r="BK23" s="241"/>
      <c r="BL23" s="242"/>
      <c r="BM23" s="243"/>
      <c r="BN23" s="244"/>
      <c r="BO23" s="244"/>
      <c r="BP23" s="244"/>
      <c r="BQ23" s="244"/>
      <c r="BR23" s="244"/>
      <c r="BS23" s="244"/>
      <c r="BT23" s="244"/>
      <c r="BU23" s="244"/>
      <c r="BV23" s="245"/>
      <c r="BW23" s="225"/>
      <c r="BX23" s="226"/>
      <c r="BY23" s="226"/>
      <c r="BZ23" s="226"/>
      <c r="CA23" s="227"/>
      <c r="CB23" s="228"/>
      <c r="CC23" s="229"/>
      <c r="CD23" s="229"/>
      <c r="CE23" s="229"/>
      <c r="CF23" s="229"/>
      <c r="CG23" s="229"/>
      <c r="CH23" s="229"/>
      <c r="CI23" s="230"/>
      <c r="CJ23" s="231" t="str">
        <f t="shared" si="0"/>
        <v xml:space="preserve"> </v>
      </c>
      <c r="CK23" s="232"/>
      <c r="CL23" s="232"/>
      <c r="CM23" s="232"/>
      <c r="CN23" s="232"/>
      <c r="CO23" s="232"/>
      <c r="CP23" s="232"/>
      <c r="CQ23" s="233"/>
      <c r="EQ23" s="54">
        <f t="shared" si="2"/>
        <v>0</v>
      </c>
    </row>
    <row r="24" spans="1:147" ht="30" customHeight="1">
      <c r="A24" s="115">
        <v>11</v>
      </c>
      <c r="B24" s="225"/>
      <c r="C24" s="226"/>
      <c r="D24" s="226"/>
      <c r="E24" s="226"/>
      <c r="F24" s="226"/>
      <c r="G24" s="226"/>
      <c r="H24" s="226"/>
      <c r="I24" s="227"/>
      <c r="J24" s="234"/>
      <c r="K24" s="235"/>
      <c r="L24" s="235"/>
      <c r="M24" s="235"/>
      <c r="N24" s="235"/>
      <c r="O24" s="235"/>
      <c r="P24" s="236"/>
      <c r="Q24" s="237"/>
      <c r="R24" s="237"/>
      <c r="S24" s="237"/>
      <c r="T24" s="237"/>
      <c r="U24" s="237"/>
      <c r="V24" s="237"/>
      <c r="W24" s="237"/>
      <c r="X24" s="237"/>
      <c r="Y24" s="237"/>
      <c r="Z24" s="237"/>
      <c r="AA24" s="237"/>
      <c r="AB24" s="237"/>
      <c r="AC24" s="237"/>
      <c r="AD24" s="237"/>
      <c r="AE24" s="238"/>
      <c r="AF24" s="236"/>
      <c r="AG24" s="237"/>
      <c r="AH24" s="237"/>
      <c r="AI24" s="238"/>
      <c r="AJ24" s="234"/>
      <c r="AK24" s="235"/>
      <c r="AL24" s="235"/>
      <c r="AM24" s="235"/>
      <c r="AN24" s="235"/>
      <c r="AO24" s="235"/>
      <c r="AP24" s="236"/>
      <c r="AQ24" s="237"/>
      <c r="AR24" s="237"/>
      <c r="AS24" s="237"/>
      <c r="AT24" s="237"/>
      <c r="AU24" s="237"/>
      <c r="AV24" s="237"/>
      <c r="AW24" s="238"/>
      <c r="AX24" s="234"/>
      <c r="AY24" s="235"/>
      <c r="AZ24" s="235"/>
      <c r="BA24" s="235"/>
      <c r="BB24" s="235"/>
      <c r="BC24" s="239"/>
      <c r="BD24" s="240" t="str">
        <f>IFERROR(VLOOKUP(AP24,Sheet1!$B$7:'Sheet1'!$C$15,2,FALSE)," ")</f>
        <v xml:space="preserve"> </v>
      </c>
      <c r="BE24" s="241"/>
      <c r="BF24" s="241"/>
      <c r="BG24" s="241"/>
      <c r="BH24" s="241"/>
      <c r="BI24" s="241"/>
      <c r="BJ24" s="241"/>
      <c r="BK24" s="241"/>
      <c r="BL24" s="242"/>
      <c r="BM24" s="243"/>
      <c r="BN24" s="244"/>
      <c r="BO24" s="244"/>
      <c r="BP24" s="244"/>
      <c r="BQ24" s="244"/>
      <c r="BR24" s="244"/>
      <c r="BS24" s="244"/>
      <c r="BT24" s="244"/>
      <c r="BU24" s="244"/>
      <c r="BV24" s="245"/>
      <c r="BW24" s="225"/>
      <c r="BX24" s="226"/>
      <c r="BY24" s="226"/>
      <c r="BZ24" s="226"/>
      <c r="CA24" s="227"/>
      <c r="CB24" s="228"/>
      <c r="CC24" s="229"/>
      <c r="CD24" s="229"/>
      <c r="CE24" s="229"/>
      <c r="CF24" s="229"/>
      <c r="CG24" s="229"/>
      <c r="CH24" s="229"/>
      <c r="CI24" s="230"/>
      <c r="CJ24" s="231" t="str">
        <f>IF(BD24=" "," ",EQ24)</f>
        <v xml:space="preserve"> </v>
      </c>
      <c r="CK24" s="232"/>
      <c r="CL24" s="232"/>
      <c r="CM24" s="232"/>
      <c r="CN24" s="232"/>
      <c r="CO24" s="232"/>
      <c r="CP24" s="232"/>
      <c r="CQ24" s="233"/>
      <c r="EQ24" s="54">
        <f t="shared" si="2"/>
        <v>0</v>
      </c>
    </row>
    <row r="25" spans="1:147" s="54" customFormat="1" ht="30" customHeight="1">
      <c r="A25" s="115">
        <v>12</v>
      </c>
      <c r="B25" s="225"/>
      <c r="C25" s="226"/>
      <c r="D25" s="226"/>
      <c r="E25" s="226"/>
      <c r="F25" s="226"/>
      <c r="G25" s="226"/>
      <c r="H25" s="226"/>
      <c r="I25" s="227"/>
      <c r="J25" s="234"/>
      <c r="K25" s="235"/>
      <c r="L25" s="235"/>
      <c r="M25" s="235"/>
      <c r="N25" s="235"/>
      <c r="O25" s="235"/>
      <c r="P25" s="236"/>
      <c r="Q25" s="237"/>
      <c r="R25" s="237"/>
      <c r="S25" s="237"/>
      <c r="T25" s="237"/>
      <c r="U25" s="237"/>
      <c r="V25" s="237"/>
      <c r="W25" s="237"/>
      <c r="X25" s="237"/>
      <c r="Y25" s="237"/>
      <c r="Z25" s="237"/>
      <c r="AA25" s="237"/>
      <c r="AB25" s="237"/>
      <c r="AC25" s="237"/>
      <c r="AD25" s="237"/>
      <c r="AE25" s="238"/>
      <c r="AF25" s="236"/>
      <c r="AG25" s="237"/>
      <c r="AH25" s="237"/>
      <c r="AI25" s="238"/>
      <c r="AJ25" s="234"/>
      <c r="AK25" s="235"/>
      <c r="AL25" s="235"/>
      <c r="AM25" s="235"/>
      <c r="AN25" s="235"/>
      <c r="AO25" s="235"/>
      <c r="AP25" s="236"/>
      <c r="AQ25" s="237"/>
      <c r="AR25" s="237"/>
      <c r="AS25" s="237"/>
      <c r="AT25" s="237"/>
      <c r="AU25" s="237"/>
      <c r="AV25" s="237"/>
      <c r="AW25" s="238"/>
      <c r="AX25" s="234"/>
      <c r="AY25" s="235"/>
      <c r="AZ25" s="235"/>
      <c r="BA25" s="235"/>
      <c r="BB25" s="235"/>
      <c r="BC25" s="239"/>
      <c r="BD25" s="240" t="str">
        <f>IFERROR(VLOOKUP(AP25,Sheet1!$B$7:'Sheet1'!$C$15,2,FALSE)," ")</f>
        <v xml:space="preserve"> </v>
      </c>
      <c r="BE25" s="241"/>
      <c r="BF25" s="241"/>
      <c r="BG25" s="241"/>
      <c r="BH25" s="241"/>
      <c r="BI25" s="241"/>
      <c r="BJ25" s="241"/>
      <c r="BK25" s="241"/>
      <c r="BL25" s="242"/>
      <c r="BM25" s="243"/>
      <c r="BN25" s="244"/>
      <c r="BO25" s="244"/>
      <c r="BP25" s="244"/>
      <c r="BQ25" s="244"/>
      <c r="BR25" s="244"/>
      <c r="BS25" s="244"/>
      <c r="BT25" s="244"/>
      <c r="BU25" s="244"/>
      <c r="BV25" s="245"/>
      <c r="BW25" s="225"/>
      <c r="BX25" s="226"/>
      <c r="BY25" s="226"/>
      <c r="BZ25" s="226"/>
      <c r="CA25" s="227"/>
      <c r="CB25" s="228"/>
      <c r="CC25" s="229"/>
      <c r="CD25" s="229"/>
      <c r="CE25" s="229"/>
      <c r="CF25" s="229"/>
      <c r="CG25" s="229"/>
      <c r="CH25" s="229"/>
      <c r="CI25" s="230"/>
      <c r="CJ25" s="231" t="str">
        <f t="shared" ref="CJ25:CJ33" si="3">IF(BD25=" "," ",EQ25)</f>
        <v xml:space="preserve"> </v>
      </c>
      <c r="CK25" s="232"/>
      <c r="CL25" s="232"/>
      <c r="CM25" s="232"/>
      <c r="CN25" s="232"/>
      <c r="CO25" s="232"/>
      <c r="CP25" s="232"/>
      <c r="CQ25" s="233"/>
      <c r="EQ25" s="54">
        <f t="shared" si="2"/>
        <v>0</v>
      </c>
    </row>
    <row r="26" spans="1:147" s="54" customFormat="1" ht="30" customHeight="1">
      <c r="A26" s="115">
        <v>13</v>
      </c>
      <c r="B26" s="225"/>
      <c r="C26" s="226"/>
      <c r="D26" s="226"/>
      <c r="E26" s="226"/>
      <c r="F26" s="226"/>
      <c r="G26" s="226"/>
      <c r="H26" s="226"/>
      <c r="I26" s="227"/>
      <c r="J26" s="234"/>
      <c r="K26" s="235"/>
      <c r="L26" s="235"/>
      <c r="M26" s="235"/>
      <c r="N26" s="235"/>
      <c r="O26" s="235"/>
      <c r="P26" s="236"/>
      <c r="Q26" s="237"/>
      <c r="R26" s="237"/>
      <c r="S26" s="237"/>
      <c r="T26" s="237"/>
      <c r="U26" s="237"/>
      <c r="V26" s="237"/>
      <c r="W26" s="237"/>
      <c r="X26" s="237"/>
      <c r="Y26" s="237"/>
      <c r="Z26" s="237"/>
      <c r="AA26" s="237"/>
      <c r="AB26" s="237"/>
      <c r="AC26" s="237"/>
      <c r="AD26" s="237"/>
      <c r="AE26" s="238"/>
      <c r="AF26" s="236"/>
      <c r="AG26" s="237"/>
      <c r="AH26" s="237"/>
      <c r="AI26" s="238"/>
      <c r="AJ26" s="234"/>
      <c r="AK26" s="235"/>
      <c r="AL26" s="235"/>
      <c r="AM26" s="235"/>
      <c r="AN26" s="235"/>
      <c r="AO26" s="235"/>
      <c r="AP26" s="236"/>
      <c r="AQ26" s="237"/>
      <c r="AR26" s="237"/>
      <c r="AS26" s="237"/>
      <c r="AT26" s="237"/>
      <c r="AU26" s="237"/>
      <c r="AV26" s="237"/>
      <c r="AW26" s="238"/>
      <c r="AX26" s="234"/>
      <c r="AY26" s="235"/>
      <c r="AZ26" s="235"/>
      <c r="BA26" s="235"/>
      <c r="BB26" s="235"/>
      <c r="BC26" s="239"/>
      <c r="BD26" s="240" t="str">
        <f>IFERROR(VLOOKUP(AP26,Sheet1!$B$7:'Sheet1'!$C$15,2,FALSE)," ")</f>
        <v xml:space="preserve"> </v>
      </c>
      <c r="BE26" s="241"/>
      <c r="BF26" s="241"/>
      <c r="BG26" s="241"/>
      <c r="BH26" s="241"/>
      <c r="BI26" s="241"/>
      <c r="BJ26" s="241"/>
      <c r="BK26" s="241"/>
      <c r="BL26" s="242"/>
      <c r="BM26" s="243"/>
      <c r="BN26" s="244"/>
      <c r="BO26" s="244"/>
      <c r="BP26" s="244"/>
      <c r="BQ26" s="244"/>
      <c r="BR26" s="244"/>
      <c r="BS26" s="244"/>
      <c r="BT26" s="244"/>
      <c r="BU26" s="244"/>
      <c r="BV26" s="245"/>
      <c r="BW26" s="225"/>
      <c r="BX26" s="226"/>
      <c r="BY26" s="226"/>
      <c r="BZ26" s="226"/>
      <c r="CA26" s="227"/>
      <c r="CB26" s="228"/>
      <c r="CC26" s="229"/>
      <c r="CD26" s="229"/>
      <c r="CE26" s="229"/>
      <c r="CF26" s="229"/>
      <c r="CG26" s="229"/>
      <c r="CH26" s="229"/>
      <c r="CI26" s="230"/>
      <c r="CJ26" s="231" t="str">
        <f t="shared" si="3"/>
        <v xml:space="preserve"> </v>
      </c>
      <c r="CK26" s="232"/>
      <c r="CL26" s="232"/>
      <c r="CM26" s="232"/>
      <c r="CN26" s="232"/>
      <c r="CO26" s="232"/>
      <c r="CP26" s="232"/>
      <c r="CQ26" s="233"/>
      <c r="EQ26" s="54">
        <f t="shared" si="2"/>
        <v>0</v>
      </c>
    </row>
    <row r="27" spans="1:147" s="58" customFormat="1" ht="30" customHeight="1">
      <c r="A27" s="115">
        <v>14</v>
      </c>
      <c r="B27" s="225"/>
      <c r="C27" s="226"/>
      <c r="D27" s="226"/>
      <c r="E27" s="226"/>
      <c r="F27" s="226"/>
      <c r="G27" s="226"/>
      <c r="H27" s="226"/>
      <c r="I27" s="227"/>
      <c r="J27" s="234"/>
      <c r="K27" s="235"/>
      <c r="L27" s="235"/>
      <c r="M27" s="235"/>
      <c r="N27" s="235"/>
      <c r="O27" s="235"/>
      <c r="P27" s="236"/>
      <c r="Q27" s="237"/>
      <c r="R27" s="237"/>
      <c r="S27" s="237"/>
      <c r="T27" s="237"/>
      <c r="U27" s="237"/>
      <c r="V27" s="237"/>
      <c r="W27" s="237"/>
      <c r="X27" s="237"/>
      <c r="Y27" s="237"/>
      <c r="Z27" s="237"/>
      <c r="AA27" s="237"/>
      <c r="AB27" s="237"/>
      <c r="AC27" s="237"/>
      <c r="AD27" s="237"/>
      <c r="AE27" s="238"/>
      <c r="AF27" s="236"/>
      <c r="AG27" s="237"/>
      <c r="AH27" s="237"/>
      <c r="AI27" s="238"/>
      <c r="AJ27" s="234"/>
      <c r="AK27" s="235"/>
      <c r="AL27" s="235"/>
      <c r="AM27" s="235"/>
      <c r="AN27" s="235"/>
      <c r="AO27" s="235"/>
      <c r="AP27" s="236"/>
      <c r="AQ27" s="237"/>
      <c r="AR27" s="237"/>
      <c r="AS27" s="237"/>
      <c r="AT27" s="237"/>
      <c r="AU27" s="237"/>
      <c r="AV27" s="237"/>
      <c r="AW27" s="238"/>
      <c r="AX27" s="234"/>
      <c r="AY27" s="235"/>
      <c r="AZ27" s="235"/>
      <c r="BA27" s="235"/>
      <c r="BB27" s="235"/>
      <c r="BC27" s="239"/>
      <c r="BD27" s="240" t="str">
        <f>IFERROR(VLOOKUP(AP27,Sheet1!$B$7:'Sheet1'!$C$15,2,FALSE)," ")</f>
        <v xml:space="preserve"> </v>
      </c>
      <c r="BE27" s="241"/>
      <c r="BF27" s="241"/>
      <c r="BG27" s="241"/>
      <c r="BH27" s="241"/>
      <c r="BI27" s="241"/>
      <c r="BJ27" s="241"/>
      <c r="BK27" s="241"/>
      <c r="BL27" s="242"/>
      <c r="BM27" s="243"/>
      <c r="BN27" s="244"/>
      <c r="BO27" s="244"/>
      <c r="BP27" s="244"/>
      <c r="BQ27" s="244"/>
      <c r="BR27" s="244"/>
      <c r="BS27" s="244"/>
      <c r="BT27" s="244"/>
      <c r="BU27" s="244"/>
      <c r="BV27" s="245"/>
      <c r="BW27" s="225"/>
      <c r="BX27" s="226"/>
      <c r="BY27" s="226"/>
      <c r="BZ27" s="226"/>
      <c r="CA27" s="227"/>
      <c r="CB27" s="228"/>
      <c r="CC27" s="229"/>
      <c r="CD27" s="229"/>
      <c r="CE27" s="229"/>
      <c r="CF27" s="229"/>
      <c r="CG27" s="229"/>
      <c r="CH27" s="229"/>
      <c r="CI27" s="230"/>
      <c r="CJ27" s="231" t="str">
        <f t="shared" si="3"/>
        <v xml:space="preserve"> </v>
      </c>
      <c r="CK27" s="232"/>
      <c r="CL27" s="232"/>
      <c r="CM27" s="232"/>
      <c r="CN27" s="232"/>
      <c r="CO27" s="232"/>
      <c r="CP27" s="232"/>
      <c r="CQ27" s="233"/>
      <c r="EQ27" s="54">
        <f t="shared" si="2"/>
        <v>0</v>
      </c>
    </row>
    <row r="28" spans="1:147" s="58" customFormat="1" ht="30" customHeight="1">
      <c r="A28" s="115">
        <v>15</v>
      </c>
      <c r="B28" s="225"/>
      <c r="C28" s="226"/>
      <c r="D28" s="226"/>
      <c r="E28" s="226"/>
      <c r="F28" s="226"/>
      <c r="G28" s="226"/>
      <c r="H28" s="226"/>
      <c r="I28" s="227"/>
      <c r="J28" s="234"/>
      <c r="K28" s="235"/>
      <c r="L28" s="235"/>
      <c r="M28" s="235"/>
      <c r="N28" s="235"/>
      <c r="O28" s="235"/>
      <c r="P28" s="236"/>
      <c r="Q28" s="237"/>
      <c r="R28" s="237"/>
      <c r="S28" s="237"/>
      <c r="T28" s="237"/>
      <c r="U28" s="237"/>
      <c r="V28" s="237"/>
      <c r="W28" s="237"/>
      <c r="X28" s="237"/>
      <c r="Y28" s="237"/>
      <c r="Z28" s="237"/>
      <c r="AA28" s="237"/>
      <c r="AB28" s="237"/>
      <c r="AC28" s="237"/>
      <c r="AD28" s="237"/>
      <c r="AE28" s="238"/>
      <c r="AF28" s="236"/>
      <c r="AG28" s="237"/>
      <c r="AH28" s="237"/>
      <c r="AI28" s="238"/>
      <c r="AJ28" s="234"/>
      <c r="AK28" s="235"/>
      <c r="AL28" s="235"/>
      <c r="AM28" s="235"/>
      <c r="AN28" s="235"/>
      <c r="AO28" s="235"/>
      <c r="AP28" s="236"/>
      <c r="AQ28" s="237"/>
      <c r="AR28" s="237"/>
      <c r="AS28" s="237"/>
      <c r="AT28" s="237"/>
      <c r="AU28" s="237"/>
      <c r="AV28" s="237"/>
      <c r="AW28" s="238"/>
      <c r="AX28" s="234"/>
      <c r="AY28" s="235"/>
      <c r="AZ28" s="235"/>
      <c r="BA28" s="235"/>
      <c r="BB28" s="235"/>
      <c r="BC28" s="239"/>
      <c r="BD28" s="240" t="str">
        <f>IFERROR(VLOOKUP(AP28,Sheet1!$B$7:'Sheet1'!$C$15,2,FALSE)," ")</f>
        <v xml:space="preserve"> </v>
      </c>
      <c r="BE28" s="241"/>
      <c r="BF28" s="241"/>
      <c r="BG28" s="241"/>
      <c r="BH28" s="241"/>
      <c r="BI28" s="241"/>
      <c r="BJ28" s="241"/>
      <c r="BK28" s="241"/>
      <c r="BL28" s="242"/>
      <c r="BM28" s="243"/>
      <c r="BN28" s="244"/>
      <c r="BO28" s="244"/>
      <c r="BP28" s="244"/>
      <c r="BQ28" s="244"/>
      <c r="BR28" s="244"/>
      <c r="BS28" s="244"/>
      <c r="BT28" s="244"/>
      <c r="BU28" s="244"/>
      <c r="BV28" s="245"/>
      <c r="BW28" s="225"/>
      <c r="BX28" s="226"/>
      <c r="BY28" s="226"/>
      <c r="BZ28" s="226"/>
      <c r="CA28" s="227"/>
      <c r="CB28" s="228"/>
      <c r="CC28" s="229"/>
      <c r="CD28" s="229"/>
      <c r="CE28" s="229"/>
      <c r="CF28" s="229"/>
      <c r="CG28" s="229"/>
      <c r="CH28" s="229"/>
      <c r="CI28" s="230"/>
      <c r="CJ28" s="231" t="str">
        <f t="shared" si="3"/>
        <v xml:space="preserve"> </v>
      </c>
      <c r="CK28" s="232"/>
      <c r="CL28" s="232"/>
      <c r="CM28" s="232"/>
      <c r="CN28" s="232"/>
      <c r="CO28" s="232"/>
      <c r="CP28" s="232"/>
      <c r="CQ28" s="233"/>
      <c r="EQ28" s="54">
        <f t="shared" si="2"/>
        <v>0</v>
      </c>
    </row>
    <row r="29" spans="1:147" s="58" customFormat="1" ht="30" customHeight="1">
      <c r="A29" s="115">
        <v>16</v>
      </c>
      <c r="B29" s="225"/>
      <c r="C29" s="226"/>
      <c r="D29" s="226"/>
      <c r="E29" s="226"/>
      <c r="F29" s="226"/>
      <c r="G29" s="226"/>
      <c r="H29" s="226"/>
      <c r="I29" s="227"/>
      <c r="J29" s="234"/>
      <c r="K29" s="235"/>
      <c r="L29" s="235"/>
      <c r="M29" s="235"/>
      <c r="N29" s="235"/>
      <c r="O29" s="235"/>
      <c r="P29" s="236"/>
      <c r="Q29" s="237"/>
      <c r="R29" s="237"/>
      <c r="S29" s="237"/>
      <c r="T29" s="237"/>
      <c r="U29" s="237"/>
      <c r="V29" s="237"/>
      <c r="W29" s="237"/>
      <c r="X29" s="237"/>
      <c r="Y29" s="237"/>
      <c r="Z29" s="237"/>
      <c r="AA29" s="237"/>
      <c r="AB29" s="237"/>
      <c r="AC29" s="237"/>
      <c r="AD29" s="237"/>
      <c r="AE29" s="238"/>
      <c r="AF29" s="236"/>
      <c r="AG29" s="237"/>
      <c r="AH29" s="237"/>
      <c r="AI29" s="238"/>
      <c r="AJ29" s="234"/>
      <c r="AK29" s="235"/>
      <c r="AL29" s="235"/>
      <c r="AM29" s="235"/>
      <c r="AN29" s="235"/>
      <c r="AO29" s="235"/>
      <c r="AP29" s="236"/>
      <c r="AQ29" s="237"/>
      <c r="AR29" s="237"/>
      <c r="AS29" s="237"/>
      <c r="AT29" s="237"/>
      <c r="AU29" s="237"/>
      <c r="AV29" s="237"/>
      <c r="AW29" s="238"/>
      <c r="AX29" s="234"/>
      <c r="AY29" s="235"/>
      <c r="AZ29" s="235"/>
      <c r="BA29" s="235"/>
      <c r="BB29" s="235"/>
      <c r="BC29" s="239"/>
      <c r="BD29" s="240" t="str">
        <f>IFERROR(VLOOKUP(AP29,Sheet1!$B$7:'Sheet1'!$C$15,2,FALSE)," ")</f>
        <v xml:space="preserve"> </v>
      </c>
      <c r="BE29" s="241"/>
      <c r="BF29" s="241"/>
      <c r="BG29" s="241"/>
      <c r="BH29" s="241"/>
      <c r="BI29" s="241"/>
      <c r="BJ29" s="241"/>
      <c r="BK29" s="241"/>
      <c r="BL29" s="242"/>
      <c r="BM29" s="243"/>
      <c r="BN29" s="244"/>
      <c r="BO29" s="244"/>
      <c r="BP29" s="244"/>
      <c r="BQ29" s="244"/>
      <c r="BR29" s="244"/>
      <c r="BS29" s="244"/>
      <c r="BT29" s="244"/>
      <c r="BU29" s="244"/>
      <c r="BV29" s="245"/>
      <c r="BW29" s="225"/>
      <c r="BX29" s="226"/>
      <c r="BY29" s="226"/>
      <c r="BZ29" s="226"/>
      <c r="CA29" s="227"/>
      <c r="CB29" s="228"/>
      <c r="CC29" s="229"/>
      <c r="CD29" s="229"/>
      <c r="CE29" s="229"/>
      <c r="CF29" s="229"/>
      <c r="CG29" s="229"/>
      <c r="CH29" s="229"/>
      <c r="CI29" s="230"/>
      <c r="CJ29" s="231" t="str">
        <f t="shared" si="3"/>
        <v xml:space="preserve"> </v>
      </c>
      <c r="CK29" s="232"/>
      <c r="CL29" s="232"/>
      <c r="CM29" s="232"/>
      <c r="CN29" s="232"/>
      <c r="CO29" s="232"/>
      <c r="CP29" s="232"/>
      <c r="CQ29" s="233"/>
      <c r="EQ29" s="54">
        <f t="shared" si="2"/>
        <v>0</v>
      </c>
    </row>
    <row r="30" spans="1:147" s="58" customFormat="1" ht="30" customHeight="1">
      <c r="A30" s="115">
        <v>17</v>
      </c>
      <c r="B30" s="225"/>
      <c r="C30" s="226"/>
      <c r="D30" s="226"/>
      <c r="E30" s="226"/>
      <c r="F30" s="226"/>
      <c r="G30" s="226"/>
      <c r="H30" s="226"/>
      <c r="I30" s="227"/>
      <c r="J30" s="234"/>
      <c r="K30" s="235"/>
      <c r="L30" s="235"/>
      <c r="M30" s="235"/>
      <c r="N30" s="235"/>
      <c r="O30" s="235"/>
      <c r="P30" s="236"/>
      <c r="Q30" s="237"/>
      <c r="R30" s="237"/>
      <c r="S30" s="237"/>
      <c r="T30" s="237"/>
      <c r="U30" s="237"/>
      <c r="V30" s="237"/>
      <c r="W30" s="237"/>
      <c r="X30" s="237"/>
      <c r="Y30" s="237"/>
      <c r="Z30" s="237"/>
      <c r="AA30" s="237"/>
      <c r="AB30" s="237"/>
      <c r="AC30" s="237"/>
      <c r="AD30" s="237"/>
      <c r="AE30" s="238"/>
      <c r="AF30" s="236"/>
      <c r="AG30" s="237"/>
      <c r="AH30" s="237"/>
      <c r="AI30" s="238"/>
      <c r="AJ30" s="234"/>
      <c r="AK30" s="235"/>
      <c r="AL30" s="235"/>
      <c r="AM30" s="235"/>
      <c r="AN30" s="235"/>
      <c r="AO30" s="235"/>
      <c r="AP30" s="236"/>
      <c r="AQ30" s="237"/>
      <c r="AR30" s="237"/>
      <c r="AS30" s="237"/>
      <c r="AT30" s="237"/>
      <c r="AU30" s="237"/>
      <c r="AV30" s="237"/>
      <c r="AW30" s="238"/>
      <c r="AX30" s="234"/>
      <c r="AY30" s="235"/>
      <c r="AZ30" s="235"/>
      <c r="BA30" s="235"/>
      <c r="BB30" s="235"/>
      <c r="BC30" s="239"/>
      <c r="BD30" s="240" t="str">
        <f>IFERROR(VLOOKUP(AP30,Sheet1!$B$7:'Sheet1'!$C$15,2,FALSE)," ")</f>
        <v xml:space="preserve"> </v>
      </c>
      <c r="BE30" s="241"/>
      <c r="BF30" s="241"/>
      <c r="BG30" s="241"/>
      <c r="BH30" s="241"/>
      <c r="BI30" s="241"/>
      <c r="BJ30" s="241"/>
      <c r="BK30" s="241"/>
      <c r="BL30" s="242"/>
      <c r="BM30" s="243"/>
      <c r="BN30" s="244"/>
      <c r="BO30" s="244"/>
      <c r="BP30" s="244"/>
      <c r="BQ30" s="244"/>
      <c r="BR30" s="244"/>
      <c r="BS30" s="244"/>
      <c r="BT30" s="244"/>
      <c r="BU30" s="244"/>
      <c r="BV30" s="245"/>
      <c r="BW30" s="225"/>
      <c r="BX30" s="226"/>
      <c r="BY30" s="226"/>
      <c r="BZ30" s="226"/>
      <c r="CA30" s="227"/>
      <c r="CB30" s="228"/>
      <c r="CC30" s="229"/>
      <c r="CD30" s="229"/>
      <c r="CE30" s="229"/>
      <c r="CF30" s="229"/>
      <c r="CG30" s="229"/>
      <c r="CH30" s="229"/>
      <c r="CI30" s="230"/>
      <c r="CJ30" s="231" t="str">
        <f t="shared" si="3"/>
        <v xml:space="preserve"> </v>
      </c>
      <c r="CK30" s="232"/>
      <c r="CL30" s="232"/>
      <c r="CM30" s="232"/>
      <c r="CN30" s="232"/>
      <c r="CO30" s="232"/>
      <c r="CP30" s="232"/>
      <c r="CQ30" s="233"/>
      <c r="EQ30" s="54">
        <f t="shared" si="2"/>
        <v>0</v>
      </c>
    </row>
    <row r="31" spans="1:147" s="58" customFormat="1" ht="30" customHeight="1">
      <c r="A31" s="115">
        <v>18</v>
      </c>
      <c r="B31" s="225"/>
      <c r="C31" s="226"/>
      <c r="D31" s="226"/>
      <c r="E31" s="226"/>
      <c r="F31" s="226"/>
      <c r="G31" s="226"/>
      <c r="H31" s="226"/>
      <c r="I31" s="227"/>
      <c r="J31" s="234"/>
      <c r="K31" s="235"/>
      <c r="L31" s="235"/>
      <c r="M31" s="235"/>
      <c r="N31" s="235"/>
      <c r="O31" s="235"/>
      <c r="P31" s="236"/>
      <c r="Q31" s="237"/>
      <c r="R31" s="237"/>
      <c r="S31" s="237"/>
      <c r="T31" s="237"/>
      <c r="U31" s="237"/>
      <c r="V31" s="237"/>
      <c r="W31" s="237"/>
      <c r="X31" s="237"/>
      <c r="Y31" s="237"/>
      <c r="Z31" s="237"/>
      <c r="AA31" s="237"/>
      <c r="AB31" s="237"/>
      <c r="AC31" s="237"/>
      <c r="AD31" s="237"/>
      <c r="AE31" s="238"/>
      <c r="AF31" s="236"/>
      <c r="AG31" s="237"/>
      <c r="AH31" s="237"/>
      <c r="AI31" s="238"/>
      <c r="AJ31" s="234"/>
      <c r="AK31" s="235"/>
      <c r="AL31" s="235"/>
      <c r="AM31" s="235"/>
      <c r="AN31" s="235"/>
      <c r="AO31" s="235"/>
      <c r="AP31" s="236"/>
      <c r="AQ31" s="237"/>
      <c r="AR31" s="237"/>
      <c r="AS31" s="237"/>
      <c r="AT31" s="237"/>
      <c r="AU31" s="237"/>
      <c r="AV31" s="237"/>
      <c r="AW31" s="238"/>
      <c r="AX31" s="234"/>
      <c r="AY31" s="235"/>
      <c r="AZ31" s="235"/>
      <c r="BA31" s="235"/>
      <c r="BB31" s="235"/>
      <c r="BC31" s="239"/>
      <c r="BD31" s="240" t="str">
        <f>IFERROR(VLOOKUP(AP31,Sheet1!$B$7:'Sheet1'!$C$15,2,FALSE)," ")</f>
        <v xml:space="preserve"> </v>
      </c>
      <c r="BE31" s="241"/>
      <c r="BF31" s="241"/>
      <c r="BG31" s="241"/>
      <c r="BH31" s="241"/>
      <c r="BI31" s="241"/>
      <c r="BJ31" s="241"/>
      <c r="BK31" s="241"/>
      <c r="BL31" s="242"/>
      <c r="BM31" s="243"/>
      <c r="BN31" s="244"/>
      <c r="BO31" s="244"/>
      <c r="BP31" s="244"/>
      <c r="BQ31" s="244"/>
      <c r="BR31" s="244"/>
      <c r="BS31" s="244"/>
      <c r="BT31" s="244"/>
      <c r="BU31" s="244"/>
      <c r="BV31" s="245"/>
      <c r="BW31" s="225"/>
      <c r="BX31" s="226"/>
      <c r="BY31" s="226"/>
      <c r="BZ31" s="226"/>
      <c r="CA31" s="227"/>
      <c r="CB31" s="228"/>
      <c r="CC31" s="229"/>
      <c r="CD31" s="229"/>
      <c r="CE31" s="229"/>
      <c r="CF31" s="229"/>
      <c r="CG31" s="229"/>
      <c r="CH31" s="229"/>
      <c r="CI31" s="230"/>
      <c r="CJ31" s="231" t="str">
        <f t="shared" si="3"/>
        <v xml:space="preserve"> </v>
      </c>
      <c r="CK31" s="232"/>
      <c r="CL31" s="232"/>
      <c r="CM31" s="232"/>
      <c r="CN31" s="232"/>
      <c r="CO31" s="232"/>
      <c r="CP31" s="232"/>
      <c r="CQ31" s="233"/>
      <c r="EQ31" s="54">
        <f t="shared" si="2"/>
        <v>0</v>
      </c>
    </row>
    <row r="32" spans="1:147" s="54" customFormat="1" ht="30" customHeight="1">
      <c r="A32" s="115">
        <v>19</v>
      </c>
      <c r="B32" s="225"/>
      <c r="C32" s="226"/>
      <c r="D32" s="226"/>
      <c r="E32" s="226"/>
      <c r="F32" s="226"/>
      <c r="G32" s="226"/>
      <c r="H32" s="226"/>
      <c r="I32" s="227"/>
      <c r="J32" s="234"/>
      <c r="K32" s="235"/>
      <c r="L32" s="235"/>
      <c r="M32" s="235"/>
      <c r="N32" s="235"/>
      <c r="O32" s="235"/>
      <c r="P32" s="236"/>
      <c r="Q32" s="237"/>
      <c r="R32" s="237"/>
      <c r="S32" s="237"/>
      <c r="T32" s="237"/>
      <c r="U32" s="237"/>
      <c r="V32" s="237"/>
      <c r="W32" s="237"/>
      <c r="X32" s="237"/>
      <c r="Y32" s="237"/>
      <c r="Z32" s="237"/>
      <c r="AA32" s="237"/>
      <c r="AB32" s="237"/>
      <c r="AC32" s="237"/>
      <c r="AD32" s="237"/>
      <c r="AE32" s="238"/>
      <c r="AF32" s="236"/>
      <c r="AG32" s="237"/>
      <c r="AH32" s="237"/>
      <c r="AI32" s="238"/>
      <c r="AJ32" s="234"/>
      <c r="AK32" s="235"/>
      <c r="AL32" s="235"/>
      <c r="AM32" s="235"/>
      <c r="AN32" s="235"/>
      <c r="AO32" s="235"/>
      <c r="AP32" s="236"/>
      <c r="AQ32" s="237"/>
      <c r="AR32" s="237"/>
      <c r="AS32" s="237"/>
      <c r="AT32" s="237"/>
      <c r="AU32" s="237"/>
      <c r="AV32" s="237"/>
      <c r="AW32" s="238"/>
      <c r="AX32" s="234"/>
      <c r="AY32" s="235"/>
      <c r="AZ32" s="235"/>
      <c r="BA32" s="235"/>
      <c r="BB32" s="235"/>
      <c r="BC32" s="239"/>
      <c r="BD32" s="240" t="str">
        <f>IFERROR(VLOOKUP(AP32,Sheet1!$B$7:'Sheet1'!$C$15,2,FALSE)," ")</f>
        <v xml:space="preserve"> </v>
      </c>
      <c r="BE32" s="241"/>
      <c r="BF32" s="241"/>
      <c r="BG32" s="241"/>
      <c r="BH32" s="241"/>
      <c r="BI32" s="241"/>
      <c r="BJ32" s="241"/>
      <c r="BK32" s="241"/>
      <c r="BL32" s="242"/>
      <c r="BM32" s="243"/>
      <c r="BN32" s="244"/>
      <c r="BO32" s="244"/>
      <c r="BP32" s="244"/>
      <c r="BQ32" s="244"/>
      <c r="BR32" s="244"/>
      <c r="BS32" s="244"/>
      <c r="BT32" s="244"/>
      <c r="BU32" s="244"/>
      <c r="BV32" s="245"/>
      <c r="BW32" s="225"/>
      <c r="BX32" s="226"/>
      <c r="BY32" s="226"/>
      <c r="BZ32" s="226"/>
      <c r="CA32" s="227"/>
      <c r="CB32" s="228"/>
      <c r="CC32" s="229"/>
      <c r="CD32" s="229"/>
      <c r="CE32" s="229"/>
      <c r="CF32" s="229"/>
      <c r="CG32" s="229"/>
      <c r="CH32" s="229"/>
      <c r="CI32" s="230"/>
      <c r="CJ32" s="231" t="str">
        <f t="shared" si="3"/>
        <v xml:space="preserve"> </v>
      </c>
      <c r="CK32" s="232"/>
      <c r="CL32" s="232"/>
      <c r="CM32" s="232"/>
      <c r="CN32" s="232"/>
      <c r="CO32" s="232"/>
      <c r="CP32" s="232"/>
      <c r="CQ32" s="233"/>
      <c r="EQ32" s="54">
        <f t="shared" si="2"/>
        <v>0</v>
      </c>
    </row>
    <row r="33" spans="1:147" s="54" customFormat="1" ht="30" customHeight="1">
      <c r="A33" s="115">
        <v>20</v>
      </c>
      <c r="B33" s="225"/>
      <c r="C33" s="226"/>
      <c r="D33" s="226"/>
      <c r="E33" s="226"/>
      <c r="F33" s="226"/>
      <c r="G33" s="226"/>
      <c r="H33" s="226"/>
      <c r="I33" s="227"/>
      <c r="J33" s="234"/>
      <c r="K33" s="235"/>
      <c r="L33" s="235"/>
      <c r="M33" s="235"/>
      <c r="N33" s="235"/>
      <c r="O33" s="235"/>
      <c r="P33" s="236"/>
      <c r="Q33" s="237"/>
      <c r="R33" s="237"/>
      <c r="S33" s="237"/>
      <c r="T33" s="237"/>
      <c r="U33" s="237"/>
      <c r="V33" s="237"/>
      <c r="W33" s="237"/>
      <c r="X33" s="237"/>
      <c r="Y33" s="237"/>
      <c r="Z33" s="237"/>
      <c r="AA33" s="237"/>
      <c r="AB33" s="237"/>
      <c r="AC33" s="237"/>
      <c r="AD33" s="237"/>
      <c r="AE33" s="238"/>
      <c r="AF33" s="236"/>
      <c r="AG33" s="237"/>
      <c r="AH33" s="237"/>
      <c r="AI33" s="238"/>
      <c r="AJ33" s="234"/>
      <c r="AK33" s="235"/>
      <c r="AL33" s="235"/>
      <c r="AM33" s="235"/>
      <c r="AN33" s="235"/>
      <c r="AO33" s="235"/>
      <c r="AP33" s="236"/>
      <c r="AQ33" s="237"/>
      <c r="AR33" s="237"/>
      <c r="AS33" s="237"/>
      <c r="AT33" s="237"/>
      <c r="AU33" s="237"/>
      <c r="AV33" s="237"/>
      <c r="AW33" s="238"/>
      <c r="AX33" s="234"/>
      <c r="AY33" s="235"/>
      <c r="AZ33" s="235"/>
      <c r="BA33" s="235"/>
      <c r="BB33" s="235"/>
      <c r="BC33" s="239"/>
      <c r="BD33" s="240" t="str">
        <f>IFERROR(VLOOKUP(AP33,Sheet1!$B$7:'Sheet1'!$C$15,2,FALSE)," ")</f>
        <v xml:space="preserve"> </v>
      </c>
      <c r="BE33" s="241"/>
      <c r="BF33" s="241"/>
      <c r="BG33" s="241"/>
      <c r="BH33" s="241"/>
      <c r="BI33" s="241"/>
      <c r="BJ33" s="241"/>
      <c r="BK33" s="241"/>
      <c r="BL33" s="242"/>
      <c r="BM33" s="243"/>
      <c r="BN33" s="244"/>
      <c r="BO33" s="244"/>
      <c r="BP33" s="244"/>
      <c r="BQ33" s="244"/>
      <c r="BR33" s="244"/>
      <c r="BS33" s="244"/>
      <c r="BT33" s="244"/>
      <c r="BU33" s="244"/>
      <c r="BV33" s="245"/>
      <c r="BW33" s="225"/>
      <c r="BX33" s="226"/>
      <c r="BY33" s="226"/>
      <c r="BZ33" s="226"/>
      <c r="CA33" s="227"/>
      <c r="CB33" s="228"/>
      <c r="CC33" s="229"/>
      <c r="CD33" s="229"/>
      <c r="CE33" s="229"/>
      <c r="CF33" s="229"/>
      <c r="CG33" s="229"/>
      <c r="CH33" s="229"/>
      <c r="CI33" s="230"/>
      <c r="CJ33" s="231" t="str">
        <f t="shared" si="3"/>
        <v xml:space="preserve"> </v>
      </c>
      <c r="CK33" s="232"/>
      <c r="CL33" s="232"/>
      <c r="CM33" s="232"/>
      <c r="CN33" s="232"/>
      <c r="CO33" s="232"/>
      <c r="CP33" s="232"/>
      <c r="CQ33" s="233"/>
      <c r="EQ33" s="54">
        <f t="shared" si="2"/>
        <v>0</v>
      </c>
    </row>
    <row r="34" spans="1:147">
      <c r="E34" s="37"/>
      <c r="F34" s="53"/>
      <c r="G34" s="38"/>
      <c r="H34" s="53"/>
      <c r="I34" s="39"/>
      <c r="J34" s="40"/>
      <c r="K34" s="41"/>
      <c r="L34" s="42"/>
      <c r="M34" s="37"/>
      <c r="N34" s="37"/>
      <c r="O34" s="40"/>
      <c r="P34" s="53"/>
      <c r="Q34" s="53"/>
      <c r="R34" s="53"/>
      <c r="S34" s="53"/>
      <c r="T34" s="53"/>
      <c r="U34" s="53"/>
      <c r="V34" s="53"/>
      <c r="W34" s="53"/>
      <c r="X34" s="53"/>
      <c r="Y34" s="53"/>
      <c r="Z34" s="53"/>
      <c r="AA34" s="53"/>
      <c r="AB34" s="40"/>
      <c r="AC34" s="40"/>
      <c r="AD34" s="40"/>
      <c r="AE34" s="40"/>
      <c r="AF34" s="40"/>
      <c r="AG34" s="41"/>
      <c r="AH34" s="42"/>
      <c r="AI34" s="37"/>
      <c r="AJ34" s="37"/>
      <c r="AK34" s="40"/>
      <c r="AL34" s="53"/>
      <c r="AM34" s="40"/>
      <c r="AN34" s="40"/>
      <c r="AP34" s="40"/>
      <c r="AQ34" s="40"/>
      <c r="AR34" s="53"/>
      <c r="AS34" s="53"/>
      <c r="AT34" s="53"/>
      <c r="AU34" s="53"/>
      <c r="AV34" s="38"/>
      <c r="AW34" s="40"/>
      <c r="AX34" s="40"/>
      <c r="AY34" s="40"/>
      <c r="AZ34" s="40"/>
      <c r="BA34" s="40"/>
      <c r="BB34" s="43"/>
      <c r="BC34" s="43"/>
      <c r="BD34" s="43"/>
      <c r="BE34" s="43"/>
      <c r="BF34" s="40"/>
      <c r="BG34" s="40"/>
      <c r="BH34" s="40"/>
      <c r="BI34" s="40"/>
      <c r="BJ34" s="40"/>
      <c r="BK34" s="40"/>
      <c r="BL34" s="40"/>
      <c r="BM34" s="40"/>
      <c r="BN34" s="37"/>
    </row>
    <row r="35" spans="1:147" ht="14.25">
      <c r="A35" s="59"/>
      <c r="B35" s="59"/>
      <c r="C35" s="59"/>
      <c r="D35" s="59"/>
      <c r="E35" s="59"/>
      <c r="F35" s="59"/>
      <c r="G35" s="59"/>
      <c r="H35" s="59"/>
      <c r="I35" s="60"/>
      <c r="J35" s="60"/>
      <c r="K35" s="59"/>
      <c r="L35" s="60"/>
      <c r="M35" s="60"/>
      <c r="N35" s="58"/>
      <c r="O35" s="60"/>
      <c r="P35" s="60"/>
      <c r="Q35" s="60"/>
      <c r="R35" s="60"/>
      <c r="S35" s="60"/>
      <c r="T35" s="60"/>
      <c r="U35" s="60"/>
      <c r="V35" s="60"/>
      <c r="W35" s="60"/>
      <c r="X35" s="60"/>
      <c r="Y35" s="60"/>
      <c r="Z35" s="60"/>
      <c r="AA35" s="60"/>
      <c r="AB35" s="61"/>
      <c r="AC35" s="58"/>
      <c r="AD35" s="58"/>
      <c r="AE35" s="58"/>
      <c r="AF35" s="60"/>
      <c r="AG35" s="59"/>
      <c r="AH35" s="60"/>
      <c r="AI35" s="60"/>
      <c r="AJ35" s="58"/>
      <c r="AK35" s="60"/>
      <c r="AL35" s="60"/>
      <c r="AM35" s="59"/>
      <c r="AN35" s="59"/>
      <c r="AO35" s="59"/>
      <c r="AP35" s="59"/>
      <c r="AQ35" s="59"/>
      <c r="AR35" s="60"/>
      <c r="AS35" s="60"/>
      <c r="AT35" s="60"/>
      <c r="AU35" s="60"/>
      <c r="AV35" s="60"/>
      <c r="AW35" s="62"/>
      <c r="AX35" s="62"/>
      <c r="AY35" s="62"/>
      <c r="AZ35" s="62"/>
      <c r="BA35" s="60"/>
      <c r="BB35" s="58"/>
      <c r="BC35" s="58"/>
      <c r="BD35" s="58"/>
      <c r="BE35" s="58"/>
      <c r="BF35" s="58"/>
      <c r="BG35" s="58"/>
      <c r="BH35" s="58"/>
      <c r="BI35" s="58"/>
      <c r="BJ35" s="58"/>
      <c r="BK35" s="58"/>
      <c r="BL35" s="58"/>
      <c r="BM35" s="58"/>
      <c r="BN35" s="58"/>
      <c r="BO35" s="58"/>
      <c r="BP35" s="58"/>
      <c r="BQ35" s="58"/>
      <c r="BR35" s="58"/>
      <c r="BS35" s="58"/>
      <c r="BT35" s="58"/>
      <c r="BU35" s="58"/>
      <c r="BV35" s="58"/>
      <c r="BW35" s="58"/>
      <c r="BX35" s="58"/>
      <c r="BY35" s="58"/>
      <c r="BZ35" s="58"/>
      <c r="CA35" s="58"/>
      <c r="CB35" s="58"/>
      <c r="CC35" s="58"/>
      <c r="CD35" s="58"/>
      <c r="CE35" s="58"/>
      <c r="CF35" s="58"/>
      <c r="CG35" s="58"/>
      <c r="CH35" s="58"/>
      <c r="CI35" s="58"/>
      <c r="CJ35" s="58"/>
      <c r="CK35" s="58"/>
      <c r="CL35" s="58"/>
      <c r="CM35" s="58"/>
      <c r="CN35" s="58"/>
      <c r="CO35" s="58"/>
      <c r="CP35" s="58"/>
      <c r="CQ35" s="58"/>
    </row>
    <row r="36" spans="1:147" ht="20.100000000000001" customHeight="1">
      <c r="A36" s="80" t="s">
        <v>131</v>
      </c>
      <c r="B36" s="80"/>
      <c r="C36" s="80"/>
      <c r="D36" s="80"/>
      <c r="E36" s="80"/>
      <c r="F36" s="80"/>
      <c r="G36" s="80"/>
      <c r="H36" s="80"/>
      <c r="I36" s="81"/>
      <c r="J36" s="81"/>
      <c r="K36" s="80"/>
      <c r="L36" s="81"/>
      <c r="M36" s="81"/>
      <c r="N36" s="82"/>
      <c r="O36" s="81"/>
      <c r="P36" s="81"/>
      <c r="Q36" s="81"/>
      <c r="R36" s="81"/>
      <c r="S36" s="81"/>
      <c r="T36" s="81"/>
      <c r="U36" s="81"/>
      <c r="V36" s="81"/>
      <c r="W36" s="81"/>
      <c r="X36" s="81"/>
      <c r="Y36" s="81"/>
      <c r="Z36" s="81"/>
      <c r="AA36" s="81"/>
      <c r="AB36" s="83"/>
      <c r="AC36" s="82"/>
      <c r="AD36" s="82"/>
      <c r="AE36" s="82"/>
      <c r="AF36" s="81"/>
      <c r="AG36" s="80"/>
      <c r="AH36" s="81"/>
      <c r="AI36" s="81"/>
      <c r="AJ36" s="82"/>
      <c r="AK36" s="81"/>
      <c r="AL36" s="81"/>
      <c r="AM36" s="80"/>
      <c r="AN36" s="80"/>
      <c r="AO36" s="80"/>
      <c r="AP36" s="80"/>
      <c r="AQ36" s="80"/>
      <c r="AR36" s="81"/>
      <c r="AS36" s="81"/>
      <c r="AT36" s="81"/>
      <c r="AU36" s="81"/>
      <c r="AV36" s="81"/>
      <c r="AW36" s="84"/>
      <c r="AX36" s="84"/>
      <c r="AY36" s="84"/>
      <c r="AZ36" s="84"/>
      <c r="BA36" s="81"/>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58"/>
      <c r="CC36" s="58"/>
      <c r="CD36" s="58"/>
      <c r="CE36" s="58"/>
      <c r="CF36" s="58"/>
      <c r="CG36" s="58"/>
      <c r="CH36" s="58"/>
      <c r="CI36" s="58"/>
      <c r="CJ36" s="58"/>
      <c r="CK36" s="58"/>
      <c r="CL36" s="58"/>
      <c r="CM36" s="58"/>
      <c r="CN36" s="58"/>
      <c r="CO36" s="58"/>
      <c r="CP36" s="58"/>
      <c r="CQ36" s="58"/>
    </row>
    <row r="37" spans="1:147" ht="20.100000000000001" customHeight="1">
      <c r="A37" s="80" t="s">
        <v>132</v>
      </c>
      <c r="B37" s="80"/>
      <c r="C37" s="80"/>
      <c r="D37" s="80"/>
      <c r="E37" s="80"/>
      <c r="F37" s="80"/>
      <c r="G37" s="80"/>
      <c r="H37" s="80"/>
      <c r="I37" s="81"/>
      <c r="J37" s="81"/>
      <c r="K37" s="80"/>
      <c r="L37" s="81"/>
      <c r="M37" s="81"/>
      <c r="N37" s="82"/>
      <c r="O37" s="81"/>
      <c r="P37" s="81"/>
      <c r="Q37" s="81"/>
      <c r="R37" s="81"/>
      <c r="S37" s="81"/>
      <c r="T37" s="81"/>
      <c r="U37" s="81"/>
      <c r="V37" s="81"/>
      <c r="W37" s="81"/>
      <c r="X37" s="81"/>
      <c r="Y37" s="81"/>
      <c r="Z37" s="81"/>
      <c r="AA37" s="81"/>
      <c r="AB37" s="83"/>
      <c r="AC37" s="82"/>
      <c r="AD37" s="82"/>
      <c r="AE37" s="82"/>
      <c r="AF37" s="81"/>
      <c r="AG37" s="80"/>
      <c r="AH37" s="81"/>
      <c r="AI37" s="81"/>
      <c r="AJ37" s="82"/>
      <c r="AK37" s="81"/>
      <c r="AL37" s="81"/>
      <c r="AM37" s="80"/>
      <c r="AN37" s="80"/>
      <c r="AO37" s="80"/>
      <c r="AP37" s="80"/>
      <c r="AQ37" s="80"/>
      <c r="AR37" s="81"/>
      <c r="AS37" s="81"/>
      <c r="AT37" s="81"/>
      <c r="AU37" s="81"/>
      <c r="AV37" s="81"/>
      <c r="AW37" s="84"/>
      <c r="AX37" s="84"/>
      <c r="AY37" s="84"/>
      <c r="AZ37" s="84"/>
      <c r="BA37" s="81"/>
      <c r="BB37" s="82"/>
      <c r="BC37" s="82"/>
      <c r="BD37" s="82"/>
      <c r="BE37" s="82"/>
      <c r="BF37" s="82"/>
      <c r="BG37" s="82"/>
      <c r="BH37" s="82"/>
      <c r="BI37" s="82"/>
      <c r="BJ37" s="82"/>
      <c r="BK37" s="82"/>
      <c r="BL37" s="82"/>
      <c r="BM37" s="82"/>
      <c r="BN37" s="82"/>
      <c r="BO37" s="82"/>
      <c r="BP37" s="82"/>
      <c r="BQ37" s="82"/>
      <c r="BR37" s="82"/>
      <c r="BS37" s="82"/>
      <c r="BT37" s="82"/>
      <c r="BU37" s="82"/>
      <c r="BV37" s="82"/>
      <c r="BW37" s="82"/>
      <c r="BX37" s="82"/>
      <c r="BY37" s="82"/>
      <c r="BZ37" s="82"/>
      <c r="CA37" s="82"/>
      <c r="CB37" s="58"/>
      <c r="CC37" s="58"/>
      <c r="CD37" s="58"/>
      <c r="CE37" s="58"/>
      <c r="CF37" s="58"/>
      <c r="CG37" s="58"/>
      <c r="CH37" s="58"/>
      <c r="CI37" s="58"/>
      <c r="CJ37" s="58"/>
      <c r="CK37" s="58"/>
      <c r="CL37" s="58"/>
      <c r="CM37" s="58"/>
      <c r="CN37" s="58"/>
      <c r="CO37" s="58"/>
      <c r="CP37" s="58"/>
      <c r="CQ37" s="58"/>
    </row>
    <row r="38" spans="1:147" ht="20.100000000000001" customHeight="1">
      <c r="A38" s="80" t="s">
        <v>133</v>
      </c>
      <c r="B38" s="80"/>
      <c r="C38" s="80"/>
      <c r="D38" s="80"/>
      <c r="E38" s="80"/>
      <c r="F38" s="80"/>
      <c r="G38" s="80"/>
      <c r="H38" s="80"/>
      <c r="I38" s="81"/>
      <c r="J38" s="81"/>
      <c r="K38" s="80"/>
      <c r="L38" s="81"/>
      <c r="M38" s="81"/>
      <c r="N38" s="82"/>
      <c r="O38" s="81"/>
      <c r="P38" s="81"/>
      <c r="Q38" s="81"/>
      <c r="R38" s="81"/>
      <c r="S38" s="81"/>
      <c r="T38" s="81"/>
      <c r="U38" s="81"/>
      <c r="V38" s="81"/>
      <c r="W38" s="81"/>
      <c r="X38" s="81"/>
      <c r="Y38" s="81"/>
      <c r="Z38" s="81"/>
      <c r="AA38" s="81"/>
      <c r="AB38" s="83"/>
      <c r="AC38" s="82"/>
      <c r="AD38" s="82"/>
      <c r="AE38" s="82"/>
      <c r="AF38" s="81"/>
      <c r="AG38" s="80"/>
      <c r="AH38" s="81"/>
      <c r="AI38" s="81"/>
      <c r="AJ38" s="82"/>
      <c r="AK38" s="81"/>
      <c r="AL38" s="81"/>
      <c r="AM38" s="80"/>
      <c r="AN38" s="80"/>
      <c r="AO38" s="80"/>
      <c r="AP38" s="80"/>
      <c r="AQ38" s="80"/>
      <c r="AR38" s="81"/>
      <c r="AS38" s="81"/>
      <c r="AT38" s="81"/>
      <c r="AU38" s="81"/>
      <c r="AV38" s="81"/>
      <c r="AW38" s="84"/>
      <c r="AX38" s="84"/>
      <c r="AY38" s="84"/>
      <c r="AZ38" s="84"/>
      <c r="BA38" s="81"/>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58"/>
      <c r="CC38" s="58"/>
      <c r="CD38" s="58"/>
      <c r="CE38" s="58"/>
      <c r="CF38" s="58"/>
      <c r="CG38" s="58"/>
      <c r="CH38" s="58"/>
      <c r="CI38" s="58"/>
      <c r="CJ38" s="58"/>
      <c r="CK38" s="58"/>
      <c r="CL38" s="58"/>
      <c r="CM38" s="58"/>
      <c r="CN38" s="58"/>
      <c r="CO38" s="58"/>
      <c r="CP38" s="58"/>
      <c r="CQ38" s="58"/>
    </row>
    <row r="39" spans="1:147" ht="20.100000000000001" customHeight="1">
      <c r="A39" s="80" t="s">
        <v>119</v>
      </c>
      <c r="B39" s="80"/>
      <c r="C39" s="80"/>
      <c r="D39" s="80"/>
      <c r="E39" s="80"/>
      <c r="F39" s="80"/>
      <c r="G39" s="80"/>
      <c r="H39" s="80"/>
      <c r="I39" s="81"/>
      <c r="J39" s="81"/>
      <c r="K39" s="80"/>
      <c r="L39" s="81"/>
      <c r="M39" s="81"/>
      <c r="N39" s="82"/>
      <c r="O39" s="81"/>
      <c r="P39" s="81"/>
      <c r="Q39" s="81"/>
      <c r="R39" s="81"/>
      <c r="S39" s="81"/>
      <c r="T39" s="81"/>
      <c r="U39" s="81"/>
      <c r="V39" s="81"/>
      <c r="W39" s="81"/>
      <c r="X39" s="81"/>
      <c r="Y39" s="81"/>
      <c r="Z39" s="81"/>
      <c r="AA39" s="81"/>
      <c r="AB39" s="83"/>
      <c r="AC39" s="82"/>
      <c r="AD39" s="82"/>
      <c r="AE39" s="82"/>
      <c r="AF39" s="81"/>
      <c r="AG39" s="80"/>
      <c r="AH39" s="81"/>
      <c r="AI39" s="81"/>
      <c r="AJ39" s="82"/>
      <c r="AK39" s="81"/>
      <c r="AL39" s="81"/>
      <c r="AM39" s="80"/>
      <c r="AN39" s="80"/>
      <c r="AO39" s="80"/>
      <c r="AP39" s="80"/>
      <c r="AQ39" s="80"/>
      <c r="AR39" s="81"/>
      <c r="AS39" s="81"/>
      <c r="AT39" s="81"/>
      <c r="AU39" s="81"/>
      <c r="AV39" s="81"/>
      <c r="AW39" s="84"/>
      <c r="AX39" s="84"/>
      <c r="AY39" s="84"/>
      <c r="AZ39" s="84"/>
      <c r="BA39" s="81"/>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58"/>
      <c r="CC39" s="58"/>
      <c r="CD39" s="58"/>
      <c r="CE39" s="58"/>
      <c r="CF39" s="58"/>
      <c r="CG39" s="58"/>
      <c r="CH39" s="58"/>
      <c r="CI39" s="58"/>
      <c r="CJ39" s="58"/>
      <c r="CK39" s="58"/>
      <c r="CL39" s="58"/>
      <c r="CM39" s="58"/>
      <c r="CN39" s="58"/>
      <c r="CO39" s="58"/>
      <c r="CP39" s="58"/>
      <c r="CQ39" s="58"/>
    </row>
    <row r="40" spans="1:147">
      <c r="A40" s="54"/>
      <c r="B40" s="54"/>
      <c r="C40" s="54"/>
      <c r="D40" s="54"/>
      <c r="E40" s="37"/>
      <c r="F40" s="53"/>
      <c r="G40" s="38"/>
      <c r="H40" s="53"/>
      <c r="I40" s="39"/>
      <c r="J40" s="40"/>
      <c r="K40" s="41"/>
      <c r="L40" s="42"/>
      <c r="M40" s="37"/>
      <c r="N40" s="37"/>
      <c r="O40" s="40"/>
      <c r="P40" s="53"/>
      <c r="Q40" s="53"/>
      <c r="R40" s="53"/>
      <c r="S40" s="53"/>
      <c r="T40" s="53"/>
      <c r="U40" s="53"/>
      <c r="V40" s="53"/>
      <c r="W40" s="53"/>
      <c r="X40" s="53"/>
      <c r="Y40" s="53"/>
      <c r="Z40" s="53"/>
      <c r="AA40" s="53"/>
      <c r="AB40" s="40"/>
      <c r="AC40" s="40"/>
      <c r="AD40" s="40"/>
      <c r="AE40" s="40"/>
      <c r="AF40" s="40"/>
      <c r="AG40" s="41"/>
      <c r="AH40" s="42"/>
      <c r="AI40" s="37"/>
      <c r="AJ40" s="37"/>
      <c r="AK40" s="40"/>
      <c r="AL40" s="53"/>
      <c r="AM40" s="40"/>
      <c r="AN40" s="40"/>
      <c r="AO40" s="54"/>
      <c r="AP40" s="40"/>
      <c r="AQ40" s="40"/>
      <c r="AR40" s="53"/>
      <c r="AS40" s="53"/>
      <c r="AT40" s="53"/>
      <c r="AU40" s="53"/>
      <c r="AV40" s="38"/>
      <c r="AW40" s="40"/>
      <c r="AX40" s="40"/>
      <c r="AY40" s="40"/>
      <c r="AZ40" s="40"/>
      <c r="BA40" s="40"/>
      <c r="BB40" s="43"/>
      <c r="BC40" s="43"/>
      <c r="BD40" s="43"/>
      <c r="BE40" s="43"/>
      <c r="BF40" s="40"/>
      <c r="BG40" s="40"/>
      <c r="BH40" s="40"/>
      <c r="BI40" s="40"/>
      <c r="BJ40" s="40"/>
      <c r="BK40" s="40"/>
      <c r="BL40" s="40"/>
      <c r="BM40" s="40"/>
      <c r="BN40" s="54"/>
      <c r="BO40" s="54"/>
      <c r="BP40" s="54"/>
      <c r="BQ40" s="54"/>
      <c r="BR40" s="54"/>
      <c r="BS40" s="54"/>
      <c r="BT40" s="54"/>
      <c r="BU40" s="54"/>
      <c r="BV40" s="54"/>
      <c r="BW40" s="54"/>
      <c r="BX40" s="54"/>
      <c r="BY40" s="54"/>
      <c r="BZ40" s="54"/>
      <c r="CA40" s="54"/>
      <c r="CB40" s="54"/>
      <c r="CC40" s="54"/>
      <c r="CD40" s="54"/>
      <c r="CE40" s="54"/>
      <c r="CF40" s="54"/>
      <c r="CG40" s="54"/>
      <c r="CH40" s="54"/>
      <c r="CI40" s="54"/>
      <c r="CJ40" s="54"/>
      <c r="CK40" s="54"/>
      <c r="CL40" s="54"/>
      <c r="CM40" s="54"/>
      <c r="CN40" s="54"/>
      <c r="CO40" s="54"/>
      <c r="CP40" s="54"/>
      <c r="CQ40" s="54"/>
    </row>
    <row r="41" spans="1:147">
      <c r="A41" s="54"/>
      <c r="B41" s="54"/>
      <c r="C41" s="54"/>
      <c r="D41" s="54"/>
      <c r="E41" s="37"/>
      <c r="F41" s="53"/>
      <c r="G41" s="38"/>
      <c r="H41" s="53"/>
      <c r="I41" s="39"/>
      <c r="J41" s="40"/>
      <c r="K41" s="41"/>
      <c r="L41" s="42"/>
      <c r="M41" s="37"/>
      <c r="N41" s="37"/>
      <c r="O41" s="40"/>
      <c r="P41" s="53"/>
      <c r="Q41" s="53"/>
      <c r="R41" s="53"/>
      <c r="S41" s="53"/>
      <c r="T41" s="53"/>
      <c r="U41" s="53"/>
      <c r="V41" s="53"/>
      <c r="W41" s="53"/>
      <c r="X41" s="53"/>
      <c r="Y41" s="53"/>
      <c r="Z41" s="53"/>
      <c r="AA41" s="53"/>
      <c r="AB41" s="40"/>
      <c r="AC41" s="40"/>
      <c r="AD41" s="40"/>
      <c r="AE41" s="40"/>
      <c r="AF41" s="40"/>
      <c r="AG41" s="41"/>
      <c r="AH41" s="42"/>
      <c r="AI41" s="37"/>
      <c r="AJ41" s="37"/>
      <c r="AK41" s="40"/>
      <c r="AL41" s="53"/>
      <c r="AM41" s="40"/>
      <c r="AN41" s="40"/>
      <c r="AO41" s="54"/>
      <c r="AP41" s="40"/>
      <c r="AQ41" s="40"/>
      <c r="AR41" s="53"/>
      <c r="AS41" s="53"/>
      <c r="AT41" s="53"/>
      <c r="AU41" s="53"/>
      <c r="AV41" s="38"/>
      <c r="AW41" s="40"/>
      <c r="AX41" s="40"/>
      <c r="AY41" s="40"/>
      <c r="AZ41" s="40"/>
      <c r="BA41" s="40"/>
      <c r="BB41" s="43"/>
      <c r="BC41" s="43"/>
      <c r="BD41" s="43"/>
      <c r="BE41" s="43"/>
      <c r="BF41" s="40"/>
      <c r="BG41" s="40"/>
      <c r="BH41" s="40"/>
      <c r="BI41" s="40"/>
      <c r="BJ41" s="40"/>
      <c r="BK41" s="40"/>
      <c r="BL41" s="40"/>
      <c r="BM41" s="40"/>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row>
  </sheetData>
  <sheetProtection password="B2EA" sheet="1" formatCells="0"/>
  <mergeCells count="288">
    <mergeCell ref="CK1:CN1"/>
    <mergeCell ref="CO1:CQ1"/>
    <mergeCell ref="A3:A9"/>
    <mergeCell ref="B3:Q3"/>
    <mergeCell ref="R3:AM3"/>
    <mergeCell ref="AN3:AT3"/>
    <mergeCell ref="B4:Q4"/>
    <mergeCell ref="R4:AM4"/>
    <mergeCell ref="AN4:AT4"/>
    <mergeCell ref="B5:Q5"/>
    <mergeCell ref="R5:AT5"/>
    <mergeCell ref="B6:Q7"/>
    <mergeCell ref="W6:X6"/>
    <mergeCell ref="Z6:AB6"/>
    <mergeCell ref="R7:AT7"/>
    <mergeCell ref="B8:Q8"/>
    <mergeCell ref="R8:X8"/>
    <mergeCell ref="Y8:AF8"/>
    <mergeCell ref="AG8:AI8"/>
    <mergeCell ref="AJ8:AT8"/>
    <mergeCell ref="AX12:BC12"/>
    <mergeCell ref="BD12:BL12"/>
    <mergeCell ref="BM12:BV12"/>
    <mergeCell ref="BW12:CA12"/>
    <mergeCell ref="CB12:CI12"/>
    <mergeCell ref="CJ12:CQ12"/>
    <mergeCell ref="B9:Q9"/>
    <mergeCell ref="R9:AT9"/>
    <mergeCell ref="BD10:CI10"/>
    <mergeCell ref="BD11:CI11"/>
    <mergeCell ref="B12:I12"/>
    <mergeCell ref="J12:O12"/>
    <mergeCell ref="P12:AE12"/>
    <mergeCell ref="AF12:AI12"/>
    <mergeCell ref="AJ12:AO12"/>
    <mergeCell ref="AP12:AW12"/>
    <mergeCell ref="AX13:BC13"/>
    <mergeCell ref="BD13:BL13"/>
    <mergeCell ref="BM13:BV13"/>
    <mergeCell ref="BW13:CA13"/>
    <mergeCell ref="CB13:CI13"/>
    <mergeCell ref="CJ13:CQ13"/>
    <mergeCell ref="B13:I13"/>
    <mergeCell ref="J13:O13"/>
    <mergeCell ref="P13:AE13"/>
    <mergeCell ref="AF13:AI13"/>
    <mergeCell ref="AJ13:AO13"/>
    <mergeCell ref="AP13:AW13"/>
    <mergeCell ref="AX14:BC14"/>
    <mergeCell ref="BD14:BL14"/>
    <mergeCell ref="BM14:BV14"/>
    <mergeCell ref="BW14:CA14"/>
    <mergeCell ref="CB14:CI14"/>
    <mergeCell ref="CJ14:CQ14"/>
    <mergeCell ref="B14:I14"/>
    <mergeCell ref="J14:O14"/>
    <mergeCell ref="P14:AE14"/>
    <mergeCell ref="AF14:AI14"/>
    <mergeCell ref="AJ14:AO14"/>
    <mergeCell ref="AP14:AW14"/>
    <mergeCell ref="AX15:BC15"/>
    <mergeCell ref="BD15:BL15"/>
    <mergeCell ref="BM15:BV15"/>
    <mergeCell ref="BW15:CA15"/>
    <mergeCell ref="CB15:CI15"/>
    <mergeCell ref="CJ15:CQ15"/>
    <mergeCell ref="B15:I15"/>
    <mergeCell ref="J15:O15"/>
    <mergeCell ref="P15:AE15"/>
    <mergeCell ref="AF15:AI15"/>
    <mergeCell ref="AJ15:AO15"/>
    <mergeCell ref="AP15:AW15"/>
    <mergeCell ref="AX16:BC16"/>
    <mergeCell ref="BD16:BL16"/>
    <mergeCell ref="BM16:BV16"/>
    <mergeCell ref="BW16:CA16"/>
    <mergeCell ref="CB16:CI16"/>
    <mergeCell ref="CJ16:CQ16"/>
    <mergeCell ref="B16:I16"/>
    <mergeCell ref="J16:O16"/>
    <mergeCell ref="P16:AE16"/>
    <mergeCell ref="AF16:AI16"/>
    <mergeCell ref="AJ16:AO16"/>
    <mergeCell ref="AP16:AW16"/>
    <mergeCell ref="AX17:BC17"/>
    <mergeCell ref="BD17:BL17"/>
    <mergeCell ref="BM17:BV17"/>
    <mergeCell ref="BW17:CA17"/>
    <mergeCell ref="CB17:CI17"/>
    <mergeCell ref="CJ17:CQ17"/>
    <mergeCell ref="B17:I17"/>
    <mergeCell ref="J17:O17"/>
    <mergeCell ref="P17:AE17"/>
    <mergeCell ref="AF17:AI17"/>
    <mergeCell ref="AJ17:AO17"/>
    <mergeCell ref="AP17:AW17"/>
    <mergeCell ref="AX18:BC18"/>
    <mergeCell ref="BD18:BL18"/>
    <mergeCell ref="BM18:BV18"/>
    <mergeCell ref="BW18:CA18"/>
    <mergeCell ref="CB18:CI18"/>
    <mergeCell ref="CJ18:CQ18"/>
    <mergeCell ref="B18:I18"/>
    <mergeCell ref="J18:O18"/>
    <mergeCell ref="P18:AE18"/>
    <mergeCell ref="AF18:AI18"/>
    <mergeCell ref="AJ18:AO18"/>
    <mergeCell ref="AP18:AW18"/>
    <mergeCell ref="AX19:BC19"/>
    <mergeCell ref="BD19:BL19"/>
    <mergeCell ref="BM19:BV19"/>
    <mergeCell ref="BW19:CA19"/>
    <mergeCell ref="CB19:CI19"/>
    <mergeCell ref="CJ19:CQ19"/>
    <mergeCell ref="B19:I19"/>
    <mergeCell ref="J19:O19"/>
    <mergeCell ref="P19:AE19"/>
    <mergeCell ref="AF19:AI19"/>
    <mergeCell ref="AJ19:AO19"/>
    <mergeCell ref="AP19:AW19"/>
    <mergeCell ref="AX20:BC20"/>
    <mergeCell ref="BD20:BL20"/>
    <mergeCell ref="BM20:BV20"/>
    <mergeCell ref="BW20:CA20"/>
    <mergeCell ref="CB20:CI20"/>
    <mergeCell ref="CJ20:CQ20"/>
    <mergeCell ref="B20:I20"/>
    <mergeCell ref="J20:O20"/>
    <mergeCell ref="P20:AE20"/>
    <mergeCell ref="AF20:AI20"/>
    <mergeCell ref="AJ20:AO20"/>
    <mergeCell ref="AP20:AW20"/>
    <mergeCell ref="AX21:BC21"/>
    <mergeCell ref="BD21:BL21"/>
    <mergeCell ref="BM21:BV21"/>
    <mergeCell ref="BW21:CA21"/>
    <mergeCell ref="CB21:CI21"/>
    <mergeCell ref="CJ21:CQ21"/>
    <mergeCell ref="B21:I21"/>
    <mergeCell ref="J21:O21"/>
    <mergeCell ref="P21:AE21"/>
    <mergeCell ref="AF21:AI21"/>
    <mergeCell ref="AJ21:AO21"/>
    <mergeCell ref="AP21:AW21"/>
    <mergeCell ref="AX22:BC22"/>
    <mergeCell ref="BD22:BL22"/>
    <mergeCell ref="BM22:BV22"/>
    <mergeCell ref="BW22:CA22"/>
    <mergeCell ref="CB22:CI22"/>
    <mergeCell ref="CJ22:CQ22"/>
    <mergeCell ref="B22:I22"/>
    <mergeCell ref="J22:O22"/>
    <mergeCell ref="P22:AE22"/>
    <mergeCell ref="AF22:AI22"/>
    <mergeCell ref="AJ22:AO22"/>
    <mergeCell ref="AP22:AW22"/>
    <mergeCell ref="AX23:BC23"/>
    <mergeCell ref="BD23:BL23"/>
    <mergeCell ref="BM23:BV23"/>
    <mergeCell ref="BW23:CA23"/>
    <mergeCell ref="CB23:CI23"/>
    <mergeCell ref="CJ23:CQ23"/>
    <mergeCell ref="B23:I23"/>
    <mergeCell ref="J23:O23"/>
    <mergeCell ref="P23:AE23"/>
    <mergeCell ref="AF23:AI23"/>
    <mergeCell ref="AJ23:AO23"/>
    <mergeCell ref="AP23:AW23"/>
    <mergeCell ref="AX24:BC24"/>
    <mergeCell ref="BD24:BL24"/>
    <mergeCell ref="BM24:BV24"/>
    <mergeCell ref="BW24:CA24"/>
    <mergeCell ref="CB24:CI24"/>
    <mergeCell ref="CJ24:CQ24"/>
    <mergeCell ref="B24:I24"/>
    <mergeCell ref="J24:O24"/>
    <mergeCell ref="P24:AE24"/>
    <mergeCell ref="AF24:AI24"/>
    <mergeCell ref="AJ24:AO24"/>
    <mergeCell ref="AP24:AW24"/>
    <mergeCell ref="AX25:BC25"/>
    <mergeCell ref="BD25:BL25"/>
    <mergeCell ref="BM25:BV25"/>
    <mergeCell ref="BW25:CA25"/>
    <mergeCell ref="CB25:CI25"/>
    <mergeCell ref="CJ25:CQ25"/>
    <mergeCell ref="B25:I25"/>
    <mergeCell ref="J25:O25"/>
    <mergeCell ref="P25:AE25"/>
    <mergeCell ref="AF25:AI25"/>
    <mergeCell ref="AJ25:AO25"/>
    <mergeCell ref="AP25:AW25"/>
    <mergeCell ref="AX26:BC26"/>
    <mergeCell ref="BD26:BL26"/>
    <mergeCell ref="BM26:BV26"/>
    <mergeCell ref="BW26:CA26"/>
    <mergeCell ref="CB26:CI26"/>
    <mergeCell ref="CJ26:CQ26"/>
    <mergeCell ref="B26:I26"/>
    <mergeCell ref="J26:O26"/>
    <mergeCell ref="P26:AE26"/>
    <mergeCell ref="AF26:AI26"/>
    <mergeCell ref="AJ26:AO26"/>
    <mergeCell ref="AP26:AW26"/>
    <mergeCell ref="AX27:BC27"/>
    <mergeCell ref="BD27:BL27"/>
    <mergeCell ref="BM27:BV27"/>
    <mergeCell ref="BW27:CA27"/>
    <mergeCell ref="CB27:CI27"/>
    <mergeCell ref="CJ27:CQ27"/>
    <mergeCell ref="B27:I27"/>
    <mergeCell ref="J27:O27"/>
    <mergeCell ref="P27:AE27"/>
    <mergeCell ref="AF27:AI27"/>
    <mergeCell ref="AJ27:AO27"/>
    <mergeCell ref="AP27:AW27"/>
    <mergeCell ref="AX28:BC28"/>
    <mergeCell ref="BD28:BL28"/>
    <mergeCell ref="BM28:BV28"/>
    <mergeCell ref="BW28:CA28"/>
    <mergeCell ref="CB28:CI28"/>
    <mergeCell ref="CJ28:CQ28"/>
    <mergeCell ref="B28:I28"/>
    <mergeCell ref="J28:O28"/>
    <mergeCell ref="P28:AE28"/>
    <mergeCell ref="AF28:AI28"/>
    <mergeCell ref="AJ28:AO28"/>
    <mergeCell ref="AP28:AW28"/>
    <mergeCell ref="AX29:BC29"/>
    <mergeCell ref="BD29:BL29"/>
    <mergeCell ref="BM29:BV29"/>
    <mergeCell ref="BW29:CA29"/>
    <mergeCell ref="CB29:CI29"/>
    <mergeCell ref="CJ29:CQ29"/>
    <mergeCell ref="B29:I29"/>
    <mergeCell ref="J29:O29"/>
    <mergeCell ref="P29:AE29"/>
    <mergeCell ref="AF29:AI29"/>
    <mergeCell ref="AJ29:AO29"/>
    <mergeCell ref="AP29:AW29"/>
    <mergeCell ref="AX30:BC30"/>
    <mergeCell ref="BD30:BL30"/>
    <mergeCell ref="BM30:BV30"/>
    <mergeCell ref="BW30:CA30"/>
    <mergeCell ref="CB30:CI30"/>
    <mergeCell ref="CJ30:CQ30"/>
    <mergeCell ref="B30:I30"/>
    <mergeCell ref="J30:O30"/>
    <mergeCell ref="P30:AE30"/>
    <mergeCell ref="AF30:AI30"/>
    <mergeCell ref="AJ30:AO30"/>
    <mergeCell ref="AP30:AW30"/>
    <mergeCell ref="AX31:BC31"/>
    <mergeCell ref="BD31:BL31"/>
    <mergeCell ref="BM31:BV31"/>
    <mergeCell ref="BW31:CA31"/>
    <mergeCell ref="CB31:CI31"/>
    <mergeCell ref="CJ31:CQ31"/>
    <mergeCell ref="B31:I31"/>
    <mergeCell ref="J31:O31"/>
    <mergeCell ref="P31:AE31"/>
    <mergeCell ref="AF31:AI31"/>
    <mergeCell ref="AJ31:AO31"/>
    <mergeCell ref="AP31:AW31"/>
    <mergeCell ref="AX32:BC32"/>
    <mergeCell ref="BD32:BL32"/>
    <mergeCell ref="BM32:BV32"/>
    <mergeCell ref="BW32:CA32"/>
    <mergeCell ref="CB32:CI32"/>
    <mergeCell ref="CJ32:CQ32"/>
    <mergeCell ref="B32:I32"/>
    <mergeCell ref="J32:O32"/>
    <mergeCell ref="P32:AE32"/>
    <mergeCell ref="AF32:AI32"/>
    <mergeCell ref="AJ32:AO32"/>
    <mergeCell ref="AP32:AW32"/>
    <mergeCell ref="AX33:BC33"/>
    <mergeCell ref="BD33:BL33"/>
    <mergeCell ref="BM33:BV33"/>
    <mergeCell ref="BW33:CA33"/>
    <mergeCell ref="CB33:CI33"/>
    <mergeCell ref="CJ33:CQ33"/>
    <mergeCell ref="B33:I33"/>
    <mergeCell ref="J33:O33"/>
    <mergeCell ref="P33:AE33"/>
    <mergeCell ref="AF33:AI33"/>
    <mergeCell ref="AJ33:AO33"/>
    <mergeCell ref="AP33:AW33"/>
  </mergeCells>
  <phoneticPr fontId="2"/>
  <conditionalFormatting sqref="BM14:BV33">
    <cfRule type="expression" dxfId="8" priority="1">
      <formula>$BM14&gt;$BD14</formula>
    </cfRule>
  </conditionalFormatting>
  <dataValidations count="9">
    <dataValidation type="whole" allowBlank="1" showInputMessage="1" showErrorMessage="1" error="受講料を超えています。" prompt="下記（注3）をご確認ください。" sqref="BM14:BT33">
      <formula1>1</formula1>
      <formula2>BD14</formula2>
    </dataValidation>
    <dataValidation type="whole" allowBlank="1" showInputMessage="1" showErrorMessage="1" error="事業所負担額を超えています。" sqref="CB14:CI33">
      <formula1>0</formula1>
      <formula2>BM14</formula2>
    </dataValidation>
    <dataValidation type="whole" allowBlank="1" showInputMessage="1" showErrorMessage="1" error="受講料を超えています。" prompt="下記（注3）をご確認ください。" sqref="BU14:BV33">
      <formula1>1</formula1>
      <formula2>BK14</formula2>
    </dataValidation>
    <dataValidation type="list" allowBlank="1" showInputMessage="1" showErrorMessage="1" prompt="下記（注4）をご確認ください。" sqref="BW14:CA33">
      <formula1>"直接,間接"</formula1>
    </dataValidation>
    <dataValidation allowBlank="1" showInputMessage="1" showErrorMessage="1" prompt="下記（注1）をご確認ください。" sqref="AJ14:AO33 AX14:BC33 J14:O33"/>
    <dataValidation type="list" allowBlank="1" showInputMessage="1" showErrorMessage="1" prompt="下記（注2）をご確認ください。" sqref="AF14:AI33">
      <formula1>"介護支援専門員,生活相談員,介護職員,看護職員,その他"</formula1>
    </dataValidation>
    <dataValidation type="list" allowBlank="1" showInputMessage="1" showErrorMessage="1" sqref="AP14:AW33">
      <formula1>"介護支援専門員実務研修,介護支援専門員更新研修（88時間）,専門研修課程Ⅰ,更新研修（32時間）,専門研修課程Ⅱ,介護支援専門員更新研修（未経験）,介護支援専門員再研修,主任介護支援専門員研修,主任介護支援専門員更新研修"</formula1>
    </dataValidation>
    <dataValidation type="list" allowBlank="1" showInputMessage="1" showErrorMessage="1" sqref="R5:AB5 J5:N5 AD5:AT5">
      <formula1>"居宅介護支援,通所介護,短期入所生活介護,短期入所療養介護,特定施設入居者生活介護,定期巡回・随時対応型訪問介護看護,夜間対応型訪問介護,地域密着型通所介護,認知症対応型通所介護,小規模多機能型居宅介護,認知症対応型共同生活介護,地域密着型特定施設入居者生活介護,地域密着型介護老人福祉施設,看護小規模多機能型居宅介護,介護老人福祉施設,介護老人保健施設,介護医療院,介護予防支援,第一号通所事業"</formula1>
    </dataValidation>
    <dataValidation imeMode="halfAlpha" allowBlank="1" showInputMessage="1" showErrorMessage="1" sqref="BM12 AB40:AF41 AW40:BA41 BF40:BM41 AK40:AN41 AP40:AQ41 BF34:BM34 AF35:AI39 AK35:AL39 AR35:AV39 BA35:BA39 I35:M39 O35:AA39 J40:J41 O40:O41 J34 O34 AP34:AQ34 AB34:AF34 AW34:BA34 AK34:AN34"/>
  </dataValidations>
  <printOptions horizontalCentered="1"/>
  <pageMargins left="0.55118110236220474" right="0.55118110236220474" top="0.43307086614173229" bottom="0.43307086614173229" header="0.31496062992125984" footer="0.15748031496062992"/>
  <pageSetup paperSize="9" scale="57" orientation="landscape" r:id="rId1"/>
  <headerFooter alignWithMargins="0">
    <oddFooter xml:space="preserve">&amp;C&amp;P / &amp;N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EQ41"/>
  <sheetViews>
    <sheetView view="pageBreakPreview" zoomScaleNormal="120" zoomScaleSheetLayoutView="100" workbookViewId="0">
      <selection activeCell="R4" sqref="R4:AM4"/>
    </sheetView>
  </sheetViews>
  <sheetFormatPr defaultColWidth="2.25" defaultRowHeight="13.5"/>
  <cols>
    <col min="1" max="1" width="3.625" style="31" customWidth="1"/>
    <col min="2" max="55" width="2.5" style="31" customWidth="1"/>
    <col min="56" max="57" width="2.5" style="31" hidden="1" customWidth="1"/>
    <col min="58" max="95" width="2.5" style="31" customWidth="1"/>
    <col min="96" max="99" width="2.25" style="31"/>
    <col min="100" max="101" width="0" style="31" hidden="1" customWidth="1"/>
    <col min="102" max="16384" width="2.25" style="31"/>
  </cols>
  <sheetData>
    <row r="1" spans="1:147" ht="11.25" customHeight="1" thickTop="1" thickBot="1">
      <c r="A1" s="31" t="s">
        <v>128</v>
      </c>
      <c r="E1" s="30"/>
      <c r="J1" s="53"/>
      <c r="K1" s="53"/>
      <c r="L1" s="48"/>
      <c r="M1" s="48"/>
      <c r="N1" s="48"/>
      <c r="O1" s="48"/>
      <c r="AD1" s="50"/>
      <c r="AE1" s="53"/>
      <c r="AF1" s="53"/>
      <c r="AG1" s="53"/>
      <c r="AH1" s="48"/>
      <c r="AI1" s="48"/>
      <c r="AJ1" s="48"/>
      <c r="AK1" s="48"/>
      <c r="AL1" s="48"/>
      <c r="AM1" s="44"/>
      <c r="AN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CK1" s="254" t="s">
        <v>83</v>
      </c>
      <c r="CL1" s="255"/>
      <c r="CM1" s="255"/>
      <c r="CN1" s="255"/>
      <c r="CO1" s="252" t="str">
        <f ca="1">RIGHT(CELL("filename",E1),LEN(CELL("filename",E1))-FIND("票", CELL("filename",E1)))</f>
        <v>13</v>
      </c>
      <c r="CP1" s="252"/>
      <c r="CQ1" s="253"/>
    </row>
    <row r="2" spans="1:147" ht="9.9499999999999993" customHeight="1" thickTop="1">
      <c r="AM2" s="47"/>
    </row>
    <row r="3" spans="1:147" s="32" customFormat="1" ht="14.1" customHeight="1">
      <c r="A3" s="260" t="s">
        <v>35</v>
      </c>
      <c r="B3" s="272" t="s">
        <v>0</v>
      </c>
      <c r="C3" s="273"/>
      <c r="D3" s="273"/>
      <c r="E3" s="273"/>
      <c r="F3" s="273"/>
      <c r="G3" s="273"/>
      <c r="H3" s="273"/>
      <c r="I3" s="273"/>
      <c r="J3" s="273"/>
      <c r="K3" s="273"/>
      <c r="L3" s="273"/>
      <c r="M3" s="273"/>
      <c r="N3" s="273"/>
      <c r="O3" s="273"/>
      <c r="P3" s="273"/>
      <c r="Q3" s="274"/>
      <c r="R3" s="282"/>
      <c r="S3" s="283"/>
      <c r="T3" s="283"/>
      <c r="U3" s="283"/>
      <c r="V3" s="283"/>
      <c r="W3" s="283"/>
      <c r="X3" s="283"/>
      <c r="Y3" s="283"/>
      <c r="Z3" s="283"/>
      <c r="AA3" s="283"/>
      <c r="AB3" s="283"/>
      <c r="AC3" s="283"/>
      <c r="AD3" s="283"/>
      <c r="AE3" s="283"/>
      <c r="AF3" s="283"/>
      <c r="AG3" s="283"/>
      <c r="AH3" s="283"/>
      <c r="AI3" s="283"/>
      <c r="AJ3" s="283"/>
      <c r="AK3" s="283"/>
      <c r="AL3" s="283"/>
      <c r="AM3" s="284"/>
      <c r="AN3" s="275" t="s">
        <v>57</v>
      </c>
      <c r="AO3" s="267"/>
      <c r="AP3" s="267"/>
      <c r="AQ3" s="267"/>
      <c r="AR3" s="267"/>
      <c r="AS3" s="267"/>
      <c r="AT3" s="268"/>
      <c r="AV3" s="31"/>
      <c r="BM3" s="54"/>
      <c r="BN3" s="54"/>
      <c r="BO3" s="54"/>
      <c r="BP3" s="54"/>
      <c r="BQ3" s="54"/>
      <c r="BR3" s="54"/>
      <c r="BS3" s="54"/>
      <c r="BT3" s="54"/>
      <c r="BU3" s="54"/>
    </row>
    <row r="4" spans="1:147" s="32" customFormat="1" ht="30" customHeight="1">
      <c r="A4" s="261"/>
      <c r="B4" s="269" t="s">
        <v>33</v>
      </c>
      <c r="C4" s="270"/>
      <c r="D4" s="270"/>
      <c r="E4" s="270"/>
      <c r="F4" s="270"/>
      <c r="G4" s="270"/>
      <c r="H4" s="270"/>
      <c r="I4" s="270"/>
      <c r="J4" s="270"/>
      <c r="K4" s="270"/>
      <c r="L4" s="270"/>
      <c r="M4" s="270"/>
      <c r="N4" s="270"/>
      <c r="O4" s="270"/>
      <c r="P4" s="270"/>
      <c r="Q4" s="271"/>
      <c r="R4" s="285"/>
      <c r="S4" s="286"/>
      <c r="T4" s="286"/>
      <c r="U4" s="286"/>
      <c r="V4" s="286"/>
      <c r="W4" s="286"/>
      <c r="X4" s="286"/>
      <c r="Y4" s="286"/>
      <c r="Z4" s="286"/>
      <c r="AA4" s="286"/>
      <c r="AB4" s="286"/>
      <c r="AC4" s="286"/>
      <c r="AD4" s="286"/>
      <c r="AE4" s="286"/>
      <c r="AF4" s="286"/>
      <c r="AG4" s="286"/>
      <c r="AH4" s="286"/>
      <c r="AI4" s="286"/>
      <c r="AJ4" s="286"/>
      <c r="AK4" s="286"/>
      <c r="AL4" s="286"/>
      <c r="AM4" s="287"/>
      <c r="AN4" s="289"/>
      <c r="AO4" s="290"/>
      <c r="AP4" s="290"/>
      <c r="AQ4" s="290"/>
      <c r="AR4" s="290"/>
      <c r="AS4" s="290"/>
      <c r="AT4" s="291"/>
      <c r="AU4" s="63"/>
      <c r="AV4" s="63"/>
      <c r="AW4" s="63"/>
      <c r="AX4" s="63"/>
      <c r="AY4" s="63"/>
      <c r="AZ4" s="63"/>
      <c r="BA4" s="63"/>
      <c r="BB4" s="63"/>
      <c r="BR4" s="54"/>
      <c r="BS4" s="53"/>
      <c r="BT4" s="53"/>
      <c r="BU4" s="53"/>
      <c r="BV4" s="53"/>
      <c r="BW4" s="53"/>
      <c r="BX4" s="53"/>
      <c r="BY4" s="53"/>
    </row>
    <row r="5" spans="1:147" s="32" customFormat="1" ht="30" customHeight="1">
      <c r="A5" s="261"/>
      <c r="B5" s="266" t="s">
        <v>134</v>
      </c>
      <c r="C5" s="267"/>
      <c r="D5" s="267"/>
      <c r="E5" s="267"/>
      <c r="F5" s="267"/>
      <c r="G5" s="267"/>
      <c r="H5" s="267"/>
      <c r="I5" s="267"/>
      <c r="J5" s="267"/>
      <c r="K5" s="267"/>
      <c r="L5" s="267"/>
      <c r="M5" s="267"/>
      <c r="N5" s="267"/>
      <c r="O5" s="267"/>
      <c r="P5" s="267"/>
      <c r="Q5" s="268"/>
      <c r="R5" s="292"/>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3"/>
      <c r="AT5" s="294"/>
      <c r="AU5" s="64"/>
      <c r="AV5" s="64"/>
      <c r="AW5" s="64"/>
      <c r="AX5" s="64"/>
      <c r="AY5" s="64"/>
      <c r="AZ5" s="64"/>
      <c r="BA5" s="64"/>
      <c r="BB5" s="64"/>
      <c r="BD5" s="33" t="s">
        <v>74</v>
      </c>
      <c r="BE5" s="33" t="str">
        <f>IFERROR(VLOOKUP(R5,計算用!$A$2:$F$36,6,FALSE),"")</f>
        <v/>
      </c>
      <c r="BF5" s="54"/>
      <c r="BG5" s="54"/>
      <c r="BH5" s="54"/>
      <c r="BI5" s="54"/>
      <c r="BJ5" s="54"/>
      <c r="BK5" s="54"/>
      <c r="BL5" s="54"/>
      <c r="BR5" s="54"/>
      <c r="BS5" s="53"/>
      <c r="BT5" s="53"/>
      <c r="BU5" s="53"/>
      <c r="BV5" s="53"/>
      <c r="BW5" s="53"/>
      <c r="BX5" s="53"/>
      <c r="BY5" s="53"/>
    </row>
    <row r="6" spans="1:147" s="32" customFormat="1" ht="14.1" customHeight="1">
      <c r="A6" s="261"/>
      <c r="B6" s="276" t="s">
        <v>58</v>
      </c>
      <c r="C6" s="277"/>
      <c r="D6" s="277"/>
      <c r="E6" s="277"/>
      <c r="F6" s="277"/>
      <c r="G6" s="277"/>
      <c r="H6" s="277"/>
      <c r="I6" s="277"/>
      <c r="J6" s="277"/>
      <c r="K6" s="277"/>
      <c r="L6" s="277"/>
      <c r="M6" s="277"/>
      <c r="N6" s="277"/>
      <c r="O6" s="277"/>
      <c r="P6" s="277"/>
      <c r="Q6" s="278"/>
      <c r="R6" s="116" t="s">
        <v>6</v>
      </c>
      <c r="S6" s="116"/>
      <c r="T6" s="116"/>
      <c r="U6" s="116"/>
      <c r="V6" s="117"/>
      <c r="W6" s="256"/>
      <c r="X6" s="256"/>
      <c r="Y6" s="116" t="s">
        <v>7</v>
      </c>
      <c r="Z6" s="288"/>
      <c r="AA6" s="288"/>
      <c r="AB6" s="288"/>
      <c r="AC6" s="31"/>
      <c r="AD6" s="116" t="s">
        <v>8</v>
      </c>
      <c r="AE6" s="116"/>
      <c r="AF6" s="116"/>
      <c r="AG6" s="116"/>
      <c r="AH6" s="116"/>
      <c r="AI6" s="116"/>
      <c r="AJ6" s="118"/>
      <c r="AK6" s="116"/>
      <c r="AL6" s="116"/>
      <c r="AM6" s="116"/>
      <c r="AN6" s="116"/>
      <c r="AO6" s="116"/>
      <c r="AP6" s="116"/>
      <c r="AQ6" s="116"/>
      <c r="AR6" s="116"/>
      <c r="AS6" s="116"/>
      <c r="AT6" s="119"/>
      <c r="AU6" s="35"/>
      <c r="AV6" s="35"/>
      <c r="AW6" s="35"/>
      <c r="AX6" s="35"/>
      <c r="AY6" s="35"/>
      <c r="AZ6" s="35"/>
      <c r="BA6" s="35"/>
      <c r="BB6" s="35"/>
      <c r="BR6" s="54"/>
      <c r="BS6" s="53"/>
      <c r="BT6" s="53"/>
      <c r="BU6" s="53"/>
      <c r="BV6" s="53"/>
      <c r="BW6" s="53"/>
      <c r="BX6" s="53"/>
      <c r="BY6" s="53"/>
    </row>
    <row r="7" spans="1:147" s="32" customFormat="1" ht="30" customHeight="1">
      <c r="A7" s="261"/>
      <c r="B7" s="279"/>
      <c r="C7" s="280"/>
      <c r="D7" s="280"/>
      <c r="E7" s="280"/>
      <c r="F7" s="280"/>
      <c r="G7" s="280"/>
      <c r="H7" s="280"/>
      <c r="I7" s="280"/>
      <c r="J7" s="280"/>
      <c r="K7" s="280"/>
      <c r="L7" s="280"/>
      <c r="M7" s="280"/>
      <c r="N7" s="280"/>
      <c r="O7" s="280"/>
      <c r="P7" s="280"/>
      <c r="Q7" s="281"/>
      <c r="R7" s="295"/>
      <c r="S7" s="296"/>
      <c r="T7" s="296"/>
      <c r="U7" s="296"/>
      <c r="V7" s="296"/>
      <c r="W7" s="296"/>
      <c r="X7" s="296"/>
      <c r="Y7" s="296"/>
      <c r="Z7" s="296"/>
      <c r="AA7" s="296"/>
      <c r="AB7" s="296"/>
      <c r="AC7" s="296"/>
      <c r="AD7" s="296"/>
      <c r="AE7" s="296"/>
      <c r="AF7" s="296"/>
      <c r="AG7" s="296"/>
      <c r="AH7" s="296"/>
      <c r="AI7" s="296"/>
      <c r="AJ7" s="296"/>
      <c r="AK7" s="296"/>
      <c r="AL7" s="296"/>
      <c r="AM7" s="296"/>
      <c r="AN7" s="296"/>
      <c r="AO7" s="296"/>
      <c r="AP7" s="296"/>
      <c r="AQ7" s="296"/>
      <c r="AR7" s="296"/>
      <c r="AS7" s="296"/>
      <c r="AT7" s="297"/>
      <c r="AU7" s="65"/>
      <c r="AV7" s="65"/>
      <c r="AW7" s="65"/>
      <c r="AX7" s="65"/>
      <c r="AY7" s="65"/>
      <c r="AZ7" s="65"/>
      <c r="BA7" s="65"/>
      <c r="BB7" s="65"/>
      <c r="BR7" s="54"/>
      <c r="BS7" s="53"/>
      <c r="BT7" s="53"/>
      <c r="BU7" s="53"/>
      <c r="BV7" s="53"/>
      <c r="BW7" s="53"/>
      <c r="BX7" s="53"/>
      <c r="BY7" s="53"/>
    </row>
    <row r="8" spans="1:147" s="32" customFormat="1" ht="24.95" customHeight="1">
      <c r="A8" s="261"/>
      <c r="B8" s="275" t="s">
        <v>9</v>
      </c>
      <c r="C8" s="267"/>
      <c r="D8" s="267"/>
      <c r="E8" s="267"/>
      <c r="F8" s="267"/>
      <c r="G8" s="267"/>
      <c r="H8" s="267"/>
      <c r="I8" s="267"/>
      <c r="J8" s="267"/>
      <c r="K8" s="267"/>
      <c r="L8" s="267"/>
      <c r="M8" s="267"/>
      <c r="N8" s="267"/>
      <c r="O8" s="267"/>
      <c r="P8" s="267"/>
      <c r="Q8" s="268"/>
      <c r="R8" s="275" t="s">
        <v>10</v>
      </c>
      <c r="S8" s="267"/>
      <c r="T8" s="267"/>
      <c r="U8" s="267"/>
      <c r="V8" s="267"/>
      <c r="W8" s="267"/>
      <c r="X8" s="268"/>
      <c r="Y8" s="289"/>
      <c r="Z8" s="290"/>
      <c r="AA8" s="290"/>
      <c r="AB8" s="290"/>
      <c r="AC8" s="290"/>
      <c r="AD8" s="290"/>
      <c r="AE8" s="290"/>
      <c r="AF8" s="291"/>
      <c r="AG8" s="275" t="s">
        <v>55</v>
      </c>
      <c r="AH8" s="267"/>
      <c r="AI8" s="268"/>
      <c r="AJ8" s="301"/>
      <c r="AK8" s="302"/>
      <c r="AL8" s="302"/>
      <c r="AM8" s="302"/>
      <c r="AN8" s="302"/>
      <c r="AO8" s="302"/>
      <c r="AP8" s="302"/>
      <c r="AQ8" s="302"/>
      <c r="AR8" s="302"/>
      <c r="AS8" s="302"/>
      <c r="AT8" s="303"/>
      <c r="AU8" s="66"/>
      <c r="AV8" s="66"/>
      <c r="AW8" s="66"/>
      <c r="AX8" s="66"/>
      <c r="AY8" s="66"/>
      <c r="AZ8" s="66"/>
      <c r="BA8" s="66"/>
      <c r="BB8" s="66"/>
      <c r="BR8" s="54"/>
      <c r="BS8" s="53"/>
      <c r="BT8" s="53"/>
      <c r="BU8" s="53"/>
      <c r="BV8" s="53"/>
      <c r="BW8" s="53"/>
      <c r="BX8" s="53"/>
      <c r="BY8" s="53"/>
    </row>
    <row r="9" spans="1:147" s="32" customFormat="1" ht="24.95" customHeight="1">
      <c r="A9" s="262"/>
      <c r="B9" s="275" t="s">
        <v>34</v>
      </c>
      <c r="C9" s="267"/>
      <c r="D9" s="267"/>
      <c r="E9" s="267"/>
      <c r="F9" s="267"/>
      <c r="G9" s="267"/>
      <c r="H9" s="267"/>
      <c r="I9" s="267"/>
      <c r="J9" s="267"/>
      <c r="K9" s="267"/>
      <c r="L9" s="267"/>
      <c r="M9" s="267"/>
      <c r="N9" s="267"/>
      <c r="O9" s="267"/>
      <c r="P9" s="267"/>
      <c r="Q9" s="268"/>
      <c r="R9" s="263"/>
      <c r="S9" s="264"/>
      <c r="T9" s="264"/>
      <c r="U9" s="264"/>
      <c r="V9" s="264"/>
      <c r="W9" s="264"/>
      <c r="X9" s="264"/>
      <c r="Y9" s="264"/>
      <c r="Z9" s="264"/>
      <c r="AA9" s="264"/>
      <c r="AB9" s="264"/>
      <c r="AC9" s="264"/>
      <c r="AD9" s="264"/>
      <c r="AE9" s="264"/>
      <c r="AF9" s="264"/>
      <c r="AG9" s="264"/>
      <c r="AH9" s="264"/>
      <c r="AI9" s="264"/>
      <c r="AJ9" s="264"/>
      <c r="AK9" s="264"/>
      <c r="AL9" s="264"/>
      <c r="AM9" s="264"/>
      <c r="AN9" s="264"/>
      <c r="AO9" s="264"/>
      <c r="AP9" s="264"/>
      <c r="AQ9" s="264"/>
      <c r="AR9" s="264"/>
      <c r="AS9" s="264"/>
      <c r="AT9" s="265"/>
      <c r="AU9" s="6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5"/>
      <c r="CC9" s="85"/>
      <c r="CD9" s="85"/>
      <c r="CE9" s="85"/>
      <c r="CF9" s="85"/>
      <c r="CG9" s="85"/>
      <c r="CH9" s="85"/>
      <c r="CI9" s="85"/>
    </row>
    <row r="10" spans="1:147" s="32" customFormat="1" ht="29.25" customHeight="1">
      <c r="E10" s="53"/>
      <c r="F10" s="53"/>
      <c r="G10" s="53"/>
      <c r="H10" s="53"/>
      <c r="I10" s="53"/>
      <c r="J10" s="36"/>
      <c r="K10" s="36"/>
      <c r="L10" s="36"/>
      <c r="M10" s="36"/>
      <c r="N10" s="36"/>
      <c r="O10" s="36"/>
      <c r="P10" s="53"/>
      <c r="Q10" s="53"/>
      <c r="R10" s="53"/>
      <c r="S10" s="53"/>
      <c r="T10" s="53"/>
      <c r="U10" s="53"/>
      <c r="V10" s="53"/>
      <c r="W10" s="53"/>
      <c r="X10" s="53"/>
      <c r="Y10" s="53"/>
      <c r="Z10" s="53"/>
      <c r="AA10" s="34"/>
      <c r="AB10" s="53"/>
      <c r="AC10" s="35"/>
      <c r="AD10" s="36"/>
      <c r="AE10" s="36"/>
      <c r="AF10" s="36"/>
      <c r="AG10" s="36"/>
      <c r="AH10" s="36"/>
      <c r="AI10" s="36"/>
      <c r="AJ10" s="36"/>
      <c r="AK10" s="36"/>
      <c r="AL10" s="36"/>
      <c r="AM10" s="36"/>
      <c r="AN10" s="36"/>
      <c r="AP10" s="36"/>
      <c r="AQ10" s="36"/>
      <c r="AR10" s="36"/>
      <c r="AS10" s="36"/>
      <c r="AT10" s="36"/>
      <c r="AU10" s="36"/>
      <c r="AV10" s="36"/>
      <c r="AW10" s="36"/>
      <c r="AX10" s="36"/>
      <c r="AY10" s="36"/>
      <c r="AZ10" s="36"/>
      <c r="BA10" s="36"/>
      <c r="BB10" s="36"/>
      <c r="BC10" s="36"/>
      <c r="BD10" s="223" t="str">
        <f>IF(OR(BM14&gt;BD14,BM15&gt;BD15,BM16&gt;BD16,BM17&gt;BD17,BM18&gt;BD18,BM19&gt;BD19,BM20&gt;BD20,BM21&gt;BD21,BM22&gt;BD22,BM23&gt;BD23,BM24&gt;BD24,BM25&gt;BD25,BM26&gt;BD26,BM27&gt;BD27,BM28&gt;BD28,BM29&gt;BD29,BM30&gt;BD30,BM31&gt;BD31,BM32&gt;BD32,BM33&gt;BD33),"事業所が負担した額が研修受講料を超えています。","")</f>
        <v/>
      </c>
      <c r="BE10" s="223"/>
      <c r="BF10" s="223"/>
      <c r="BG10" s="223"/>
      <c r="BH10" s="223"/>
      <c r="BI10" s="223"/>
      <c r="BJ10" s="223"/>
      <c r="BK10" s="223"/>
      <c r="BL10" s="223"/>
      <c r="BM10" s="223"/>
      <c r="BN10" s="223"/>
      <c r="BO10" s="223"/>
      <c r="BP10" s="223"/>
      <c r="BQ10" s="223"/>
      <c r="BR10" s="223"/>
      <c r="BS10" s="223"/>
      <c r="BT10" s="223"/>
      <c r="BU10" s="223"/>
      <c r="BV10" s="223"/>
      <c r="BW10" s="223"/>
      <c r="BX10" s="223"/>
      <c r="BY10" s="223"/>
      <c r="BZ10" s="223"/>
      <c r="CA10" s="223"/>
      <c r="CB10" s="223"/>
      <c r="CC10" s="223"/>
      <c r="CD10" s="223"/>
      <c r="CE10" s="223"/>
      <c r="CF10" s="223"/>
      <c r="CG10" s="223"/>
      <c r="CH10" s="223"/>
      <c r="CI10" s="223"/>
      <c r="CJ10" s="85"/>
      <c r="CK10" s="85"/>
      <c r="CL10" s="85"/>
      <c r="CM10" s="85"/>
      <c r="CN10" s="85"/>
      <c r="CO10" s="85"/>
      <c r="CP10" s="85"/>
      <c r="CQ10" s="85"/>
    </row>
    <row r="11" spans="1:147" s="32" customFormat="1" ht="29.25" customHeight="1">
      <c r="E11" s="57"/>
      <c r="F11" s="57"/>
      <c r="G11" s="57"/>
      <c r="H11" s="57"/>
      <c r="I11" s="57"/>
      <c r="J11" s="57"/>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P11" s="57"/>
      <c r="AQ11" s="57"/>
      <c r="AR11" s="57"/>
      <c r="AS11" s="57"/>
      <c r="AT11" s="57"/>
      <c r="AU11" s="57"/>
      <c r="AV11" s="57"/>
      <c r="AW11" s="57"/>
      <c r="AX11" s="57"/>
      <c r="AY11" s="57"/>
      <c r="AZ11" s="57"/>
      <c r="BA11" s="57"/>
      <c r="BB11" s="57"/>
      <c r="BC11" s="57"/>
      <c r="BD11" s="224" t="str">
        <f>IF(OR(BM14&gt;BD14,BM15&gt;BD15,BM16&gt;BD16,BM17&gt;BD17,BM18&gt;BD18,BM19&gt;BD19,BM20&gt;BD20,BM21&gt;BD21,BM22&gt;BD22,BM23&gt;BD23,BM24&gt;BD24,BM25&gt;BD25,BM26&gt;BD26,BM27&gt;BD27,BM28&gt;BD28,BM29&gt;BD29,BM30&gt;BD30,BM31&gt;BD31,BM32&gt;BD32,BM33&gt;BD33),"事業所が負担した額は研修受講料が上限です。","")</f>
        <v/>
      </c>
      <c r="BE11" s="224"/>
      <c r="BF11" s="224"/>
      <c r="BG11" s="224"/>
      <c r="BH11" s="224"/>
      <c r="BI11" s="224"/>
      <c r="BJ11" s="224"/>
      <c r="BK11" s="224"/>
      <c r="BL11" s="224"/>
      <c r="BM11" s="224"/>
      <c r="BN11" s="224"/>
      <c r="BO11" s="224"/>
      <c r="BP11" s="224"/>
      <c r="BQ11" s="224"/>
      <c r="BR11" s="224"/>
      <c r="BS11" s="224"/>
      <c r="BT11" s="224"/>
      <c r="BU11" s="224"/>
      <c r="BV11" s="224"/>
      <c r="BW11" s="224"/>
      <c r="BX11" s="224"/>
      <c r="BY11" s="224"/>
      <c r="BZ11" s="224"/>
      <c r="CA11" s="224"/>
      <c r="CB11" s="224"/>
      <c r="CC11" s="224"/>
      <c r="CD11" s="224"/>
      <c r="CE11" s="224"/>
      <c r="CF11" s="224"/>
      <c r="CG11" s="224"/>
      <c r="CH11" s="224"/>
      <c r="CI11" s="224"/>
      <c r="CJ11" s="86"/>
      <c r="CK11" s="86"/>
      <c r="CL11" s="86"/>
      <c r="CM11" s="86"/>
      <c r="CN11" s="86"/>
      <c r="CO11" s="86"/>
      <c r="CP11" s="86"/>
      <c r="CQ11" s="86"/>
    </row>
    <row r="12" spans="1:147" ht="13.5" customHeight="1">
      <c r="A12" s="79"/>
      <c r="B12" s="249"/>
      <c r="C12" s="250"/>
      <c r="D12" s="250"/>
      <c r="E12" s="250"/>
      <c r="F12" s="250"/>
      <c r="G12" s="250"/>
      <c r="H12" s="250"/>
      <c r="I12" s="251"/>
      <c r="J12" s="298" t="s">
        <v>113</v>
      </c>
      <c r="K12" s="299"/>
      <c r="L12" s="299"/>
      <c r="M12" s="299"/>
      <c r="N12" s="299"/>
      <c r="O12" s="300"/>
      <c r="P12" s="249"/>
      <c r="Q12" s="250"/>
      <c r="R12" s="250"/>
      <c r="S12" s="250"/>
      <c r="T12" s="250"/>
      <c r="U12" s="250"/>
      <c r="V12" s="250"/>
      <c r="W12" s="250"/>
      <c r="X12" s="250"/>
      <c r="Y12" s="250"/>
      <c r="Z12" s="250"/>
      <c r="AA12" s="250"/>
      <c r="AB12" s="250"/>
      <c r="AC12" s="250"/>
      <c r="AD12" s="250"/>
      <c r="AE12" s="251"/>
      <c r="AF12" s="298" t="s">
        <v>114</v>
      </c>
      <c r="AG12" s="299"/>
      <c r="AH12" s="299"/>
      <c r="AI12" s="300"/>
      <c r="AJ12" s="298" t="s">
        <v>113</v>
      </c>
      <c r="AK12" s="299"/>
      <c r="AL12" s="299"/>
      <c r="AM12" s="299"/>
      <c r="AN12" s="299"/>
      <c r="AO12" s="300"/>
      <c r="AP12" s="249"/>
      <c r="AQ12" s="250"/>
      <c r="AR12" s="250"/>
      <c r="AS12" s="250"/>
      <c r="AT12" s="250"/>
      <c r="AU12" s="250"/>
      <c r="AV12" s="250"/>
      <c r="AW12" s="251"/>
      <c r="AX12" s="298" t="s">
        <v>113</v>
      </c>
      <c r="AY12" s="299"/>
      <c r="AZ12" s="299"/>
      <c r="BA12" s="299"/>
      <c r="BB12" s="299"/>
      <c r="BC12" s="300"/>
      <c r="BD12" s="249"/>
      <c r="BE12" s="250"/>
      <c r="BF12" s="250"/>
      <c r="BG12" s="250"/>
      <c r="BH12" s="250"/>
      <c r="BI12" s="250"/>
      <c r="BJ12" s="250"/>
      <c r="BK12" s="250"/>
      <c r="BL12" s="251"/>
      <c r="BM12" s="304" t="s">
        <v>116</v>
      </c>
      <c r="BN12" s="305"/>
      <c r="BO12" s="305"/>
      <c r="BP12" s="305"/>
      <c r="BQ12" s="305"/>
      <c r="BR12" s="305"/>
      <c r="BS12" s="305"/>
      <c r="BT12" s="305"/>
      <c r="BU12" s="305"/>
      <c r="BV12" s="306"/>
      <c r="BW12" s="298" t="s">
        <v>117</v>
      </c>
      <c r="BX12" s="299"/>
      <c r="BY12" s="299"/>
      <c r="BZ12" s="299"/>
      <c r="CA12" s="300"/>
      <c r="CB12" s="249"/>
      <c r="CC12" s="250"/>
      <c r="CD12" s="250"/>
      <c r="CE12" s="250"/>
      <c r="CF12" s="250"/>
      <c r="CG12" s="250"/>
      <c r="CH12" s="250"/>
      <c r="CI12" s="251"/>
      <c r="CJ12" s="249"/>
      <c r="CK12" s="250"/>
      <c r="CL12" s="250"/>
      <c r="CM12" s="250"/>
      <c r="CN12" s="250"/>
      <c r="CO12" s="250"/>
      <c r="CP12" s="250"/>
      <c r="CQ12" s="251"/>
    </row>
    <row r="13" spans="1:147" s="37" customFormat="1" ht="39.950000000000003" customHeight="1">
      <c r="A13" s="114" t="s">
        <v>62</v>
      </c>
      <c r="B13" s="246" t="s">
        <v>85</v>
      </c>
      <c r="C13" s="247"/>
      <c r="D13" s="247"/>
      <c r="E13" s="247"/>
      <c r="F13" s="247"/>
      <c r="G13" s="247"/>
      <c r="H13" s="247"/>
      <c r="I13" s="248"/>
      <c r="J13" s="246" t="s">
        <v>110</v>
      </c>
      <c r="K13" s="247"/>
      <c r="L13" s="247"/>
      <c r="M13" s="247"/>
      <c r="N13" s="247"/>
      <c r="O13" s="247"/>
      <c r="P13" s="246" t="s">
        <v>111</v>
      </c>
      <c r="Q13" s="247"/>
      <c r="R13" s="247"/>
      <c r="S13" s="247"/>
      <c r="T13" s="247"/>
      <c r="U13" s="247"/>
      <c r="V13" s="247"/>
      <c r="W13" s="247"/>
      <c r="X13" s="247"/>
      <c r="Y13" s="247"/>
      <c r="Z13" s="247"/>
      <c r="AA13" s="247"/>
      <c r="AB13" s="247"/>
      <c r="AC13" s="247"/>
      <c r="AD13" s="247"/>
      <c r="AE13" s="248"/>
      <c r="AF13" s="246" t="s">
        <v>112</v>
      </c>
      <c r="AG13" s="247"/>
      <c r="AH13" s="247"/>
      <c r="AI13" s="248"/>
      <c r="AJ13" s="257" t="s">
        <v>121</v>
      </c>
      <c r="AK13" s="247"/>
      <c r="AL13" s="247"/>
      <c r="AM13" s="247"/>
      <c r="AN13" s="247"/>
      <c r="AO13" s="247"/>
      <c r="AP13" s="257" t="s">
        <v>109</v>
      </c>
      <c r="AQ13" s="258"/>
      <c r="AR13" s="258"/>
      <c r="AS13" s="258"/>
      <c r="AT13" s="258"/>
      <c r="AU13" s="258"/>
      <c r="AV13" s="258"/>
      <c r="AW13" s="259"/>
      <c r="AX13" s="257" t="s">
        <v>122</v>
      </c>
      <c r="AY13" s="247"/>
      <c r="AZ13" s="247"/>
      <c r="BA13" s="247"/>
      <c r="BB13" s="247"/>
      <c r="BC13" s="248"/>
      <c r="BD13" s="246" t="s">
        <v>115</v>
      </c>
      <c r="BE13" s="247"/>
      <c r="BF13" s="247"/>
      <c r="BG13" s="247"/>
      <c r="BH13" s="247"/>
      <c r="BI13" s="247"/>
      <c r="BJ13" s="247"/>
      <c r="BK13" s="247"/>
      <c r="BL13" s="248"/>
      <c r="BM13" s="257" t="s">
        <v>130</v>
      </c>
      <c r="BN13" s="247"/>
      <c r="BO13" s="247"/>
      <c r="BP13" s="247"/>
      <c r="BQ13" s="247"/>
      <c r="BR13" s="247"/>
      <c r="BS13" s="247"/>
      <c r="BT13" s="247"/>
      <c r="BU13" s="247"/>
      <c r="BV13" s="248"/>
      <c r="BW13" s="257" t="s">
        <v>118</v>
      </c>
      <c r="BX13" s="258"/>
      <c r="BY13" s="258"/>
      <c r="BZ13" s="258"/>
      <c r="CA13" s="259"/>
      <c r="CB13" s="257" t="s">
        <v>123</v>
      </c>
      <c r="CC13" s="258"/>
      <c r="CD13" s="258"/>
      <c r="CE13" s="258"/>
      <c r="CF13" s="258"/>
      <c r="CG13" s="258"/>
      <c r="CH13" s="258"/>
      <c r="CI13" s="259"/>
      <c r="CJ13" s="246" t="s">
        <v>120</v>
      </c>
      <c r="CK13" s="247"/>
      <c r="CL13" s="247"/>
      <c r="CM13" s="247"/>
      <c r="CN13" s="247"/>
      <c r="CO13" s="247"/>
      <c r="CP13" s="247"/>
      <c r="CQ13" s="248"/>
    </row>
    <row r="14" spans="1:147" s="54" customFormat="1" ht="30" customHeight="1">
      <c r="A14" s="115">
        <v>1</v>
      </c>
      <c r="B14" s="225"/>
      <c r="C14" s="226"/>
      <c r="D14" s="226"/>
      <c r="E14" s="226"/>
      <c r="F14" s="226"/>
      <c r="G14" s="226"/>
      <c r="H14" s="226"/>
      <c r="I14" s="227"/>
      <c r="J14" s="234"/>
      <c r="K14" s="235"/>
      <c r="L14" s="235"/>
      <c r="M14" s="235"/>
      <c r="N14" s="235"/>
      <c r="O14" s="235"/>
      <c r="P14" s="236"/>
      <c r="Q14" s="237"/>
      <c r="R14" s="237"/>
      <c r="S14" s="237"/>
      <c r="T14" s="237"/>
      <c r="U14" s="237"/>
      <c r="V14" s="237"/>
      <c r="W14" s="237"/>
      <c r="X14" s="237"/>
      <c r="Y14" s="237"/>
      <c r="Z14" s="237"/>
      <c r="AA14" s="237"/>
      <c r="AB14" s="237"/>
      <c r="AC14" s="237"/>
      <c r="AD14" s="237"/>
      <c r="AE14" s="238"/>
      <c r="AF14" s="236"/>
      <c r="AG14" s="237"/>
      <c r="AH14" s="237"/>
      <c r="AI14" s="238"/>
      <c r="AJ14" s="234"/>
      <c r="AK14" s="235"/>
      <c r="AL14" s="235"/>
      <c r="AM14" s="235"/>
      <c r="AN14" s="235"/>
      <c r="AO14" s="235"/>
      <c r="AP14" s="236"/>
      <c r="AQ14" s="237"/>
      <c r="AR14" s="237"/>
      <c r="AS14" s="237"/>
      <c r="AT14" s="237"/>
      <c r="AU14" s="237"/>
      <c r="AV14" s="237"/>
      <c r="AW14" s="238"/>
      <c r="AX14" s="234"/>
      <c r="AY14" s="235"/>
      <c r="AZ14" s="235"/>
      <c r="BA14" s="235"/>
      <c r="BB14" s="235"/>
      <c r="BC14" s="239"/>
      <c r="BD14" s="240" t="str">
        <f>IFERROR(VLOOKUP(AP14,Sheet1!$B$7:'Sheet1'!$C$15,2,FALSE)," ")</f>
        <v xml:space="preserve"> </v>
      </c>
      <c r="BE14" s="241"/>
      <c r="BF14" s="241"/>
      <c r="BG14" s="241"/>
      <c r="BH14" s="241"/>
      <c r="BI14" s="241"/>
      <c r="BJ14" s="241"/>
      <c r="BK14" s="241"/>
      <c r="BL14" s="242"/>
      <c r="BM14" s="243"/>
      <c r="BN14" s="244"/>
      <c r="BO14" s="244"/>
      <c r="BP14" s="244"/>
      <c r="BQ14" s="244"/>
      <c r="BR14" s="244"/>
      <c r="BS14" s="244"/>
      <c r="BT14" s="244"/>
      <c r="BU14" s="244"/>
      <c r="BV14" s="245"/>
      <c r="BW14" s="225"/>
      <c r="BX14" s="226"/>
      <c r="BY14" s="226"/>
      <c r="BZ14" s="226"/>
      <c r="CA14" s="227"/>
      <c r="CB14" s="228"/>
      <c r="CC14" s="229"/>
      <c r="CD14" s="229"/>
      <c r="CE14" s="229"/>
      <c r="CF14" s="229"/>
      <c r="CG14" s="229"/>
      <c r="CH14" s="229"/>
      <c r="CI14" s="230"/>
      <c r="CJ14" s="231" t="str">
        <f>IF(BD14=" "," ",EQ14)</f>
        <v xml:space="preserve"> </v>
      </c>
      <c r="CK14" s="232"/>
      <c r="CL14" s="232"/>
      <c r="CM14" s="232"/>
      <c r="CN14" s="232"/>
      <c r="CO14" s="232"/>
      <c r="CP14" s="232"/>
      <c r="CQ14" s="233"/>
      <c r="CV14" s="54" t="s">
        <v>87</v>
      </c>
      <c r="CW14" s="54">
        <f>SUMIF($AP$14:$AW$33,CV14,$CJ$14:$CQ$33)</f>
        <v>0</v>
      </c>
      <c r="EQ14" s="54">
        <f>ROUNDDOWN((BM14-CB14)*3/8, -3)</f>
        <v>0</v>
      </c>
    </row>
    <row r="15" spans="1:147" s="54" customFormat="1" ht="30" customHeight="1">
      <c r="A15" s="115">
        <v>2</v>
      </c>
      <c r="B15" s="225"/>
      <c r="C15" s="226"/>
      <c r="D15" s="226"/>
      <c r="E15" s="226"/>
      <c r="F15" s="226"/>
      <c r="G15" s="226"/>
      <c r="H15" s="226"/>
      <c r="I15" s="227"/>
      <c r="J15" s="234"/>
      <c r="K15" s="235"/>
      <c r="L15" s="235"/>
      <c r="M15" s="235"/>
      <c r="N15" s="235"/>
      <c r="O15" s="235"/>
      <c r="P15" s="236"/>
      <c r="Q15" s="237"/>
      <c r="R15" s="237"/>
      <c r="S15" s="237"/>
      <c r="T15" s="237"/>
      <c r="U15" s="237"/>
      <c r="V15" s="237"/>
      <c r="W15" s="237"/>
      <c r="X15" s="237"/>
      <c r="Y15" s="237"/>
      <c r="Z15" s="237"/>
      <c r="AA15" s="237"/>
      <c r="AB15" s="237"/>
      <c r="AC15" s="237"/>
      <c r="AD15" s="237"/>
      <c r="AE15" s="238"/>
      <c r="AF15" s="236"/>
      <c r="AG15" s="237"/>
      <c r="AH15" s="237"/>
      <c r="AI15" s="238"/>
      <c r="AJ15" s="234"/>
      <c r="AK15" s="235"/>
      <c r="AL15" s="235"/>
      <c r="AM15" s="235"/>
      <c r="AN15" s="235"/>
      <c r="AO15" s="235"/>
      <c r="AP15" s="236"/>
      <c r="AQ15" s="237"/>
      <c r="AR15" s="237"/>
      <c r="AS15" s="237"/>
      <c r="AT15" s="237"/>
      <c r="AU15" s="237"/>
      <c r="AV15" s="237"/>
      <c r="AW15" s="238"/>
      <c r="AX15" s="234"/>
      <c r="AY15" s="235"/>
      <c r="AZ15" s="235"/>
      <c r="BA15" s="235"/>
      <c r="BB15" s="235"/>
      <c r="BC15" s="239"/>
      <c r="BD15" s="240" t="str">
        <f>IFERROR(VLOOKUP(AP15,Sheet1!$B$7:'Sheet1'!$C$15,2,FALSE)," ")</f>
        <v xml:space="preserve"> </v>
      </c>
      <c r="BE15" s="241"/>
      <c r="BF15" s="241"/>
      <c r="BG15" s="241"/>
      <c r="BH15" s="241"/>
      <c r="BI15" s="241"/>
      <c r="BJ15" s="241"/>
      <c r="BK15" s="241"/>
      <c r="BL15" s="242"/>
      <c r="BM15" s="243"/>
      <c r="BN15" s="244"/>
      <c r="BO15" s="244"/>
      <c r="BP15" s="244"/>
      <c r="BQ15" s="244"/>
      <c r="BR15" s="244"/>
      <c r="BS15" s="244"/>
      <c r="BT15" s="244"/>
      <c r="BU15" s="244"/>
      <c r="BV15" s="245"/>
      <c r="BW15" s="225"/>
      <c r="BX15" s="226"/>
      <c r="BY15" s="226"/>
      <c r="BZ15" s="226"/>
      <c r="CA15" s="227"/>
      <c r="CB15" s="228"/>
      <c r="CC15" s="229"/>
      <c r="CD15" s="229"/>
      <c r="CE15" s="229"/>
      <c r="CF15" s="229"/>
      <c r="CG15" s="229"/>
      <c r="CH15" s="229"/>
      <c r="CI15" s="230"/>
      <c r="CJ15" s="231" t="str">
        <f t="shared" ref="CJ15:CJ23" si="0">IF(BD15=" "," ",EQ15)</f>
        <v xml:space="preserve"> </v>
      </c>
      <c r="CK15" s="232"/>
      <c r="CL15" s="232"/>
      <c r="CM15" s="232"/>
      <c r="CN15" s="232"/>
      <c r="CO15" s="232"/>
      <c r="CP15" s="232"/>
      <c r="CQ15" s="233"/>
      <c r="CV15" s="54" t="s">
        <v>88</v>
      </c>
      <c r="CW15" s="54">
        <f t="shared" ref="CW15:CW21" si="1">SUMIF($AP$14:$AW$33,CV15,$CJ$14:$CQ$33)</f>
        <v>0</v>
      </c>
      <c r="EQ15" s="54">
        <f t="shared" ref="EQ15:EQ33" si="2">ROUNDDOWN((BM15-CB15)*3/8, -3)</f>
        <v>0</v>
      </c>
    </row>
    <row r="16" spans="1:147" ht="30" customHeight="1">
      <c r="A16" s="115">
        <v>3</v>
      </c>
      <c r="B16" s="225"/>
      <c r="C16" s="226"/>
      <c r="D16" s="226"/>
      <c r="E16" s="226"/>
      <c r="F16" s="226"/>
      <c r="G16" s="226"/>
      <c r="H16" s="226"/>
      <c r="I16" s="227"/>
      <c r="J16" s="234"/>
      <c r="K16" s="235"/>
      <c r="L16" s="235"/>
      <c r="M16" s="235"/>
      <c r="N16" s="235"/>
      <c r="O16" s="235"/>
      <c r="P16" s="236"/>
      <c r="Q16" s="237"/>
      <c r="R16" s="237"/>
      <c r="S16" s="237"/>
      <c r="T16" s="237"/>
      <c r="U16" s="237"/>
      <c r="V16" s="237"/>
      <c r="W16" s="237"/>
      <c r="X16" s="237"/>
      <c r="Y16" s="237"/>
      <c r="Z16" s="237"/>
      <c r="AA16" s="237"/>
      <c r="AB16" s="237"/>
      <c r="AC16" s="237"/>
      <c r="AD16" s="237"/>
      <c r="AE16" s="238"/>
      <c r="AF16" s="236"/>
      <c r="AG16" s="237"/>
      <c r="AH16" s="237"/>
      <c r="AI16" s="238"/>
      <c r="AJ16" s="234"/>
      <c r="AK16" s="235"/>
      <c r="AL16" s="235"/>
      <c r="AM16" s="235"/>
      <c r="AN16" s="235"/>
      <c r="AO16" s="235"/>
      <c r="AP16" s="236"/>
      <c r="AQ16" s="237"/>
      <c r="AR16" s="237"/>
      <c r="AS16" s="237"/>
      <c r="AT16" s="237"/>
      <c r="AU16" s="237"/>
      <c r="AV16" s="237"/>
      <c r="AW16" s="238"/>
      <c r="AX16" s="234"/>
      <c r="AY16" s="235"/>
      <c r="AZ16" s="235"/>
      <c r="BA16" s="235"/>
      <c r="BB16" s="235"/>
      <c r="BC16" s="239"/>
      <c r="BD16" s="240" t="str">
        <f>IFERROR(VLOOKUP(AP16,Sheet1!$B$7:'Sheet1'!$C$15,2,FALSE)," ")</f>
        <v xml:space="preserve"> </v>
      </c>
      <c r="BE16" s="241"/>
      <c r="BF16" s="241"/>
      <c r="BG16" s="241"/>
      <c r="BH16" s="241"/>
      <c r="BI16" s="241"/>
      <c r="BJ16" s="241"/>
      <c r="BK16" s="241"/>
      <c r="BL16" s="242"/>
      <c r="BM16" s="243"/>
      <c r="BN16" s="244"/>
      <c r="BO16" s="244"/>
      <c r="BP16" s="244"/>
      <c r="BQ16" s="244"/>
      <c r="BR16" s="244"/>
      <c r="BS16" s="244"/>
      <c r="BT16" s="244"/>
      <c r="BU16" s="244"/>
      <c r="BV16" s="245"/>
      <c r="BW16" s="225"/>
      <c r="BX16" s="226"/>
      <c r="BY16" s="226"/>
      <c r="BZ16" s="226"/>
      <c r="CA16" s="227"/>
      <c r="CB16" s="228"/>
      <c r="CC16" s="229"/>
      <c r="CD16" s="229"/>
      <c r="CE16" s="229"/>
      <c r="CF16" s="229"/>
      <c r="CG16" s="229"/>
      <c r="CH16" s="229"/>
      <c r="CI16" s="230"/>
      <c r="CJ16" s="231" t="str">
        <f t="shared" si="0"/>
        <v xml:space="preserve"> </v>
      </c>
      <c r="CK16" s="232"/>
      <c r="CL16" s="232"/>
      <c r="CM16" s="232"/>
      <c r="CN16" s="232"/>
      <c r="CO16" s="232"/>
      <c r="CP16" s="232"/>
      <c r="CQ16" s="233"/>
      <c r="CU16" s="54"/>
      <c r="CV16" s="31" t="s">
        <v>89</v>
      </c>
      <c r="CW16" s="31">
        <f t="shared" si="1"/>
        <v>0</v>
      </c>
      <c r="DJ16" s="54"/>
      <c r="EQ16" s="54">
        <f t="shared" si="2"/>
        <v>0</v>
      </c>
    </row>
    <row r="17" spans="1:147" s="54" customFormat="1" ht="30" customHeight="1">
      <c r="A17" s="115">
        <v>4</v>
      </c>
      <c r="B17" s="225"/>
      <c r="C17" s="226"/>
      <c r="D17" s="226"/>
      <c r="E17" s="226"/>
      <c r="F17" s="226"/>
      <c r="G17" s="226"/>
      <c r="H17" s="226"/>
      <c r="I17" s="227"/>
      <c r="J17" s="234"/>
      <c r="K17" s="235"/>
      <c r="L17" s="235"/>
      <c r="M17" s="235"/>
      <c r="N17" s="235"/>
      <c r="O17" s="235"/>
      <c r="P17" s="236"/>
      <c r="Q17" s="237"/>
      <c r="R17" s="237"/>
      <c r="S17" s="237"/>
      <c r="T17" s="237"/>
      <c r="U17" s="237"/>
      <c r="V17" s="237"/>
      <c r="W17" s="237"/>
      <c r="X17" s="237"/>
      <c r="Y17" s="237"/>
      <c r="Z17" s="237"/>
      <c r="AA17" s="237"/>
      <c r="AB17" s="237"/>
      <c r="AC17" s="237"/>
      <c r="AD17" s="237"/>
      <c r="AE17" s="238"/>
      <c r="AF17" s="236"/>
      <c r="AG17" s="237"/>
      <c r="AH17" s="237"/>
      <c r="AI17" s="238"/>
      <c r="AJ17" s="234"/>
      <c r="AK17" s="235"/>
      <c r="AL17" s="235"/>
      <c r="AM17" s="235"/>
      <c r="AN17" s="235"/>
      <c r="AO17" s="235"/>
      <c r="AP17" s="236"/>
      <c r="AQ17" s="237"/>
      <c r="AR17" s="237"/>
      <c r="AS17" s="237"/>
      <c r="AT17" s="237"/>
      <c r="AU17" s="237"/>
      <c r="AV17" s="237"/>
      <c r="AW17" s="238"/>
      <c r="AX17" s="234"/>
      <c r="AY17" s="235"/>
      <c r="AZ17" s="235"/>
      <c r="BA17" s="235"/>
      <c r="BB17" s="235"/>
      <c r="BC17" s="239"/>
      <c r="BD17" s="240" t="str">
        <f>IFERROR(VLOOKUP(AP17,Sheet1!$B$7:'Sheet1'!$C$15,2,FALSE)," ")</f>
        <v xml:space="preserve"> </v>
      </c>
      <c r="BE17" s="241"/>
      <c r="BF17" s="241"/>
      <c r="BG17" s="241"/>
      <c r="BH17" s="241"/>
      <c r="BI17" s="241"/>
      <c r="BJ17" s="241"/>
      <c r="BK17" s="241"/>
      <c r="BL17" s="242"/>
      <c r="BM17" s="243"/>
      <c r="BN17" s="244"/>
      <c r="BO17" s="244"/>
      <c r="BP17" s="244"/>
      <c r="BQ17" s="244"/>
      <c r="BR17" s="244"/>
      <c r="BS17" s="244"/>
      <c r="BT17" s="244"/>
      <c r="BU17" s="244"/>
      <c r="BV17" s="245"/>
      <c r="BW17" s="225"/>
      <c r="BX17" s="226"/>
      <c r="BY17" s="226"/>
      <c r="BZ17" s="226"/>
      <c r="CA17" s="227"/>
      <c r="CB17" s="228"/>
      <c r="CC17" s="229"/>
      <c r="CD17" s="229"/>
      <c r="CE17" s="229"/>
      <c r="CF17" s="229"/>
      <c r="CG17" s="229"/>
      <c r="CH17" s="229"/>
      <c r="CI17" s="230"/>
      <c r="CJ17" s="231" t="str">
        <f t="shared" si="0"/>
        <v xml:space="preserve"> </v>
      </c>
      <c r="CK17" s="232"/>
      <c r="CL17" s="232"/>
      <c r="CM17" s="232"/>
      <c r="CN17" s="232"/>
      <c r="CO17" s="232"/>
      <c r="CP17" s="232"/>
      <c r="CQ17" s="233"/>
      <c r="CV17" s="54" t="s">
        <v>94</v>
      </c>
      <c r="CW17" s="54">
        <f t="shared" si="1"/>
        <v>0</v>
      </c>
      <c r="EQ17" s="54">
        <f t="shared" si="2"/>
        <v>0</v>
      </c>
    </row>
    <row r="18" spans="1:147" s="54" customFormat="1" ht="30" customHeight="1">
      <c r="A18" s="115">
        <v>5</v>
      </c>
      <c r="B18" s="225"/>
      <c r="C18" s="226"/>
      <c r="D18" s="226"/>
      <c r="E18" s="226"/>
      <c r="F18" s="226"/>
      <c r="G18" s="226"/>
      <c r="H18" s="226"/>
      <c r="I18" s="227"/>
      <c r="J18" s="234"/>
      <c r="K18" s="235"/>
      <c r="L18" s="235"/>
      <c r="M18" s="235"/>
      <c r="N18" s="235"/>
      <c r="O18" s="235"/>
      <c r="P18" s="236"/>
      <c r="Q18" s="237"/>
      <c r="R18" s="237"/>
      <c r="S18" s="237"/>
      <c r="T18" s="237"/>
      <c r="U18" s="237"/>
      <c r="V18" s="237"/>
      <c r="W18" s="237"/>
      <c r="X18" s="237"/>
      <c r="Y18" s="237"/>
      <c r="Z18" s="237"/>
      <c r="AA18" s="237"/>
      <c r="AB18" s="237"/>
      <c r="AC18" s="237"/>
      <c r="AD18" s="237"/>
      <c r="AE18" s="238"/>
      <c r="AF18" s="236"/>
      <c r="AG18" s="237"/>
      <c r="AH18" s="237"/>
      <c r="AI18" s="238"/>
      <c r="AJ18" s="234"/>
      <c r="AK18" s="235"/>
      <c r="AL18" s="235"/>
      <c r="AM18" s="235"/>
      <c r="AN18" s="235"/>
      <c r="AO18" s="235"/>
      <c r="AP18" s="236"/>
      <c r="AQ18" s="237"/>
      <c r="AR18" s="237"/>
      <c r="AS18" s="237"/>
      <c r="AT18" s="237"/>
      <c r="AU18" s="237"/>
      <c r="AV18" s="237"/>
      <c r="AW18" s="238"/>
      <c r="AX18" s="234"/>
      <c r="AY18" s="235"/>
      <c r="AZ18" s="235"/>
      <c r="BA18" s="235"/>
      <c r="BB18" s="235"/>
      <c r="BC18" s="239"/>
      <c r="BD18" s="240" t="str">
        <f>IFERROR(VLOOKUP(AP18,Sheet1!$B$7:'Sheet1'!$C$15,2,FALSE)," ")</f>
        <v xml:space="preserve"> </v>
      </c>
      <c r="BE18" s="241"/>
      <c r="BF18" s="241"/>
      <c r="BG18" s="241"/>
      <c r="BH18" s="241"/>
      <c r="BI18" s="241"/>
      <c r="BJ18" s="241"/>
      <c r="BK18" s="241"/>
      <c r="BL18" s="242"/>
      <c r="BM18" s="243"/>
      <c r="BN18" s="244"/>
      <c r="BO18" s="244"/>
      <c r="BP18" s="244"/>
      <c r="BQ18" s="244"/>
      <c r="BR18" s="244"/>
      <c r="BS18" s="244"/>
      <c r="BT18" s="244"/>
      <c r="BU18" s="244"/>
      <c r="BV18" s="245"/>
      <c r="BW18" s="225"/>
      <c r="BX18" s="226"/>
      <c r="BY18" s="226"/>
      <c r="BZ18" s="226"/>
      <c r="CA18" s="227"/>
      <c r="CB18" s="228"/>
      <c r="CC18" s="229"/>
      <c r="CD18" s="229"/>
      <c r="CE18" s="229"/>
      <c r="CF18" s="229"/>
      <c r="CG18" s="229"/>
      <c r="CH18" s="229"/>
      <c r="CI18" s="230"/>
      <c r="CJ18" s="231" t="str">
        <f t="shared" si="0"/>
        <v xml:space="preserve"> </v>
      </c>
      <c r="CK18" s="232"/>
      <c r="CL18" s="232"/>
      <c r="CM18" s="232"/>
      <c r="CN18" s="232"/>
      <c r="CO18" s="232"/>
      <c r="CP18" s="232"/>
      <c r="CQ18" s="233"/>
      <c r="CV18" s="54" t="s">
        <v>156</v>
      </c>
      <c r="CW18" s="54">
        <f t="shared" si="1"/>
        <v>0</v>
      </c>
      <c r="EQ18" s="54">
        <f t="shared" si="2"/>
        <v>0</v>
      </c>
    </row>
    <row r="19" spans="1:147" s="54" customFormat="1" ht="30" customHeight="1">
      <c r="A19" s="115">
        <v>6</v>
      </c>
      <c r="B19" s="225"/>
      <c r="C19" s="226"/>
      <c r="D19" s="226"/>
      <c r="E19" s="226"/>
      <c r="F19" s="226"/>
      <c r="G19" s="226"/>
      <c r="H19" s="226"/>
      <c r="I19" s="227"/>
      <c r="J19" s="234"/>
      <c r="K19" s="235"/>
      <c r="L19" s="235"/>
      <c r="M19" s="235"/>
      <c r="N19" s="235"/>
      <c r="O19" s="235"/>
      <c r="P19" s="236"/>
      <c r="Q19" s="237"/>
      <c r="R19" s="237"/>
      <c r="S19" s="237"/>
      <c r="T19" s="237"/>
      <c r="U19" s="237"/>
      <c r="V19" s="237"/>
      <c r="W19" s="237"/>
      <c r="X19" s="237"/>
      <c r="Y19" s="237"/>
      <c r="Z19" s="237"/>
      <c r="AA19" s="237"/>
      <c r="AB19" s="237"/>
      <c r="AC19" s="237"/>
      <c r="AD19" s="237"/>
      <c r="AE19" s="238"/>
      <c r="AF19" s="236"/>
      <c r="AG19" s="237"/>
      <c r="AH19" s="237"/>
      <c r="AI19" s="238"/>
      <c r="AJ19" s="234"/>
      <c r="AK19" s="235"/>
      <c r="AL19" s="235"/>
      <c r="AM19" s="235"/>
      <c r="AN19" s="235"/>
      <c r="AO19" s="235"/>
      <c r="AP19" s="236"/>
      <c r="AQ19" s="237"/>
      <c r="AR19" s="237"/>
      <c r="AS19" s="237"/>
      <c r="AT19" s="237"/>
      <c r="AU19" s="237"/>
      <c r="AV19" s="237"/>
      <c r="AW19" s="238"/>
      <c r="AX19" s="234"/>
      <c r="AY19" s="235"/>
      <c r="AZ19" s="235"/>
      <c r="BA19" s="235"/>
      <c r="BB19" s="235"/>
      <c r="BC19" s="239"/>
      <c r="BD19" s="240" t="str">
        <f>IFERROR(VLOOKUP(AP19,Sheet1!$B$7:'Sheet1'!$C$15,2,FALSE)," ")</f>
        <v xml:space="preserve"> </v>
      </c>
      <c r="BE19" s="241"/>
      <c r="BF19" s="241"/>
      <c r="BG19" s="241"/>
      <c r="BH19" s="241"/>
      <c r="BI19" s="241"/>
      <c r="BJ19" s="241"/>
      <c r="BK19" s="241"/>
      <c r="BL19" s="242"/>
      <c r="BM19" s="243"/>
      <c r="BN19" s="244"/>
      <c r="BO19" s="244"/>
      <c r="BP19" s="244"/>
      <c r="BQ19" s="244"/>
      <c r="BR19" s="244"/>
      <c r="BS19" s="244"/>
      <c r="BT19" s="244"/>
      <c r="BU19" s="244"/>
      <c r="BV19" s="245"/>
      <c r="BW19" s="225"/>
      <c r="BX19" s="226"/>
      <c r="BY19" s="226"/>
      <c r="BZ19" s="226"/>
      <c r="CA19" s="227"/>
      <c r="CB19" s="228"/>
      <c r="CC19" s="229"/>
      <c r="CD19" s="229"/>
      <c r="CE19" s="229"/>
      <c r="CF19" s="229"/>
      <c r="CG19" s="229"/>
      <c r="CH19" s="229"/>
      <c r="CI19" s="230"/>
      <c r="CJ19" s="231" t="str">
        <f t="shared" si="0"/>
        <v xml:space="preserve"> </v>
      </c>
      <c r="CK19" s="232"/>
      <c r="CL19" s="232"/>
      <c r="CM19" s="232"/>
      <c r="CN19" s="232"/>
      <c r="CO19" s="232"/>
      <c r="CP19" s="232"/>
      <c r="CQ19" s="233"/>
      <c r="CV19" s="54" t="s">
        <v>96</v>
      </c>
      <c r="CW19" s="54">
        <f t="shared" si="1"/>
        <v>0</v>
      </c>
      <c r="EQ19" s="54">
        <f t="shared" si="2"/>
        <v>0</v>
      </c>
    </row>
    <row r="20" spans="1:147" s="54" customFormat="1" ht="30" customHeight="1">
      <c r="A20" s="115">
        <v>7</v>
      </c>
      <c r="B20" s="225"/>
      <c r="C20" s="226"/>
      <c r="D20" s="226"/>
      <c r="E20" s="226"/>
      <c r="F20" s="226"/>
      <c r="G20" s="226"/>
      <c r="H20" s="226"/>
      <c r="I20" s="227"/>
      <c r="J20" s="234"/>
      <c r="K20" s="235"/>
      <c r="L20" s="235"/>
      <c r="M20" s="235"/>
      <c r="N20" s="235"/>
      <c r="O20" s="235"/>
      <c r="P20" s="236"/>
      <c r="Q20" s="237"/>
      <c r="R20" s="237"/>
      <c r="S20" s="237"/>
      <c r="T20" s="237"/>
      <c r="U20" s="237"/>
      <c r="V20" s="237"/>
      <c r="W20" s="237"/>
      <c r="X20" s="237"/>
      <c r="Y20" s="237"/>
      <c r="Z20" s="237"/>
      <c r="AA20" s="237"/>
      <c r="AB20" s="237"/>
      <c r="AC20" s="237"/>
      <c r="AD20" s="237"/>
      <c r="AE20" s="238"/>
      <c r="AF20" s="236"/>
      <c r="AG20" s="237"/>
      <c r="AH20" s="237"/>
      <c r="AI20" s="238"/>
      <c r="AJ20" s="234"/>
      <c r="AK20" s="235"/>
      <c r="AL20" s="235"/>
      <c r="AM20" s="235"/>
      <c r="AN20" s="235"/>
      <c r="AO20" s="235"/>
      <c r="AP20" s="236"/>
      <c r="AQ20" s="237"/>
      <c r="AR20" s="237"/>
      <c r="AS20" s="237"/>
      <c r="AT20" s="237"/>
      <c r="AU20" s="237"/>
      <c r="AV20" s="237"/>
      <c r="AW20" s="238"/>
      <c r="AX20" s="234"/>
      <c r="AY20" s="235"/>
      <c r="AZ20" s="235"/>
      <c r="BA20" s="235"/>
      <c r="BB20" s="235"/>
      <c r="BC20" s="239"/>
      <c r="BD20" s="240" t="str">
        <f>IFERROR(VLOOKUP(AP20,Sheet1!$B$7:'Sheet1'!$C$15,2,FALSE)," ")</f>
        <v xml:space="preserve"> </v>
      </c>
      <c r="BE20" s="241"/>
      <c r="BF20" s="241"/>
      <c r="BG20" s="241"/>
      <c r="BH20" s="241"/>
      <c r="BI20" s="241"/>
      <c r="BJ20" s="241"/>
      <c r="BK20" s="241"/>
      <c r="BL20" s="242"/>
      <c r="BM20" s="243"/>
      <c r="BN20" s="244"/>
      <c r="BO20" s="244"/>
      <c r="BP20" s="244"/>
      <c r="BQ20" s="244"/>
      <c r="BR20" s="244"/>
      <c r="BS20" s="244"/>
      <c r="BT20" s="244"/>
      <c r="BU20" s="244"/>
      <c r="BV20" s="245"/>
      <c r="BW20" s="225"/>
      <c r="BX20" s="226"/>
      <c r="BY20" s="226"/>
      <c r="BZ20" s="226"/>
      <c r="CA20" s="227"/>
      <c r="CB20" s="228"/>
      <c r="CC20" s="229"/>
      <c r="CD20" s="229"/>
      <c r="CE20" s="229"/>
      <c r="CF20" s="229"/>
      <c r="CG20" s="229"/>
      <c r="CH20" s="229"/>
      <c r="CI20" s="230"/>
      <c r="CJ20" s="231" t="str">
        <f t="shared" si="0"/>
        <v xml:space="preserve"> </v>
      </c>
      <c r="CK20" s="232"/>
      <c r="CL20" s="232"/>
      <c r="CM20" s="232"/>
      <c r="CN20" s="232"/>
      <c r="CO20" s="232"/>
      <c r="CP20" s="232"/>
      <c r="CQ20" s="233"/>
      <c r="CV20" s="54" t="s">
        <v>157</v>
      </c>
      <c r="CW20" s="54">
        <f t="shared" si="1"/>
        <v>0</v>
      </c>
      <c r="EQ20" s="54">
        <f t="shared" si="2"/>
        <v>0</v>
      </c>
    </row>
    <row r="21" spans="1:147" ht="30" customHeight="1">
      <c r="A21" s="115">
        <v>8</v>
      </c>
      <c r="B21" s="225"/>
      <c r="C21" s="226"/>
      <c r="D21" s="226"/>
      <c r="E21" s="226"/>
      <c r="F21" s="226"/>
      <c r="G21" s="226"/>
      <c r="H21" s="226"/>
      <c r="I21" s="227"/>
      <c r="J21" s="234"/>
      <c r="K21" s="235"/>
      <c r="L21" s="235"/>
      <c r="M21" s="235"/>
      <c r="N21" s="235"/>
      <c r="O21" s="235"/>
      <c r="P21" s="236"/>
      <c r="Q21" s="237"/>
      <c r="R21" s="237"/>
      <c r="S21" s="237"/>
      <c r="T21" s="237"/>
      <c r="U21" s="237"/>
      <c r="V21" s="237"/>
      <c r="W21" s="237"/>
      <c r="X21" s="237"/>
      <c r="Y21" s="237"/>
      <c r="Z21" s="237"/>
      <c r="AA21" s="237"/>
      <c r="AB21" s="237"/>
      <c r="AC21" s="237"/>
      <c r="AD21" s="237"/>
      <c r="AE21" s="238"/>
      <c r="AF21" s="236"/>
      <c r="AG21" s="237"/>
      <c r="AH21" s="237"/>
      <c r="AI21" s="238"/>
      <c r="AJ21" s="234"/>
      <c r="AK21" s="235"/>
      <c r="AL21" s="235"/>
      <c r="AM21" s="235"/>
      <c r="AN21" s="235"/>
      <c r="AO21" s="235"/>
      <c r="AP21" s="236"/>
      <c r="AQ21" s="237"/>
      <c r="AR21" s="237"/>
      <c r="AS21" s="237"/>
      <c r="AT21" s="237"/>
      <c r="AU21" s="237"/>
      <c r="AV21" s="237"/>
      <c r="AW21" s="238"/>
      <c r="AX21" s="234"/>
      <c r="AY21" s="235"/>
      <c r="AZ21" s="235"/>
      <c r="BA21" s="235"/>
      <c r="BB21" s="235"/>
      <c r="BC21" s="239"/>
      <c r="BD21" s="240" t="str">
        <f>IFERROR(VLOOKUP(AP21,Sheet1!$B$7:'Sheet1'!$C$15,2,FALSE)," ")</f>
        <v xml:space="preserve"> </v>
      </c>
      <c r="BE21" s="241"/>
      <c r="BF21" s="241"/>
      <c r="BG21" s="241"/>
      <c r="BH21" s="241"/>
      <c r="BI21" s="241"/>
      <c r="BJ21" s="241"/>
      <c r="BK21" s="241"/>
      <c r="BL21" s="242"/>
      <c r="BM21" s="243"/>
      <c r="BN21" s="244"/>
      <c r="BO21" s="244"/>
      <c r="BP21" s="244"/>
      <c r="BQ21" s="244"/>
      <c r="BR21" s="244"/>
      <c r="BS21" s="244"/>
      <c r="BT21" s="244"/>
      <c r="BU21" s="244"/>
      <c r="BV21" s="245"/>
      <c r="BW21" s="225"/>
      <c r="BX21" s="226"/>
      <c r="BY21" s="226"/>
      <c r="BZ21" s="226"/>
      <c r="CA21" s="227"/>
      <c r="CB21" s="228"/>
      <c r="CC21" s="229"/>
      <c r="CD21" s="229"/>
      <c r="CE21" s="229"/>
      <c r="CF21" s="229"/>
      <c r="CG21" s="229"/>
      <c r="CH21" s="229"/>
      <c r="CI21" s="230"/>
      <c r="CJ21" s="231" t="str">
        <f t="shared" si="0"/>
        <v xml:space="preserve"> </v>
      </c>
      <c r="CK21" s="232"/>
      <c r="CL21" s="232"/>
      <c r="CM21" s="232"/>
      <c r="CN21" s="232"/>
      <c r="CO21" s="232"/>
      <c r="CP21" s="232"/>
      <c r="CQ21" s="233"/>
      <c r="CU21" s="54"/>
      <c r="CV21" s="31" t="s">
        <v>90</v>
      </c>
      <c r="CW21" s="31">
        <f t="shared" si="1"/>
        <v>0</v>
      </c>
      <c r="DJ21" s="54"/>
      <c r="EQ21" s="54">
        <f t="shared" si="2"/>
        <v>0</v>
      </c>
    </row>
    <row r="22" spans="1:147" s="54" customFormat="1" ht="30" customHeight="1">
      <c r="A22" s="115">
        <v>9</v>
      </c>
      <c r="B22" s="225"/>
      <c r="C22" s="226"/>
      <c r="D22" s="226"/>
      <c r="E22" s="226"/>
      <c r="F22" s="226"/>
      <c r="G22" s="226"/>
      <c r="H22" s="226"/>
      <c r="I22" s="227"/>
      <c r="J22" s="234"/>
      <c r="K22" s="235"/>
      <c r="L22" s="235"/>
      <c r="M22" s="235"/>
      <c r="N22" s="235"/>
      <c r="O22" s="235"/>
      <c r="P22" s="236"/>
      <c r="Q22" s="237"/>
      <c r="R22" s="237"/>
      <c r="S22" s="237"/>
      <c r="T22" s="237"/>
      <c r="U22" s="237"/>
      <c r="V22" s="237"/>
      <c r="W22" s="237"/>
      <c r="X22" s="237"/>
      <c r="Y22" s="237"/>
      <c r="Z22" s="237"/>
      <c r="AA22" s="237"/>
      <c r="AB22" s="237"/>
      <c r="AC22" s="237"/>
      <c r="AD22" s="237"/>
      <c r="AE22" s="238"/>
      <c r="AF22" s="236"/>
      <c r="AG22" s="237"/>
      <c r="AH22" s="237"/>
      <c r="AI22" s="238"/>
      <c r="AJ22" s="234"/>
      <c r="AK22" s="235"/>
      <c r="AL22" s="235"/>
      <c r="AM22" s="235"/>
      <c r="AN22" s="235"/>
      <c r="AO22" s="235"/>
      <c r="AP22" s="236"/>
      <c r="AQ22" s="237"/>
      <c r="AR22" s="237"/>
      <c r="AS22" s="237"/>
      <c r="AT22" s="237"/>
      <c r="AU22" s="237"/>
      <c r="AV22" s="237"/>
      <c r="AW22" s="238"/>
      <c r="AX22" s="234"/>
      <c r="AY22" s="235"/>
      <c r="AZ22" s="235"/>
      <c r="BA22" s="235"/>
      <c r="BB22" s="235"/>
      <c r="BC22" s="239"/>
      <c r="BD22" s="240" t="str">
        <f>IFERROR(VLOOKUP(AP22,Sheet1!$B$7:'Sheet1'!$C$15,2,FALSE)," ")</f>
        <v xml:space="preserve"> </v>
      </c>
      <c r="BE22" s="241"/>
      <c r="BF22" s="241"/>
      <c r="BG22" s="241"/>
      <c r="BH22" s="241"/>
      <c r="BI22" s="241"/>
      <c r="BJ22" s="241"/>
      <c r="BK22" s="241"/>
      <c r="BL22" s="242"/>
      <c r="BM22" s="243"/>
      <c r="BN22" s="244"/>
      <c r="BO22" s="244"/>
      <c r="BP22" s="244"/>
      <c r="BQ22" s="244"/>
      <c r="BR22" s="244"/>
      <c r="BS22" s="244"/>
      <c r="BT22" s="244"/>
      <c r="BU22" s="244"/>
      <c r="BV22" s="245"/>
      <c r="BW22" s="225"/>
      <c r="BX22" s="226"/>
      <c r="BY22" s="226"/>
      <c r="BZ22" s="226"/>
      <c r="CA22" s="227"/>
      <c r="CB22" s="228"/>
      <c r="CC22" s="229"/>
      <c r="CD22" s="229"/>
      <c r="CE22" s="229"/>
      <c r="CF22" s="229"/>
      <c r="CG22" s="229"/>
      <c r="CH22" s="229"/>
      <c r="CI22" s="230"/>
      <c r="CJ22" s="231" t="str">
        <f t="shared" si="0"/>
        <v xml:space="preserve"> </v>
      </c>
      <c r="CK22" s="232"/>
      <c r="CL22" s="232"/>
      <c r="CM22" s="232"/>
      <c r="CN22" s="232"/>
      <c r="CO22" s="232"/>
      <c r="CP22" s="232"/>
      <c r="CQ22" s="233"/>
      <c r="CV22" s="54" t="s">
        <v>91</v>
      </c>
      <c r="CW22" s="54">
        <f>SUMIF($AP$14:$AW$33,CV22,$CJ$14:$CQ$33)</f>
        <v>0</v>
      </c>
      <c r="EQ22" s="54">
        <f t="shared" si="2"/>
        <v>0</v>
      </c>
    </row>
    <row r="23" spans="1:147" s="54" customFormat="1" ht="30" customHeight="1">
      <c r="A23" s="115">
        <v>10</v>
      </c>
      <c r="B23" s="225"/>
      <c r="C23" s="226"/>
      <c r="D23" s="226"/>
      <c r="E23" s="226"/>
      <c r="F23" s="226"/>
      <c r="G23" s="226"/>
      <c r="H23" s="226"/>
      <c r="I23" s="227"/>
      <c r="J23" s="234"/>
      <c r="K23" s="235"/>
      <c r="L23" s="235"/>
      <c r="M23" s="235"/>
      <c r="N23" s="235"/>
      <c r="O23" s="235"/>
      <c r="P23" s="236"/>
      <c r="Q23" s="237"/>
      <c r="R23" s="237"/>
      <c r="S23" s="237"/>
      <c r="T23" s="237"/>
      <c r="U23" s="237"/>
      <c r="V23" s="237"/>
      <c r="W23" s="237"/>
      <c r="X23" s="237"/>
      <c r="Y23" s="237"/>
      <c r="Z23" s="237"/>
      <c r="AA23" s="237"/>
      <c r="AB23" s="237"/>
      <c r="AC23" s="237"/>
      <c r="AD23" s="237"/>
      <c r="AE23" s="238"/>
      <c r="AF23" s="236"/>
      <c r="AG23" s="237"/>
      <c r="AH23" s="237"/>
      <c r="AI23" s="238"/>
      <c r="AJ23" s="234"/>
      <c r="AK23" s="235"/>
      <c r="AL23" s="235"/>
      <c r="AM23" s="235"/>
      <c r="AN23" s="235"/>
      <c r="AO23" s="235"/>
      <c r="AP23" s="236"/>
      <c r="AQ23" s="237"/>
      <c r="AR23" s="237"/>
      <c r="AS23" s="237"/>
      <c r="AT23" s="237"/>
      <c r="AU23" s="237"/>
      <c r="AV23" s="237"/>
      <c r="AW23" s="238"/>
      <c r="AX23" s="234"/>
      <c r="AY23" s="235"/>
      <c r="AZ23" s="235"/>
      <c r="BA23" s="235"/>
      <c r="BB23" s="235"/>
      <c r="BC23" s="239"/>
      <c r="BD23" s="240" t="str">
        <f>IFERROR(VLOOKUP(AP23,Sheet1!$B$7:'Sheet1'!$C$15,2,FALSE)," ")</f>
        <v xml:space="preserve"> </v>
      </c>
      <c r="BE23" s="241"/>
      <c r="BF23" s="241"/>
      <c r="BG23" s="241"/>
      <c r="BH23" s="241"/>
      <c r="BI23" s="241"/>
      <c r="BJ23" s="241"/>
      <c r="BK23" s="241"/>
      <c r="BL23" s="242"/>
      <c r="BM23" s="243"/>
      <c r="BN23" s="244"/>
      <c r="BO23" s="244"/>
      <c r="BP23" s="244"/>
      <c r="BQ23" s="244"/>
      <c r="BR23" s="244"/>
      <c r="BS23" s="244"/>
      <c r="BT23" s="244"/>
      <c r="BU23" s="244"/>
      <c r="BV23" s="245"/>
      <c r="BW23" s="225"/>
      <c r="BX23" s="226"/>
      <c r="BY23" s="226"/>
      <c r="BZ23" s="226"/>
      <c r="CA23" s="227"/>
      <c r="CB23" s="228"/>
      <c r="CC23" s="229"/>
      <c r="CD23" s="229"/>
      <c r="CE23" s="229"/>
      <c r="CF23" s="229"/>
      <c r="CG23" s="229"/>
      <c r="CH23" s="229"/>
      <c r="CI23" s="230"/>
      <c r="CJ23" s="231" t="str">
        <f t="shared" si="0"/>
        <v xml:space="preserve"> </v>
      </c>
      <c r="CK23" s="232"/>
      <c r="CL23" s="232"/>
      <c r="CM23" s="232"/>
      <c r="CN23" s="232"/>
      <c r="CO23" s="232"/>
      <c r="CP23" s="232"/>
      <c r="CQ23" s="233"/>
      <c r="EQ23" s="54">
        <f t="shared" si="2"/>
        <v>0</v>
      </c>
    </row>
    <row r="24" spans="1:147" ht="30" customHeight="1">
      <c r="A24" s="115">
        <v>11</v>
      </c>
      <c r="B24" s="225"/>
      <c r="C24" s="226"/>
      <c r="D24" s="226"/>
      <c r="E24" s="226"/>
      <c r="F24" s="226"/>
      <c r="G24" s="226"/>
      <c r="H24" s="226"/>
      <c r="I24" s="227"/>
      <c r="J24" s="234"/>
      <c r="K24" s="235"/>
      <c r="L24" s="235"/>
      <c r="M24" s="235"/>
      <c r="N24" s="235"/>
      <c r="O24" s="235"/>
      <c r="P24" s="236"/>
      <c r="Q24" s="237"/>
      <c r="R24" s="237"/>
      <c r="S24" s="237"/>
      <c r="T24" s="237"/>
      <c r="U24" s="237"/>
      <c r="V24" s="237"/>
      <c r="W24" s="237"/>
      <c r="X24" s="237"/>
      <c r="Y24" s="237"/>
      <c r="Z24" s="237"/>
      <c r="AA24" s="237"/>
      <c r="AB24" s="237"/>
      <c r="AC24" s="237"/>
      <c r="AD24" s="237"/>
      <c r="AE24" s="238"/>
      <c r="AF24" s="236"/>
      <c r="AG24" s="237"/>
      <c r="AH24" s="237"/>
      <c r="AI24" s="238"/>
      <c r="AJ24" s="234"/>
      <c r="AK24" s="235"/>
      <c r="AL24" s="235"/>
      <c r="AM24" s="235"/>
      <c r="AN24" s="235"/>
      <c r="AO24" s="235"/>
      <c r="AP24" s="236"/>
      <c r="AQ24" s="237"/>
      <c r="AR24" s="237"/>
      <c r="AS24" s="237"/>
      <c r="AT24" s="237"/>
      <c r="AU24" s="237"/>
      <c r="AV24" s="237"/>
      <c r="AW24" s="238"/>
      <c r="AX24" s="234"/>
      <c r="AY24" s="235"/>
      <c r="AZ24" s="235"/>
      <c r="BA24" s="235"/>
      <c r="BB24" s="235"/>
      <c r="BC24" s="239"/>
      <c r="BD24" s="240" t="str">
        <f>IFERROR(VLOOKUP(AP24,Sheet1!$B$7:'Sheet1'!$C$15,2,FALSE)," ")</f>
        <v xml:space="preserve"> </v>
      </c>
      <c r="BE24" s="241"/>
      <c r="BF24" s="241"/>
      <c r="BG24" s="241"/>
      <c r="BH24" s="241"/>
      <c r="BI24" s="241"/>
      <c r="BJ24" s="241"/>
      <c r="BK24" s="241"/>
      <c r="BL24" s="242"/>
      <c r="BM24" s="243"/>
      <c r="BN24" s="244"/>
      <c r="BO24" s="244"/>
      <c r="BP24" s="244"/>
      <c r="BQ24" s="244"/>
      <c r="BR24" s="244"/>
      <c r="BS24" s="244"/>
      <c r="BT24" s="244"/>
      <c r="BU24" s="244"/>
      <c r="BV24" s="245"/>
      <c r="BW24" s="225"/>
      <c r="BX24" s="226"/>
      <c r="BY24" s="226"/>
      <c r="BZ24" s="226"/>
      <c r="CA24" s="227"/>
      <c r="CB24" s="228"/>
      <c r="CC24" s="229"/>
      <c r="CD24" s="229"/>
      <c r="CE24" s="229"/>
      <c r="CF24" s="229"/>
      <c r="CG24" s="229"/>
      <c r="CH24" s="229"/>
      <c r="CI24" s="230"/>
      <c r="CJ24" s="231" t="str">
        <f>IF(BD24=" "," ",EQ24)</f>
        <v xml:space="preserve"> </v>
      </c>
      <c r="CK24" s="232"/>
      <c r="CL24" s="232"/>
      <c r="CM24" s="232"/>
      <c r="CN24" s="232"/>
      <c r="CO24" s="232"/>
      <c r="CP24" s="232"/>
      <c r="CQ24" s="233"/>
      <c r="EQ24" s="54">
        <f t="shared" si="2"/>
        <v>0</v>
      </c>
    </row>
    <row r="25" spans="1:147" s="54" customFormat="1" ht="30" customHeight="1">
      <c r="A25" s="115">
        <v>12</v>
      </c>
      <c r="B25" s="225"/>
      <c r="C25" s="226"/>
      <c r="D25" s="226"/>
      <c r="E25" s="226"/>
      <c r="F25" s="226"/>
      <c r="G25" s="226"/>
      <c r="H25" s="226"/>
      <c r="I25" s="227"/>
      <c r="J25" s="234"/>
      <c r="K25" s="235"/>
      <c r="L25" s="235"/>
      <c r="M25" s="235"/>
      <c r="N25" s="235"/>
      <c r="O25" s="235"/>
      <c r="P25" s="236"/>
      <c r="Q25" s="237"/>
      <c r="R25" s="237"/>
      <c r="S25" s="237"/>
      <c r="T25" s="237"/>
      <c r="U25" s="237"/>
      <c r="V25" s="237"/>
      <c r="W25" s="237"/>
      <c r="X25" s="237"/>
      <c r="Y25" s="237"/>
      <c r="Z25" s="237"/>
      <c r="AA25" s="237"/>
      <c r="AB25" s="237"/>
      <c r="AC25" s="237"/>
      <c r="AD25" s="237"/>
      <c r="AE25" s="238"/>
      <c r="AF25" s="236"/>
      <c r="AG25" s="237"/>
      <c r="AH25" s="237"/>
      <c r="AI25" s="238"/>
      <c r="AJ25" s="234"/>
      <c r="AK25" s="235"/>
      <c r="AL25" s="235"/>
      <c r="AM25" s="235"/>
      <c r="AN25" s="235"/>
      <c r="AO25" s="235"/>
      <c r="AP25" s="236"/>
      <c r="AQ25" s="237"/>
      <c r="AR25" s="237"/>
      <c r="AS25" s="237"/>
      <c r="AT25" s="237"/>
      <c r="AU25" s="237"/>
      <c r="AV25" s="237"/>
      <c r="AW25" s="238"/>
      <c r="AX25" s="234"/>
      <c r="AY25" s="235"/>
      <c r="AZ25" s="235"/>
      <c r="BA25" s="235"/>
      <c r="BB25" s="235"/>
      <c r="BC25" s="239"/>
      <c r="BD25" s="240" t="str">
        <f>IFERROR(VLOOKUP(AP25,Sheet1!$B$7:'Sheet1'!$C$15,2,FALSE)," ")</f>
        <v xml:space="preserve"> </v>
      </c>
      <c r="BE25" s="241"/>
      <c r="BF25" s="241"/>
      <c r="BG25" s="241"/>
      <c r="BH25" s="241"/>
      <c r="BI25" s="241"/>
      <c r="BJ25" s="241"/>
      <c r="BK25" s="241"/>
      <c r="BL25" s="242"/>
      <c r="BM25" s="243"/>
      <c r="BN25" s="244"/>
      <c r="BO25" s="244"/>
      <c r="BP25" s="244"/>
      <c r="BQ25" s="244"/>
      <c r="BR25" s="244"/>
      <c r="BS25" s="244"/>
      <c r="BT25" s="244"/>
      <c r="BU25" s="244"/>
      <c r="BV25" s="245"/>
      <c r="BW25" s="225"/>
      <c r="BX25" s="226"/>
      <c r="BY25" s="226"/>
      <c r="BZ25" s="226"/>
      <c r="CA25" s="227"/>
      <c r="CB25" s="228"/>
      <c r="CC25" s="229"/>
      <c r="CD25" s="229"/>
      <c r="CE25" s="229"/>
      <c r="CF25" s="229"/>
      <c r="CG25" s="229"/>
      <c r="CH25" s="229"/>
      <c r="CI25" s="230"/>
      <c r="CJ25" s="231" t="str">
        <f t="shared" ref="CJ25:CJ33" si="3">IF(BD25=" "," ",EQ25)</f>
        <v xml:space="preserve"> </v>
      </c>
      <c r="CK25" s="232"/>
      <c r="CL25" s="232"/>
      <c r="CM25" s="232"/>
      <c r="CN25" s="232"/>
      <c r="CO25" s="232"/>
      <c r="CP25" s="232"/>
      <c r="CQ25" s="233"/>
      <c r="EQ25" s="54">
        <f t="shared" si="2"/>
        <v>0</v>
      </c>
    </row>
    <row r="26" spans="1:147" s="54" customFormat="1" ht="30" customHeight="1">
      <c r="A26" s="115">
        <v>13</v>
      </c>
      <c r="B26" s="225"/>
      <c r="C26" s="226"/>
      <c r="D26" s="226"/>
      <c r="E26" s="226"/>
      <c r="F26" s="226"/>
      <c r="G26" s="226"/>
      <c r="H26" s="226"/>
      <c r="I26" s="227"/>
      <c r="J26" s="234"/>
      <c r="K26" s="235"/>
      <c r="L26" s="235"/>
      <c r="M26" s="235"/>
      <c r="N26" s="235"/>
      <c r="O26" s="235"/>
      <c r="P26" s="236"/>
      <c r="Q26" s="237"/>
      <c r="R26" s="237"/>
      <c r="S26" s="237"/>
      <c r="T26" s="237"/>
      <c r="U26" s="237"/>
      <c r="V26" s="237"/>
      <c r="W26" s="237"/>
      <c r="X26" s="237"/>
      <c r="Y26" s="237"/>
      <c r="Z26" s="237"/>
      <c r="AA26" s="237"/>
      <c r="AB26" s="237"/>
      <c r="AC26" s="237"/>
      <c r="AD26" s="237"/>
      <c r="AE26" s="238"/>
      <c r="AF26" s="236"/>
      <c r="AG26" s="237"/>
      <c r="AH26" s="237"/>
      <c r="AI26" s="238"/>
      <c r="AJ26" s="234"/>
      <c r="AK26" s="235"/>
      <c r="AL26" s="235"/>
      <c r="AM26" s="235"/>
      <c r="AN26" s="235"/>
      <c r="AO26" s="235"/>
      <c r="AP26" s="236"/>
      <c r="AQ26" s="237"/>
      <c r="AR26" s="237"/>
      <c r="AS26" s="237"/>
      <c r="AT26" s="237"/>
      <c r="AU26" s="237"/>
      <c r="AV26" s="237"/>
      <c r="AW26" s="238"/>
      <c r="AX26" s="234"/>
      <c r="AY26" s="235"/>
      <c r="AZ26" s="235"/>
      <c r="BA26" s="235"/>
      <c r="BB26" s="235"/>
      <c r="BC26" s="239"/>
      <c r="BD26" s="240" t="str">
        <f>IFERROR(VLOOKUP(AP26,Sheet1!$B$7:'Sheet1'!$C$15,2,FALSE)," ")</f>
        <v xml:space="preserve"> </v>
      </c>
      <c r="BE26" s="241"/>
      <c r="BF26" s="241"/>
      <c r="BG26" s="241"/>
      <c r="BH26" s="241"/>
      <c r="BI26" s="241"/>
      <c r="BJ26" s="241"/>
      <c r="BK26" s="241"/>
      <c r="BL26" s="242"/>
      <c r="BM26" s="243"/>
      <c r="BN26" s="244"/>
      <c r="BO26" s="244"/>
      <c r="BP26" s="244"/>
      <c r="BQ26" s="244"/>
      <c r="BR26" s="244"/>
      <c r="BS26" s="244"/>
      <c r="BT26" s="244"/>
      <c r="BU26" s="244"/>
      <c r="BV26" s="245"/>
      <c r="BW26" s="225"/>
      <c r="BX26" s="226"/>
      <c r="BY26" s="226"/>
      <c r="BZ26" s="226"/>
      <c r="CA26" s="227"/>
      <c r="CB26" s="228"/>
      <c r="CC26" s="229"/>
      <c r="CD26" s="229"/>
      <c r="CE26" s="229"/>
      <c r="CF26" s="229"/>
      <c r="CG26" s="229"/>
      <c r="CH26" s="229"/>
      <c r="CI26" s="230"/>
      <c r="CJ26" s="231" t="str">
        <f t="shared" si="3"/>
        <v xml:space="preserve"> </v>
      </c>
      <c r="CK26" s="232"/>
      <c r="CL26" s="232"/>
      <c r="CM26" s="232"/>
      <c r="CN26" s="232"/>
      <c r="CO26" s="232"/>
      <c r="CP26" s="232"/>
      <c r="CQ26" s="233"/>
      <c r="EQ26" s="54">
        <f t="shared" si="2"/>
        <v>0</v>
      </c>
    </row>
    <row r="27" spans="1:147" s="58" customFormat="1" ht="30" customHeight="1">
      <c r="A27" s="115">
        <v>14</v>
      </c>
      <c r="B27" s="225"/>
      <c r="C27" s="226"/>
      <c r="D27" s="226"/>
      <c r="E27" s="226"/>
      <c r="F27" s="226"/>
      <c r="G27" s="226"/>
      <c r="H27" s="226"/>
      <c r="I27" s="227"/>
      <c r="J27" s="234"/>
      <c r="K27" s="235"/>
      <c r="L27" s="235"/>
      <c r="M27" s="235"/>
      <c r="N27" s="235"/>
      <c r="O27" s="235"/>
      <c r="P27" s="236"/>
      <c r="Q27" s="237"/>
      <c r="R27" s="237"/>
      <c r="S27" s="237"/>
      <c r="T27" s="237"/>
      <c r="U27" s="237"/>
      <c r="V27" s="237"/>
      <c r="W27" s="237"/>
      <c r="X27" s="237"/>
      <c r="Y27" s="237"/>
      <c r="Z27" s="237"/>
      <c r="AA27" s="237"/>
      <c r="AB27" s="237"/>
      <c r="AC27" s="237"/>
      <c r="AD27" s="237"/>
      <c r="AE27" s="238"/>
      <c r="AF27" s="236"/>
      <c r="AG27" s="237"/>
      <c r="AH27" s="237"/>
      <c r="AI27" s="238"/>
      <c r="AJ27" s="234"/>
      <c r="AK27" s="235"/>
      <c r="AL27" s="235"/>
      <c r="AM27" s="235"/>
      <c r="AN27" s="235"/>
      <c r="AO27" s="235"/>
      <c r="AP27" s="236"/>
      <c r="AQ27" s="237"/>
      <c r="AR27" s="237"/>
      <c r="AS27" s="237"/>
      <c r="AT27" s="237"/>
      <c r="AU27" s="237"/>
      <c r="AV27" s="237"/>
      <c r="AW27" s="238"/>
      <c r="AX27" s="234"/>
      <c r="AY27" s="235"/>
      <c r="AZ27" s="235"/>
      <c r="BA27" s="235"/>
      <c r="BB27" s="235"/>
      <c r="BC27" s="239"/>
      <c r="BD27" s="240" t="str">
        <f>IFERROR(VLOOKUP(AP27,Sheet1!$B$7:'Sheet1'!$C$15,2,FALSE)," ")</f>
        <v xml:space="preserve"> </v>
      </c>
      <c r="BE27" s="241"/>
      <c r="BF27" s="241"/>
      <c r="BG27" s="241"/>
      <c r="BH27" s="241"/>
      <c r="BI27" s="241"/>
      <c r="BJ27" s="241"/>
      <c r="BK27" s="241"/>
      <c r="BL27" s="242"/>
      <c r="BM27" s="243"/>
      <c r="BN27" s="244"/>
      <c r="BO27" s="244"/>
      <c r="BP27" s="244"/>
      <c r="BQ27" s="244"/>
      <c r="BR27" s="244"/>
      <c r="BS27" s="244"/>
      <c r="BT27" s="244"/>
      <c r="BU27" s="244"/>
      <c r="BV27" s="245"/>
      <c r="BW27" s="225"/>
      <c r="BX27" s="226"/>
      <c r="BY27" s="226"/>
      <c r="BZ27" s="226"/>
      <c r="CA27" s="227"/>
      <c r="CB27" s="228"/>
      <c r="CC27" s="229"/>
      <c r="CD27" s="229"/>
      <c r="CE27" s="229"/>
      <c r="CF27" s="229"/>
      <c r="CG27" s="229"/>
      <c r="CH27" s="229"/>
      <c r="CI27" s="230"/>
      <c r="CJ27" s="231" t="str">
        <f t="shared" si="3"/>
        <v xml:space="preserve"> </v>
      </c>
      <c r="CK27" s="232"/>
      <c r="CL27" s="232"/>
      <c r="CM27" s="232"/>
      <c r="CN27" s="232"/>
      <c r="CO27" s="232"/>
      <c r="CP27" s="232"/>
      <c r="CQ27" s="233"/>
      <c r="EQ27" s="54">
        <f t="shared" si="2"/>
        <v>0</v>
      </c>
    </row>
    <row r="28" spans="1:147" s="58" customFormat="1" ht="30" customHeight="1">
      <c r="A28" s="115">
        <v>15</v>
      </c>
      <c r="B28" s="225"/>
      <c r="C28" s="226"/>
      <c r="D28" s="226"/>
      <c r="E28" s="226"/>
      <c r="F28" s="226"/>
      <c r="G28" s="226"/>
      <c r="H28" s="226"/>
      <c r="I28" s="227"/>
      <c r="J28" s="234"/>
      <c r="K28" s="235"/>
      <c r="L28" s="235"/>
      <c r="M28" s="235"/>
      <c r="N28" s="235"/>
      <c r="O28" s="235"/>
      <c r="P28" s="236"/>
      <c r="Q28" s="237"/>
      <c r="R28" s="237"/>
      <c r="S28" s="237"/>
      <c r="T28" s="237"/>
      <c r="U28" s="237"/>
      <c r="V28" s="237"/>
      <c r="W28" s="237"/>
      <c r="X28" s="237"/>
      <c r="Y28" s="237"/>
      <c r="Z28" s="237"/>
      <c r="AA28" s="237"/>
      <c r="AB28" s="237"/>
      <c r="AC28" s="237"/>
      <c r="AD28" s="237"/>
      <c r="AE28" s="238"/>
      <c r="AF28" s="236"/>
      <c r="AG28" s="237"/>
      <c r="AH28" s="237"/>
      <c r="AI28" s="238"/>
      <c r="AJ28" s="234"/>
      <c r="AK28" s="235"/>
      <c r="AL28" s="235"/>
      <c r="AM28" s="235"/>
      <c r="AN28" s="235"/>
      <c r="AO28" s="235"/>
      <c r="AP28" s="236"/>
      <c r="AQ28" s="237"/>
      <c r="AR28" s="237"/>
      <c r="AS28" s="237"/>
      <c r="AT28" s="237"/>
      <c r="AU28" s="237"/>
      <c r="AV28" s="237"/>
      <c r="AW28" s="238"/>
      <c r="AX28" s="234"/>
      <c r="AY28" s="235"/>
      <c r="AZ28" s="235"/>
      <c r="BA28" s="235"/>
      <c r="BB28" s="235"/>
      <c r="BC28" s="239"/>
      <c r="BD28" s="240" t="str">
        <f>IFERROR(VLOOKUP(AP28,Sheet1!$B$7:'Sheet1'!$C$15,2,FALSE)," ")</f>
        <v xml:space="preserve"> </v>
      </c>
      <c r="BE28" s="241"/>
      <c r="BF28" s="241"/>
      <c r="BG28" s="241"/>
      <c r="BH28" s="241"/>
      <c r="BI28" s="241"/>
      <c r="BJ28" s="241"/>
      <c r="BK28" s="241"/>
      <c r="BL28" s="242"/>
      <c r="BM28" s="243"/>
      <c r="BN28" s="244"/>
      <c r="BO28" s="244"/>
      <c r="BP28" s="244"/>
      <c r="BQ28" s="244"/>
      <c r="BR28" s="244"/>
      <c r="BS28" s="244"/>
      <c r="BT28" s="244"/>
      <c r="BU28" s="244"/>
      <c r="BV28" s="245"/>
      <c r="BW28" s="225"/>
      <c r="BX28" s="226"/>
      <c r="BY28" s="226"/>
      <c r="BZ28" s="226"/>
      <c r="CA28" s="227"/>
      <c r="CB28" s="228"/>
      <c r="CC28" s="229"/>
      <c r="CD28" s="229"/>
      <c r="CE28" s="229"/>
      <c r="CF28" s="229"/>
      <c r="CG28" s="229"/>
      <c r="CH28" s="229"/>
      <c r="CI28" s="230"/>
      <c r="CJ28" s="231" t="str">
        <f t="shared" si="3"/>
        <v xml:space="preserve"> </v>
      </c>
      <c r="CK28" s="232"/>
      <c r="CL28" s="232"/>
      <c r="CM28" s="232"/>
      <c r="CN28" s="232"/>
      <c r="CO28" s="232"/>
      <c r="CP28" s="232"/>
      <c r="CQ28" s="233"/>
      <c r="EQ28" s="54">
        <f t="shared" si="2"/>
        <v>0</v>
      </c>
    </row>
    <row r="29" spans="1:147" s="58" customFormat="1" ht="30" customHeight="1">
      <c r="A29" s="115">
        <v>16</v>
      </c>
      <c r="B29" s="225"/>
      <c r="C29" s="226"/>
      <c r="D29" s="226"/>
      <c r="E29" s="226"/>
      <c r="F29" s="226"/>
      <c r="G29" s="226"/>
      <c r="H29" s="226"/>
      <c r="I29" s="227"/>
      <c r="J29" s="234"/>
      <c r="K29" s="235"/>
      <c r="L29" s="235"/>
      <c r="M29" s="235"/>
      <c r="N29" s="235"/>
      <c r="O29" s="235"/>
      <c r="P29" s="236"/>
      <c r="Q29" s="237"/>
      <c r="R29" s="237"/>
      <c r="S29" s="237"/>
      <c r="T29" s="237"/>
      <c r="U29" s="237"/>
      <c r="V29" s="237"/>
      <c r="W29" s="237"/>
      <c r="X29" s="237"/>
      <c r="Y29" s="237"/>
      <c r="Z29" s="237"/>
      <c r="AA29" s="237"/>
      <c r="AB29" s="237"/>
      <c r="AC29" s="237"/>
      <c r="AD29" s="237"/>
      <c r="AE29" s="238"/>
      <c r="AF29" s="236"/>
      <c r="AG29" s="237"/>
      <c r="AH29" s="237"/>
      <c r="AI29" s="238"/>
      <c r="AJ29" s="234"/>
      <c r="AK29" s="235"/>
      <c r="AL29" s="235"/>
      <c r="AM29" s="235"/>
      <c r="AN29" s="235"/>
      <c r="AO29" s="235"/>
      <c r="AP29" s="236"/>
      <c r="AQ29" s="237"/>
      <c r="AR29" s="237"/>
      <c r="AS29" s="237"/>
      <c r="AT29" s="237"/>
      <c r="AU29" s="237"/>
      <c r="AV29" s="237"/>
      <c r="AW29" s="238"/>
      <c r="AX29" s="234"/>
      <c r="AY29" s="235"/>
      <c r="AZ29" s="235"/>
      <c r="BA29" s="235"/>
      <c r="BB29" s="235"/>
      <c r="BC29" s="239"/>
      <c r="BD29" s="240" t="str">
        <f>IFERROR(VLOOKUP(AP29,Sheet1!$B$7:'Sheet1'!$C$15,2,FALSE)," ")</f>
        <v xml:space="preserve"> </v>
      </c>
      <c r="BE29" s="241"/>
      <c r="BF29" s="241"/>
      <c r="BG29" s="241"/>
      <c r="BH29" s="241"/>
      <c r="BI29" s="241"/>
      <c r="BJ29" s="241"/>
      <c r="BK29" s="241"/>
      <c r="BL29" s="242"/>
      <c r="BM29" s="243"/>
      <c r="BN29" s="244"/>
      <c r="BO29" s="244"/>
      <c r="BP29" s="244"/>
      <c r="BQ29" s="244"/>
      <c r="BR29" s="244"/>
      <c r="BS29" s="244"/>
      <c r="BT29" s="244"/>
      <c r="BU29" s="244"/>
      <c r="BV29" s="245"/>
      <c r="BW29" s="225"/>
      <c r="BX29" s="226"/>
      <c r="BY29" s="226"/>
      <c r="BZ29" s="226"/>
      <c r="CA29" s="227"/>
      <c r="CB29" s="228"/>
      <c r="CC29" s="229"/>
      <c r="CD29" s="229"/>
      <c r="CE29" s="229"/>
      <c r="CF29" s="229"/>
      <c r="CG29" s="229"/>
      <c r="CH29" s="229"/>
      <c r="CI29" s="230"/>
      <c r="CJ29" s="231" t="str">
        <f t="shared" si="3"/>
        <v xml:space="preserve"> </v>
      </c>
      <c r="CK29" s="232"/>
      <c r="CL29" s="232"/>
      <c r="CM29" s="232"/>
      <c r="CN29" s="232"/>
      <c r="CO29" s="232"/>
      <c r="CP29" s="232"/>
      <c r="CQ29" s="233"/>
      <c r="EQ29" s="54">
        <f t="shared" si="2"/>
        <v>0</v>
      </c>
    </row>
    <row r="30" spans="1:147" s="58" customFormat="1" ht="30" customHeight="1">
      <c r="A30" s="115">
        <v>17</v>
      </c>
      <c r="B30" s="225"/>
      <c r="C30" s="226"/>
      <c r="D30" s="226"/>
      <c r="E30" s="226"/>
      <c r="F30" s="226"/>
      <c r="G30" s="226"/>
      <c r="H30" s="226"/>
      <c r="I30" s="227"/>
      <c r="J30" s="234"/>
      <c r="K30" s="235"/>
      <c r="L30" s="235"/>
      <c r="M30" s="235"/>
      <c r="N30" s="235"/>
      <c r="O30" s="235"/>
      <c r="P30" s="236"/>
      <c r="Q30" s="237"/>
      <c r="R30" s="237"/>
      <c r="S30" s="237"/>
      <c r="T30" s="237"/>
      <c r="U30" s="237"/>
      <c r="V30" s="237"/>
      <c r="W30" s="237"/>
      <c r="X30" s="237"/>
      <c r="Y30" s="237"/>
      <c r="Z30" s="237"/>
      <c r="AA30" s="237"/>
      <c r="AB30" s="237"/>
      <c r="AC30" s="237"/>
      <c r="AD30" s="237"/>
      <c r="AE30" s="238"/>
      <c r="AF30" s="236"/>
      <c r="AG30" s="237"/>
      <c r="AH30" s="237"/>
      <c r="AI30" s="238"/>
      <c r="AJ30" s="234"/>
      <c r="AK30" s="235"/>
      <c r="AL30" s="235"/>
      <c r="AM30" s="235"/>
      <c r="AN30" s="235"/>
      <c r="AO30" s="235"/>
      <c r="AP30" s="236"/>
      <c r="AQ30" s="237"/>
      <c r="AR30" s="237"/>
      <c r="AS30" s="237"/>
      <c r="AT30" s="237"/>
      <c r="AU30" s="237"/>
      <c r="AV30" s="237"/>
      <c r="AW30" s="238"/>
      <c r="AX30" s="234"/>
      <c r="AY30" s="235"/>
      <c r="AZ30" s="235"/>
      <c r="BA30" s="235"/>
      <c r="BB30" s="235"/>
      <c r="BC30" s="239"/>
      <c r="BD30" s="240" t="str">
        <f>IFERROR(VLOOKUP(AP30,Sheet1!$B$7:'Sheet1'!$C$15,2,FALSE)," ")</f>
        <v xml:space="preserve"> </v>
      </c>
      <c r="BE30" s="241"/>
      <c r="BF30" s="241"/>
      <c r="BG30" s="241"/>
      <c r="BH30" s="241"/>
      <c r="BI30" s="241"/>
      <c r="BJ30" s="241"/>
      <c r="BK30" s="241"/>
      <c r="BL30" s="242"/>
      <c r="BM30" s="243"/>
      <c r="BN30" s="244"/>
      <c r="BO30" s="244"/>
      <c r="BP30" s="244"/>
      <c r="BQ30" s="244"/>
      <c r="BR30" s="244"/>
      <c r="BS30" s="244"/>
      <c r="BT30" s="244"/>
      <c r="BU30" s="244"/>
      <c r="BV30" s="245"/>
      <c r="BW30" s="225"/>
      <c r="BX30" s="226"/>
      <c r="BY30" s="226"/>
      <c r="BZ30" s="226"/>
      <c r="CA30" s="227"/>
      <c r="CB30" s="228"/>
      <c r="CC30" s="229"/>
      <c r="CD30" s="229"/>
      <c r="CE30" s="229"/>
      <c r="CF30" s="229"/>
      <c r="CG30" s="229"/>
      <c r="CH30" s="229"/>
      <c r="CI30" s="230"/>
      <c r="CJ30" s="231" t="str">
        <f t="shared" si="3"/>
        <v xml:space="preserve"> </v>
      </c>
      <c r="CK30" s="232"/>
      <c r="CL30" s="232"/>
      <c r="CM30" s="232"/>
      <c r="CN30" s="232"/>
      <c r="CO30" s="232"/>
      <c r="CP30" s="232"/>
      <c r="CQ30" s="233"/>
      <c r="EQ30" s="54">
        <f t="shared" si="2"/>
        <v>0</v>
      </c>
    </row>
    <row r="31" spans="1:147" s="58" customFormat="1" ht="30" customHeight="1">
      <c r="A31" s="115">
        <v>18</v>
      </c>
      <c r="B31" s="225"/>
      <c r="C31" s="226"/>
      <c r="D31" s="226"/>
      <c r="E31" s="226"/>
      <c r="F31" s="226"/>
      <c r="G31" s="226"/>
      <c r="H31" s="226"/>
      <c r="I31" s="227"/>
      <c r="J31" s="234"/>
      <c r="K31" s="235"/>
      <c r="L31" s="235"/>
      <c r="M31" s="235"/>
      <c r="N31" s="235"/>
      <c r="O31" s="235"/>
      <c r="P31" s="236"/>
      <c r="Q31" s="237"/>
      <c r="R31" s="237"/>
      <c r="S31" s="237"/>
      <c r="T31" s="237"/>
      <c r="U31" s="237"/>
      <c r="V31" s="237"/>
      <c r="W31" s="237"/>
      <c r="X31" s="237"/>
      <c r="Y31" s="237"/>
      <c r="Z31" s="237"/>
      <c r="AA31" s="237"/>
      <c r="AB31" s="237"/>
      <c r="AC31" s="237"/>
      <c r="AD31" s="237"/>
      <c r="AE31" s="238"/>
      <c r="AF31" s="236"/>
      <c r="AG31" s="237"/>
      <c r="AH31" s="237"/>
      <c r="AI31" s="238"/>
      <c r="AJ31" s="234"/>
      <c r="AK31" s="235"/>
      <c r="AL31" s="235"/>
      <c r="AM31" s="235"/>
      <c r="AN31" s="235"/>
      <c r="AO31" s="235"/>
      <c r="AP31" s="236"/>
      <c r="AQ31" s="237"/>
      <c r="AR31" s="237"/>
      <c r="AS31" s="237"/>
      <c r="AT31" s="237"/>
      <c r="AU31" s="237"/>
      <c r="AV31" s="237"/>
      <c r="AW31" s="238"/>
      <c r="AX31" s="234"/>
      <c r="AY31" s="235"/>
      <c r="AZ31" s="235"/>
      <c r="BA31" s="235"/>
      <c r="BB31" s="235"/>
      <c r="BC31" s="239"/>
      <c r="BD31" s="240" t="str">
        <f>IFERROR(VLOOKUP(AP31,Sheet1!$B$7:'Sheet1'!$C$15,2,FALSE)," ")</f>
        <v xml:space="preserve"> </v>
      </c>
      <c r="BE31" s="241"/>
      <c r="BF31" s="241"/>
      <c r="BG31" s="241"/>
      <c r="BH31" s="241"/>
      <c r="BI31" s="241"/>
      <c r="BJ31" s="241"/>
      <c r="BK31" s="241"/>
      <c r="BL31" s="242"/>
      <c r="BM31" s="243"/>
      <c r="BN31" s="244"/>
      <c r="BO31" s="244"/>
      <c r="BP31" s="244"/>
      <c r="BQ31" s="244"/>
      <c r="BR31" s="244"/>
      <c r="BS31" s="244"/>
      <c r="BT31" s="244"/>
      <c r="BU31" s="244"/>
      <c r="BV31" s="245"/>
      <c r="BW31" s="225"/>
      <c r="BX31" s="226"/>
      <c r="BY31" s="226"/>
      <c r="BZ31" s="226"/>
      <c r="CA31" s="227"/>
      <c r="CB31" s="228"/>
      <c r="CC31" s="229"/>
      <c r="CD31" s="229"/>
      <c r="CE31" s="229"/>
      <c r="CF31" s="229"/>
      <c r="CG31" s="229"/>
      <c r="CH31" s="229"/>
      <c r="CI31" s="230"/>
      <c r="CJ31" s="231" t="str">
        <f t="shared" si="3"/>
        <v xml:space="preserve"> </v>
      </c>
      <c r="CK31" s="232"/>
      <c r="CL31" s="232"/>
      <c r="CM31" s="232"/>
      <c r="CN31" s="232"/>
      <c r="CO31" s="232"/>
      <c r="CP31" s="232"/>
      <c r="CQ31" s="233"/>
      <c r="EQ31" s="54">
        <f t="shared" si="2"/>
        <v>0</v>
      </c>
    </row>
    <row r="32" spans="1:147" s="54" customFormat="1" ht="30" customHeight="1">
      <c r="A32" s="115">
        <v>19</v>
      </c>
      <c r="B32" s="225"/>
      <c r="C32" s="226"/>
      <c r="D32" s="226"/>
      <c r="E32" s="226"/>
      <c r="F32" s="226"/>
      <c r="G32" s="226"/>
      <c r="H32" s="226"/>
      <c r="I32" s="227"/>
      <c r="J32" s="234"/>
      <c r="K32" s="235"/>
      <c r="L32" s="235"/>
      <c r="M32" s="235"/>
      <c r="N32" s="235"/>
      <c r="O32" s="235"/>
      <c r="P32" s="236"/>
      <c r="Q32" s="237"/>
      <c r="R32" s="237"/>
      <c r="S32" s="237"/>
      <c r="T32" s="237"/>
      <c r="U32" s="237"/>
      <c r="V32" s="237"/>
      <c r="W32" s="237"/>
      <c r="X32" s="237"/>
      <c r="Y32" s="237"/>
      <c r="Z32" s="237"/>
      <c r="AA32" s="237"/>
      <c r="AB32" s="237"/>
      <c r="AC32" s="237"/>
      <c r="AD32" s="237"/>
      <c r="AE32" s="238"/>
      <c r="AF32" s="236"/>
      <c r="AG32" s="237"/>
      <c r="AH32" s="237"/>
      <c r="AI32" s="238"/>
      <c r="AJ32" s="234"/>
      <c r="AK32" s="235"/>
      <c r="AL32" s="235"/>
      <c r="AM32" s="235"/>
      <c r="AN32" s="235"/>
      <c r="AO32" s="235"/>
      <c r="AP32" s="236"/>
      <c r="AQ32" s="237"/>
      <c r="AR32" s="237"/>
      <c r="AS32" s="237"/>
      <c r="AT32" s="237"/>
      <c r="AU32" s="237"/>
      <c r="AV32" s="237"/>
      <c r="AW32" s="238"/>
      <c r="AX32" s="234"/>
      <c r="AY32" s="235"/>
      <c r="AZ32" s="235"/>
      <c r="BA32" s="235"/>
      <c r="BB32" s="235"/>
      <c r="BC32" s="239"/>
      <c r="BD32" s="240" t="str">
        <f>IFERROR(VLOOKUP(AP32,Sheet1!$B$7:'Sheet1'!$C$15,2,FALSE)," ")</f>
        <v xml:space="preserve"> </v>
      </c>
      <c r="BE32" s="241"/>
      <c r="BF32" s="241"/>
      <c r="BG32" s="241"/>
      <c r="BH32" s="241"/>
      <c r="BI32" s="241"/>
      <c r="BJ32" s="241"/>
      <c r="BK32" s="241"/>
      <c r="BL32" s="242"/>
      <c r="BM32" s="243"/>
      <c r="BN32" s="244"/>
      <c r="BO32" s="244"/>
      <c r="BP32" s="244"/>
      <c r="BQ32" s="244"/>
      <c r="BR32" s="244"/>
      <c r="BS32" s="244"/>
      <c r="BT32" s="244"/>
      <c r="BU32" s="244"/>
      <c r="BV32" s="245"/>
      <c r="BW32" s="225"/>
      <c r="BX32" s="226"/>
      <c r="BY32" s="226"/>
      <c r="BZ32" s="226"/>
      <c r="CA32" s="227"/>
      <c r="CB32" s="228"/>
      <c r="CC32" s="229"/>
      <c r="CD32" s="229"/>
      <c r="CE32" s="229"/>
      <c r="CF32" s="229"/>
      <c r="CG32" s="229"/>
      <c r="CH32" s="229"/>
      <c r="CI32" s="230"/>
      <c r="CJ32" s="231" t="str">
        <f t="shared" si="3"/>
        <v xml:space="preserve"> </v>
      </c>
      <c r="CK32" s="232"/>
      <c r="CL32" s="232"/>
      <c r="CM32" s="232"/>
      <c r="CN32" s="232"/>
      <c r="CO32" s="232"/>
      <c r="CP32" s="232"/>
      <c r="CQ32" s="233"/>
      <c r="EQ32" s="54">
        <f t="shared" si="2"/>
        <v>0</v>
      </c>
    </row>
    <row r="33" spans="1:147" s="54" customFormat="1" ht="30" customHeight="1">
      <c r="A33" s="115">
        <v>20</v>
      </c>
      <c r="B33" s="225"/>
      <c r="C33" s="226"/>
      <c r="D33" s="226"/>
      <c r="E33" s="226"/>
      <c r="F33" s="226"/>
      <c r="G33" s="226"/>
      <c r="H33" s="226"/>
      <c r="I33" s="227"/>
      <c r="J33" s="234"/>
      <c r="K33" s="235"/>
      <c r="L33" s="235"/>
      <c r="M33" s="235"/>
      <c r="N33" s="235"/>
      <c r="O33" s="235"/>
      <c r="P33" s="236"/>
      <c r="Q33" s="237"/>
      <c r="R33" s="237"/>
      <c r="S33" s="237"/>
      <c r="T33" s="237"/>
      <c r="U33" s="237"/>
      <c r="V33" s="237"/>
      <c r="W33" s="237"/>
      <c r="X33" s="237"/>
      <c r="Y33" s="237"/>
      <c r="Z33" s="237"/>
      <c r="AA33" s="237"/>
      <c r="AB33" s="237"/>
      <c r="AC33" s="237"/>
      <c r="AD33" s="237"/>
      <c r="AE33" s="238"/>
      <c r="AF33" s="236"/>
      <c r="AG33" s="237"/>
      <c r="AH33" s="237"/>
      <c r="AI33" s="238"/>
      <c r="AJ33" s="234"/>
      <c r="AK33" s="235"/>
      <c r="AL33" s="235"/>
      <c r="AM33" s="235"/>
      <c r="AN33" s="235"/>
      <c r="AO33" s="235"/>
      <c r="AP33" s="236"/>
      <c r="AQ33" s="237"/>
      <c r="AR33" s="237"/>
      <c r="AS33" s="237"/>
      <c r="AT33" s="237"/>
      <c r="AU33" s="237"/>
      <c r="AV33" s="237"/>
      <c r="AW33" s="238"/>
      <c r="AX33" s="234"/>
      <c r="AY33" s="235"/>
      <c r="AZ33" s="235"/>
      <c r="BA33" s="235"/>
      <c r="BB33" s="235"/>
      <c r="BC33" s="239"/>
      <c r="BD33" s="240" t="str">
        <f>IFERROR(VLOOKUP(AP33,Sheet1!$B$7:'Sheet1'!$C$15,2,FALSE)," ")</f>
        <v xml:space="preserve"> </v>
      </c>
      <c r="BE33" s="241"/>
      <c r="BF33" s="241"/>
      <c r="BG33" s="241"/>
      <c r="BH33" s="241"/>
      <c r="BI33" s="241"/>
      <c r="BJ33" s="241"/>
      <c r="BK33" s="241"/>
      <c r="BL33" s="242"/>
      <c r="BM33" s="243"/>
      <c r="BN33" s="244"/>
      <c r="BO33" s="244"/>
      <c r="BP33" s="244"/>
      <c r="BQ33" s="244"/>
      <c r="BR33" s="244"/>
      <c r="BS33" s="244"/>
      <c r="BT33" s="244"/>
      <c r="BU33" s="244"/>
      <c r="BV33" s="245"/>
      <c r="BW33" s="225"/>
      <c r="BX33" s="226"/>
      <c r="BY33" s="226"/>
      <c r="BZ33" s="226"/>
      <c r="CA33" s="227"/>
      <c r="CB33" s="228"/>
      <c r="CC33" s="229"/>
      <c r="CD33" s="229"/>
      <c r="CE33" s="229"/>
      <c r="CF33" s="229"/>
      <c r="CG33" s="229"/>
      <c r="CH33" s="229"/>
      <c r="CI33" s="230"/>
      <c r="CJ33" s="231" t="str">
        <f t="shared" si="3"/>
        <v xml:space="preserve"> </v>
      </c>
      <c r="CK33" s="232"/>
      <c r="CL33" s="232"/>
      <c r="CM33" s="232"/>
      <c r="CN33" s="232"/>
      <c r="CO33" s="232"/>
      <c r="CP33" s="232"/>
      <c r="CQ33" s="233"/>
      <c r="EQ33" s="54">
        <f t="shared" si="2"/>
        <v>0</v>
      </c>
    </row>
    <row r="34" spans="1:147">
      <c r="E34" s="37"/>
      <c r="F34" s="53"/>
      <c r="G34" s="38"/>
      <c r="H34" s="53"/>
      <c r="I34" s="39"/>
      <c r="J34" s="40"/>
      <c r="K34" s="41"/>
      <c r="L34" s="42"/>
      <c r="M34" s="37"/>
      <c r="N34" s="37"/>
      <c r="O34" s="40"/>
      <c r="P34" s="53"/>
      <c r="Q34" s="53"/>
      <c r="R34" s="53"/>
      <c r="S34" s="53"/>
      <c r="T34" s="53"/>
      <c r="U34" s="53"/>
      <c r="V34" s="53"/>
      <c r="W34" s="53"/>
      <c r="X34" s="53"/>
      <c r="Y34" s="53"/>
      <c r="Z34" s="53"/>
      <c r="AA34" s="53"/>
      <c r="AB34" s="40"/>
      <c r="AC34" s="40"/>
      <c r="AD34" s="40"/>
      <c r="AE34" s="40"/>
      <c r="AF34" s="40"/>
      <c r="AG34" s="41"/>
      <c r="AH34" s="42"/>
      <c r="AI34" s="37"/>
      <c r="AJ34" s="37"/>
      <c r="AK34" s="40"/>
      <c r="AL34" s="53"/>
      <c r="AM34" s="40"/>
      <c r="AN34" s="40"/>
      <c r="AP34" s="40"/>
      <c r="AQ34" s="40"/>
      <c r="AR34" s="53"/>
      <c r="AS34" s="53"/>
      <c r="AT34" s="53"/>
      <c r="AU34" s="53"/>
      <c r="AV34" s="38"/>
      <c r="AW34" s="40"/>
      <c r="AX34" s="40"/>
      <c r="AY34" s="40"/>
      <c r="AZ34" s="40"/>
      <c r="BA34" s="40"/>
      <c r="BB34" s="43"/>
      <c r="BC34" s="43"/>
      <c r="BD34" s="43"/>
      <c r="BE34" s="43"/>
      <c r="BF34" s="40"/>
      <c r="BG34" s="40"/>
      <c r="BH34" s="40"/>
      <c r="BI34" s="40"/>
      <c r="BJ34" s="40"/>
      <c r="BK34" s="40"/>
      <c r="BL34" s="40"/>
      <c r="BM34" s="40"/>
      <c r="BN34" s="37"/>
    </row>
    <row r="35" spans="1:147" ht="14.25">
      <c r="A35" s="59"/>
      <c r="B35" s="59"/>
      <c r="C35" s="59"/>
      <c r="D35" s="59"/>
      <c r="E35" s="59"/>
      <c r="F35" s="59"/>
      <c r="G35" s="59"/>
      <c r="H35" s="59"/>
      <c r="I35" s="60"/>
      <c r="J35" s="60"/>
      <c r="K35" s="59"/>
      <c r="L35" s="60"/>
      <c r="M35" s="60"/>
      <c r="N35" s="58"/>
      <c r="O35" s="60"/>
      <c r="P35" s="60"/>
      <c r="Q35" s="60"/>
      <c r="R35" s="60"/>
      <c r="S35" s="60"/>
      <c r="T35" s="60"/>
      <c r="U35" s="60"/>
      <c r="V35" s="60"/>
      <c r="W35" s="60"/>
      <c r="X35" s="60"/>
      <c r="Y35" s="60"/>
      <c r="Z35" s="60"/>
      <c r="AA35" s="60"/>
      <c r="AB35" s="61"/>
      <c r="AC35" s="58"/>
      <c r="AD35" s="58"/>
      <c r="AE35" s="58"/>
      <c r="AF35" s="60"/>
      <c r="AG35" s="59"/>
      <c r="AH35" s="60"/>
      <c r="AI35" s="60"/>
      <c r="AJ35" s="58"/>
      <c r="AK35" s="60"/>
      <c r="AL35" s="60"/>
      <c r="AM35" s="59"/>
      <c r="AN35" s="59"/>
      <c r="AO35" s="59"/>
      <c r="AP35" s="59"/>
      <c r="AQ35" s="59"/>
      <c r="AR35" s="60"/>
      <c r="AS35" s="60"/>
      <c r="AT35" s="60"/>
      <c r="AU35" s="60"/>
      <c r="AV35" s="60"/>
      <c r="AW35" s="62"/>
      <c r="AX35" s="62"/>
      <c r="AY35" s="62"/>
      <c r="AZ35" s="62"/>
      <c r="BA35" s="60"/>
      <c r="BB35" s="58"/>
      <c r="BC35" s="58"/>
      <c r="BD35" s="58"/>
      <c r="BE35" s="58"/>
      <c r="BF35" s="58"/>
      <c r="BG35" s="58"/>
      <c r="BH35" s="58"/>
      <c r="BI35" s="58"/>
      <c r="BJ35" s="58"/>
      <c r="BK35" s="58"/>
      <c r="BL35" s="58"/>
      <c r="BM35" s="58"/>
      <c r="BN35" s="58"/>
      <c r="BO35" s="58"/>
      <c r="BP35" s="58"/>
      <c r="BQ35" s="58"/>
      <c r="BR35" s="58"/>
      <c r="BS35" s="58"/>
      <c r="BT35" s="58"/>
      <c r="BU35" s="58"/>
      <c r="BV35" s="58"/>
      <c r="BW35" s="58"/>
      <c r="BX35" s="58"/>
      <c r="BY35" s="58"/>
      <c r="BZ35" s="58"/>
      <c r="CA35" s="58"/>
      <c r="CB35" s="58"/>
      <c r="CC35" s="58"/>
      <c r="CD35" s="58"/>
      <c r="CE35" s="58"/>
      <c r="CF35" s="58"/>
      <c r="CG35" s="58"/>
      <c r="CH35" s="58"/>
      <c r="CI35" s="58"/>
      <c r="CJ35" s="58"/>
      <c r="CK35" s="58"/>
      <c r="CL35" s="58"/>
      <c r="CM35" s="58"/>
      <c r="CN35" s="58"/>
      <c r="CO35" s="58"/>
      <c r="CP35" s="58"/>
      <c r="CQ35" s="58"/>
    </row>
    <row r="36" spans="1:147" ht="20.100000000000001" customHeight="1">
      <c r="A36" s="80" t="s">
        <v>131</v>
      </c>
      <c r="B36" s="80"/>
      <c r="C36" s="80"/>
      <c r="D36" s="80"/>
      <c r="E36" s="80"/>
      <c r="F36" s="80"/>
      <c r="G36" s="80"/>
      <c r="H36" s="80"/>
      <c r="I36" s="81"/>
      <c r="J36" s="81"/>
      <c r="K36" s="80"/>
      <c r="L36" s="81"/>
      <c r="M36" s="81"/>
      <c r="N36" s="82"/>
      <c r="O36" s="81"/>
      <c r="P36" s="81"/>
      <c r="Q36" s="81"/>
      <c r="R36" s="81"/>
      <c r="S36" s="81"/>
      <c r="T36" s="81"/>
      <c r="U36" s="81"/>
      <c r="V36" s="81"/>
      <c r="W36" s="81"/>
      <c r="X36" s="81"/>
      <c r="Y36" s="81"/>
      <c r="Z36" s="81"/>
      <c r="AA36" s="81"/>
      <c r="AB36" s="83"/>
      <c r="AC36" s="82"/>
      <c r="AD36" s="82"/>
      <c r="AE36" s="82"/>
      <c r="AF36" s="81"/>
      <c r="AG36" s="80"/>
      <c r="AH36" s="81"/>
      <c r="AI36" s="81"/>
      <c r="AJ36" s="82"/>
      <c r="AK36" s="81"/>
      <c r="AL36" s="81"/>
      <c r="AM36" s="80"/>
      <c r="AN36" s="80"/>
      <c r="AO36" s="80"/>
      <c r="AP36" s="80"/>
      <c r="AQ36" s="80"/>
      <c r="AR36" s="81"/>
      <c r="AS36" s="81"/>
      <c r="AT36" s="81"/>
      <c r="AU36" s="81"/>
      <c r="AV36" s="81"/>
      <c r="AW36" s="84"/>
      <c r="AX36" s="84"/>
      <c r="AY36" s="84"/>
      <c r="AZ36" s="84"/>
      <c r="BA36" s="81"/>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58"/>
      <c r="CC36" s="58"/>
      <c r="CD36" s="58"/>
      <c r="CE36" s="58"/>
      <c r="CF36" s="58"/>
      <c r="CG36" s="58"/>
      <c r="CH36" s="58"/>
      <c r="CI36" s="58"/>
      <c r="CJ36" s="58"/>
      <c r="CK36" s="58"/>
      <c r="CL36" s="58"/>
      <c r="CM36" s="58"/>
      <c r="CN36" s="58"/>
      <c r="CO36" s="58"/>
      <c r="CP36" s="58"/>
      <c r="CQ36" s="58"/>
    </row>
    <row r="37" spans="1:147" ht="20.100000000000001" customHeight="1">
      <c r="A37" s="80" t="s">
        <v>132</v>
      </c>
      <c r="B37" s="80"/>
      <c r="C37" s="80"/>
      <c r="D37" s="80"/>
      <c r="E37" s="80"/>
      <c r="F37" s="80"/>
      <c r="G37" s="80"/>
      <c r="H37" s="80"/>
      <c r="I37" s="81"/>
      <c r="J37" s="81"/>
      <c r="K37" s="80"/>
      <c r="L37" s="81"/>
      <c r="M37" s="81"/>
      <c r="N37" s="82"/>
      <c r="O37" s="81"/>
      <c r="P37" s="81"/>
      <c r="Q37" s="81"/>
      <c r="R37" s="81"/>
      <c r="S37" s="81"/>
      <c r="T37" s="81"/>
      <c r="U37" s="81"/>
      <c r="V37" s="81"/>
      <c r="W37" s="81"/>
      <c r="X37" s="81"/>
      <c r="Y37" s="81"/>
      <c r="Z37" s="81"/>
      <c r="AA37" s="81"/>
      <c r="AB37" s="83"/>
      <c r="AC37" s="82"/>
      <c r="AD37" s="82"/>
      <c r="AE37" s="82"/>
      <c r="AF37" s="81"/>
      <c r="AG37" s="80"/>
      <c r="AH37" s="81"/>
      <c r="AI37" s="81"/>
      <c r="AJ37" s="82"/>
      <c r="AK37" s="81"/>
      <c r="AL37" s="81"/>
      <c r="AM37" s="80"/>
      <c r="AN37" s="80"/>
      <c r="AO37" s="80"/>
      <c r="AP37" s="80"/>
      <c r="AQ37" s="80"/>
      <c r="AR37" s="81"/>
      <c r="AS37" s="81"/>
      <c r="AT37" s="81"/>
      <c r="AU37" s="81"/>
      <c r="AV37" s="81"/>
      <c r="AW37" s="84"/>
      <c r="AX37" s="84"/>
      <c r="AY37" s="84"/>
      <c r="AZ37" s="84"/>
      <c r="BA37" s="81"/>
      <c r="BB37" s="82"/>
      <c r="BC37" s="82"/>
      <c r="BD37" s="82"/>
      <c r="BE37" s="82"/>
      <c r="BF37" s="82"/>
      <c r="BG37" s="82"/>
      <c r="BH37" s="82"/>
      <c r="BI37" s="82"/>
      <c r="BJ37" s="82"/>
      <c r="BK37" s="82"/>
      <c r="BL37" s="82"/>
      <c r="BM37" s="82"/>
      <c r="BN37" s="82"/>
      <c r="BO37" s="82"/>
      <c r="BP37" s="82"/>
      <c r="BQ37" s="82"/>
      <c r="BR37" s="82"/>
      <c r="BS37" s="82"/>
      <c r="BT37" s="82"/>
      <c r="BU37" s="82"/>
      <c r="BV37" s="82"/>
      <c r="BW37" s="82"/>
      <c r="BX37" s="82"/>
      <c r="BY37" s="82"/>
      <c r="BZ37" s="82"/>
      <c r="CA37" s="82"/>
      <c r="CB37" s="58"/>
      <c r="CC37" s="58"/>
      <c r="CD37" s="58"/>
      <c r="CE37" s="58"/>
      <c r="CF37" s="58"/>
      <c r="CG37" s="58"/>
      <c r="CH37" s="58"/>
      <c r="CI37" s="58"/>
      <c r="CJ37" s="58"/>
      <c r="CK37" s="58"/>
      <c r="CL37" s="58"/>
      <c r="CM37" s="58"/>
      <c r="CN37" s="58"/>
      <c r="CO37" s="58"/>
      <c r="CP37" s="58"/>
      <c r="CQ37" s="58"/>
    </row>
    <row r="38" spans="1:147" ht="20.100000000000001" customHeight="1">
      <c r="A38" s="80" t="s">
        <v>133</v>
      </c>
      <c r="B38" s="80"/>
      <c r="C38" s="80"/>
      <c r="D38" s="80"/>
      <c r="E38" s="80"/>
      <c r="F38" s="80"/>
      <c r="G38" s="80"/>
      <c r="H38" s="80"/>
      <c r="I38" s="81"/>
      <c r="J38" s="81"/>
      <c r="K38" s="80"/>
      <c r="L38" s="81"/>
      <c r="M38" s="81"/>
      <c r="N38" s="82"/>
      <c r="O38" s="81"/>
      <c r="P38" s="81"/>
      <c r="Q38" s="81"/>
      <c r="R38" s="81"/>
      <c r="S38" s="81"/>
      <c r="T38" s="81"/>
      <c r="U38" s="81"/>
      <c r="V38" s="81"/>
      <c r="W38" s="81"/>
      <c r="X38" s="81"/>
      <c r="Y38" s="81"/>
      <c r="Z38" s="81"/>
      <c r="AA38" s="81"/>
      <c r="AB38" s="83"/>
      <c r="AC38" s="82"/>
      <c r="AD38" s="82"/>
      <c r="AE38" s="82"/>
      <c r="AF38" s="81"/>
      <c r="AG38" s="80"/>
      <c r="AH38" s="81"/>
      <c r="AI38" s="81"/>
      <c r="AJ38" s="82"/>
      <c r="AK38" s="81"/>
      <c r="AL38" s="81"/>
      <c r="AM38" s="80"/>
      <c r="AN38" s="80"/>
      <c r="AO38" s="80"/>
      <c r="AP38" s="80"/>
      <c r="AQ38" s="80"/>
      <c r="AR38" s="81"/>
      <c r="AS38" s="81"/>
      <c r="AT38" s="81"/>
      <c r="AU38" s="81"/>
      <c r="AV38" s="81"/>
      <c r="AW38" s="84"/>
      <c r="AX38" s="84"/>
      <c r="AY38" s="84"/>
      <c r="AZ38" s="84"/>
      <c r="BA38" s="81"/>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58"/>
      <c r="CC38" s="58"/>
      <c r="CD38" s="58"/>
      <c r="CE38" s="58"/>
      <c r="CF38" s="58"/>
      <c r="CG38" s="58"/>
      <c r="CH38" s="58"/>
      <c r="CI38" s="58"/>
      <c r="CJ38" s="58"/>
      <c r="CK38" s="58"/>
      <c r="CL38" s="58"/>
      <c r="CM38" s="58"/>
      <c r="CN38" s="58"/>
      <c r="CO38" s="58"/>
      <c r="CP38" s="58"/>
      <c r="CQ38" s="58"/>
    </row>
    <row r="39" spans="1:147" ht="20.100000000000001" customHeight="1">
      <c r="A39" s="80" t="s">
        <v>119</v>
      </c>
      <c r="B39" s="80"/>
      <c r="C39" s="80"/>
      <c r="D39" s="80"/>
      <c r="E39" s="80"/>
      <c r="F39" s="80"/>
      <c r="G39" s="80"/>
      <c r="H39" s="80"/>
      <c r="I39" s="81"/>
      <c r="J39" s="81"/>
      <c r="K39" s="80"/>
      <c r="L39" s="81"/>
      <c r="M39" s="81"/>
      <c r="N39" s="82"/>
      <c r="O39" s="81"/>
      <c r="P39" s="81"/>
      <c r="Q39" s="81"/>
      <c r="R39" s="81"/>
      <c r="S39" s="81"/>
      <c r="T39" s="81"/>
      <c r="U39" s="81"/>
      <c r="V39" s="81"/>
      <c r="W39" s="81"/>
      <c r="X39" s="81"/>
      <c r="Y39" s="81"/>
      <c r="Z39" s="81"/>
      <c r="AA39" s="81"/>
      <c r="AB39" s="83"/>
      <c r="AC39" s="82"/>
      <c r="AD39" s="82"/>
      <c r="AE39" s="82"/>
      <c r="AF39" s="81"/>
      <c r="AG39" s="80"/>
      <c r="AH39" s="81"/>
      <c r="AI39" s="81"/>
      <c r="AJ39" s="82"/>
      <c r="AK39" s="81"/>
      <c r="AL39" s="81"/>
      <c r="AM39" s="80"/>
      <c r="AN39" s="80"/>
      <c r="AO39" s="80"/>
      <c r="AP39" s="80"/>
      <c r="AQ39" s="80"/>
      <c r="AR39" s="81"/>
      <c r="AS39" s="81"/>
      <c r="AT39" s="81"/>
      <c r="AU39" s="81"/>
      <c r="AV39" s="81"/>
      <c r="AW39" s="84"/>
      <c r="AX39" s="84"/>
      <c r="AY39" s="84"/>
      <c r="AZ39" s="84"/>
      <c r="BA39" s="81"/>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58"/>
      <c r="CC39" s="58"/>
      <c r="CD39" s="58"/>
      <c r="CE39" s="58"/>
      <c r="CF39" s="58"/>
      <c r="CG39" s="58"/>
      <c r="CH39" s="58"/>
      <c r="CI39" s="58"/>
      <c r="CJ39" s="58"/>
      <c r="CK39" s="58"/>
      <c r="CL39" s="58"/>
      <c r="CM39" s="58"/>
      <c r="CN39" s="58"/>
      <c r="CO39" s="58"/>
      <c r="CP39" s="58"/>
      <c r="CQ39" s="58"/>
    </row>
    <row r="40" spans="1:147">
      <c r="A40" s="54"/>
      <c r="B40" s="54"/>
      <c r="C40" s="54"/>
      <c r="D40" s="54"/>
      <c r="E40" s="37"/>
      <c r="F40" s="53"/>
      <c r="G40" s="38"/>
      <c r="H40" s="53"/>
      <c r="I40" s="39"/>
      <c r="J40" s="40"/>
      <c r="K40" s="41"/>
      <c r="L40" s="42"/>
      <c r="M40" s="37"/>
      <c r="N40" s="37"/>
      <c r="O40" s="40"/>
      <c r="P40" s="53"/>
      <c r="Q40" s="53"/>
      <c r="R40" s="53"/>
      <c r="S40" s="53"/>
      <c r="T40" s="53"/>
      <c r="U40" s="53"/>
      <c r="V40" s="53"/>
      <c r="W40" s="53"/>
      <c r="X40" s="53"/>
      <c r="Y40" s="53"/>
      <c r="Z40" s="53"/>
      <c r="AA40" s="53"/>
      <c r="AB40" s="40"/>
      <c r="AC40" s="40"/>
      <c r="AD40" s="40"/>
      <c r="AE40" s="40"/>
      <c r="AF40" s="40"/>
      <c r="AG40" s="41"/>
      <c r="AH40" s="42"/>
      <c r="AI40" s="37"/>
      <c r="AJ40" s="37"/>
      <c r="AK40" s="40"/>
      <c r="AL40" s="53"/>
      <c r="AM40" s="40"/>
      <c r="AN40" s="40"/>
      <c r="AO40" s="54"/>
      <c r="AP40" s="40"/>
      <c r="AQ40" s="40"/>
      <c r="AR40" s="53"/>
      <c r="AS40" s="53"/>
      <c r="AT40" s="53"/>
      <c r="AU40" s="53"/>
      <c r="AV40" s="38"/>
      <c r="AW40" s="40"/>
      <c r="AX40" s="40"/>
      <c r="AY40" s="40"/>
      <c r="AZ40" s="40"/>
      <c r="BA40" s="40"/>
      <c r="BB40" s="43"/>
      <c r="BC40" s="43"/>
      <c r="BD40" s="43"/>
      <c r="BE40" s="43"/>
      <c r="BF40" s="40"/>
      <c r="BG40" s="40"/>
      <c r="BH40" s="40"/>
      <c r="BI40" s="40"/>
      <c r="BJ40" s="40"/>
      <c r="BK40" s="40"/>
      <c r="BL40" s="40"/>
      <c r="BM40" s="40"/>
      <c r="BN40" s="54"/>
      <c r="BO40" s="54"/>
      <c r="BP40" s="54"/>
      <c r="BQ40" s="54"/>
      <c r="BR40" s="54"/>
      <c r="BS40" s="54"/>
      <c r="BT40" s="54"/>
      <c r="BU40" s="54"/>
      <c r="BV40" s="54"/>
      <c r="BW40" s="54"/>
      <c r="BX40" s="54"/>
      <c r="BY40" s="54"/>
      <c r="BZ40" s="54"/>
      <c r="CA40" s="54"/>
      <c r="CB40" s="54"/>
      <c r="CC40" s="54"/>
      <c r="CD40" s="54"/>
      <c r="CE40" s="54"/>
      <c r="CF40" s="54"/>
      <c r="CG40" s="54"/>
      <c r="CH40" s="54"/>
      <c r="CI40" s="54"/>
      <c r="CJ40" s="54"/>
      <c r="CK40" s="54"/>
      <c r="CL40" s="54"/>
      <c r="CM40" s="54"/>
      <c r="CN40" s="54"/>
      <c r="CO40" s="54"/>
      <c r="CP40" s="54"/>
      <c r="CQ40" s="54"/>
    </row>
    <row r="41" spans="1:147">
      <c r="A41" s="54"/>
      <c r="B41" s="54"/>
      <c r="C41" s="54"/>
      <c r="D41" s="54"/>
      <c r="E41" s="37"/>
      <c r="F41" s="53"/>
      <c r="G41" s="38"/>
      <c r="H41" s="53"/>
      <c r="I41" s="39"/>
      <c r="J41" s="40"/>
      <c r="K41" s="41"/>
      <c r="L41" s="42"/>
      <c r="M41" s="37"/>
      <c r="N41" s="37"/>
      <c r="O41" s="40"/>
      <c r="P41" s="53"/>
      <c r="Q41" s="53"/>
      <c r="R41" s="53"/>
      <c r="S41" s="53"/>
      <c r="T41" s="53"/>
      <c r="U41" s="53"/>
      <c r="V41" s="53"/>
      <c r="W41" s="53"/>
      <c r="X41" s="53"/>
      <c r="Y41" s="53"/>
      <c r="Z41" s="53"/>
      <c r="AA41" s="53"/>
      <c r="AB41" s="40"/>
      <c r="AC41" s="40"/>
      <c r="AD41" s="40"/>
      <c r="AE41" s="40"/>
      <c r="AF41" s="40"/>
      <c r="AG41" s="41"/>
      <c r="AH41" s="42"/>
      <c r="AI41" s="37"/>
      <c r="AJ41" s="37"/>
      <c r="AK41" s="40"/>
      <c r="AL41" s="53"/>
      <c r="AM41" s="40"/>
      <c r="AN41" s="40"/>
      <c r="AO41" s="54"/>
      <c r="AP41" s="40"/>
      <c r="AQ41" s="40"/>
      <c r="AR41" s="53"/>
      <c r="AS41" s="53"/>
      <c r="AT41" s="53"/>
      <c r="AU41" s="53"/>
      <c r="AV41" s="38"/>
      <c r="AW41" s="40"/>
      <c r="AX41" s="40"/>
      <c r="AY41" s="40"/>
      <c r="AZ41" s="40"/>
      <c r="BA41" s="40"/>
      <c r="BB41" s="43"/>
      <c r="BC41" s="43"/>
      <c r="BD41" s="43"/>
      <c r="BE41" s="43"/>
      <c r="BF41" s="40"/>
      <c r="BG41" s="40"/>
      <c r="BH41" s="40"/>
      <c r="BI41" s="40"/>
      <c r="BJ41" s="40"/>
      <c r="BK41" s="40"/>
      <c r="BL41" s="40"/>
      <c r="BM41" s="40"/>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row>
  </sheetData>
  <sheetProtection password="B2EA" sheet="1" formatCells="0"/>
  <mergeCells count="288">
    <mergeCell ref="CK1:CN1"/>
    <mergeCell ref="CO1:CQ1"/>
    <mergeCell ref="A3:A9"/>
    <mergeCell ref="B3:Q3"/>
    <mergeCell ref="R3:AM3"/>
    <mergeCell ref="AN3:AT3"/>
    <mergeCell ref="B4:Q4"/>
    <mergeCell ref="R4:AM4"/>
    <mergeCell ref="AN4:AT4"/>
    <mergeCell ref="B5:Q5"/>
    <mergeCell ref="R5:AT5"/>
    <mergeCell ref="B6:Q7"/>
    <mergeCell ref="W6:X6"/>
    <mergeCell ref="Z6:AB6"/>
    <mergeCell ref="R7:AT7"/>
    <mergeCell ref="B8:Q8"/>
    <mergeCell ref="R8:X8"/>
    <mergeCell ref="Y8:AF8"/>
    <mergeCell ref="AG8:AI8"/>
    <mergeCell ref="AJ8:AT8"/>
    <mergeCell ref="AX12:BC12"/>
    <mergeCell ref="BD12:BL12"/>
    <mergeCell ref="BM12:BV12"/>
    <mergeCell ref="BW12:CA12"/>
    <mergeCell ref="CB12:CI12"/>
    <mergeCell ref="CJ12:CQ12"/>
    <mergeCell ref="B9:Q9"/>
    <mergeCell ref="R9:AT9"/>
    <mergeCell ref="BD10:CI10"/>
    <mergeCell ref="BD11:CI11"/>
    <mergeCell ref="B12:I12"/>
    <mergeCell ref="J12:O12"/>
    <mergeCell ref="P12:AE12"/>
    <mergeCell ref="AF12:AI12"/>
    <mergeCell ref="AJ12:AO12"/>
    <mergeCell ref="AP12:AW12"/>
    <mergeCell ref="AX13:BC13"/>
    <mergeCell ref="BD13:BL13"/>
    <mergeCell ref="BM13:BV13"/>
    <mergeCell ref="BW13:CA13"/>
    <mergeCell ref="CB13:CI13"/>
    <mergeCell ref="CJ13:CQ13"/>
    <mergeCell ref="B13:I13"/>
    <mergeCell ref="J13:O13"/>
    <mergeCell ref="P13:AE13"/>
    <mergeCell ref="AF13:AI13"/>
    <mergeCell ref="AJ13:AO13"/>
    <mergeCell ref="AP13:AW13"/>
    <mergeCell ref="AX14:BC14"/>
    <mergeCell ref="BD14:BL14"/>
    <mergeCell ref="BM14:BV14"/>
    <mergeCell ref="BW14:CA14"/>
    <mergeCell ref="CB14:CI14"/>
    <mergeCell ref="CJ14:CQ14"/>
    <mergeCell ref="B14:I14"/>
    <mergeCell ref="J14:O14"/>
    <mergeCell ref="P14:AE14"/>
    <mergeCell ref="AF14:AI14"/>
    <mergeCell ref="AJ14:AO14"/>
    <mergeCell ref="AP14:AW14"/>
    <mergeCell ref="AX15:BC15"/>
    <mergeCell ref="BD15:BL15"/>
    <mergeCell ref="BM15:BV15"/>
    <mergeCell ref="BW15:CA15"/>
    <mergeCell ref="CB15:CI15"/>
    <mergeCell ref="CJ15:CQ15"/>
    <mergeCell ref="B15:I15"/>
    <mergeCell ref="J15:O15"/>
    <mergeCell ref="P15:AE15"/>
    <mergeCell ref="AF15:AI15"/>
    <mergeCell ref="AJ15:AO15"/>
    <mergeCell ref="AP15:AW15"/>
    <mergeCell ref="AX16:BC16"/>
    <mergeCell ref="BD16:BL16"/>
    <mergeCell ref="BM16:BV16"/>
    <mergeCell ref="BW16:CA16"/>
    <mergeCell ref="CB16:CI16"/>
    <mergeCell ref="CJ16:CQ16"/>
    <mergeCell ref="B16:I16"/>
    <mergeCell ref="J16:O16"/>
    <mergeCell ref="P16:AE16"/>
    <mergeCell ref="AF16:AI16"/>
    <mergeCell ref="AJ16:AO16"/>
    <mergeCell ref="AP16:AW16"/>
    <mergeCell ref="AX17:BC17"/>
    <mergeCell ref="BD17:BL17"/>
    <mergeCell ref="BM17:BV17"/>
    <mergeCell ref="BW17:CA17"/>
    <mergeCell ref="CB17:CI17"/>
    <mergeCell ref="CJ17:CQ17"/>
    <mergeCell ref="B17:I17"/>
    <mergeCell ref="J17:O17"/>
    <mergeCell ref="P17:AE17"/>
    <mergeCell ref="AF17:AI17"/>
    <mergeCell ref="AJ17:AO17"/>
    <mergeCell ref="AP17:AW17"/>
    <mergeCell ref="AX18:BC18"/>
    <mergeCell ref="BD18:BL18"/>
    <mergeCell ref="BM18:BV18"/>
    <mergeCell ref="BW18:CA18"/>
    <mergeCell ref="CB18:CI18"/>
    <mergeCell ref="CJ18:CQ18"/>
    <mergeCell ref="B18:I18"/>
    <mergeCell ref="J18:O18"/>
    <mergeCell ref="P18:AE18"/>
    <mergeCell ref="AF18:AI18"/>
    <mergeCell ref="AJ18:AO18"/>
    <mergeCell ref="AP18:AW18"/>
    <mergeCell ref="AX19:BC19"/>
    <mergeCell ref="BD19:BL19"/>
    <mergeCell ref="BM19:BV19"/>
    <mergeCell ref="BW19:CA19"/>
    <mergeCell ref="CB19:CI19"/>
    <mergeCell ref="CJ19:CQ19"/>
    <mergeCell ref="B19:I19"/>
    <mergeCell ref="J19:O19"/>
    <mergeCell ref="P19:AE19"/>
    <mergeCell ref="AF19:AI19"/>
    <mergeCell ref="AJ19:AO19"/>
    <mergeCell ref="AP19:AW19"/>
    <mergeCell ref="AX20:BC20"/>
    <mergeCell ref="BD20:BL20"/>
    <mergeCell ref="BM20:BV20"/>
    <mergeCell ref="BW20:CA20"/>
    <mergeCell ref="CB20:CI20"/>
    <mergeCell ref="CJ20:CQ20"/>
    <mergeCell ref="B20:I20"/>
    <mergeCell ref="J20:O20"/>
    <mergeCell ref="P20:AE20"/>
    <mergeCell ref="AF20:AI20"/>
    <mergeCell ref="AJ20:AO20"/>
    <mergeCell ref="AP20:AW20"/>
    <mergeCell ref="AX21:BC21"/>
    <mergeCell ref="BD21:BL21"/>
    <mergeCell ref="BM21:BV21"/>
    <mergeCell ref="BW21:CA21"/>
    <mergeCell ref="CB21:CI21"/>
    <mergeCell ref="CJ21:CQ21"/>
    <mergeCell ref="B21:I21"/>
    <mergeCell ref="J21:O21"/>
    <mergeCell ref="P21:AE21"/>
    <mergeCell ref="AF21:AI21"/>
    <mergeCell ref="AJ21:AO21"/>
    <mergeCell ref="AP21:AW21"/>
    <mergeCell ref="AX22:BC22"/>
    <mergeCell ref="BD22:BL22"/>
    <mergeCell ref="BM22:BV22"/>
    <mergeCell ref="BW22:CA22"/>
    <mergeCell ref="CB22:CI22"/>
    <mergeCell ref="CJ22:CQ22"/>
    <mergeCell ref="B22:I22"/>
    <mergeCell ref="J22:O22"/>
    <mergeCell ref="P22:AE22"/>
    <mergeCell ref="AF22:AI22"/>
    <mergeCell ref="AJ22:AO22"/>
    <mergeCell ref="AP22:AW22"/>
    <mergeCell ref="AX23:BC23"/>
    <mergeCell ref="BD23:BL23"/>
    <mergeCell ref="BM23:BV23"/>
    <mergeCell ref="BW23:CA23"/>
    <mergeCell ref="CB23:CI23"/>
    <mergeCell ref="CJ23:CQ23"/>
    <mergeCell ref="B23:I23"/>
    <mergeCell ref="J23:O23"/>
    <mergeCell ref="P23:AE23"/>
    <mergeCell ref="AF23:AI23"/>
    <mergeCell ref="AJ23:AO23"/>
    <mergeCell ref="AP23:AW23"/>
    <mergeCell ref="AX24:BC24"/>
    <mergeCell ref="BD24:BL24"/>
    <mergeCell ref="BM24:BV24"/>
    <mergeCell ref="BW24:CA24"/>
    <mergeCell ref="CB24:CI24"/>
    <mergeCell ref="CJ24:CQ24"/>
    <mergeCell ref="B24:I24"/>
    <mergeCell ref="J24:O24"/>
    <mergeCell ref="P24:AE24"/>
    <mergeCell ref="AF24:AI24"/>
    <mergeCell ref="AJ24:AO24"/>
    <mergeCell ref="AP24:AW24"/>
    <mergeCell ref="AX25:BC25"/>
    <mergeCell ref="BD25:BL25"/>
    <mergeCell ref="BM25:BV25"/>
    <mergeCell ref="BW25:CA25"/>
    <mergeCell ref="CB25:CI25"/>
    <mergeCell ref="CJ25:CQ25"/>
    <mergeCell ref="B25:I25"/>
    <mergeCell ref="J25:O25"/>
    <mergeCell ref="P25:AE25"/>
    <mergeCell ref="AF25:AI25"/>
    <mergeCell ref="AJ25:AO25"/>
    <mergeCell ref="AP25:AW25"/>
    <mergeCell ref="AX26:BC26"/>
    <mergeCell ref="BD26:BL26"/>
    <mergeCell ref="BM26:BV26"/>
    <mergeCell ref="BW26:CA26"/>
    <mergeCell ref="CB26:CI26"/>
    <mergeCell ref="CJ26:CQ26"/>
    <mergeCell ref="B26:I26"/>
    <mergeCell ref="J26:O26"/>
    <mergeCell ref="P26:AE26"/>
    <mergeCell ref="AF26:AI26"/>
    <mergeCell ref="AJ26:AO26"/>
    <mergeCell ref="AP26:AW26"/>
    <mergeCell ref="AX27:BC27"/>
    <mergeCell ref="BD27:BL27"/>
    <mergeCell ref="BM27:BV27"/>
    <mergeCell ref="BW27:CA27"/>
    <mergeCell ref="CB27:CI27"/>
    <mergeCell ref="CJ27:CQ27"/>
    <mergeCell ref="B27:I27"/>
    <mergeCell ref="J27:O27"/>
    <mergeCell ref="P27:AE27"/>
    <mergeCell ref="AF27:AI27"/>
    <mergeCell ref="AJ27:AO27"/>
    <mergeCell ref="AP27:AW27"/>
    <mergeCell ref="AX28:BC28"/>
    <mergeCell ref="BD28:BL28"/>
    <mergeCell ref="BM28:BV28"/>
    <mergeCell ref="BW28:CA28"/>
    <mergeCell ref="CB28:CI28"/>
    <mergeCell ref="CJ28:CQ28"/>
    <mergeCell ref="B28:I28"/>
    <mergeCell ref="J28:O28"/>
    <mergeCell ref="P28:AE28"/>
    <mergeCell ref="AF28:AI28"/>
    <mergeCell ref="AJ28:AO28"/>
    <mergeCell ref="AP28:AW28"/>
    <mergeCell ref="AX29:BC29"/>
    <mergeCell ref="BD29:BL29"/>
    <mergeCell ref="BM29:BV29"/>
    <mergeCell ref="BW29:CA29"/>
    <mergeCell ref="CB29:CI29"/>
    <mergeCell ref="CJ29:CQ29"/>
    <mergeCell ref="B29:I29"/>
    <mergeCell ref="J29:O29"/>
    <mergeCell ref="P29:AE29"/>
    <mergeCell ref="AF29:AI29"/>
    <mergeCell ref="AJ29:AO29"/>
    <mergeCell ref="AP29:AW29"/>
    <mergeCell ref="AX30:BC30"/>
    <mergeCell ref="BD30:BL30"/>
    <mergeCell ref="BM30:BV30"/>
    <mergeCell ref="BW30:CA30"/>
    <mergeCell ref="CB30:CI30"/>
    <mergeCell ref="CJ30:CQ30"/>
    <mergeCell ref="B30:I30"/>
    <mergeCell ref="J30:O30"/>
    <mergeCell ref="P30:AE30"/>
    <mergeCell ref="AF30:AI30"/>
    <mergeCell ref="AJ30:AO30"/>
    <mergeCell ref="AP30:AW30"/>
    <mergeCell ref="AX31:BC31"/>
    <mergeCell ref="BD31:BL31"/>
    <mergeCell ref="BM31:BV31"/>
    <mergeCell ref="BW31:CA31"/>
    <mergeCell ref="CB31:CI31"/>
    <mergeCell ref="CJ31:CQ31"/>
    <mergeCell ref="B31:I31"/>
    <mergeCell ref="J31:O31"/>
    <mergeCell ref="P31:AE31"/>
    <mergeCell ref="AF31:AI31"/>
    <mergeCell ref="AJ31:AO31"/>
    <mergeCell ref="AP31:AW31"/>
    <mergeCell ref="AX32:BC32"/>
    <mergeCell ref="BD32:BL32"/>
    <mergeCell ref="BM32:BV32"/>
    <mergeCell ref="BW32:CA32"/>
    <mergeCell ref="CB32:CI32"/>
    <mergeCell ref="CJ32:CQ32"/>
    <mergeCell ref="B32:I32"/>
    <mergeCell ref="J32:O32"/>
    <mergeCell ref="P32:AE32"/>
    <mergeCell ref="AF32:AI32"/>
    <mergeCell ref="AJ32:AO32"/>
    <mergeCell ref="AP32:AW32"/>
    <mergeCell ref="AX33:BC33"/>
    <mergeCell ref="BD33:BL33"/>
    <mergeCell ref="BM33:BV33"/>
    <mergeCell ref="BW33:CA33"/>
    <mergeCell ref="CB33:CI33"/>
    <mergeCell ref="CJ33:CQ33"/>
    <mergeCell ref="B33:I33"/>
    <mergeCell ref="J33:O33"/>
    <mergeCell ref="P33:AE33"/>
    <mergeCell ref="AF33:AI33"/>
    <mergeCell ref="AJ33:AO33"/>
    <mergeCell ref="AP33:AW33"/>
  </mergeCells>
  <phoneticPr fontId="2"/>
  <conditionalFormatting sqref="BM14:BV33">
    <cfRule type="expression" dxfId="7" priority="1">
      <formula>$BM14&gt;$BD14</formula>
    </cfRule>
  </conditionalFormatting>
  <dataValidations count="9">
    <dataValidation imeMode="halfAlpha" allowBlank="1" showInputMessage="1" showErrorMessage="1" sqref="BM12 AB40:AF41 AW40:BA41 BF40:BM41 AK40:AN41 AP40:AQ41 BF34:BM34 AF35:AI39 AK35:AL39 AR35:AV39 BA35:BA39 I35:M39 O35:AA39 J40:J41 O40:O41 J34 O34 AP34:AQ34 AB34:AF34 AW34:BA34 AK34:AN34"/>
    <dataValidation type="list" allowBlank="1" showInputMessage="1" showErrorMessage="1" sqref="R5:AB5 J5:N5 AD5:AT5">
      <formula1>"居宅介護支援,通所介護,短期入所生活介護,短期入所療養介護,特定施設入居者生活介護,定期巡回・随時対応型訪問介護看護,夜間対応型訪問介護,地域密着型通所介護,認知症対応型通所介護,小規模多機能型居宅介護,認知症対応型共同生活介護,地域密着型特定施設入居者生活介護,地域密着型介護老人福祉施設,看護小規模多機能型居宅介護,介護老人福祉施設,介護老人保健施設,介護医療院,介護予防支援,第一号通所事業"</formula1>
    </dataValidation>
    <dataValidation type="list" allowBlank="1" showInputMessage="1" showErrorMessage="1" sqref="AP14:AW33">
      <formula1>"介護支援専門員実務研修,介護支援専門員更新研修（88時間）,専門研修課程Ⅰ,更新研修（32時間）,専門研修課程Ⅱ,介護支援専門員更新研修（未経験）,介護支援専門員再研修,主任介護支援専門員研修,主任介護支援専門員更新研修"</formula1>
    </dataValidation>
    <dataValidation type="list" allowBlank="1" showInputMessage="1" showErrorMessage="1" prompt="下記（注2）をご確認ください。" sqref="AF14:AI33">
      <formula1>"介護支援専門員,生活相談員,介護職員,看護職員,その他"</formula1>
    </dataValidation>
    <dataValidation allowBlank="1" showInputMessage="1" showErrorMessage="1" prompt="下記（注1）をご確認ください。" sqref="AJ14:AO33 AX14:BC33 J14:O33"/>
    <dataValidation type="list" allowBlank="1" showInputMessage="1" showErrorMessage="1" prompt="下記（注4）をご確認ください。" sqref="BW14:CA33">
      <formula1>"直接,間接"</formula1>
    </dataValidation>
    <dataValidation type="whole" allowBlank="1" showInputMessage="1" showErrorMessage="1" error="受講料を超えています。" prompt="下記（注3）をご確認ください。" sqref="BU14:BV33">
      <formula1>1</formula1>
      <formula2>BK14</formula2>
    </dataValidation>
    <dataValidation type="whole" allowBlank="1" showInputMessage="1" showErrorMessage="1" error="事業所負担額を超えています。" sqref="CB14:CI33">
      <formula1>0</formula1>
      <formula2>BM14</formula2>
    </dataValidation>
    <dataValidation type="whole" allowBlank="1" showInputMessage="1" showErrorMessage="1" error="受講料を超えています。" prompt="下記（注3）をご確認ください。" sqref="BM14:BT33">
      <formula1>1</formula1>
      <formula2>BD14</formula2>
    </dataValidation>
  </dataValidations>
  <printOptions horizontalCentered="1"/>
  <pageMargins left="0.55118110236220474" right="0.55118110236220474" top="0.43307086614173229" bottom="0.43307086614173229" header="0.31496062992125984" footer="0.15748031496062992"/>
  <pageSetup paperSize="9" scale="57" orientation="landscape" r:id="rId1"/>
  <headerFooter alignWithMargins="0">
    <oddFooter xml:space="preserve">&amp;C&amp;P / &amp;N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EQ41"/>
  <sheetViews>
    <sheetView view="pageBreakPreview" zoomScaleNormal="120" zoomScaleSheetLayoutView="100" workbookViewId="0">
      <selection activeCell="R4" sqref="R4:AM4"/>
    </sheetView>
  </sheetViews>
  <sheetFormatPr defaultColWidth="2.25" defaultRowHeight="13.5"/>
  <cols>
    <col min="1" max="1" width="3.625" style="31" customWidth="1"/>
    <col min="2" max="55" width="2.5" style="31" customWidth="1"/>
    <col min="56" max="57" width="2.5" style="31" hidden="1" customWidth="1"/>
    <col min="58" max="95" width="2.5" style="31" customWidth="1"/>
    <col min="96" max="99" width="2.25" style="31"/>
    <col min="100" max="101" width="0" style="31" hidden="1" customWidth="1"/>
    <col min="102" max="16384" width="2.25" style="31"/>
  </cols>
  <sheetData>
    <row r="1" spans="1:147" ht="11.25" customHeight="1" thickTop="1" thickBot="1">
      <c r="A1" s="31" t="s">
        <v>128</v>
      </c>
      <c r="E1" s="30"/>
      <c r="J1" s="53"/>
      <c r="K1" s="53"/>
      <c r="L1" s="48"/>
      <c r="M1" s="48"/>
      <c r="N1" s="48"/>
      <c r="O1" s="48"/>
      <c r="AD1" s="50"/>
      <c r="AE1" s="53"/>
      <c r="AF1" s="53"/>
      <c r="AG1" s="53"/>
      <c r="AH1" s="48"/>
      <c r="AI1" s="48"/>
      <c r="AJ1" s="48"/>
      <c r="AK1" s="48"/>
      <c r="AL1" s="48"/>
      <c r="AM1" s="44"/>
      <c r="AN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CK1" s="254" t="s">
        <v>83</v>
      </c>
      <c r="CL1" s="255"/>
      <c r="CM1" s="255"/>
      <c r="CN1" s="255"/>
      <c r="CO1" s="252" t="str">
        <f ca="1">RIGHT(CELL("filename",E1),LEN(CELL("filename",E1))-FIND("票", CELL("filename",E1)))</f>
        <v>14</v>
      </c>
      <c r="CP1" s="252"/>
      <c r="CQ1" s="253"/>
    </row>
    <row r="2" spans="1:147" ht="9.9499999999999993" customHeight="1" thickTop="1">
      <c r="AM2" s="47"/>
    </row>
    <row r="3" spans="1:147" s="32" customFormat="1" ht="14.1" customHeight="1">
      <c r="A3" s="260" t="s">
        <v>35</v>
      </c>
      <c r="B3" s="272" t="s">
        <v>0</v>
      </c>
      <c r="C3" s="273"/>
      <c r="D3" s="273"/>
      <c r="E3" s="273"/>
      <c r="F3" s="273"/>
      <c r="G3" s="273"/>
      <c r="H3" s="273"/>
      <c r="I3" s="273"/>
      <c r="J3" s="273"/>
      <c r="K3" s="273"/>
      <c r="L3" s="273"/>
      <c r="M3" s="273"/>
      <c r="N3" s="273"/>
      <c r="O3" s="273"/>
      <c r="P3" s="273"/>
      <c r="Q3" s="274"/>
      <c r="R3" s="282"/>
      <c r="S3" s="283"/>
      <c r="T3" s="283"/>
      <c r="U3" s="283"/>
      <c r="V3" s="283"/>
      <c r="W3" s="283"/>
      <c r="X3" s="283"/>
      <c r="Y3" s="283"/>
      <c r="Z3" s="283"/>
      <c r="AA3" s="283"/>
      <c r="AB3" s="283"/>
      <c r="AC3" s="283"/>
      <c r="AD3" s="283"/>
      <c r="AE3" s="283"/>
      <c r="AF3" s="283"/>
      <c r="AG3" s="283"/>
      <c r="AH3" s="283"/>
      <c r="AI3" s="283"/>
      <c r="AJ3" s="283"/>
      <c r="AK3" s="283"/>
      <c r="AL3" s="283"/>
      <c r="AM3" s="284"/>
      <c r="AN3" s="275" t="s">
        <v>57</v>
      </c>
      <c r="AO3" s="267"/>
      <c r="AP3" s="267"/>
      <c r="AQ3" s="267"/>
      <c r="AR3" s="267"/>
      <c r="AS3" s="267"/>
      <c r="AT3" s="268"/>
      <c r="AV3" s="31"/>
      <c r="BM3" s="54"/>
      <c r="BN3" s="54"/>
      <c r="BO3" s="54"/>
      <c r="BP3" s="54"/>
      <c r="BQ3" s="54"/>
      <c r="BR3" s="54"/>
      <c r="BS3" s="54"/>
      <c r="BT3" s="54"/>
      <c r="BU3" s="54"/>
    </row>
    <row r="4" spans="1:147" s="32" customFormat="1" ht="30" customHeight="1">
      <c r="A4" s="261"/>
      <c r="B4" s="269" t="s">
        <v>33</v>
      </c>
      <c r="C4" s="270"/>
      <c r="D4" s="270"/>
      <c r="E4" s="270"/>
      <c r="F4" s="270"/>
      <c r="G4" s="270"/>
      <c r="H4" s="270"/>
      <c r="I4" s="270"/>
      <c r="J4" s="270"/>
      <c r="K4" s="270"/>
      <c r="L4" s="270"/>
      <c r="M4" s="270"/>
      <c r="N4" s="270"/>
      <c r="O4" s="270"/>
      <c r="P4" s="270"/>
      <c r="Q4" s="271"/>
      <c r="R4" s="285"/>
      <c r="S4" s="286"/>
      <c r="T4" s="286"/>
      <c r="U4" s="286"/>
      <c r="V4" s="286"/>
      <c r="W4" s="286"/>
      <c r="X4" s="286"/>
      <c r="Y4" s="286"/>
      <c r="Z4" s="286"/>
      <c r="AA4" s="286"/>
      <c r="AB4" s="286"/>
      <c r="AC4" s="286"/>
      <c r="AD4" s="286"/>
      <c r="AE4" s="286"/>
      <c r="AF4" s="286"/>
      <c r="AG4" s="286"/>
      <c r="AH4" s="286"/>
      <c r="AI4" s="286"/>
      <c r="AJ4" s="286"/>
      <c r="AK4" s="286"/>
      <c r="AL4" s="286"/>
      <c r="AM4" s="287"/>
      <c r="AN4" s="289"/>
      <c r="AO4" s="290"/>
      <c r="AP4" s="290"/>
      <c r="AQ4" s="290"/>
      <c r="AR4" s="290"/>
      <c r="AS4" s="290"/>
      <c r="AT4" s="291"/>
      <c r="AU4" s="63"/>
      <c r="AV4" s="63"/>
      <c r="AW4" s="63"/>
      <c r="AX4" s="63"/>
      <c r="AY4" s="63"/>
      <c r="AZ4" s="63"/>
      <c r="BA4" s="63"/>
      <c r="BB4" s="63"/>
      <c r="BR4" s="54"/>
      <c r="BS4" s="53"/>
      <c r="BT4" s="53"/>
      <c r="BU4" s="53"/>
      <c r="BV4" s="53"/>
      <c r="BW4" s="53"/>
      <c r="BX4" s="53"/>
      <c r="BY4" s="53"/>
    </row>
    <row r="5" spans="1:147" s="32" customFormat="1" ht="30" customHeight="1">
      <c r="A5" s="261"/>
      <c r="B5" s="266" t="s">
        <v>134</v>
      </c>
      <c r="C5" s="267"/>
      <c r="D5" s="267"/>
      <c r="E5" s="267"/>
      <c r="F5" s="267"/>
      <c r="G5" s="267"/>
      <c r="H5" s="267"/>
      <c r="I5" s="267"/>
      <c r="J5" s="267"/>
      <c r="K5" s="267"/>
      <c r="L5" s="267"/>
      <c r="M5" s="267"/>
      <c r="N5" s="267"/>
      <c r="O5" s="267"/>
      <c r="P5" s="267"/>
      <c r="Q5" s="268"/>
      <c r="R5" s="292"/>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3"/>
      <c r="AT5" s="294"/>
      <c r="AU5" s="64"/>
      <c r="AV5" s="64"/>
      <c r="AW5" s="64"/>
      <c r="AX5" s="64"/>
      <c r="AY5" s="64"/>
      <c r="AZ5" s="64"/>
      <c r="BA5" s="64"/>
      <c r="BB5" s="64"/>
      <c r="BD5" s="33" t="s">
        <v>74</v>
      </c>
      <c r="BE5" s="33" t="str">
        <f>IFERROR(VLOOKUP(R5,計算用!$A$2:$F$36,6,FALSE),"")</f>
        <v/>
      </c>
      <c r="BF5" s="54"/>
      <c r="BG5" s="54"/>
      <c r="BH5" s="54"/>
      <c r="BI5" s="54"/>
      <c r="BJ5" s="54"/>
      <c r="BK5" s="54"/>
      <c r="BL5" s="54"/>
      <c r="BR5" s="54"/>
      <c r="BS5" s="53"/>
      <c r="BT5" s="53"/>
      <c r="BU5" s="53"/>
      <c r="BV5" s="53"/>
      <c r="BW5" s="53"/>
      <c r="BX5" s="53"/>
      <c r="BY5" s="53"/>
    </row>
    <row r="6" spans="1:147" s="32" customFormat="1" ht="14.1" customHeight="1">
      <c r="A6" s="261"/>
      <c r="B6" s="276" t="s">
        <v>58</v>
      </c>
      <c r="C6" s="277"/>
      <c r="D6" s="277"/>
      <c r="E6" s="277"/>
      <c r="F6" s="277"/>
      <c r="G6" s="277"/>
      <c r="H6" s="277"/>
      <c r="I6" s="277"/>
      <c r="J6" s="277"/>
      <c r="K6" s="277"/>
      <c r="L6" s="277"/>
      <c r="M6" s="277"/>
      <c r="N6" s="277"/>
      <c r="O6" s="277"/>
      <c r="P6" s="277"/>
      <c r="Q6" s="278"/>
      <c r="R6" s="116" t="s">
        <v>6</v>
      </c>
      <c r="S6" s="116"/>
      <c r="T6" s="116"/>
      <c r="U6" s="116"/>
      <c r="V6" s="117"/>
      <c r="W6" s="256"/>
      <c r="X6" s="256"/>
      <c r="Y6" s="116" t="s">
        <v>7</v>
      </c>
      <c r="Z6" s="288"/>
      <c r="AA6" s="288"/>
      <c r="AB6" s="288"/>
      <c r="AC6" s="31"/>
      <c r="AD6" s="116" t="s">
        <v>8</v>
      </c>
      <c r="AE6" s="116"/>
      <c r="AF6" s="116"/>
      <c r="AG6" s="116"/>
      <c r="AH6" s="116"/>
      <c r="AI6" s="116"/>
      <c r="AJ6" s="118"/>
      <c r="AK6" s="116"/>
      <c r="AL6" s="116"/>
      <c r="AM6" s="116"/>
      <c r="AN6" s="116"/>
      <c r="AO6" s="116"/>
      <c r="AP6" s="116"/>
      <c r="AQ6" s="116"/>
      <c r="AR6" s="116"/>
      <c r="AS6" s="116"/>
      <c r="AT6" s="119"/>
      <c r="AU6" s="35"/>
      <c r="AV6" s="35"/>
      <c r="AW6" s="35"/>
      <c r="AX6" s="35"/>
      <c r="AY6" s="35"/>
      <c r="AZ6" s="35"/>
      <c r="BA6" s="35"/>
      <c r="BB6" s="35"/>
      <c r="BR6" s="54"/>
      <c r="BS6" s="53"/>
      <c r="BT6" s="53"/>
      <c r="BU6" s="53"/>
      <c r="BV6" s="53"/>
      <c r="BW6" s="53"/>
      <c r="BX6" s="53"/>
      <c r="BY6" s="53"/>
    </row>
    <row r="7" spans="1:147" s="32" customFormat="1" ht="30" customHeight="1">
      <c r="A7" s="261"/>
      <c r="B7" s="279"/>
      <c r="C7" s="280"/>
      <c r="D7" s="280"/>
      <c r="E7" s="280"/>
      <c r="F7" s="280"/>
      <c r="G7" s="280"/>
      <c r="H7" s="280"/>
      <c r="I7" s="280"/>
      <c r="J7" s="280"/>
      <c r="K7" s="280"/>
      <c r="L7" s="280"/>
      <c r="M7" s="280"/>
      <c r="N7" s="280"/>
      <c r="O7" s="280"/>
      <c r="P7" s="280"/>
      <c r="Q7" s="281"/>
      <c r="R7" s="295"/>
      <c r="S7" s="296"/>
      <c r="T7" s="296"/>
      <c r="U7" s="296"/>
      <c r="V7" s="296"/>
      <c r="W7" s="296"/>
      <c r="X7" s="296"/>
      <c r="Y7" s="296"/>
      <c r="Z7" s="296"/>
      <c r="AA7" s="296"/>
      <c r="AB7" s="296"/>
      <c r="AC7" s="296"/>
      <c r="AD7" s="296"/>
      <c r="AE7" s="296"/>
      <c r="AF7" s="296"/>
      <c r="AG7" s="296"/>
      <c r="AH7" s="296"/>
      <c r="AI7" s="296"/>
      <c r="AJ7" s="296"/>
      <c r="AK7" s="296"/>
      <c r="AL7" s="296"/>
      <c r="AM7" s="296"/>
      <c r="AN7" s="296"/>
      <c r="AO7" s="296"/>
      <c r="AP7" s="296"/>
      <c r="AQ7" s="296"/>
      <c r="AR7" s="296"/>
      <c r="AS7" s="296"/>
      <c r="AT7" s="297"/>
      <c r="AU7" s="65"/>
      <c r="AV7" s="65"/>
      <c r="AW7" s="65"/>
      <c r="AX7" s="65"/>
      <c r="AY7" s="65"/>
      <c r="AZ7" s="65"/>
      <c r="BA7" s="65"/>
      <c r="BB7" s="65"/>
      <c r="BR7" s="54"/>
      <c r="BS7" s="53"/>
      <c r="BT7" s="53"/>
      <c r="BU7" s="53"/>
      <c r="BV7" s="53"/>
      <c r="BW7" s="53"/>
      <c r="BX7" s="53"/>
      <c r="BY7" s="53"/>
    </row>
    <row r="8" spans="1:147" s="32" customFormat="1" ht="24.95" customHeight="1">
      <c r="A8" s="261"/>
      <c r="B8" s="275" t="s">
        <v>9</v>
      </c>
      <c r="C8" s="267"/>
      <c r="D8" s="267"/>
      <c r="E8" s="267"/>
      <c r="F8" s="267"/>
      <c r="G8" s="267"/>
      <c r="H8" s="267"/>
      <c r="I8" s="267"/>
      <c r="J8" s="267"/>
      <c r="K8" s="267"/>
      <c r="L8" s="267"/>
      <c r="M8" s="267"/>
      <c r="N8" s="267"/>
      <c r="O8" s="267"/>
      <c r="P8" s="267"/>
      <c r="Q8" s="268"/>
      <c r="R8" s="275" t="s">
        <v>10</v>
      </c>
      <c r="S8" s="267"/>
      <c r="T8" s="267"/>
      <c r="U8" s="267"/>
      <c r="V8" s="267"/>
      <c r="W8" s="267"/>
      <c r="X8" s="268"/>
      <c r="Y8" s="289"/>
      <c r="Z8" s="290"/>
      <c r="AA8" s="290"/>
      <c r="AB8" s="290"/>
      <c r="AC8" s="290"/>
      <c r="AD8" s="290"/>
      <c r="AE8" s="290"/>
      <c r="AF8" s="291"/>
      <c r="AG8" s="275" t="s">
        <v>55</v>
      </c>
      <c r="AH8" s="267"/>
      <c r="AI8" s="268"/>
      <c r="AJ8" s="301"/>
      <c r="AK8" s="302"/>
      <c r="AL8" s="302"/>
      <c r="AM8" s="302"/>
      <c r="AN8" s="302"/>
      <c r="AO8" s="302"/>
      <c r="AP8" s="302"/>
      <c r="AQ8" s="302"/>
      <c r="AR8" s="302"/>
      <c r="AS8" s="302"/>
      <c r="AT8" s="303"/>
      <c r="AU8" s="66"/>
      <c r="AV8" s="66"/>
      <c r="AW8" s="66"/>
      <c r="AX8" s="66"/>
      <c r="AY8" s="66"/>
      <c r="AZ8" s="66"/>
      <c r="BA8" s="66"/>
      <c r="BB8" s="66"/>
      <c r="BR8" s="54"/>
      <c r="BS8" s="53"/>
      <c r="BT8" s="53"/>
      <c r="BU8" s="53"/>
      <c r="BV8" s="53"/>
      <c r="BW8" s="53"/>
      <c r="BX8" s="53"/>
      <c r="BY8" s="53"/>
    </row>
    <row r="9" spans="1:147" s="32" customFormat="1" ht="24.95" customHeight="1">
      <c r="A9" s="262"/>
      <c r="B9" s="275" t="s">
        <v>34</v>
      </c>
      <c r="C9" s="267"/>
      <c r="D9" s="267"/>
      <c r="E9" s="267"/>
      <c r="F9" s="267"/>
      <c r="G9" s="267"/>
      <c r="H9" s="267"/>
      <c r="I9" s="267"/>
      <c r="J9" s="267"/>
      <c r="K9" s="267"/>
      <c r="L9" s="267"/>
      <c r="M9" s="267"/>
      <c r="N9" s="267"/>
      <c r="O9" s="267"/>
      <c r="P9" s="267"/>
      <c r="Q9" s="268"/>
      <c r="R9" s="263"/>
      <c r="S9" s="264"/>
      <c r="T9" s="264"/>
      <c r="U9" s="264"/>
      <c r="V9" s="264"/>
      <c r="W9" s="264"/>
      <c r="X9" s="264"/>
      <c r="Y9" s="264"/>
      <c r="Z9" s="264"/>
      <c r="AA9" s="264"/>
      <c r="AB9" s="264"/>
      <c r="AC9" s="264"/>
      <c r="AD9" s="264"/>
      <c r="AE9" s="264"/>
      <c r="AF9" s="264"/>
      <c r="AG9" s="264"/>
      <c r="AH9" s="264"/>
      <c r="AI9" s="264"/>
      <c r="AJ9" s="264"/>
      <c r="AK9" s="264"/>
      <c r="AL9" s="264"/>
      <c r="AM9" s="264"/>
      <c r="AN9" s="264"/>
      <c r="AO9" s="264"/>
      <c r="AP9" s="264"/>
      <c r="AQ9" s="264"/>
      <c r="AR9" s="264"/>
      <c r="AS9" s="264"/>
      <c r="AT9" s="265"/>
      <c r="AU9" s="6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5"/>
      <c r="CC9" s="85"/>
      <c r="CD9" s="85"/>
      <c r="CE9" s="85"/>
      <c r="CF9" s="85"/>
      <c r="CG9" s="85"/>
      <c r="CH9" s="85"/>
      <c r="CI9" s="85"/>
    </row>
    <row r="10" spans="1:147" s="32" customFormat="1" ht="29.25" customHeight="1">
      <c r="E10" s="53"/>
      <c r="F10" s="53"/>
      <c r="G10" s="53"/>
      <c r="H10" s="53"/>
      <c r="I10" s="53"/>
      <c r="J10" s="36"/>
      <c r="K10" s="36"/>
      <c r="L10" s="36"/>
      <c r="M10" s="36"/>
      <c r="N10" s="36"/>
      <c r="O10" s="36"/>
      <c r="P10" s="53"/>
      <c r="Q10" s="53"/>
      <c r="R10" s="53"/>
      <c r="S10" s="53"/>
      <c r="T10" s="53"/>
      <c r="U10" s="53"/>
      <c r="V10" s="53"/>
      <c r="W10" s="53"/>
      <c r="X10" s="53"/>
      <c r="Y10" s="53"/>
      <c r="Z10" s="53"/>
      <c r="AA10" s="34"/>
      <c r="AB10" s="53"/>
      <c r="AC10" s="35"/>
      <c r="AD10" s="36"/>
      <c r="AE10" s="36"/>
      <c r="AF10" s="36"/>
      <c r="AG10" s="36"/>
      <c r="AH10" s="36"/>
      <c r="AI10" s="36"/>
      <c r="AJ10" s="36"/>
      <c r="AK10" s="36"/>
      <c r="AL10" s="36"/>
      <c r="AM10" s="36"/>
      <c r="AN10" s="36"/>
      <c r="AP10" s="36"/>
      <c r="AQ10" s="36"/>
      <c r="AR10" s="36"/>
      <c r="AS10" s="36"/>
      <c r="AT10" s="36"/>
      <c r="AU10" s="36"/>
      <c r="AV10" s="36"/>
      <c r="AW10" s="36"/>
      <c r="AX10" s="36"/>
      <c r="AY10" s="36"/>
      <c r="AZ10" s="36"/>
      <c r="BA10" s="36"/>
      <c r="BB10" s="36"/>
      <c r="BC10" s="36"/>
      <c r="BD10" s="223" t="str">
        <f>IF(OR(BM14&gt;BD14,BM15&gt;BD15,BM16&gt;BD16,BM17&gt;BD17,BM18&gt;BD18,BM19&gt;BD19,BM20&gt;BD20,BM21&gt;BD21,BM22&gt;BD22,BM23&gt;BD23,BM24&gt;BD24,BM25&gt;BD25,BM26&gt;BD26,BM27&gt;BD27,BM28&gt;BD28,BM29&gt;BD29,BM30&gt;BD30,BM31&gt;BD31,BM32&gt;BD32,BM33&gt;BD33),"事業所が負担した額が研修受講料を超えています。","")</f>
        <v/>
      </c>
      <c r="BE10" s="223"/>
      <c r="BF10" s="223"/>
      <c r="BG10" s="223"/>
      <c r="BH10" s="223"/>
      <c r="BI10" s="223"/>
      <c r="BJ10" s="223"/>
      <c r="BK10" s="223"/>
      <c r="BL10" s="223"/>
      <c r="BM10" s="223"/>
      <c r="BN10" s="223"/>
      <c r="BO10" s="223"/>
      <c r="BP10" s="223"/>
      <c r="BQ10" s="223"/>
      <c r="BR10" s="223"/>
      <c r="BS10" s="223"/>
      <c r="BT10" s="223"/>
      <c r="BU10" s="223"/>
      <c r="BV10" s="223"/>
      <c r="BW10" s="223"/>
      <c r="BX10" s="223"/>
      <c r="BY10" s="223"/>
      <c r="BZ10" s="223"/>
      <c r="CA10" s="223"/>
      <c r="CB10" s="223"/>
      <c r="CC10" s="223"/>
      <c r="CD10" s="223"/>
      <c r="CE10" s="223"/>
      <c r="CF10" s="223"/>
      <c r="CG10" s="223"/>
      <c r="CH10" s="223"/>
      <c r="CI10" s="223"/>
      <c r="CJ10" s="85"/>
      <c r="CK10" s="85"/>
      <c r="CL10" s="85"/>
      <c r="CM10" s="85"/>
      <c r="CN10" s="85"/>
      <c r="CO10" s="85"/>
      <c r="CP10" s="85"/>
      <c r="CQ10" s="85"/>
    </row>
    <row r="11" spans="1:147" s="32" customFormat="1" ht="29.25" customHeight="1">
      <c r="E11" s="57"/>
      <c r="F11" s="57"/>
      <c r="G11" s="57"/>
      <c r="H11" s="57"/>
      <c r="I11" s="57"/>
      <c r="J11" s="57"/>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P11" s="57"/>
      <c r="AQ11" s="57"/>
      <c r="AR11" s="57"/>
      <c r="AS11" s="57"/>
      <c r="AT11" s="57"/>
      <c r="AU11" s="57"/>
      <c r="AV11" s="57"/>
      <c r="AW11" s="57"/>
      <c r="AX11" s="57"/>
      <c r="AY11" s="57"/>
      <c r="AZ11" s="57"/>
      <c r="BA11" s="57"/>
      <c r="BB11" s="57"/>
      <c r="BC11" s="57"/>
      <c r="BD11" s="224" t="str">
        <f>IF(OR(BM14&gt;BD14,BM15&gt;BD15,BM16&gt;BD16,BM17&gt;BD17,BM18&gt;BD18,BM19&gt;BD19,BM20&gt;BD20,BM21&gt;BD21,BM22&gt;BD22,BM23&gt;BD23,BM24&gt;BD24,BM25&gt;BD25,BM26&gt;BD26,BM27&gt;BD27,BM28&gt;BD28,BM29&gt;BD29,BM30&gt;BD30,BM31&gt;BD31,BM32&gt;BD32,BM33&gt;BD33),"事業所が負担した額は研修受講料が上限です。","")</f>
        <v/>
      </c>
      <c r="BE11" s="224"/>
      <c r="BF11" s="224"/>
      <c r="BG11" s="224"/>
      <c r="BH11" s="224"/>
      <c r="BI11" s="224"/>
      <c r="BJ11" s="224"/>
      <c r="BK11" s="224"/>
      <c r="BL11" s="224"/>
      <c r="BM11" s="224"/>
      <c r="BN11" s="224"/>
      <c r="BO11" s="224"/>
      <c r="BP11" s="224"/>
      <c r="BQ11" s="224"/>
      <c r="BR11" s="224"/>
      <c r="BS11" s="224"/>
      <c r="BT11" s="224"/>
      <c r="BU11" s="224"/>
      <c r="BV11" s="224"/>
      <c r="BW11" s="224"/>
      <c r="BX11" s="224"/>
      <c r="BY11" s="224"/>
      <c r="BZ11" s="224"/>
      <c r="CA11" s="224"/>
      <c r="CB11" s="224"/>
      <c r="CC11" s="224"/>
      <c r="CD11" s="224"/>
      <c r="CE11" s="224"/>
      <c r="CF11" s="224"/>
      <c r="CG11" s="224"/>
      <c r="CH11" s="224"/>
      <c r="CI11" s="224"/>
      <c r="CJ11" s="86"/>
      <c r="CK11" s="86"/>
      <c r="CL11" s="86"/>
      <c r="CM11" s="86"/>
      <c r="CN11" s="86"/>
      <c r="CO11" s="86"/>
      <c r="CP11" s="86"/>
      <c r="CQ11" s="86"/>
    </row>
    <row r="12" spans="1:147" ht="13.5" customHeight="1">
      <c r="A12" s="79"/>
      <c r="B12" s="249"/>
      <c r="C12" s="250"/>
      <c r="D12" s="250"/>
      <c r="E12" s="250"/>
      <c r="F12" s="250"/>
      <c r="G12" s="250"/>
      <c r="H12" s="250"/>
      <c r="I12" s="251"/>
      <c r="J12" s="298" t="s">
        <v>113</v>
      </c>
      <c r="K12" s="299"/>
      <c r="L12" s="299"/>
      <c r="M12" s="299"/>
      <c r="N12" s="299"/>
      <c r="O12" s="300"/>
      <c r="P12" s="249"/>
      <c r="Q12" s="250"/>
      <c r="R12" s="250"/>
      <c r="S12" s="250"/>
      <c r="T12" s="250"/>
      <c r="U12" s="250"/>
      <c r="V12" s="250"/>
      <c r="W12" s="250"/>
      <c r="X12" s="250"/>
      <c r="Y12" s="250"/>
      <c r="Z12" s="250"/>
      <c r="AA12" s="250"/>
      <c r="AB12" s="250"/>
      <c r="AC12" s="250"/>
      <c r="AD12" s="250"/>
      <c r="AE12" s="251"/>
      <c r="AF12" s="298" t="s">
        <v>114</v>
      </c>
      <c r="AG12" s="299"/>
      <c r="AH12" s="299"/>
      <c r="AI12" s="300"/>
      <c r="AJ12" s="298" t="s">
        <v>113</v>
      </c>
      <c r="AK12" s="299"/>
      <c r="AL12" s="299"/>
      <c r="AM12" s="299"/>
      <c r="AN12" s="299"/>
      <c r="AO12" s="300"/>
      <c r="AP12" s="249"/>
      <c r="AQ12" s="250"/>
      <c r="AR12" s="250"/>
      <c r="AS12" s="250"/>
      <c r="AT12" s="250"/>
      <c r="AU12" s="250"/>
      <c r="AV12" s="250"/>
      <c r="AW12" s="251"/>
      <c r="AX12" s="298" t="s">
        <v>113</v>
      </c>
      <c r="AY12" s="299"/>
      <c r="AZ12" s="299"/>
      <c r="BA12" s="299"/>
      <c r="BB12" s="299"/>
      <c r="BC12" s="300"/>
      <c r="BD12" s="249"/>
      <c r="BE12" s="250"/>
      <c r="BF12" s="250"/>
      <c r="BG12" s="250"/>
      <c r="BH12" s="250"/>
      <c r="BI12" s="250"/>
      <c r="BJ12" s="250"/>
      <c r="BK12" s="250"/>
      <c r="BL12" s="251"/>
      <c r="BM12" s="304" t="s">
        <v>116</v>
      </c>
      <c r="BN12" s="305"/>
      <c r="BO12" s="305"/>
      <c r="BP12" s="305"/>
      <c r="BQ12" s="305"/>
      <c r="BR12" s="305"/>
      <c r="BS12" s="305"/>
      <c r="BT12" s="305"/>
      <c r="BU12" s="305"/>
      <c r="BV12" s="306"/>
      <c r="BW12" s="298" t="s">
        <v>117</v>
      </c>
      <c r="BX12" s="299"/>
      <c r="BY12" s="299"/>
      <c r="BZ12" s="299"/>
      <c r="CA12" s="300"/>
      <c r="CB12" s="249"/>
      <c r="CC12" s="250"/>
      <c r="CD12" s="250"/>
      <c r="CE12" s="250"/>
      <c r="CF12" s="250"/>
      <c r="CG12" s="250"/>
      <c r="CH12" s="250"/>
      <c r="CI12" s="251"/>
      <c r="CJ12" s="249"/>
      <c r="CK12" s="250"/>
      <c r="CL12" s="250"/>
      <c r="CM12" s="250"/>
      <c r="CN12" s="250"/>
      <c r="CO12" s="250"/>
      <c r="CP12" s="250"/>
      <c r="CQ12" s="251"/>
    </row>
    <row r="13" spans="1:147" s="37" customFormat="1" ht="39.950000000000003" customHeight="1">
      <c r="A13" s="114" t="s">
        <v>62</v>
      </c>
      <c r="B13" s="246" t="s">
        <v>85</v>
      </c>
      <c r="C13" s="247"/>
      <c r="D13" s="247"/>
      <c r="E13" s="247"/>
      <c r="F13" s="247"/>
      <c r="G13" s="247"/>
      <c r="H13" s="247"/>
      <c r="I13" s="248"/>
      <c r="J13" s="246" t="s">
        <v>110</v>
      </c>
      <c r="K13" s="247"/>
      <c r="L13" s="247"/>
      <c r="M13" s="247"/>
      <c r="N13" s="247"/>
      <c r="O13" s="247"/>
      <c r="P13" s="246" t="s">
        <v>111</v>
      </c>
      <c r="Q13" s="247"/>
      <c r="R13" s="247"/>
      <c r="S13" s="247"/>
      <c r="T13" s="247"/>
      <c r="U13" s="247"/>
      <c r="V13" s="247"/>
      <c r="W13" s="247"/>
      <c r="X13" s="247"/>
      <c r="Y13" s="247"/>
      <c r="Z13" s="247"/>
      <c r="AA13" s="247"/>
      <c r="AB13" s="247"/>
      <c r="AC13" s="247"/>
      <c r="AD13" s="247"/>
      <c r="AE13" s="248"/>
      <c r="AF13" s="246" t="s">
        <v>112</v>
      </c>
      <c r="AG13" s="247"/>
      <c r="AH13" s="247"/>
      <c r="AI13" s="248"/>
      <c r="AJ13" s="257" t="s">
        <v>121</v>
      </c>
      <c r="AK13" s="247"/>
      <c r="AL13" s="247"/>
      <c r="AM13" s="247"/>
      <c r="AN13" s="247"/>
      <c r="AO13" s="247"/>
      <c r="AP13" s="257" t="s">
        <v>109</v>
      </c>
      <c r="AQ13" s="258"/>
      <c r="AR13" s="258"/>
      <c r="AS13" s="258"/>
      <c r="AT13" s="258"/>
      <c r="AU13" s="258"/>
      <c r="AV13" s="258"/>
      <c r="AW13" s="259"/>
      <c r="AX13" s="257" t="s">
        <v>122</v>
      </c>
      <c r="AY13" s="247"/>
      <c r="AZ13" s="247"/>
      <c r="BA13" s="247"/>
      <c r="BB13" s="247"/>
      <c r="BC13" s="248"/>
      <c r="BD13" s="246" t="s">
        <v>115</v>
      </c>
      <c r="BE13" s="247"/>
      <c r="BF13" s="247"/>
      <c r="BG13" s="247"/>
      <c r="BH13" s="247"/>
      <c r="BI13" s="247"/>
      <c r="BJ13" s="247"/>
      <c r="BK13" s="247"/>
      <c r="BL13" s="248"/>
      <c r="BM13" s="257" t="s">
        <v>130</v>
      </c>
      <c r="BN13" s="247"/>
      <c r="BO13" s="247"/>
      <c r="BP13" s="247"/>
      <c r="BQ13" s="247"/>
      <c r="BR13" s="247"/>
      <c r="BS13" s="247"/>
      <c r="BT13" s="247"/>
      <c r="BU13" s="247"/>
      <c r="BV13" s="248"/>
      <c r="BW13" s="257" t="s">
        <v>118</v>
      </c>
      <c r="BX13" s="258"/>
      <c r="BY13" s="258"/>
      <c r="BZ13" s="258"/>
      <c r="CA13" s="259"/>
      <c r="CB13" s="257" t="s">
        <v>123</v>
      </c>
      <c r="CC13" s="258"/>
      <c r="CD13" s="258"/>
      <c r="CE13" s="258"/>
      <c r="CF13" s="258"/>
      <c r="CG13" s="258"/>
      <c r="CH13" s="258"/>
      <c r="CI13" s="259"/>
      <c r="CJ13" s="246" t="s">
        <v>120</v>
      </c>
      <c r="CK13" s="247"/>
      <c r="CL13" s="247"/>
      <c r="CM13" s="247"/>
      <c r="CN13" s="247"/>
      <c r="CO13" s="247"/>
      <c r="CP13" s="247"/>
      <c r="CQ13" s="248"/>
    </row>
    <row r="14" spans="1:147" s="54" customFormat="1" ht="30" customHeight="1">
      <c r="A14" s="115">
        <v>1</v>
      </c>
      <c r="B14" s="225"/>
      <c r="C14" s="226"/>
      <c r="D14" s="226"/>
      <c r="E14" s="226"/>
      <c r="F14" s="226"/>
      <c r="G14" s="226"/>
      <c r="H14" s="226"/>
      <c r="I14" s="227"/>
      <c r="J14" s="234"/>
      <c r="K14" s="235"/>
      <c r="L14" s="235"/>
      <c r="M14" s="235"/>
      <c r="N14" s="235"/>
      <c r="O14" s="235"/>
      <c r="P14" s="236"/>
      <c r="Q14" s="237"/>
      <c r="R14" s="237"/>
      <c r="S14" s="237"/>
      <c r="T14" s="237"/>
      <c r="U14" s="237"/>
      <c r="V14" s="237"/>
      <c r="W14" s="237"/>
      <c r="X14" s="237"/>
      <c r="Y14" s="237"/>
      <c r="Z14" s="237"/>
      <c r="AA14" s="237"/>
      <c r="AB14" s="237"/>
      <c r="AC14" s="237"/>
      <c r="AD14" s="237"/>
      <c r="AE14" s="238"/>
      <c r="AF14" s="236"/>
      <c r="AG14" s="237"/>
      <c r="AH14" s="237"/>
      <c r="AI14" s="238"/>
      <c r="AJ14" s="234"/>
      <c r="AK14" s="235"/>
      <c r="AL14" s="235"/>
      <c r="AM14" s="235"/>
      <c r="AN14" s="235"/>
      <c r="AO14" s="235"/>
      <c r="AP14" s="236"/>
      <c r="AQ14" s="237"/>
      <c r="AR14" s="237"/>
      <c r="AS14" s="237"/>
      <c r="AT14" s="237"/>
      <c r="AU14" s="237"/>
      <c r="AV14" s="237"/>
      <c r="AW14" s="238"/>
      <c r="AX14" s="234"/>
      <c r="AY14" s="235"/>
      <c r="AZ14" s="235"/>
      <c r="BA14" s="235"/>
      <c r="BB14" s="235"/>
      <c r="BC14" s="239"/>
      <c r="BD14" s="240" t="str">
        <f>IFERROR(VLOOKUP(AP14,Sheet1!$B$7:'Sheet1'!$C$15,2,FALSE)," ")</f>
        <v xml:space="preserve"> </v>
      </c>
      <c r="BE14" s="241"/>
      <c r="BF14" s="241"/>
      <c r="BG14" s="241"/>
      <c r="BH14" s="241"/>
      <c r="BI14" s="241"/>
      <c r="BJ14" s="241"/>
      <c r="BK14" s="241"/>
      <c r="BL14" s="242"/>
      <c r="BM14" s="243"/>
      <c r="BN14" s="244"/>
      <c r="BO14" s="244"/>
      <c r="BP14" s="244"/>
      <c r="BQ14" s="244"/>
      <c r="BR14" s="244"/>
      <c r="BS14" s="244"/>
      <c r="BT14" s="244"/>
      <c r="BU14" s="244"/>
      <c r="BV14" s="245"/>
      <c r="BW14" s="225"/>
      <c r="BX14" s="226"/>
      <c r="BY14" s="226"/>
      <c r="BZ14" s="226"/>
      <c r="CA14" s="227"/>
      <c r="CB14" s="228"/>
      <c r="CC14" s="229"/>
      <c r="CD14" s="229"/>
      <c r="CE14" s="229"/>
      <c r="CF14" s="229"/>
      <c r="CG14" s="229"/>
      <c r="CH14" s="229"/>
      <c r="CI14" s="230"/>
      <c r="CJ14" s="231" t="str">
        <f>IF(BD14=" "," ",EQ14)</f>
        <v xml:space="preserve"> </v>
      </c>
      <c r="CK14" s="232"/>
      <c r="CL14" s="232"/>
      <c r="CM14" s="232"/>
      <c r="CN14" s="232"/>
      <c r="CO14" s="232"/>
      <c r="CP14" s="232"/>
      <c r="CQ14" s="233"/>
      <c r="CV14" s="54" t="s">
        <v>87</v>
      </c>
      <c r="CW14" s="54">
        <f>SUMIF($AP$14:$AW$33,CV14,$CJ$14:$CQ$33)</f>
        <v>0</v>
      </c>
      <c r="EQ14" s="54">
        <f>ROUNDDOWN((BM14-CB14)*3/8, -3)</f>
        <v>0</v>
      </c>
    </row>
    <row r="15" spans="1:147" s="54" customFormat="1" ht="30" customHeight="1">
      <c r="A15" s="115">
        <v>2</v>
      </c>
      <c r="B15" s="225"/>
      <c r="C15" s="226"/>
      <c r="D15" s="226"/>
      <c r="E15" s="226"/>
      <c r="F15" s="226"/>
      <c r="G15" s="226"/>
      <c r="H15" s="226"/>
      <c r="I15" s="227"/>
      <c r="J15" s="234"/>
      <c r="K15" s="235"/>
      <c r="L15" s="235"/>
      <c r="M15" s="235"/>
      <c r="N15" s="235"/>
      <c r="O15" s="235"/>
      <c r="P15" s="236"/>
      <c r="Q15" s="237"/>
      <c r="R15" s="237"/>
      <c r="S15" s="237"/>
      <c r="T15" s="237"/>
      <c r="U15" s="237"/>
      <c r="V15" s="237"/>
      <c r="W15" s="237"/>
      <c r="X15" s="237"/>
      <c r="Y15" s="237"/>
      <c r="Z15" s="237"/>
      <c r="AA15" s="237"/>
      <c r="AB15" s="237"/>
      <c r="AC15" s="237"/>
      <c r="AD15" s="237"/>
      <c r="AE15" s="238"/>
      <c r="AF15" s="236"/>
      <c r="AG15" s="237"/>
      <c r="AH15" s="237"/>
      <c r="AI15" s="238"/>
      <c r="AJ15" s="234"/>
      <c r="AK15" s="235"/>
      <c r="AL15" s="235"/>
      <c r="AM15" s="235"/>
      <c r="AN15" s="235"/>
      <c r="AO15" s="235"/>
      <c r="AP15" s="236"/>
      <c r="AQ15" s="237"/>
      <c r="AR15" s="237"/>
      <c r="AS15" s="237"/>
      <c r="AT15" s="237"/>
      <c r="AU15" s="237"/>
      <c r="AV15" s="237"/>
      <c r="AW15" s="238"/>
      <c r="AX15" s="234"/>
      <c r="AY15" s="235"/>
      <c r="AZ15" s="235"/>
      <c r="BA15" s="235"/>
      <c r="BB15" s="235"/>
      <c r="BC15" s="239"/>
      <c r="BD15" s="240" t="str">
        <f>IFERROR(VLOOKUP(AP15,Sheet1!$B$7:'Sheet1'!$C$15,2,FALSE)," ")</f>
        <v xml:space="preserve"> </v>
      </c>
      <c r="BE15" s="241"/>
      <c r="BF15" s="241"/>
      <c r="BG15" s="241"/>
      <c r="BH15" s="241"/>
      <c r="BI15" s="241"/>
      <c r="BJ15" s="241"/>
      <c r="BK15" s="241"/>
      <c r="BL15" s="242"/>
      <c r="BM15" s="243"/>
      <c r="BN15" s="244"/>
      <c r="BO15" s="244"/>
      <c r="BP15" s="244"/>
      <c r="BQ15" s="244"/>
      <c r="BR15" s="244"/>
      <c r="BS15" s="244"/>
      <c r="BT15" s="244"/>
      <c r="BU15" s="244"/>
      <c r="BV15" s="245"/>
      <c r="BW15" s="225"/>
      <c r="BX15" s="226"/>
      <c r="BY15" s="226"/>
      <c r="BZ15" s="226"/>
      <c r="CA15" s="227"/>
      <c r="CB15" s="228"/>
      <c r="CC15" s="229"/>
      <c r="CD15" s="229"/>
      <c r="CE15" s="229"/>
      <c r="CF15" s="229"/>
      <c r="CG15" s="229"/>
      <c r="CH15" s="229"/>
      <c r="CI15" s="230"/>
      <c r="CJ15" s="231" t="str">
        <f t="shared" ref="CJ15:CJ23" si="0">IF(BD15=" "," ",EQ15)</f>
        <v xml:space="preserve"> </v>
      </c>
      <c r="CK15" s="232"/>
      <c r="CL15" s="232"/>
      <c r="CM15" s="232"/>
      <c r="CN15" s="232"/>
      <c r="CO15" s="232"/>
      <c r="CP15" s="232"/>
      <c r="CQ15" s="233"/>
      <c r="CV15" s="54" t="s">
        <v>88</v>
      </c>
      <c r="CW15" s="54">
        <f t="shared" ref="CW15:CW21" si="1">SUMIF($AP$14:$AW$33,CV15,$CJ$14:$CQ$33)</f>
        <v>0</v>
      </c>
      <c r="EQ15" s="54">
        <f t="shared" ref="EQ15:EQ33" si="2">ROUNDDOWN((BM15-CB15)*3/8, -3)</f>
        <v>0</v>
      </c>
    </row>
    <row r="16" spans="1:147" ht="30" customHeight="1">
      <c r="A16" s="115">
        <v>3</v>
      </c>
      <c r="B16" s="225"/>
      <c r="C16" s="226"/>
      <c r="D16" s="226"/>
      <c r="E16" s="226"/>
      <c r="F16" s="226"/>
      <c r="G16" s="226"/>
      <c r="H16" s="226"/>
      <c r="I16" s="227"/>
      <c r="J16" s="234"/>
      <c r="K16" s="235"/>
      <c r="L16" s="235"/>
      <c r="M16" s="235"/>
      <c r="N16" s="235"/>
      <c r="O16" s="235"/>
      <c r="P16" s="236"/>
      <c r="Q16" s="237"/>
      <c r="R16" s="237"/>
      <c r="S16" s="237"/>
      <c r="T16" s="237"/>
      <c r="U16" s="237"/>
      <c r="V16" s="237"/>
      <c r="W16" s="237"/>
      <c r="X16" s="237"/>
      <c r="Y16" s="237"/>
      <c r="Z16" s="237"/>
      <c r="AA16" s="237"/>
      <c r="AB16" s="237"/>
      <c r="AC16" s="237"/>
      <c r="AD16" s="237"/>
      <c r="AE16" s="238"/>
      <c r="AF16" s="236"/>
      <c r="AG16" s="237"/>
      <c r="AH16" s="237"/>
      <c r="AI16" s="238"/>
      <c r="AJ16" s="234"/>
      <c r="AK16" s="235"/>
      <c r="AL16" s="235"/>
      <c r="AM16" s="235"/>
      <c r="AN16" s="235"/>
      <c r="AO16" s="235"/>
      <c r="AP16" s="236"/>
      <c r="AQ16" s="237"/>
      <c r="AR16" s="237"/>
      <c r="AS16" s="237"/>
      <c r="AT16" s="237"/>
      <c r="AU16" s="237"/>
      <c r="AV16" s="237"/>
      <c r="AW16" s="238"/>
      <c r="AX16" s="234"/>
      <c r="AY16" s="235"/>
      <c r="AZ16" s="235"/>
      <c r="BA16" s="235"/>
      <c r="BB16" s="235"/>
      <c r="BC16" s="239"/>
      <c r="BD16" s="240" t="str">
        <f>IFERROR(VLOOKUP(AP16,Sheet1!$B$7:'Sheet1'!$C$15,2,FALSE)," ")</f>
        <v xml:space="preserve"> </v>
      </c>
      <c r="BE16" s="241"/>
      <c r="BF16" s="241"/>
      <c r="BG16" s="241"/>
      <c r="BH16" s="241"/>
      <c r="BI16" s="241"/>
      <c r="BJ16" s="241"/>
      <c r="BK16" s="241"/>
      <c r="BL16" s="242"/>
      <c r="BM16" s="243"/>
      <c r="BN16" s="244"/>
      <c r="BO16" s="244"/>
      <c r="BP16" s="244"/>
      <c r="BQ16" s="244"/>
      <c r="BR16" s="244"/>
      <c r="BS16" s="244"/>
      <c r="BT16" s="244"/>
      <c r="BU16" s="244"/>
      <c r="BV16" s="245"/>
      <c r="BW16" s="225"/>
      <c r="BX16" s="226"/>
      <c r="BY16" s="226"/>
      <c r="BZ16" s="226"/>
      <c r="CA16" s="227"/>
      <c r="CB16" s="228"/>
      <c r="CC16" s="229"/>
      <c r="CD16" s="229"/>
      <c r="CE16" s="229"/>
      <c r="CF16" s="229"/>
      <c r="CG16" s="229"/>
      <c r="CH16" s="229"/>
      <c r="CI16" s="230"/>
      <c r="CJ16" s="231" t="str">
        <f t="shared" si="0"/>
        <v xml:space="preserve"> </v>
      </c>
      <c r="CK16" s="232"/>
      <c r="CL16" s="232"/>
      <c r="CM16" s="232"/>
      <c r="CN16" s="232"/>
      <c r="CO16" s="232"/>
      <c r="CP16" s="232"/>
      <c r="CQ16" s="233"/>
      <c r="CU16" s="54"/>
      <c r="CV16" s="31" t="s">
        <v>89</v>
      </c>
      <c r="CW16" s="31">
        <f t="shared" si="1"/>
        <v>0</v>
      </c>
      <c r="DJ16" s="54"/>
      <c r="EQ16" s="54">
        <f t="shared" si="2"/>
        <v>0</v>
      </c>
    </row>
    <row r="17" spans="1:147" s="54" customFormat="1" ht="30" customHeight="1">
      <c r="A17" s="115">
        <v>4</v>
      </c>
      <c r="B17" s="225"/>
      <c r="C17" s="226"/>
      <c r="D17" s="226"/>
      <c r="E17" s="226"/>
      <c r="F17" s="226"/>
      <c r="G17" s="226"/>
      <c r="H17" s="226"/>
      <c r="I17" s="227"/>
      <c r="J17" s="234"/>
      <c r="K17" s="235"/>
      <c r="L17" s="235"/>
      <c r="M17" s="235"/>
      <c r="N17" s="235"/>
      <c r="O17" s="235"/>
      <c r="P17" s="236"/>
      <c r="Q17" s="237"/>
      <c r="R17" s="237"/>
      <c r="S17" s="237"/>
      <c r="T17" s="237"/>
      <c r="U17" s="237"/>
      <c r="V17" s="237"/>
      <c r="W17" s="237"/>
      <c r="X17" s="237"/>
      <c r="Y17" s="237"/>
      <c r="Z17" s="237"/>
      <c r="AA17" s="237"/>
      <c r="AB17" s="237"/>
      <c r="AC17" s="237"/>
      <c r="AD17" s="237"/>
      <c r="AE17" s="238"/>
      <c r="AF17" s="236"/>
      <c r="AG17" s="237"/>
      <c r="AH17" s="237"/>
      <c r="AI17" s="238"/>
      <c r="AJ17" s="234"/>
      <c r="AK17" s="235"/>
      <c r="AL17" s="235"/>
      <c r="AM17" s="235"/>
      <c r="AN17" s="235"/>
      <c r="AO17" s="235"/>
      <c r="AP17" s="236"/>
      <c r="AQ17" s="237"/>
      <c r="AR17" s="237"/>
      <c r="AS17" s="237"/>
      <c r="AT17" s="237"/>
      <c r="AU17" s="237"/>
      <c r="AV17" s="237"/>
      <c r="AW17" s="238"/>
      <c r="AX17" s="234"/>
      <c r="AY17" s="235"/>
      <c r="AZ17" s="235"/>
      <c r="BA17" s="235"/>
      <c r="BB17" s="235"/>
      <c r="BC17" s="239"/>
      <c r="BD17" s="240" t="str">
        <f>IFERROR(VLOOKUP(AP17,Sheet1!$B$7:'Sheet1'!$C$15,2,FALSE)," ")</f>
        <v xml:space="preserve"> </v>
      </c>
      <c r="BE17" s="241"/>
      <c r="BF17" s="241"/>
      <c r="BG17" s="241"/>
      <c r="BH17" s="241"/>
      <c r="BI17" s="241"/>
      <c r="BJ17" s="241"/>
      <c r="BK17" s="241"/>
      <c r="BL17" s="242"/>
      <c r="BM17" s="243"/>
      <c r="BN17" s="244"/>
      <c r="BO17" s="244"/>
      <c r="BP17" s="244"/>
      <c r="BQ17" s="244"/>
      <c r="BR17" s="244"/>
      <c r="BS17" s="244"/>
      <c r="BT17" s="244"/>
      <c r="BU17" s="244"/>
      <c r="BV17" s="245"/>
      <c r="BW17" s="225"/>
      <c r="BX17" s="226"/>
      <c r="BY17" s="226"/>
      <c r="BZ17" s="226"/>
      <c r="CA17" s="227"/>
      <c r="CB17" s="228"/>
      <c r="CC17" s="229"/>
      <c r="CD17" s="229"/>
      <c r="CE17" s="229"/>
      <c r="CF17" s="229"/>
      <c r="CG17" s="229"/>
      <c r="CH17" s="229"/>
      <c r="CI17" s="230"/>
      <c r="CJ17" s="231" t="str">
        <f t="shared" si="0"/>
        <v xml:space="preserve"> </v>
      </c>
      <c r="CK17" s="232"/>
      <c r="CL17" s="232"/>
      <c r="CM17" s="232"/>
      <c r="CN17" s="232"/>
      <c r="CO17" s="232"/>
      <c r="CP17" s="232"/>
      <c r="CQ17" s="233"/>
      <c r="CV17" s="54" t="s">
        <v>94</v>
      </c>
      <c r="CW17" s="54">
        <f t="shared" si="1"/>
        <v>0</v>
      </c>
      <c r="EQ17" s="54">
        <f t="shared" si="2"/>
        <v>0</v>
      </c>
    </row>
    <row r="18" spans="1:147" s="54" customFormat="1" ht="30" customHeight="1">
      <c r="A18" s="115">
        <v>5</v>
      </c>
      <c r="B18" s="225"/>
      <c r="C18" s="226"/>
      <c r="D18" s="226"/>
      <c r="E18" s="226"/>
      <c r="F18" s="226"/>
      <c r="G18" s="226"/>
      <c r="H18" s="226"/>
      <c r="I18" s="227"/>
      <c r="J18" s="234"/>
      <c r="K18" s="235"/>
      <c r="L18" s="235"/>
      <c r="M18" s="235"/>
      <c r="N18" s="235"/>
      <c r="O18" s="235"/>
      <c r="P18" s="236"/>
      <c r="Q18" s="237"/>
      <c r="R18" s="237"/>
      <c r="S18" s="237"/>
      <c r="T18" s="237"/>
      <c r="U18" s="237"/>
      <c r="V18" s="237"/>
      <c r="W18" s="237"/>
      <c r="X18" s="237"/>
      <c r="Y18" s="237"/>
      <c r="Z18" s="237"/>
      <c r="AA18" s="237"/>
      <c r="AB18" s="237"/>
      <c r="AC18" s="237"/>
      <c r="AD18" s="237"/>
      <c r="AE18" s="238"/>
      <c r="AF18" s="236"/>
      <c r="AG18" s="237"/>
      <c r="AH18" s="237"/>
      <c r="AI18" s="238"/>
      <c r="AJ18" s="234"/>
      <c r="AK18" s="235"/>
      <c r="AL18" s="235"/>
      <c r="AM18" s="235"/>
      <c r="AN18" s="235"/>
      <c r="AO18" s="235"/>
      <c r="AP18" s="236"/>
      <c r="AQ18" s="237"/>
      <c r="AR18" s="237"/>
      <c r="AS18" s="237"/>
      <c r="AT18" s="237"/>
      <c r="AU18" s="237"/>
      <c r="AV18" s="237"/>
      <c r="AW18" s="238"/>
      <c r="AX18" s="234"/>
      <c r="AY18" s="235"/>
      <c r="AZ18" s="235"/>
      <c r="BA18" s="235"/>
      <c r="BB18" s="235"/>
      <c r="BC18" s="239"/>
      <c r="BD18" s="240" t="str">
        <f>IFERROR(VLOOKUP(AP18,Sheet1!$B$7:'Sheet1'!$C$15,2,FALSE)," ")</f>
        <v xml:space="preserve"> </v>
      </c>
      <c r="BE18" s="241"/>
      <c r="BF18" s="241"/>
      <c r="BG18" s="241"/>
      <c r="BH18" s="241"/>
      <c r="BI18" s="241"/>
      <c r="BJ18" s="241"/>
      <c r="BK18" s="241"/>
      <c r="BL18" s="242"/>
      <c r="BM18" s="243"/>
      <c r="BN18" s="244"/>
      <c r="BO18" s="244"/>
      <c r="BP18" s="244"/>
      <c r="BQ18" s="244"/>
      <c r="BR18" s="244"/>
      <c r="BS18" s="244"/>
      <c r="BT18" s="244"/>
      <c r="BU18" s="244"/>
      <c r="BV18" s="245"/>
      <c r="BW18" s="225"/>
      <c r="BX18" s="226"/>
      <c r="BY18" s="226"/>
      <c r="BZ18" s="226"/>
      <c r="CA18" s="227"/>
      <c r="CB18" s="228"/>
      <c r="CC18" s="229"/>
      <c r="CD18" s="229"/>
      <c r="CE18" s="229"/>
      <c r="CF18" s="229"/>
      <c r="CG18" s="229"/>
      <c r="CH18" s="229"/>
      <c r="CI18" s="230"/>
      <c r="CJ18" s="231" t="str">
        <f t="shared" si="0"/>
        <v xml:space="preserve"> </v>
      </c>
      <c r="CK18" s="232"/>
      <c r="CL18" s="232"/>
      <c r="CM18" s="232"/>
      <c r="CN18" s="232"/>
      <c r="CO18" s="232"/>
      <c r="CP18" s="232"/>
      <c r="CQ18" s="233"/>
      <c r="CV18" s="54" t="s">
        <v>156</v>
      </c>
      <c r="CW18" s="54">
        <f t="shared" si="1"/>
        <v>0</v>
      </c>
      <c r="EQ18" s="54">
        <f t="shared" si="2"/>
        <v>0</v>
      </c>
    </row>
    <row r="19" spans="1:147" s="54" customFormat="1" ht="30" customHeight="1">
      <c r="A19" s="115">
        <v>6</v>
      </c>
      <c r="B19" s="225"/>
      <c r="C19" s="226"/>
      <c r="D19" s="226"/>
      <c r="E19" s="226"/>
      <c r="F19" s="226"/>
      <c r="G19" s="226"/>
      <c r="H19" s="226"/>
      <c r="I19" s="227"/>
      <c r="J19" s="234"/>
      <c r="K19" s="235"/>
      <c r="L19" s="235"/>
      <c r="M19" s="235"/>
      <c r="N19" s="235"/>
      <c r="O19" s="235"/>
      <c r="P19" s="236"/>
      <c r="Q19" s="237"/>
      <c r="R19" s="237"/>
      <c r="S19" s="237"/>
      <c r="T19" s="237"/>
      <c r="U19" s="237"/>
      <c r="V19" s="237"/>
      <c r="W19" s="237"/>
      <c r="X19" s="237"/>
      <c r="Y19" s="237"/>
      <c r="Z19" s="237"/>
      <c r="AA19" s="237"/>
      <c r="AB19" s="237"/>
      <c r="AC19" s="237"/>
      <c r="AD19" s="237"/>
      <c r="AE19" s="238"/>
      <c r="AF19" s="236"/>
      <c r="AG19" s="237"/>
      <c r="AH19" s="237"/>
      <c r="AI19" s="238"/>
      <c r="AJ19" s="234"/>
      <c r="AK19" s="235"/>
      <c r="AL19" s="235"/>
      <c r="AM19" s="235"/>
      <c r="AN19" s="235"/>
      <c r="AO19" s="235"/>
      <c r="AP19" s="236"/>
      <c r="AQ19" s="237"/>
      <c r="AR19" s="237"/>
      <c r="AS19" s="237"/>
      <c r="AT19" s="237"/>
      <c r="AU19" s="237"/>
      <c r="AV19" s="237"/>
      <c r="AW19" s="238"/>
      <c r="AX19" s="234"/>
      <c r="AY19" s="235"/>
      <c r="AZ19" s="235"/>
      <c r="BA19" s="235"/>
      <c r="BB19" s="235"/>
      <c r="BC19" s="239"/>
      <c r="BD19" s="240" t="str">
        <f>IFERROR(VLOOKUP(AP19,Sheet1!$B$7:'Sheet1'!$C$15,2,FALSE)," ")</f>
        <v xml:space="preserve"> </v>
      </c>
      <c r="BE19" s="241"/>
      <c r="BF19" s="241"/>
      <c r="BG19" s="241"/>
      <c r="BH19" s="241"/>
      <c r="BI19" s="241"/>
      <c r="BJ19" s="241"/>
      <c r="BK19" s="241"/>
      <c r="BL19" s="242"/>
      <c r="BM19" s="243"/>
      <c r="BN19" s="244"/>
      <c r="BO19" s="244"/>
      <c r="BP19" s="244"/>
      <c r="BQ19" s="244"/>
      <c r="BR19" s="244"/>
      <c r="BS19" s="244"/>
      <c r="BT19" s="244"/>
      <c r="BU19" s="244"/>
      <c r="BV19" s="245"/>
      <c r="BW19" s="225"/>
      <c r="BX19" s="226"/>
      <c r="BY19" s="226"/>
      <c r="BZ19" s="226"/>
      <c r="CA19" s="227"/>
      <c r="CB19" s="228"/>
      <c r="CC19" s="229"/>
      <c r="CD19" s="229"/>
      <c r="CE19" s="229"/>
      <c r="CF19" s="229"/>
      <c r="CG19" s="229"/>
      <c r="CH19" s="229"/>
      <c r="CI19" s="230"/>
      <c r="CJ19" s="231" t="str">
        <f t="shared" si="0"/>
        <v xml:space="preserve"> </v>
      </c>
      <c r="CK19" s="232"/>
      <c r="CL19" s="232"/>
      <c r="CM19" s="232"/>
      <c r="CN19" s="232"/>
      <c r="CO19" s="232"/>
      <c r="CP19" s="232"/>
      <c r="CQ19" s="233"/>
      <c r="CV19" s="54" t="s">
        <v>96</v>
      </c>
      <c r="CW19" s="54">
        <f t="shared" si="1"/>
        <v>0</v>
      </c>
      <c r="EQ19" s="54">
        <f t="shared" si="2"/>
        <v>0</v>
      </c>
    </row>
    <row r="20" spans="1:147" s="54" customFormat="1" ht="30" customHeight="1">
      <c r="A20" s="115">
        <v>7</v>
      </c>
      <c r="B20" s="225"/>
      <c r="C20" s="226"/>
      <c r="D20" s="226"/>
      <c r="E20" s="226"/>
      <c r="F20" s="226"/>
      <c r="G20" s="226"/>
      <c r="H20" s="226"/>
      <c r="I20" s="227"/>
      <c r="J20" s="234"/>
      <c r="K20" s="235"/>
      <c r="L20" s="235"/>
      <c r="M20" s="235"/>
      <c r="N20" s="235"/>
      <c r="O20" s="235"/>
      <c r="P20" s="236"/>
      <c r="Q20" s="237"/>
      <c r="R20" s="237"/>
      <c r="S20" s="237"/>
      <c r="T20" s="237"/>
      <c r="U20" s="237"/>
      <c r="V20" s="237"/>
      <c r="W20" s="237"/>
      <c r="X20" s="237"/>
      <c r="Y20" s="237"/>
      <c r="Z20" s="237"/>
      <c r="AA20" s="237"/>
      <c r="AB20" s="237"/>
      <c r="AC20" s="237"/>
      <c r="AD20" s="237"/>
      <c r="AE20" s="238"/>
      <c r="AF20" s="236"/>
      <c r="AG20" s="237"/>
      <c r="AH20" s="237"/>
      <c r="AI20" s="238"/>
      <c r="AJ20" s="234"/>
      <c r="AK20" s="235"/>
      <c r="AL20" s="235"/>
      <c r="AM20" s="235"/>
      <c r="AN20" s="235"/>
      <c r="AO20" s="235"/>
      <c r="AP20" s="236"/>
      <c r="AQ20" s="237"/>
      <c r="AR20" s="237"/>
      <c r="AS20" s="237"/>
      <c r="AT20" s="237"/>
      <c r="AU20" s="237"/>
      <c r="AV20" s="237"/>
      <c r="AW20" s="238"/>
      <c r="AX20" s="234"/>
      <c r="AY20" s="235"/>
      <c r="AZ20" s="235"/>
      <c r="BA20" s="235"/>
      <c r="BB20" s="235"/>
      <c r="BC20" s="239"/>
      <c r="BD20" s="240" t="str">
        <f>IFERROR(VLOOKUP(AP20,Sheet1!$B$7:'Sheet1'!$C$15,2,FALSE)," ")</f>
        <v xml:space="preserve"> </v>
      </c>
      <c r="BE20" s="241"/>
      <c r="BF20" s="241"/>
      <c r="BG20" s="241"/>
      <c r="BH20" s="241"/>
      <c r="BI20" s="241"/>
      <c r="BJ20" s="241"/>
      <c r="BK20" s="241"/>
      <c r="BL20" s="242"/>
      <c r="BM20" s="243"/>
      <c r="BN20" s="244"/>
      <c r="BO20" s="244"/>
      <c r="BP20" s="244"/>
      <c r="BQ20" s="244"/>
      <c r="BR20" s="244"/>
      <c r="BS20" s="244"/>
      <c r="BT20" s="244"/>
      <c r="BU20" s="244"/>
      <c r="BV20" s="245"/>
      <c r="BW20" s="225"/>
      <c r="BX20" s="226"/>
      <c r="BY20" s="226"/>
      <c r="BZ20" s="226"/>
      <c r="CA20" s="227"/>
      <c r="CB20" s="228"/>
      <c r="CC20" s="229"/>
      <c r="CD20" s="229"/>
      <c r="CE20" s="229"/>
      <c r="CF20" s="229"/>
      <c r="CG20" s="229"/>
      <c r="CH20" s="229"/>
      <c r="CI20" s="230"/>
      <c r="CJ20" s="231" t="str">
        <f t="shared" si="0"/>
        <v xml:space="preserve"> </v>
      </c>
      <c r="CK20" s="232"/>
      <c r="CL20" s="232"/>
      <c r="CM20" s="232"/>
      <c r="CN20" s="232"/>
      <c r="CO20" s="232"/>
      <c r="CP20" s="232"/>
      <c r="CQ20" s="233"/>
      <c r="CV20" s="54" t="s">
        <v>157</v>
      </c>
      <c r="CW20" s="54">
        <f t="shared" si="1"/>
        <v>0</v>
      </c>
      <c r="EQ20" s="54">
        <f t="shared" si="2"/>
        <v>0</v>
      </c>
    </row>
    <row r="21" spans="1:147" ht="30" customHeight="1">
      <c r="A21" s="115">
        <v>8</v>
      </c>
      <c r="B21" s="225"/>
      <c r="C21" s="226"/>
      <c r="D21" s="226"/>
      <c r="E21" s="226"/>
      <c r="F21" s="226"/>
      <c r="G21" s="226"/>
      <c r="H21" s="226"/>
      <c r="I21" s="227"/>
      <c r="J21" s="234"/>
      <c r="K21" s="235"/>
      <c r="L21" s="235"/>
      <c r="M21" s="235"/>
      <c r="N21" s="235"/>
      <c r="O21" s="235"/>
      <c r="P21" s="236"/>
      <c r="Q21" s="237"/>
      <c r="R21" s="237"/>
      <c r="S21" s="237"/>
      <c r="T21" s="237"/>
      <c r="U21" s="237"/>
      <c r="V21" s="237"/>
      <c r="W21" s="237"/>
      <c r="X21" s="237"/>
      <c r="Y21" s="237"/>
      <c r="Z21" s="237"/>
      <c r="AA21" s="237"/>
      <c r="AB21" s="237"/>
      <c r="AC21" s="237"/>
      <c r="AD21" s="237"/>
      <c r="AE21" s="238"/>
      <c r="AF21" s="236"/>
      <c r="AG21" s="237"/>
      <c r="AH21" s="237"/>
      <c r="AI21" s="238"/>
      <c r="AJ21" s="234"/>
      <c r="AK21" s="235"/>
      <c r="AL21" s="235"/>
      <c r="AM21" s="235"/>
      <c r="AN21" s="235"/>
      <c r="AO21" s="235"/>
      <c r="AP21" s="236"/>
      <c r="AQ21" s="237"/>
      <c r="AR21" s="237"/>
      <c r="AS21" s="237"/>
      <c r="AT21" s="237"/>
      <c r="AU21" s="237"/>
      <c r="AV21" s="237"/>
      <c r="AW21" s="238"/>
      <c r="AX21" s="234"/>
      <c r="AY21" s="235"/>
      <c r="AZ21" s="235"/>
      <c r="BA21" s="235"/>
      <c r="BB21" s="235"/>
      <c r="BC21" s="239"/>
      <c r="BD21" s="240" t="str">
        <f>IFERROR(VLOOKUP(AP21,Sheet1!$B$7:'Sheet1'!$C$15,2,FALSE)," ")</f>
        <v xml:space="preserve"> </v>
      </c>
      <c r="BE21" s="241"/>
      <c r="BF21" s="241"/>
      <c r="BG21" s="241"/>
      <c r="BH21" s="241"/>
      <c r="BI21" s="241"/>
      <c r="BJ21" s="241"/>
      <c r="BK21" s="241"/>
      <c r="BL21" s="242"/>
      <c r="BM21" s="243"/>
      <c r="BN21" s="244"/>
      <c r="BO21" s="244"/>
      <c r="BP21" s="244"/>
      <c r="BQ21" s="244"/>
      <c r="BR21" s="244"/>
      <c r="BS21" s="244"/>
      <c r="BT21" s="244"/>
      <c r="BU21" s="244"/>
      <c r="BV21" s="245"/>
      <c r="BW21" s="225"/>
      <c r="BX21" s="226"/>
      <c r="BY21" s="226"/>
      <c r="BZ21" s="226"/>
      <c r="CA21" s="227"/>
      <c r="CB21" s="228"/>
      <c r="CC21" s="229"/>
      <c r="CD21" s="229"/>
      <c r="CE21" s="229"/>
      <c r="CF21" s="229"/>
      <c r="CG21" s="229"/>
      <c r="CH21" s="229"/>
      <c r="CI21" s="230"/>
      <c r="CJ21" s="231" t="str">
        <f t="shared" si="0"/>
        <v xml:space="preserve"> </v>
      </c>
      <c r="CK21" s="232"/>
      <c r="CL21" s="232"/>
      <c r="CM21" s="232"/>
      <c r="CN21" s="232"/>
      <c r="CO21" s="232"/>
      <c r="CP21" s="232"/>
      <c r="CQ21" s="233"/>
      <c r="CU21" s="54"/>
      <c r="CV21" s="31" t="s">
        <v>90</v>
      </c>
      <c r="CW21" s="31">
        <f t="shared" si="1"/>
        <v>0</v>
      </c>
      <c r="DJ21" s="54"/>
      <c r="EQ21" s="54">
        <f t="shared" si="2"/>
        <v>0</v>
      </c>
    </row>
    <row r="22" spans="1:147" s="54" customFormat="1" ht="30" customHeight="1">
      <c r="A22" s="115">
        <v>9</v>
      </c>
      <c r="B22" s="225"/>
      <c r="C22" s="226"/>
      <c r="D22" s="226"/>
      <c r="E22" s="226"/>
      <c r="F22" s="226"/>
      <c r="G22" s="226"/>
      <c r="H22" s="226"/>
      <c r="I22" s="227"/>
      <c r="J22" s="234"/>
      <c r="K22" s="235"/>
      <c r="L22" s="235"/>
      <c r="M22" s="235"/>
      <c r="N22" s="235"/>
      <c r="O22" s="235"/>
      <c r="P22" s="236"/>
      <c r="Q22" s="237"/>
      <c r="R22" s="237"/>
      <c r="S22" s="237"/>
      <c r="T22" s="237"/>
      <c r="U22" s="237"/>
      <c r="V22" s="237"/>
      <c r="W22" s="237"/>
      <c r="X22" s="237"/>
      <c r="Y22" s="237"/>
      <c r="Z22" s="237"/>
      <c r="AA22" s="237"/>
      <c r="AB22" s="237"/>
      <c r="AC22" s="237"/>
      <c r="AD22" s="237"/>
      <c r="AE22" s="238"/>
      <c r="AF22" s="236"/>
      <c r="AG22" s="237"/>
      <c r="AH22" s="237"/>
      <c r="AI22" s="238"/>
      <c r="AJ22" s="234"/>
      <c r="AK22" s="235"/>
      <c r="AL22" s="235"/>
      <c r="AM22" s="235"/>
      <c r="AN22" s="235"/>
      <c r="AO22" s="235"/>
      <c r="AP22" s="236"/>
      <c r="AQ22" s="237"/>
      <c r="AR22" s="237"/>
      <c r="AS22" s="237"/>
      <c r="AT22" s="237"/>
      <c r="AU22" s="237"/>
      <c r="AV22" s="237"/>
      <c r="AW22" s="238"/>
      <c r="AX22" s="234"/>
      <c r="AY22" s="235"/>
      <c r="AZ22" s="235"/>
      <c r="BA22" s="235"/>
      <c r="BB22" s="235"/>
      <c r="BC22" s="239"/>
      <c r="BD22" s="240" t="str">
        <f>IFERROR(VLOOKUP(AP22,Sheet1!$B$7:'Sheet1'!$C$15,2,FALSE)," ")</f>
        <v xml:space="preserve"> </v>
      </c>
      <c r="BE22" s="241"/>
      <c r="BF22" s="241"/>
      <c r="BG22" s="241"/>
      <c r="BH22" s="241"/>
      <c r="BI22" s="241"/>
      <c r="BJ22" s="241"/>
      <c r="BK22" s="241"/>
      <c r="BL22" s="242"/>
      <c r="BM22" s="243"/>
      <c r="BN22" s="244"/>
      <c r="BO22" s="244"/>
      <c r="BP22" s="244"/>
      <c r="BQ22" s="244"/>
      <c r="BR22" s="244"/>
      <c r="BS22" s="244"/>
      <c r="BT22" s="244"/>
      <c r="BU22" s="244"/>
      <c r="BV22" s="245"/>
      <c r="BW22" s="225"/>
      <c r="BX22" s="226"/>
      <c r="BY22" s="226"/>
      <c r="BZ22" s="226"/>
      <c r="CA22" s="227"/>
      <c r="CB22" s="228"/>
      <c r="CC22" s="229"/>
      <c r="CD22" s="229"/>
      <c r="CE22" s="229"/>
      <c r="CF22" s="229"/>
      <c r="CG22" s="229"/>
      <c r="CH22" s="229"/>
      <c r="CI22" s="230"/>
      <c r="CJ22" s="231" t="str">
        <f t="shared" si="0"/>
        <v xml:space="preserve"> </v>
      </c>
      <c r="CK22" s="232"/>
      <c r="CL22" s="232"/>
      <c r="CM22" s="232"/>
      <c r="CN22" s="232"/>
      <c r="CO22" s="232"/>
      <c r="CP22" s="232"/>
      <c r="CQ22" s="233"/>
      <c r="CV22" s="54" t="s">
        <v>91</v>
      </c>
      <c r="CW22" s="54">
        <f>SUMIF($AP$14:$AW$33,CV22,$CJ$14:$CQ$33)</f>
        <v>0</v>
      </c>
      <c r="EQ22" s="54">
        <f t="shared" si="2"/>
        <v>0</v>
      </c>
    </row>
    <row r="23" spans="1:147" s="54" customFormat="1" ht="30" customHeight="1">
      <c r="A23" s="115">
        <v>10</v>
      </c>
      <c r="B23" s="225"/>
      <c r="C23" s="226"/>
      <c r="D23" s="226"/>
      <c r="E23" s="226"/>
      <c r="F23" s="226"/>
      <c r="G23" s="226"/>
      <c r="H23" s="226"/>
      <c r="I23" s="227"/>
      <c r="J23" s="234"/>
      <c r="K23" s="235"/>
      <c r="L23" s="235"/>
      <c r="M23" s="235"/>
      <c r="N23" s="235"/>
      <c r="O23" s="235"/>
      <c r="P23" s="236"/>
      <c r="Q23" s="237"/>
      <c r="R23" s="237"/>
      <c r="S23" s="237"/>
      <c r="T23" s="237"/>
      <c r="U23" s="237"/>
      <c r="V23" s="237"/>
      <c r="W23" s="237"/>
      <c r="X23" s="237"/>
      <c r="Y23" s="237"/>
      <c r="Z23" s="237"/>
      <c r="AA23" s="237"/>
      <c r="AB23" s="237"/>
      <c r="AC23" s="237"/>
      <c r="AD23" s="237"/>
      <c r="AE23" s="238"/>
      <c r="AF23" s="236"/>
      <c r="AG23" s="237"/>
      <c r="AH23" s="237"/>
      <c r="AI23" s="238"/>
      <c r="AJ23" s="234"/>
      <c r="AK23" s="235"/>
      <c r="AL23" s="235"/>
      <c r="AM23" s="235"/>
      <c r="AN23" s="235"/>
      <c r="AO23" s="235"/>
      <c r="AP23" s="236"/>
      <c r="AQ23" s="237"/>
      <c r="AR23" s="237"/>
      <c r="AS23" s="237"/>
      <c r="AT23" s="237"/>
      <c r="AU23" s="237"/>
      <c r="AV23" s="237"/>
      <c r="AW23" s="238"/>
      <c r="AX23" s="234"/>
      <c r="AY23" s="235"/>
      <c r="AZ23" s="235"/>
      <c r="BA23" s="235"/>
      <c r="BB23" s="235"/>
      <c r="BC23" s="239"/>
      <c r="BD23" s="240" t="str">
        <f>IFERROR(VLOOKUP(AP23,Sheet1!$B$7:'Sheet1'!$C$15,2,FALSE)," ")</f>
        <v xml:space="preserve"> </v>
      </c>
      <c r="BE23" s="241"/>
      <c r="BF23" s="241"/>
      <c r="BG23" s="241"/>
      <c r="BH23" s="241"/>
      <c r="BI23" s="241"/>
      <c r="BJ23" s="241"/>
      <c r="BK23" s="241"/>
      <c r="BL23" s="242"/>
      <c r="BM23" s="243"/>
      <c r="BN23" s="244"/>
      <c r="BO23" s="244"/>
      <c r="BP23" s="244"/>
      <c r="BQ23" s="244"/>
      <c r="BR23" s="244"/>
      <c r="BS23" s="244"/>
      <c r="BT23" s="244"/>
      <c r="BU23" s="244"/>
      <c r="BV23" s="245"/>
      <c r="BW23" s="225"/>
      <c r="BX23" s="226"/>
      <c r="BY23" s="226"/>
      <c r="BZ23" s="226"/>
      <c r="CA23" s="227"/>
      <c r="CB23" s="228"/>
      <c r="CC23" s="229"/>
      <c r="CD23" s="229"/>
      <c r="CE23" s="229"/>
      <c r="CF23" s="229"/>
      <c r="CG23" s="229"/>
      <c r="CH23" s="229"/>
      <c r="CI23" s="230"/>
      <c r="CJ23" s="231" t="str">
        <f t="shared" si="0"/>
        <v xml:space="preserve"> </v>
      </c>
      <c r="CK23" s="232"/>
      <c r="CL23" s="232"/>
      <c r="CM23" s="232"/>
      <c r="CN23" s="232"/>
      <c r="CO23" s="232"/>
      <c r="CP23" s="232"/>
      <c r="CQ23" s="233"/>
      <c r="EQ23" s="54">
        <f t="shared" si="2"/>
        <v>0</v>
      </c>
    </row>
    <row r="24" spans="1:147" ht="30" customHeight="1">
      <c r="A24" s="115">
        <v>11</v>
      </c>
      <c r="B24" s="225"/>
      <c r="C24" s="226"/>
      <c r="D24" s="226"/>
      <c r="E24" s="226"/>
      <c r="F24" s="226"/>
      <c r="G24" s="226"/>
      <c r="H24" s="226"/>
      <c r="I24" s="227"/>
      <c r="J24" s="234"/>
      <c r="K24" s="235"/>
      <c r="L24" s="235"/>
      <c r="M24" s="235"/>
      <c r="N24" s="235"/>
      <c r="O24" s="235"/>
      <c r="P24" s="236"/>
      <c r="Q24" s="237"/>
      <c r="R24" s="237"/>
      <c r="S24" s="237"/>
      <c r="T24" s="237"/>
      <c r="U24" s="237"/>
      <c r="V24" s="237"/>
      <c r="W24" s="237"/>
      <c r="X24" s="237"/>
      <c r="Y24" s="237"/>
      <c r="Z24" s="237"/>
      <c r="AA24" s="237"/>
      <c r="AB24" s="237"/>
      <c r="AC24" s="237"/>
      <c r="AD24" s="237"/>
      <c r="AE24" s="238"/>
      <c r="AF24" s="236"/>
      <c r="AG24" s="237"/>
      <c r="AH24" s="237"/>
      <c r="AI24" s="238"/>
      <c r="AJ24" s="234"/>
      <c r="AK24" s="235"/>
      <c r="AL24" s="235"/>
      <c r="AM24" s="235"/>
      <c r="AN24" s="235"/>
      <c r="AO24" s="235"/>
      <c r="AP24" s="236"/>
      <c r="AQ24" s="237"/>
      <c r="AR24" s="237"/>
      <c r="AS24" s="237"/>
      <c r="AT24" s="237"/>
      <c r="AU24" s="237"/>
      <c r="AV24" s="237"/>
      <c r="AW24" s="238"/>
      <c r="AX24" s="234"/>
      <c r="AY24" s="235"/>
      <c r="AZ24" s="235"/>
      <c r="BA24" s="235"/>
      <c r="BB24" s="235"/>
      <c r="BC24" s="239"/>
      <c r="BD24" s="240" t="str">
        <f>IFERROR(VLOOKUP(AP24,Sheet1!$B$7:'Sheet1'!$C$15,2,FALSE)," ")</f>
        <v xml:space="preserve"> </v>
      </c>
      <c r="BE24" s="241"/>
      <c r="BF24" s="241"/>
      <c r="BG24" s="241"/>
      <c r="BH24" s="241"/>
      <c r="BI24" s="241"/>
      <c r="BJ24" s="241"/>
      <c r="BK24" s="241"/>
      <c r="BL24" s="242"/>
      <c r="BM24" s="243"/>
      <c r="BN24" s="244"/>
      <c r="BO24" s="244"/>
      <c r="BP24" s="244"/>
      <c r="BQ24" s="244"/>
      <c r="BR24" s="244"/>
      <c r="BS24" s="244"/>
      <c r="BT24" s="244"/>
      <c r="BU24" s="244"/>
      <c r="BV24" s="245"/>
      <c r="BW24" s="225"/>
      <c r="BX24" s="226"/>
      <c r="BY24" s="226"/>
      <c r="BZ24" s="226"/>
      <c r="CA24" s="227"/>
      <c r="CB24" s="228"/>
      <c r="CC24" s="229"/>
      <c r="CD24" s="229"/>
      <c r="CE24" s="229"/>
      <c r="CF24" s="229"/>
      <c r="CG24" s="229"/>
      <c r="CH24" s="229"/>
      <c r="CI24" s="230"/>
      <c r="CJ24" s="231" t="str">
        <f>IF(BD24=" "," ",EQ24)</f>
        <v xml:space="preserve"> </v>
      </c>
      <c r="CK24" s="232"/>
      <c r="CL24" s="232"/>
      <c r="CM24" s="232"/>
      <c r="CN24" s="232"/>
      <c r="CO24" s="232"/>
      <c r="CP24" s="232"/>
      <c r="CQ24" s="233"/>
      <c r="EQ24" s="54">
        <f t="shared" si="2"/>
        <v>0</v>
      </c>
    </row>
    <row r="25" spans="1:147" s="54" customFormat="1" ht="30" customHeight="1">
      <c r="A25" s="115">
        <v>12</v>
      </c>
      <c r="B25" s="225"/>
      <c r="C25" s="226"/>
      <c r="D25" s="226"/>
      <c r="E25" s="226"/>
      <c r="F25" s="226"/>
      <c r="G25" s="226"/>
      <c r="H25" s="226"/>
      <c r="I25" s="227"/>
      <c r="J25" s="234"/>
      <c r="K25" s="235"/>
      <c r="L25" s="235"/>
      <c r="M25" s="235"/>
      <c r="N25" s="235"/>
      <c r="O25" s="235"/>
      <c r="P25" s="236"/>
      <c r="Q25" s="237"/>
      <c r="R25" s="237"/>
      <c r="S25" s="237"/>
      <c r="T25" s="237"/>
      <c r="U25" s="237"/>
      <c r="V25" s="237"/>
      <c r="W25" s="237"/>
      <c r="X25" s="237"/>
      <c r="Y25" s="237"/>
      <c r="Z25" s="237"/>
      <c r="AA25" s="237"/>
      <c r="AB25" s="237"/>
      <c r="AC25" s="237"/>
      <c r="AD25" s="237"/>
      <c r="AE25" s="238"/>
      <c r="AF25" s="236"/>
      <c r="AG25" s="237"/>
      <c r="AH25" s="237"/>
      <c r="AI25" s="238"/>
      <c r="AJ25" s="234"/>
      <c r="AK25" s="235"/>
      <c r="AL25" s="235"/>
      <c r="AM25" s="235"/>
      <c r="AN25" s="235"/>
      <c r="AO25" s="235"/>
      <c r="AP25" s="236"/>
      <c r="AQ25" s="237"/>
      <c r="AR25" s="237"/>
      <c r="AS25" s="237"/>
      <c r="AT25" s="237"/>
      <c r="AU25" s="237"/>
      <c r="AV25" s="237"/>
      <c r="AW25" s="238"/>
      <c r="AX25" s="234"/>
      <c r="AY25" s="235"/>
      <c r="AZ25" s="235"/>
      <c r="BA25" s="235"/>
      <c r="BB25" s="235"/>
      <c r="BC25" s="239"/>
      <c r="BD25" s="240" t="str">
        <f>IFERROR(VLOOKUP(AP25,Sheet1!$B$7:'Sheet1'!$C$15,2,FALSE)," ")</f>
        <v xml:space="preserve"> </v>
      </c>
      <c r="BE25" s="241"/>
      <c r="BF25" s="241"/>
      <c r="BG25" s="241"/>
      <c r="BH25" s="241"/>
      <c r="BI25" s="241"/>
      <c r="BJ25" s="241"/>
      <c r="BK25" s="241"/>
      <c r="BL25" s="242"/>
      <c r="BM25" s="243"/>
      <c r="BN25" s="244"/>
      <c r="BO25" s="244"/>
      <c r="BP25" s="244"/>
      <c r="BQ25" s="244"/>
      <c r="BR25" s="244"/>
      <c r="BS25" s="244"/>
      <c r="BT25" s="244"/>
      <c r="BU25" s="244"/>
      <c r="BV25" s="245"/>
      <c r="BW25" s="225"/>
      <c r="BX25" s="226"/>
      <c r="BY25" s="226"/>
      <c r="BZ25" s="226"/>
      <c r="CA25" s="227"/>
      <c r="CB25" s="228"/>
      <c r="CC25" s="229"/>
      <c r="CD25" s="229"/>
      <c r="CE25" s="229"/>
      <c r="CF25" s="229"/>
      <c r="CG25" s="229"/>
      <c r="CH25" s="229"/>
      <c r="CI25" s="230"/>
      <c r="CJ25" s="231" t="str">
        <f t="shared" ref="CJ25:CJ33" si="3">IF(BD25=" "," ",EQ25)</f>
        <v xml:space="preserve"> </v>
      </c>
      <c r="CK25" s="232"/>
      <c r="CL25" s="232"/>
      <c r="CM25" s="232"/>
      <c r="CN25" s="232"/>
      <c r="CO25" s="232"/>
      <c r="CP25" s="232"/>
      <c r="CQ25" s="233"/>
      <c r="EQ25" s="54">
        <f t="shared" si="2"/>
        <v>0</v>
      </c>
    </row>
    <row r="26" spans="1:147" s="54" customFormat="1" ht="30" customHeight="1">
      <c r="A26" s="115">
        <v>13</v>
      </c>
      <c r="B26" s="225"/>
      <c r="C26" s="226"/>
      <c r="D26" s="226"/>
      <c r="E26" s="226"/>
      <c r="F26" s="226"/>
      <c r="G26" s="226"/>
      <c r="H26" s="226"/>
      <c r="I26" s="227"/>
      <c r="J26" s="234"/>
      <c r="K26" s="235"/>
      <c r="L26" s="235"/>
      <c r="M26" s="235"/>
      <c r="N26" s="235"/>
      <c r="O26" s="235"/>
      <c r="P26" s="236"/>
      <c r="Q26" s="237"/>
      <c r="R26" s="237"/>
      <c r="S26" s="237"/>
      <c r="T26" s="237"/>
      <c r="U26" s="237"/>
      <c r="V26" s="237"/>
      <c r="W26" s="237"/>
      <c r="X26" s="237"/>
      <c r="Y26" s="237"/>
      <c r="Z26" s="237"/>
      <c r="AA26" s="237"/>
      <c r="AB26" s="237"/>
      <c r="AC26" s="237"/>
      <c r="AD26" s="237"/>
      <c r="AE26" s="238"/>
      <c r="AF26" s="236"/>
      <c r="AG26" s="237"/>
      <c r="AH26" s="237"/>
      <c r="AI26" s="238"/>
      <c r="AJ26" s="234"/>
      <c r="AK26" s="235"/>
      <c r="AL26" s="235"/>
      <c r="AM26" s="235"/>
      <c r="AN26" s="235"/>
      <c r="AO26" s="235"/>
      <c r="AP26" s="236"/>
      <c r="AQ26" s="237"/>
      <c r="AR26" s="237"/>
      <c r="AS26" s="237"/>
      <c r="AT26" s="237"/>
      <c r="AU26" s="237"/>
      <c r="AV26" s="237"/>
      <c r="AW26" s="238"/>
      <c r="AX26" s="234"/>
      <c r="AY26" s="235"/>
      <c r="AZ26" s="235"/>
      <c r="BA26" s="235"/>
      <c r="BB26" s="235"/>
      <c r="BC26" s="239"/>
      <c r="BD26" s="240" t="str">
        <f>IFERROR(VLOOKUP(AP26,Sheet1!$B$7:'Sheet1'!$C$15,2,FALSE)," ")</f>
        <v xml:space="preserve"> </v>
      </c>
      <c r="BE26" s="241"/>
      <c r="BF26" s="241"/>
      <c r="BG26" s="241"/>
      <c r="BH26" s="241"/>
      <c r="BI26" s="241"/>
      <c r="BJ26" s="241"/>
      <c r="BK26" s="241"/>
      <c r="BL26" s="242"/>
      <c r="BM26" s="243"/>
      <c r="BN26" s="244"/>
      <c r="BO26" s="244"/>
      <c r="BP26" s="244"/>
      <c r="BQ26" s="244"/>
      <c r="BR26" s="244"/>
      <c r="BS26" s="244"/>
      <c r="BT26" s="244"/>
      <c r="BU26" s="244"/>
      <c r="BV26" s="245"/>
      <c r="BW26" s="225"/>
      <c r="BX26" s="226"/>
      <c r="BY26" s="226"/>
      <c r="BZ26" s="226"/>
      <c r="CA26" s="227"/>
      <c r="CB26" s="228"/>
      <c r="CC26" s="229"/>
      <c r="CD26" s="229"/>
      <c r="CE26" s="229"/>
      <c r="CF26" s="229"/>
      <c r="CG26" s="229"/>
      <c r="CH26" s="229"/>
      <c r="CI26" s="230"/>
      <c r="CJ26" s="231" t="str">
        <f t="shared" si="3"/>
        <v xml:space="preserve"> </v>
      </c>
      <c r="CK26" s="232"/>
      <c r="CL26" s="232"/>
      <c r="CM26" s="232"/>
      <c r="CN26" s="232"/>
      <c r="CO26" s="232"/>
      <c r="CP26" s="232"/>
      <c r="CQ26" s="233"/>
      <c r="EQ26" s="54">
        <f t="shared" si="2"/>
        <v>0</v>
      </c>
    </row>
    <row r="27" spans="1:147" s="58" customFormat="1" ht="30" customHeight="1">
      <c r="A27" s="115">
        <v>14</v>
      </c>
      <c r="B27" s="225"/>
      <c r="C27" s="226"/>
      <c r="D27" s="226"/>
      <c r="E27" s="226"/>
      <c r="F27" s="226"/>
      <c r="G27" s="226"/>
      <c r="H27" s="226"/>
      <c r="I27" s="227"/>
      <c r="J27" s="234"/>
      <c r="K27" s="235"/>
      <c r="L27" s="235"/>
      <c r="M27" s="235"/>
      <c r="N27" s="235"/>
      <c r="O27" s="235"/>
      <c r="P27" s="236"/>
      <c r="Q27" s="237"/>
      <c r="R27" s="237"/>
      <c r="S27" s="237"/>
      <c r="T27" s="237"/>
      <c r="U27" s="237"/>
      <c r="V27" s="237"/>
      <c r="W27" s="237"/>
      <c r="X27" s="237"/>
      <c r="Y27" s="237"/>
      <c r="Z27" s="237"/>
      <c r="AA27" s="237"/>
      <c r="AB27" s="237"/>
      <c r="AC27" s="237"/>
      <c r="AD27" s="237"/>
      <c r="AE27" s="238"/>
      <c r="AF27" s="236"/>
      <c r="AG27" s="237"/>
      <c r="AH27" s="237"/>
      <c r="AI27" s="238"/>
      <c r="AJ27" s="234"/>
      <c r="AK27" s="235"/>
      <c r="AL27" s="235"/>
      <c r="AM27" s="235"/>
      <c r="AN27" s="235"/>
      <c r="AO27" s="235"/>
      <c r="AP27" s="236"/>
      <c r="AQ27" s="237"/>
      <c r="AR27" s="237"/>
      <c r="AS27" s="237"/>
      <c r="AT27" s="237"/>
      <c r="AU27" s="237"/>
      <c r="AV27" s="237"/>
      <c r="AW27" s="238"/>
      <c r="AX27" s="234"/>
      <c r="AY27" s="235"/>
      <c r="AZ27" s="235"/>
      <c r="BA27" s="235"/>
      <c r="BB27" s="235"/>
      <c r="BC27" s="239"/>
      <c r="BD27" s="240" t="str">
        <f>IFERROR(VLOOKUP(AP27,Sheet1!$B$7:'Sheet1'!$C$15,2,FALSE)," ")</f>
        <v xml:space="preserve"> </v>
      </c>
      <c r="BE27" s="241"/>
      <c r="BF27" s="241"/>
      <c r="BG27" s="241"/>
      <c r="BH27" s="241"/>
      <c r="BI27" s="241"/>
      <c r="BJ27" s="241"/>
      <c r="BK27" s="241"/>
      <c r="BL27" s="242"/>
      <c r="BM27" s="243"/>
      <c r="BN27" s="244"/>
      <c r="BO27" s="244"/>
      <c r="BP27" s="244"/>
      <c r="BQ27" s="244"/>
      <c r="BR27" s="244"/>
      <c r="BS27" s="244"/>
      <c r="BT27" s="244"/>
      <c r="BU27" s="244"/>
      <c r="BV27" s="245"/>
      <c r="BW27" s="225"/>
      <c r="BX27" s="226"/>
      <c r="BY27" s="226"/>
      <c r="BZ27" s="226"/>
      <c r="CA27" s="227"/>
      <c r="CB27" s="228"/>
      <c r="CC27" s="229"/>
      <c r="CD27" s="229"/>
      <c r="CE27" s="229"/>
      <c r="CF27" s="229"/>
      <c r="CG27" s="229"/>
      <c r="CH27" s="229"/>
      <c r="CI27" s="230"/>
      <c r="CJ27" s="231" t="str">
        <f t="shared" si="3"/>
        <v xml:space="preserve"> </v>
      </c>
      <c r="CK27" s="232"/>
      <c r="CL27" s="232"/>
      <c r="CM27" s="232"/>
      <c r="CN27" s="232"/>
      <c r="CO27" s="232"/>
      <c r="CP27" s="232"/>
      <c r="CQ27" s="233"/>
      <c r="EQ27" s="54">
        <f t="shared" si="2"/>
        <v>0</v>
      </c>
    </row>
    <row r="28" spans="1:147" s="58" customFormat="1" ht="30" customHeight="1">
      <c r="A28" s="115">
        <v>15</v>
      </c>
      <c r="B28" s="225"/>
      <c r="C28" s="226"/>
      <c r="D28" s="226"/>
      <c r="E28" s="226"/>
      <c r="F28" s="226"/>
      <c r="G28" s="226"/>
      <c r="H28" s="226"/>
      <c r="I28" s="227"/>
      <c r="J28" s="234"/>
      <c r="K28" s="235"/>
      <c r="L28" s="235"/>
      <c r="M28" s="235"/>
      <c r="N28" s="235"/>
      <c r="O28" s="235"/>
      <c r="P28" s="236"/>
      <c r="Q28" s="237"/>
      <c r="R28" s="237"/>
      <c r="S28" s="237"/>
      <c r="T28" s="237"/>
      <c r="U28" s="237"/>
      <c r="V28" s="237"/>
      <c r="W28" s="237"/>
      <c r="X28" s="237"/>
      <c r="Y28" s="237"/>
      <c r="Z28" s="237"/>
      <c r="AA28" s="237"/>
      <c r="AB28" s="237"/>
      <c r="AC28" s="237"/>
      <c r="AD28" s="237"/>
      <c r="AE28" s="238"/>
      <c r="AF28" s="236"/>
      <c r="AG28" s="237"/>
      <c r="AH28" s="237"/>
      <c r="AI28" s="238"/>
      <c r="AJ28" s="234"/>
      <c r="AK28" s="235"/>
      <c r="AL28" s="235"/>
      <c r="AM28" s="235"/>
      <c r="AN28" s="235"/>
      <c r="AO28" s="235"/>
      <c r="AP28" s="236"/>
      <c r="AQ28" s="237"/>
      <c r="AR28" s="237"/>
      <c r="AS28" s="237"/>
      <c r="AT28" s="237"/>
      <c r="AU28" s="237"/>
      <c r="AV28" s="237"/>
      <c r="AW28" s="238"/>
      <c r="AX28" s="234"/>
      <c r="AY28" s="235"/>
      <c r="AZ28" s="235"/>
      <c r="BA28" s="235"/>
      <c r="BB28" s="235"/>
      <c r="BC28" s="239"/>
      <c r="BD28" s="240" t="str">
        <f>IFERROR(VLOOKUP(AP28,Sheet1!$B$7:'Sheet1'!$C$15,2,FALSE)," ")</f>
        <v xml:space="preserve"> </v>
      </c>
      <c r="BE28" s="241"/>
      <c r="BF28" s="241"/>
      <c r="BG28" s="241"/>
      <c r="BH28" s="241"/>
      <c r="BI28" s="241"/>
      <c r="BJ28" s="241"/>
      <c r="BK28" s="241"/>
      <c r="BL28" s="242"/>
      <c r="BM28" s="243"/>
      <c r="BN28" s="244"/>
      <c r="BO28" s="244"/>
      <c r="BP28" s="244"/>
      <c r="BQ28" s="244"/>
      <c r="BR28" s="244"/>
      <c r="BS28" s="244"/>
      <c r="BT28" s="244"/>
      <c r="BU28" s="244"/>
      <c r="BV28" s="245"/>
      <c r="BW28" s="225"/>
      <c r="BX28" s="226"/>
      <c r="BY28" s="226"/>
      <c r="BZ28" s="226"/>
      <c r="CA28" s="227"/>
      <c r="CB28" s="228"/>
      <c r="CC28" s="229"/>
      <c r="CD28" s="229"/>
      <c r="CE28" s="229"/>
      <c r="CF28" s="229"/>
      <c r="CG28" s="229"/>
      <c r="CH28" s="229"/>
      <c r="CI28" s="230"/>
      <c r="CJ28" s="231" t="str">
        <f t="shared" si="3"/>
        <v xml:space="preserve"> </v>
      </c>
      <c r="CK28" s="232"/>
      <c r="CL28" s="232"/>
      <c r="CM28" s="232"/>
      <c r="CN28" s="232"/>
      <c r="CO28" s="232"/>
      <c r="CP28" s="232"/>
      <c r="CQ28" s="233"/>
      <c r="EQ28" s="54">
        <f t="shared" si="2"/>
        <v>0</v>
      </c>
    </row>
    <row r="29" spans="1:147" s="58" customFormat="1" ht="30" customHeight="1">
      <c r="A29" s="115">
        <v>16</v>
      </c>
      <c r="B29" s="225"/>
      <c r="C29" s="226"/>
      <c r="D29" s="226"/>
      <c r="E29" s="226"/>
      <c r="F29" s="226"/>
      <c r="G29" s="226"/>
      <c r="H29" s="226"/>
      <c r="I29" s="227"/>
      <c r="J29" s="234"/>
      <c r="K29" s="235"/>
      <c r="L29" s="235"/>
      <c r="M29" s="235"/>
      <c r="N29" s="235"/>
      <c r="O29" s="235"/>
      <c r="P29" s="236"/>
      <c r="Q29" s="237"/>
      <c r="R29" s="237"/>
      <c r="S29" s="237"/>
      <c r="T29" s="237"/>
      <c r="U29" s="237"/>
      <c r="V29" s="237"/>
      <c r="W29" s="237"/>
      <c r="X29" s="237"/>
      <c r="Y29" s="237"/>
      <c r="Z29" s="237"/>
      <c r="AA29" s="237"/>
      <c r="AB29" s="237"/>
      <c r="AC29" s="237"/>
      <c r="AD29" s="237"/>
      <c r="AE29" s="238"/>
      <c r="AF29" s="236"/>
      <c r="AG29" s="237"/>
      <c r="AH29" s="237"/>
      <c r="AI29" s="238"/>
      <c r="AJ29" s="234"/>
      <c r="AK29" s="235"/>
      <c r="AL29" s="235"/>
      <c r="AM29" s="235"/>
      <c r="AN29" s="235"/>
      <c r="AO29" s="235"/>
      <c r="AP29" s="236"/>
      <c r="AQ29" s="237"/>
      <c r="AR29" s="237"/>
      <c r="AS29" s="237"/>
      <c r="AT29" s="237"/>
      <c r="AU29" s="237"/>
      <c r="AV29" s="237"/>
      <c r="AW29" s="238"/>
      <c r="AX29" s="234"/>
      <c r="AY29" s="235"/>
      <c r="AZ29" s="235"/>
      <c r="BA29" s="235"/>
      <c r="BB29" s="235"/>
      <c r="BC29" s="239"/>
      <c r="BD29" s="240" t="str">
        <f>IFERROR(VLOOKUP(AP29,Sheet1!$B$7:'Sheet1'!$C$15,2,FALSE)," ")</f>
        <v xml:space="preserve"> </v>
      </c>
      <c r="BE29" s="241"/>
      <c r="BF29" s="241"/>
      <c r="BG29" s="241"/>
      <c r="BH29" s="241"/>
      <c r="BI29" s="241"/>
      <c r="BJ29" s="241"/>
      <c r="BK29" s="241"/>
      <c r="BL29" s="242"/>
      <c r="BM29" s="243"/>
      <c r="BN29" s="244"/>
      <c r="BO29" s="244"/>
      <c r="BP29" s="244"/>
      <c r="BQ29" s="244"/>
      <c r="BR29" s="244"/>
      <c r="BS29" s="244"/>
      <c r="BT29" s="244"/>
      <c r="BU29" s="244"/>
      <c r="BV29" s="245"/>
      <c r="BW29" s="225"/>
      <c r="BX29" s="226"/>
      <c r="BY29" s="226"/>
      <c r="BZ29" s="226"/>
      <c r="CA29" s="227"/>
      <c r="CB29" s="228"/>
      <c r="CC29" s="229"/>
      <c r="CD29" s="229"/>
      <c r="CE29" s="229"/>
      <c r="CF29" s="229"/>
      <c r="CG29" s="229"/>
      <c r="CH29" s="229"/>
      <c r="CI29" s="230"/>
      <c r="CJ29" s="231" t="str">
        <f t="shared" si="3"/>
        <v xml:space="preserve"> </v>
      </c>
      <c r="CK29" s="232"/>
      <c r="CL29" s="232"/>
      <c r="CM29" s="232"/>
      <c r="CN29" s="232"/>
      <c r="CO29" s="232"/>
      <c r="CP29" s="232"/>
      <c r="CQ29" s="233"/>
      <c r="EQ29" s="54">
        <f t="shared" si="2"/>
        <v>0</v>
      </c>
    </row>
    <row r="30" spans="1:147" s="58" customFormat="1" ht="30" customHeight="1">
      <c r="A30" s="115">
        <v>17</v>
      </c>
      <c r="B30" s="225"/>
      <c r="C30" s="226"/>
      <c r="D30" s="226"/>
      <c r="E30" s="226"/>
      <c r="F30" s="226"/>
      <c r="G30" s="226"/>
      <c r="H30" s="226"/>
      <c r="I30" s="227"/>
      <c r="J30" s="234"/>
      <c r="K30" s="235"/>
      <c r="L30" s="235"/>
      <c r="M30" s="235"/>
      <c r="N30" s="235"/>
      <c r="O30" s="235"/>
      <c r="P30" s="236"/>
      <c r="Q30" s="237"/>
      <c r="R30" s="237"/>
      <c r="S30" s="237"/>
      <c r="T30" s="237"/>
      <c r="U30" s="237"/>
      <c r="V30" s="237"/>
      <c r="W30" s="237"/>
      <c r="X30" s="237"/>
      <c r="Y30" s="237"/>
      <c r="Z30" s="237"/>
      <c r="AA30" s="237"/>
      <c r="AB30" s="237"/>
      <c r="AC30" s="237"/>
      <c r="AD30" s="237"/>
      <c r="AE30" s="238"/>
      <c r="AF30" s="236"/>
      <c r="AG30" s="237"/>
      <c r="AH30" s="237"/>
      <c r="AI30" s="238"/>
      <c r="AJ30" s="234"/>
      <c r="AK30" s="235"/>
      <c r="AL30" s="235"/>
      <c r="AM30" s="235"/>
      <c r="AN30" s="235"/>
      <c r="AO30" s="235"/>
      <c r="AP30" s="236"/>
      <c r="AQ30" s="237"/>
      <c r="AR30" s="237"/>
      <c r="AS30" s="237"/>
      <c r="AT30" s="237"/>
      <c r="AU30" s="237"/>
      <c r="AV30" s="237"/>
      <c r="AW30" s="238"/>
      <c r="AX30" s="234"/>
      <c r="AY30" s="235"/>
      <c r="AZ30" s="235"/>
      <c r="BA30" s="235"/>
      <c r="BB30" s="235"/>
      <c r="BC30" s="239"/>
      <c r="BD30" s="240" t="str">
        <f>IFERROR(VLOOKUP(AP30,Sheet1!$B$7:'Sheet1'!$C$15,2,FALSE)," ")</f>
        <v xml:space="preserve"> </v>
      </c>
      <c r="BE30" s="241"/>
      <c r="BF30" s="241"/>
      <c r="BG30" s="241"/>
      <c r="BH30" s="241"/>
      <c r="BI30" s="241"/>
      <c r="BJ30" s="241"/>
      <c r="BK30" s="241"/>
      <c r="BL30" s="242"/>
      <c r="BM30" s="243"/>
      <c r="BN30" s="244"/>
      <c r="BO30" s="244"/>
      <c r="BP30" s="244"/>
      <c r="BQ30" s="244"/>
      <c r="BR30" s="244"/>
      <c r="BS30" s="244"/>
      <c r="BT30" s="244"/>
      <c r="BU30" s="244"/>
      <c r="BV30" s="245"/>
      <c r="BW30" s="225"/>
      <c r="BX30" s="226"/>
      <c r="BY30" s="226"/>
      <c r="BZ30" s="226"/>
      <c r="CA30" s="227"/>
      <c r="CB30" s="228"/>
      <c r="CC30" s="229"/>
      <c r="CD30" s="229"/>
      <c r="CE30" s="229"/>
      <c r="CF30" s="229"/>
      <c r="CG30" s="229"/>
      <c r="CH30" s="229"/>
      <c r="CI30" s="230"/>
      <c r="CJ30" s="231" t="str">
        <f t="shared" si="3"/>
        <v xml:space="preserve"> </v>
      </c>
      <c r="CK30" s="232"/>
      <c r="CL30" s="232"/>
      <c r="CM30" s="232"/>
      <c r="CN30" s="232"/>
      <c r="CO30" s="232"/>
      <c r="CP30" s="232"/>
      <c r="CQ30" s="233"/>
      <c r="EQ30" s="54">
        <f t="shared" si="2"/>
        <v>0</v>
      </c>
    </row>
    <row r="31" spans="1:147" s="58" customFormat="1" ht="30" customHeight="1">
      <c r="A31" s="115">
        <v>18</v>
      </c>
      <c r="B31" s="225"/>
      <c r="C31" s="226"/>
      <c r="D31" s="226"/>
      <c r="E31" s="226"/>
      <c r="F31" s="226"/>
      <c r="G31" s="226"/>
      <c r="H31" s="226"/>
      <c r="I31" s="227"/>
      <c r="J31" s="234"/>
      <c r="K31" s="235"/>
      <c r="L31" s="235"/>
      <c r="M31" s="235"/>
      <c r="N31" s="235"/>
      <c r="O31" s="235"/>
      <c r="P31" s="236"/>
      <c r="Q31" s="237"/>
      <c r="R31" s="237"/>
      <c r="S31" s="237"/>
      <c r="T31" s="237"/>
      <c r="U31" s="237"/>
      <c r="V31" s="237"/>
      <c r="W31" s="237"/>
      <c r="X31" s="237"/>
      <c r="Y31" s="237"/>
      <c r="Z31" s="237"/>
      <c r="AA31" s="237"/>
      <c r="AB31" s="237"/>
      <c r="AC31" s="237"/>
      <c r="AD31" s="237"/>
      <c r="AE31" s="238"/>
      <c r="AF31" s="236"/>
      <c r="AG31" s="237"/>
      <c r="AH31" s="237"/>
      <c r="AI31" s="238"/>
      <c r="AJ31" s="234"/>
      <c r="AK31" s="235"/>
      <c r="AL31" s="235"/>
      <c r="AM31" s="235"/>
      <c r="AN31" s="235"/>
      <c r="AO31" s="235"/>
      <c r="AP31" s="236"/>
      <c r="AQ31" s="237"/>
      <c r="AR31" s="237"/>
      <c r="AS31" s="237"/>
      <c r="AT31" s="237"/>
      <c r="AU31" s="237"/>
      <c r="AV31" s="237"/>
      <c r="AW31" s="238"/>
      <c r="AX31" s="234"/>
      <c r="AY31" s="235"/>
      <c r="AZ31" s="235"/>
      <c r="BA31" s="235"/>
      <c r="BB31" s="235"/>
      <c r="BC31" s="239"/>
      <c r="BD31" s="240" t="str">
        <f>IFERROR(VLOOKUP(AP31,Sheet1!$B$7:'Sheet1'!$C$15,2,FALSE)," ")</f>
        <v xml:space="preserve"> </v>
      </c>
      <c r="BE31" s="241"/>
      <c r="BF31" s="241"/>
      <c r="BG31" s="241"/>
      <c r="BH31" s="241"/>
      <c r="BI31" s="241"/>
      <c r="BJ31" s="241"/>
      <c r="BK31" s="241"/>
      <c r="BL31" s="242"/>
      <c r="BM31" s="243"/>
      <c r="BN31" s="244"/>
      <c r="BO31" s="244"/>
      <c r="BP31" s="244"/>
      <c r="BQ31" s="244"/>
      <c r="BR31" s="244"/>
      <c r="BS31" s="244"/>
      <c r="BT31" s="244"/>
      <c r="BU31" s="244"/>
      <c r="BV31" s="245"/>
      <c r="BW31" s="225"/>
      <c r="BX31" s="226"/>
      <c r="BY31" s="226"/>
      <c r="BZ31" s="226"/>
      <c r="CA31" s="227"/>
      <c r="CB31" s="228"/>
      <c r="CC31" s="229"/>
      <c r="CD31" s="229"/>
      <c r="CE31" s="229"/>
      <c r="CF31" s="229"/>
      <c r="CG31" s="229"/>
      <c r="CH31" s="229"/>
      <c r="CI31" s="230"/>
      <c r="CJ31" s="231" t="str">
        <f t="shared" si="3"/>
        <v xml:space="preserve"> </v>
      </c>
      <c r="CK31" s="232"/>
      <c r="CL31" s="232"/>
      <c r="CM31" s="232"/>
      <c r="CN31" s="232"/>
      <c r="CO31" s="232"/>
      <c r="CP31" s="232"/>
      <c r="CQ31" s="233"/>
      <c r="EQ31" s="54">
        <f t="shared" si="2"/>
        <v>0</v>
      </c>
    </row>
    <row r="32" spans="1:147" s="54" customFormat="1" ht="30" customHeight="1">
      <c r="A32" s="115">
        <v>19</v>
      </c>
      <c r="B32" s="225"/>
      <c r="C32" s="226"/>
      <c r="D32" s="226"/>
      <c r="E32" s="226"/>
      <c r="F32" s="226"/>
      <c r="G32" s="226"/>
      <c r="H32" s="226"/>
      <c r="I32" s="227"/>
      <c r="J32" s="234"/>
      <c r="K32" s="235"/>
      <c r="L32" s="235"/>
      <c r="M32" s="235"/>
      <c r="N32" s="235"/>
      <c r="O32" s="235"/>
      <c r="P32" s="236"/>
      <c r="Q32" s="237"/>
      <c r="R32" s="237"/>
      <c r="S32" s="237"/>
      <c r="T32" s="237"/>
      <c r="U32" s="237"/>
      <c r="V32" s="237"/>
      <c r="W32" s="237"/>
      <c r="X32" s="237"/>
      <c r="Y32" s="237"/>
      <c r="Z32" s="237"/>
      <c r="AA32" s="237"/>
      <c r="AB32" s="237"/>
      <c r="AC32" s="237"/>
      <c r="AD32" s="237"/>
      <c r="AE32" s="238"/>
      <c r="AF32" s="236"/>
      <c r="AG32" s="237"/>
      <c r="AH32" s="237"/>
      <c r="AI32" s="238"/>
      <c r="AJ32" s="234"/>
      <c r="AK32" s="235"/>
      <c r="AL32" s="235"/>
      <c r="AM32" s="235"/>
      <c r="AN32" s="235"/>
      <c r="AO32" s="235"/>
      <c r="AP32" s="236"/>
      <c r="AQ32" s="237"/>
      <c r="AR32" s="237"/>
      <c r="AS32" s="237"/>
      <c r="AT32" s="237"/>
      <c r="AU32" s="237"/>
      <c r="AV32" s="237"/>
      <c r="AW32" s="238"/>
      <c r="AX32" s="234"/>
      <c r="AY32" s="235"/>
      <c r="AZ32" s="235"/>
      <c r="BA32" s="235"/>
      <c r="BB32" s="235"/>
      <c r="BC32" s="239"/>
      <c r="BD32" s="240" t="str">
        <f>IFERROR(VLOOKUP(AP32,Sheet1!$B$7:'Sheet1'!$C$15,2,FALSE)," ")</f>
        <v xml:space="preserve"> </v>
      </c>
      <c r="BE32" s="241"/>
      <c r="BF32" s="241"/>
      <c r="BG32" s="241"/>
      <c r="BH32" s="241"/>
      <c r="BI32" s="241"/>
      <c r="BJ32" s="241"/>
      <c r="BK32" s="241"/>
      <c r="BL32" s="242"/>
      <c r="BM32" s="243"/>
      <c r="BN32" s="244"/>
      <c r="BO32" s="244"/>
      <c r="BP32" s="244"/>
      <c r="BQ32" s="244"/>
      <c r="BR32" s="244"/>
      <c r="BS32" s="244"/>
      <c r="BT32" s="244"/>
      <c r="BU32" s="244"/>
      <c r="BV32" s="245"/>
      <c r="BW32" s="225"/>
      <c r="BX32" s="226"/>
      <c r="BY32" s="226"/>
      <c r="BZ32" s="226"/>
      <c r="CA32" s="227"/>
      <c r="CB32" s="228"/>
      <c r="CC32" s="229"/>
      <c r="CD32" s="229"/>
      <c r="CE32" s="229"/>
      <c r="CF32" s="229"/>
      <c r="CG32" s="229"/>
      <c r="CH32" s="229"/>
      <c r="CI32" s="230"/>
      <c r="CJ32" s="231" t="str">
        <f t="shared" si="3"/>
        <v xml:space="preserve"> </v>
      </c>
      <c r="CK32" s="232"/>
      <c r="CL32" s="232"/>
      <c r="CM32" s="232"/>
      <c r="CN32" s="232"/>
      <c r="CO32" s="232"/>
      <c r="CP32" s="232"/>
      <c r="CQ32" s="233"/>
      <c r="EQ32" s="54">
        <f t="shared" si="2"/>
        <v>0</v>
      </c>
    </row>
    <row r="33" spans="1:147" s="54" customFormat="1" ht="30" customHeight="1">
      <c r="A33" s="115">
        <v>20</v>
      </c>
      <c r="B33" s="225"/>
      <c r="C33" s="226"/>
      <c r="D33" s="226"/>
      <c r="E33" s="226"/>
      <c r="F33" s="226"/>
      <c r="G33" s="226"/>
      <c r="H33" s="226"/>
      <c r="I33" s="227"/>
      <c r="J33" s="234"/>
      <c r="K33" s="235"/>
      <c r="L33" s="235"/>
      <c r="M33" s="235"/>
      <c r="N33" s="235"/>
      <c r="O33" s="235"/>
      <c r="P33" s="236"/>
      <c r="Q33" s="237"/>
      <c r="R33" s="237"/>
      <c r="S33" s="237"/>
      <c r="T33" s="237"/>
      <c r="U33" s="237"/>
      <c r="V33" s="237"/>
      <c r="W33" s="237"/>
      <c r="X33" s="237"/>
      <c r="Y33" s="237"/>
      <c r="Z33" s="237"/>
      <c r="AA33" s="237"/>
      <c r="AB33" s="237"/>
      <c r="AC33" s="237"/>
      <c r="AD33" s="237"/>
      <c r="AE33" s="238"/>
      <c r="AF33" s="236"/>
      <c r="AG33" s="237"/>
      <c r="AH33" s="237"/>
      <c r="AI33" s="238"/>
      <c r="AJ33" s="234"/>
      <c r="AK33" s="235"/>
      <c r="AL33" s="235"/>
      <c r="AM33" s="235"/>
      <c r="AN33" s="235"/>
      <c r="AO33" s="235"/>
      <c r="AP33" s="236"/>
      <c r="AQ33" s="237"/>
      <c r="AR33" s="237"/>
      <c r="AS33" s="237"/>
      <c r="AT33" s="237"/>
      <c r="AU33" s="237"/>
      <c r="AV33" s="237"/>
      <c r="AW33" s="238"/>
      <c r="AX33" s="234"/>
      <c r="AY33" s="235"/>
      <c r="AZ33" s="235"/>
      <c r="BA33" s="235"/>
      <c r="BB33" s="235"/>
      <c r="BC33" s="239"/>
      <c r="BD33" s="240" t="str">
        <f>IFERROR(VLOOKUP(AP33,Sheet1!$B$7:'Sheet1'!$C$15,2,FALSE)," ")</f>
        <v xml:space="preserve"> </v>
      </c>
      <c r="BE33" s="241"/>
      <c r="BF33" s="241"/>
      <c r="BG33" s="241"/>
      <c r="BH33" s="241"/>
      <c r="BI33" s="241"/>
      <c r="BJ33" s="241"/>
      <c r="BK33" s="241"/>
      <c r="BL33" s="242"/>
      <c r="BM33" s="243"/>
      <c r="BN33" s="244"/>
      <c r="BO33" s="244"/>
      <c r="BP33" s="244"/>
      <c r="BQ33" s="244"/>
      <c r="BR33" s="244"/>
      <c r="BS33" s="244"/>
      <c r="BT33" s="244"/>
      <c r="BU33" s="244"/>
      <c r="BV33" s="245"/>
      <c r="BW33" s="225"/>
      <c r="BX33" s="226"/>
      <c r="BY33" s="226"/>
      <c r="BZ33" s="226"/>
      <c r="CA33" s="227"/>
      <c r="CB33" s="228"/>
      <c r="CC33" s="229"/>
      <c r="CD33" s="229"/>
      <c r="CE33" s="229"/>
      <c r="CF33" s="229"/>
      <c r="CG33" s="229"/>
      <c r="CH33" s="229"/>
      <c r="CI33" s="230"/>
      <c r="CJ33" s="231" t="str">
        <f t="shared" si="3"/>
        <v xml:space="preserve"> </v>
      </c>
      <c r="CK33" s="232"/>
      <c r="CL33" s="232"/>
      <c r="CM33" s="232"/>
      <c r="CN33" s="232"/>
      <c r="CO33" s="232"/>
      <c r="CP33" s="232"/>
      <c r="CQ33" s="233"/>
      <c r="EQ33" s="54">
        <f t="shared" si="2"/>
        <v>0</v>
      </c>
    </row>
    <row r="34" spans="1:147">
      <c r="E34" s="37"/>
      <c r="F34" s="53"/>
      <c r="G34" s="38"/>
      <c r="H34" s="53"/>
      <c r="I34" s="39"/>
      <c r="J34" s="40"/>
      <c r="K34" s="41"/>
      <c r="L34" s="42"/>
      <c r="M34" s="37"/>
      <c r="N34" s="37"/>
      <c r="O34" s="40"/>
      <c r="P34" s="53"/>
      <c r="Q34" s="53"/>
      <c r="R34" s="53"/>
      <c r="S34" s="53"/>
      <c r="T34" s="53"/>
      <c r="U34" s="53"/>
      <c r="V34" s="53"/>
      <c r="W34" s="53"/>
      <c r="X34" s="53"/>
      <c r="Y34" s="53"/>
      <c r="Z34" s="53"/>
      <c r="AA34" s="53"/>
      <c r="AB34" s="40"/>
      <c r="AC34" s="40"/>
      <c r="AD34" s="40"/>
      <c r="AE34" s="40"/>
      <c r="AF34" s="40"/>
      <c r="AG34" s="41"/>
      <c r="AH34" s="42"/>
      <c r="AI34" s="37"/>
      <c r="AJ34" s="37"/>
      <c r="AK34" s="40"/>
      <c r="AL34" s="53"/>
      <c r="AM34" s="40"/>
      <c r="AN34" s="40"/>
      <c r="AP34" s="40"/>
      <c r="AQ34" s="40"/>
      <c r="AR34" s="53"/>
      <c r="AS34" s="53"/>
      <c r="AT34" s="53"/>
      <c r="AU34" s="53"/>
      <c r="AV34" s="38"/>
      <c r="AW34" s="40"/>
      <c r="AX34" s="40"/>
      <c r="AY34" s="40"/>
      <c r="AZ34" s="40"/>
      <c r="BA34" s="40"/>
      <c r="BB34" s="43"/>
      <c r="BC34" s="43"/>
      <c r="BD34" s="43"/>
      <c r="BE34" s="43"/>
      <c r="BF34" s="40"/>
      <c r="BG34" s="40"/>
      <c r="BH34" s="40"/>
      <c r="BI34" s="40"/>
      <c r="BJ34" s="40"/>
      <c r="BK34" s="40"/>
      <c r="BL34" s="40"/>
      <c r="BM34" s="40"/>
      <c r="BN34" s="37"/>
    </row>
    <row r="35" spans="1:147" ht="14.25">
      <c r="A35" s="59"/>
      <c r="B35" s="59"/>
      <c r="C35" s="59"/>
      <c r="D35" s="59"/>
      <c r="E35" s="59"/>
      <c r="F35" s="59"/>
      <c r="G35" s="59"/>
      <c r="H35" s="59"/>
      <c r="I35" s="60"/>
      <c r="J35" s="60"/>
      <c r="K35" s="59"/>
      <c r="L35" s="60"/>
      <c r="M35" s="60"/>
      <c r="N35" s="58"/>
      <c r="O35" s="60"/>
      <c r="P35" s="60"/>
      <c r="Q35" s="60"/>
      <c r="R35" s="60"/>
      <c r="S35" s="60"/>
      <c r="T35" s="60"/>
      <c r="U35" s="60"/>
      <c r="V35" s="60"/>
      <c r="W35" s="60"/>
      <c r="X35" s="60"/>
      <c r="Y35" s="60"/>
      <c r="Z35" s="60"/>
      <c r="AA35" s="60"/>
      <c r="AB35" s="61"/>
      <c r="AC35" s="58"/>
      <c r="AD35" s="58"/>
      <c r="AE35" s="58"/>
      <c r="AF35" s="60"/>
      <c r="AG35" s="59"/>
      <c r="AH35" s="60"/>
      <c r="AI35" s="60"/>
      <c r="AJ35" s="58"/>
      <c r="AK35" s="60"/>
      <c r="AL35" s="60"/>
      <c r="AM35" s="59"/>
      <c r="AN35" s="59"/>
      <c r="AO35" s="59"/>
      <c r="AP35" s="59"/>
      <c r="AQ35" s="59"/>
      <c r="AR35" s="60"/>
      <c r="AS35" s="60"/>
      <c r="AT35" s="60"/>
      <c r="AU35" s="60"/>
      <c r="AV35" s="60"/>
      <c r="AW35" s="62"/>
      <c r="AX35" s="62"/>
      <c r="AY35" s="62"/>
      <c r="AZ35" s="62"/>
      <c r="BA35" s="60"/>
      <c r="BB35" s="58"/>
      <c r="BC35" s="58"/>
      <c r="BD35" s="58"/>
      <c r="BE35" s="58"/>
      <c r="BF35" s="58"/>
      <c r="BG35" s="58"/>
      <c r="BH35" s="58"/>
      <c r="BI35" s="58"/>
      <c r="BJ35" s="58"/>
      <c r="BK35" s="58"/>
      <c r="BL35" s="58"/>
      <c r="BM35" s="58"/>
      <c r="BN35" s="58"/>
      <c r="BO35" s="58"/>
      <c r="BP35" s="58"/>
      <c r="BQ35" s="58"/>
      <c r="BR35" s="58"/>
      <c r="BS35" s="58"/>
      <c r="BT35" s="58"/>
      <c r="BU35" s="58"/>
      <c r="BV35" s="58"/>
      <c r="BW35" s="58"/>
      <c r="BX35" s="58"/>
      <c r="BY35" s="58"/>
      <c r="BZ35" s="58"/>
      <c r="CA35" s="58"/>
      <c r="CB35" s="58"/>
      <c r="CC35" s="58"/>
      <c r="CD35" s="58"/>
      <c r="CE35" s="58"/>
      <c r="CF35" s="58"/>
      <c r="CG35" s="58"/>
      <c r="CH35" s="58"/>
      <c r="CI35" s="58"/>
      <c r="CJ35" s="58"/>
      <c r="CK35" s="58"/>
      <c r="CL35" s="58"/>
      <c r="CM35" s="58"/>
      <c r="CN35" s="58"/>
      <c r="CO35" s="58"/>
      <c r="CP35" s="58"/>
      <c r="CQ35" s="58"/>
    </row>
    <row r="36" spans="1:147" ht="20.100000000000001" customHeight="1">
      <c r="A36" s="80" t="s">
        <v>131</v>
      </c>
      <c r="B36" s="80"/>
      <c r="C36" s="80"/>
      <c r="D36" s="80"/>
      <c r="E36" s="80"/>
      <c r="F36" s="80"/>
      <c r="G36" s="80"/>
      <c r="H36" s="80"/>
      <c r="I36" s="81"/>
      <c r="J36" s="81"/>
      <c r="K36" s="80"/>
      <c r="L36" s="81"/>
      <c r="M36" s="81"/>
      <c r="N36" s="82"/>
      <c r="O36" s="81"/>
      <c r="P36" s="81"/>
      <c r="Q36" s="81"/>
      <c r="R36" s="81"/>
      <c r="S36" s="81"/>
      <c r="T36" s="81"/>
      <c r="U36" s="81"/>
      <c r="V36" s="81"/>
      <c r="W36" s="81"/>
      <c r="X36" s="81"/>
      <c r="Y36" s="81"/>
      <c r="Z36" s="81"/>
      <c r="AA36" s="81"/>
      <c r="AB36" s="83"/>
      <c r="AC36" s="82"/>
      <c r="AD36" s="82"/>
      <c r="AE36" s="82"/>
      <c r="AF36" s="81"/>
      <c r="AG36" s="80"/>
      <c r="AH36" s="81"/>
      <c r="AI36" s="81"/>
      <c r="AJ36" s="82"/>
      <c r="AK36" s="81"/>
      <c r="AL36" s="81"/>
      <c r="AM36" s="80"/>
      <c r="AN36" s="80"/>
      <c r="AO36" s="80"/>
      <c r="AP36" s="80"/>
      <c r="AQ36" s="80"/>
      <c r="AR36" s="81"/>
      <c r="AS36" s="81"/>
      <c r="AT36" s="81"/>
      <c r="AU36" s="81"/>
      <c r="AV36" s="81"/>
      <c r="AW36" s="84"/>
      <c r="AX36" s="84"/>
      <c r="AY36" s="84"/>
      <c r="AZ36" s="84"/>
      <c r="BA36" s="81"/>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58"/>
      <c r="CC36" s="58"/>
      <c r="CD36" s="58"/>
      <c r="CE36" s="58"/>
      <c r="CF36" s="58"/>
      <c r="CG36" s="58"/>
      <c r="CH36" s="58"/>
      <c r="CI36" s="58"/>
      <c r="CJ36" s="58"/>
      <c r="CK36" s="58"/>
      <c r="CL36" s="58"/>
      <c r="CM36" s="58"/>
      <c r="CN36" s="58"/>
      <c r="CO36" s="58"/>
      <c r="CP36" s="58"/>
      <c r="CQ36" s="58"/>
    </row>
    <row r="37" spans="1:147" ht="20.100000000000001" customHeight="1">
      <c r="A37" s="80" t="s">
        <v>132</v>
      </c>
      <c r="B37" s="80"/>
      <c r="C37" s="80"/>
      <c r="D37" s="80"/>
      <c r="E37" s="80"/>
      <c r="F37" s="80"/>
      <c r="G37" s="80"/>
      <c r="H37" s="80"/>
      <c r="I37" s="81"/>
      <c r="J37" s="81"/>
      <c r="K37" s="80"/>
      <c r="L37" s="81"/>
      <c r="M37" s="81"/>
      <c r="N37" s="82"/>
      <c r="O37" s="81"/>
      <c r="P37" s="81"/>
      <c r="Q37" s="81"/>
      <c r="R37" s="81"/>
      <c r="S37" s="81"/>
      <c r="T37" s="81"/>
      <c r="U37" s="81"/>
      <c r="V37" s="81"/>
      <c r="W37" s="81"/>
      <c r="X37" s="81"/>
      <c r="Y37" s="81"/>
      <c r="Z37" s="81"/>
      <c r="AA37" s="81"/>
      <c r="AB37" s="83"/>
      <c r="AC37" s="82"/>
      <c r="AD37" s="82"/>
      <c r="AE37" s="82"/>
      <c r="AF37" s="81"/>
      <c r="AG37" s="80"/>
      <c r="AH37" s="81"/>
      <c r="AI37" s="81"/>
      <c r="AJ37" s="82"/>
      <c r="AK37" s="81"/>
      <c r="AL37" s="81"/>
      <c r="AM37" s="80"/>
      <c r="AN37" s="80"/>
      <c r="AO37" s="80"/>
      <c r="AP37" s="80"/>
      <c r="AQ37" s="80"/>
      <c r="AR37" s="81"/>
      <c r="AS37" s="81"/>
      <c r="AT37" s="81"/>
      <c r="AU37" s="81"/>
      <c r="AV37" s="81"/>
      <c r="AW37" s="84"/>
      <c r="AX37" s="84"/>
      <c r="AY37" s="84"/>
      <c r="AZ37" s="84"/>
      <c r="BA37" s="81"/>
      <c r="BB37" s="82"/>
      <c r="BC37" s="82"/>
      <c r="BD37" s="82"/>
      <c r="BE37" s="82"/>
      <c r="BF37" s="82"/>
      <c r="BG37" s="82"/>
      <c r="BH37" s="82"/>
      <c r="BI37" s="82"/>
      <c r="BJ37" s="82"/>
      <c r="BK37" s="82"/>
      <c r="BL37" s="82"/>
      <c r="BM37" s="82"/>
      <c r="BN37" s="82"/>
      <c r="BO37" s="82"/>
      <c r="BP37" s="82"/>
      <c r="BQ37" s="82"/>
      <c r="BR37" s="82"/>
      <c r="BS37" s="82"/>
      <c r="BT37" s="82"/>
      <c r="BU37" s="82"/>
      <c r="BV37" s="82"/>
      <c r="BW37" s="82"/>
      <c r="BX37" s="82"/>
      <c r="BY37" s="82"/>
      <c r="BZ37" s="82"/>
      <c r="CA37" s="82"/>
      <c r="CB37" s="58"/>
      <c r="CC37" s="58"/>
      <c r="CD37" s="58"/>
      <c r="CE37" s="58"/>
      <c r="CF37" s="58"/>
      <c r="CG37" s="58"/>
      <c r="CH37" s="58"/>
      <c r="CI37" s="58"/>
      <c r="CJ37" s="58"/>
      <c r="CK37" s="58"/>
      <c r="CL37" s="58"/>
      <c r="CM37" s="58"/>
      <c r="CN37" s="58"/>
      <c r="CO37" s="58"/>
      <c r="CP37" s="58"/>
      <c r="CQ37" s="58"/>
    </row>
    <row r="38" spans="1:147" ht="20.100000000000001" customHeight="1">
      <c r="A38" s="80" t="s">
        <v>133</v>
      </c>
      <c r="B38" s="80"/>
      <c r="C38" s="80"/>
      <c r="D38" s="80"/>
      <c r="E38" s="80"/>
      <c r="F38" s="80"/>
      <c r="G38" s="80"/>
      <c r="H38" s="80"/>
      <c r="I38" s="81"/>
      <c r="J38" s="81"/>
      <c r="K38" s="80"/>
      <c r="L38" s="81"/>
      <c r="M38" s="81"/>
      <c r="N38" s="82"/>
      <c r="O38" s="81"/>
      <c r="P38" s="81"/>
      <c r="Q38" s="81"/>
      <c r="R38" s="81"/>
      <c r="S38" s="81"/>
      <c r="T38" s="81"/>
      <c r="U38" s="81"/>
      <c r="V38" s="81"/>
      <c r="W38" s="81"/>
      <c r="X38" s="81"/>
      <c r="Y38" s="81"/>
      <c r="Z38" s="81"/>
      <c r="AA38" s="81"/>
      <c r="AB38" s="83"/>
      <c r="AC38" s="82"/>
      <c r="AD38" s="82"/>
      <c r="AE38" s="82"/>
      <c r="AF38" s="81"/>
      <c r="AG38" s="80"/>
      <c r="AH38" s="81"/>
      <c r="AI38" s="81"/>
      <c r="AJ38" s="82"/>
      <c r="AK38" s="81"/>
      <c r="AL38" s="81"/>
      <c r="AM38" s="80"/>
      <c r="AN38" s="80"/>
      <c r="AO38" s="80"/>
      <c r="AP38" s="80"/>
      <c r="AQ38" s="80"/>
      <c r="AR38" s="81"/>
      <c r="AS38" s="81"/>
      <c r="AT38" s="81"/>
      <c r="AU38" s="81"/>
      <c r="AV38" s="81"/>
      <c r="AW38" s="84"/>
      <c r="AX38" s="84"/>
      <c r="AY38" s="84"/>
      <c r="AZ38" s="84"/>
      <c r="BA38" s="81"/>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58"/>
      <c r="CC38" s="58"/>
      <c r="CD38" s="58"/>
      <c r="CE38" s="58"/>
      <c r="CF38" s="58"/>
      <c r="CG38" s="58"/>
      <c r="CH38" s="58"/>
      <c r="CI38" s="58"/>
      <c r="CJ38" s="58"/>
      <c r="CK38" s="58"/>
      <c r="CL38" s="58"/>
      <c r="CM38" s="58"/>
      <c r="CN38" s="58"/>
      <c r="CO38" s="58"/>
      <c r="CP38" s="58"/>
      <c r="CQ38" s="58"/>
    </row>
    <row r="39" spans="1:147" ht="20.100000000000001" customHeight="1">
      <c r="A39" s="80" t="s">
        <v>119</v>
      </c>
      <c r="B39" s="80"/>
      <c r="C39" s="80"/>
      <c r="D39" s="80"/>
      <c r="E39" s="80"/>
      <c r="F39" s="80"/>
      <c r="G39" s="80"/>
      <c r="H39" s="80"/>
      <c r="I39" s="81"/>
      <c r="J39" s="81"/>
      <c r="K39" s="80"/>
      <c r="L39" s="81"/>
      <c r="M39" s="81"/>
      <c r="N39" s="82"/>
      <c r="O39" s="81"/>
      <c r="P39" s="81"/>
      <c r="Q39" s="81"/>
      <c r="R39" s="81"/>
      <c r="S39" s="81"/>
      <c r="T39" s="81"/>
      <c r="U39" s="81"/>
      <c r="V39" s="81"/>
      <c r="W39" s="81"/>
      <c r="X39" s="81"/>
      <c r="Y39" s="81"/>
      <c r="Z39" s="81"/>
      <c r="AA39" s="81"/>
      <c r="AB39" s="83"/>
      <c r="AC39" s="82"/>
      <c r="AD39" s="82"/>
      <c r="AE39" s="82"/>
      <c r="AF39" s="81"/>
      <c r="AG39" s="80"/>
      <c r="AH39" s="81"/>
      <c r="AI39" s="81"/>
      <c r="AJ39" s="82"/>
      <c r="AK39" s="81"/>
      <c r="AL39" s="81"/>
      <c r="AM39" s="80"/>
      <c r="AN39" s="80"/>
      <c r="AO39" s="80"/>
      <c r="AP39" s="80"/>
      <c r="AQ39" s="80"/>
      <c r="AR39" s="81"/>
      <c r="AS39" s="81"/>
      <c r="AT39" s="81"/>
      <c r="AU39" s="81"/>
      <c r="AV39" s="81"/>
      <c r="AW39" s="84"/>
      <c r="AX39" s="84"/>
      <c r="AY39" s="84"/>
      <c r="AZ39" s="84"/>
      <c r="BA39" s="81"/>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58"/>
      <c r="CC39" s="58"/>
      <c r="CD39" s="58"/>
      <c r="CE39" s="58"/>
      <c r="CF39" s="58"/>
      <c r="CG39" s="58"/>
      <c r="CH39" s="58"/>
      <c r="CI39" s="58"/>
      <c r="CJ39" s="58"/>
      <c r="CK39" s="58"/>
      <c r="CL39" s="58"/>
      <c r="CM39" s="58"/>
      <c r="CN39" s="58"/>
      <c r="CO39" s="58"/>
      <c r="CP39" s="58"/>
      <c r="CQ39" s="58"/>
    </row>
    <row r="40" spans="1:147">
      <c r="A40" s="54"/>
      <c r="B40" s="54"/>
      <c r="C40" s="54"/>
      <c r="D40" s="54"/>
      <c r="E40" s="37"/>
      <c r="F40" s="53"/>
      <c r="G40" s="38"/>
      <c r="H40" s="53"/>
      <c r="I40" s="39"/>
      <c r="J40" s="40"/>
      <c r="K40" s="41"/>
      <c r="L40" s="42"/>
      <c r="M40" s="37"/>
      <c r="N40" s="37"/>
      <c r="O40" s="40"/>
      <c r="P40" s="53"/>
      <c r="Q40" s="53"/>
      <c r="R40" s="53"/>
      <c r="S40" s="53"/>
      <c r="T40" s="53"/>
      <c r="U40" s="53"/>
      <c r="V40" s="53"/>
      <c r="W40" s="53"/>
      <c r="X40" s="53"/>
      <c r="Y40" s="53"/>
      <c r="Z40" s="53"/>
      <c r="AA40" s="53"/>
      <c r="AB40" s="40"/>
      <c r="AC40" s="40"/>
      <c r="AD40" s="40"/>
      <c r="AE40" s="40"/>
      <c r="AF40" s="40"/>
      <c r="AG40" s="41"/>
      <c r="AH40" s="42"/>
      <c r="AI40" s="37"/>
      <c r="AJ40" s="37"/>
      <c r="AK40" s="40"/>
      <c r="AL40" s="53"/>
      <c r="AM40" s="40"/>
      <c r="AN40" s="40"/>
      <c r="AO40" s="54"/>
      <c r="AP40" s="40"/>
      <c r="AQ40" s="40"/>
      <c r="AR40" s="53"/>
      <c r="AS40" s="53"/>
      <c r="AT40" s="53"/>
      <c r="AU40" s="53"/>
      <c r="AV40" s="38"/>
      <c r="AW40" s="40"/>
      <c r="AX40" s="40"/>
      <c r="AY40" s="40"/>
      <c r="AZ40" s="40"/>
      <c r="BA40" s="40"/>
      <c r="BB40" s="43"/>
      <c r="BC40" s="43"/>
      <c r="BD40" s="43"/>
      <c r="BE40" s="43"/>
      <c r="BF40" s="40"/>
      <c r="BG40" s="40"/>
      <c r="BH40" s="40"/>
      <c r="BI40" s="40"/>
      <c r="BJ40" s="40"/>
      <c r="BK40" s="40"/>
      <c r="BL40" s="40"/>
      <c r="BM40" s="40"/>
      <c r="BN40" s="54"/>
      <c r="BO40" s="54"/>
      <c r="BP40" s="54"/>
      <c r="BQ40" s="54"/>
      <c r="BR40" s="54"/>
      <c r="BS40" s="54"/>
      <c r="BT40" s="54"/>
      <c r="BU40" s="54"/>
      <c r="BV40" s="54"/>
      <c r="BW40" s="54"/>
      <c r="BX40" s="54"/>
      <c r="BY40" s="54"/>
      <c r="BZ40" s="54"/>
      <c r="CA40" s="54"/>
      <c r="CB40" s="54"/>
      <c r="CC40" s="54"/>
      <c r="CD40" s="54"/>
      <c r="CE40" s="54"/>
      <c r="CF40" s="54"/>
      <c r="CG40" s="54"/>
      <c r="CH40" s="54"/>
      <c r="CI40" s="54"/>
      <c r="CJ40" s="54"/>
      <c r="CK40" s="54"/>
      <c r="CL40" s="54"/>
      <c r="CM40" s="54"/>
      <c r="CN40" s="54"/>
      <c r="CO40" s="54"/>
      <c r="CP40" s="54"/>
      <c r="CQ40" s="54"/>
    </row>
    <row r="41" spans="1:147">
      <c r="A41" s="54"/>
      <c r="B41" s="54"/>
      <c r="C41" s="54"/>
      <c r="D41" s="54"/>
      <c r="E41" s="37"/>
      <c r="F41" s="53"/>
      <c r="G41" s="38"/>
      <c r="H41" s="53"/>
      <c r="I41" s="39"/>
      <c r="J41" s="40"/>
      <c r="K41" s="41"/>
      <c r="L41" s="42"/>
      <c r="M41" s="37"/>
      <c r="N41" s="37"/>
      <c r="O41" s="40"/>
      <c r="P41" s="53"/>
      <c r="Q41" s="53"/>
      <c r="R41" s="53"/>
      <c r="S41" s="53"/>
      <c r="T41" s="53"/>
      <c r="U41" s="53"/>
      <c r="V41" s="53"/>
      <c r="W41" s="53"/>
      <c r="X41" s="53"/>
      <c r="Y41" s="53"/>
      <c r="Z41" s="53"/>
      <c r="AA41" s="53"/>
      <c r="AB41" s="40"/>
      <c r="AC41" s="40"/>
      <c r="AD41" s="40"/>
      <c r="AE41" s="40"/>
      <c r="AF41" s="40"/>
      <c r="AG41" s="41"/>
      <c r="AH41" s="42"/>
      <c r="AI41" s="37"/>
      <c r="AJ41" s="37"/>
      <c r="AK41" s="40"/>
      <c r="AL41" s="53"/>
      <c r="AM41" s="40"/>
      <c r="AN41" s="40"/>
      <c r="AO41" s="54"/>
      <c r="AP41" s="40"/>
      <c r="AQ41" s="40"/>
      <c r="AR41" s="53"/>
      <c r="AS41" s="53"/>
      <c r="AT41" s="53"/>
      <c r="AU41" s="53"/>
      <c r="AV41" s="38"/>
      <c r="AW41" s="40"/>
      <c r="AX41" s="40"/>
      <c r="AY41" s="40"/>
      <c r="AZ41" s="40"/>
      <c r="BA41" s="40"/>
      <c r="BB41" s="43"/>
      <c r="BC41" s="43"/>
      <c r="BD41" s="43"/>
      <c r="BE41" s="43"/>
      <c r="BF41" s="40"/>
      <c r="BG41" s="40"/>
      <c r="BH41" s="40"/>
      <c r="BI41" s="40"/>
      <c r="BJ41" s="40"/>
      <c r="BK41" s="40"/>
      <c r="BL41" s="40"/>
      <c r="BM41" s="40"/>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row>
  </sheetData>
  <sheetProtection password="B2EA" sheet="1" formatCells="0"/>
  <mergeCells count="288">
    <mergeCell ref="CK1:CN1"/>
    <mergeCell ref="CO1:CQ1"/>
    <mergeCell ref="A3:A9"/>
    <mergeCell ref="B3:Q3"/>
    <mergeCell ref="R3:AM3"/>
    <mergeCell ref="AN3:AT3"/>
    <mergeCell ref="B4:Q4"/>
    <mergeCell ref="R4:AM4"/>
    <mergeCell ref="AN4:AT4"/>
    <mergeCell ref="B5:Q5"/>
    <mergeCell ref="R5:AT5"/>
    <mergeCell ref="B6:Q7"/>
    <mergeCell ref="W6:X6"/>
    <mergeCell ref="Z6:AB6"/>
    <mergeCell ref="R7:AT7"/>
    <mergeCell ref="B8:Q8"/>
    <mergeCell ref="R8:X8"/>
    <mergeCell ref="Y8:AF8"/>
    <mergeCell ref="AG8:AI8"/>
    <mergeCell ref="AJ8:AT8"/>
    <mergeCell ref="AX12:BC12"/>
    <mergeCell ref="BD12:BL12"/>
    <mergeCell ref="BM12:BV12"/>
    <mergeCell ref="BW12:CA12"/>
    <mergeCell ref="CB12:CI12"/>
    <mergeCell ref="CJ12:CQ12"/>
    <mergeCell ref="B9:Q9"/>
    <mergeCell ref="R9:AT9"/>
    <mergeCell ref="BD10:CI10"/>
    <mergeCell ref="BD11:CI11"/>
    <mergeCell ref="B12:I12"/>
    <mergeCell ref="J12:O12"/>
    <mergeCell ref="P12:AE12"/>
    <mergeCell ref="AF12:AI12"/>
    <mergeCell ref="AJ12:AO12"/>
    <mergeCell ref="AP12:AW12"/>
    <mergeCell ref="AX13:BC13"/>
    <mergeCell ref="BD13:BL13"/>
    <mergeCell ref="BM13:BV13"/>
    <mergeCell ref="BW13:CA13"/>
    <mergeCell ref="CB13:CI13"/>
    <mergeCell ref="CJ13:CQ13"/>
    <mergeCell ref="B13:I13"/>
    <mergeCell ref="J13:O13"/>
    <mergeCell ref="P13:AE13"/>
    <mergeCell ref="AF13:AI13"/>
    <mergeCell ref="AJ13:AO13"/>
    <mergeCell ref="AP13:AW13"/>
    <mergeCell ref="AX14:BC14"/>
    <mergeCell ref="BD14:BL14"/>
    <mergeCell ref="BM14:BV14"/>
    <mergeCell ref="BW14:CA14"/>
    <mergeCell ref="CB14:CI14"/>
    <mergeCell ref="CJ14:CQ14"/>
    <mergeCell ref="B14:I14"/>
    <mergeCell ref="J14:O14"/>
    <mergeCell ref="P14:AE14"/>
    <mergeCell ref="AF14:AI14"/>
    <mergeCell ref="AJ14:AO14"/>
    <mergeCell ref="AP14:AW14"/>
    <mergeCell ref="AX15:BC15"/>
    <mergeCell ref="BD15:BL15"/>
    <mergeCell ref="BM15:BV15"/>
    <mergeCell ref="BW15:CA15"/>
    <mergeCell ref="CB15:CI15"/>
    <mergeCell ref="CJ15:CQ15"/>
    <mergeCell ref="B15:I15"/>
    <mergeCell ref="J15:O15"/>
    <mergeCell ref="P15:AE15"/>
    <mergeCell ref="AF15:AI15"/>
    <mergeCell ref="AJ15:AO15"/>
    <mergeCell ref="AP15:AW15"/>
    <mergeCell ref="AX16:BC16"/>
    <mergeCell ref="BD16:BL16"/>
    <mergeCell ref="BM16:BV16"/>
    <mergeCell ref="BW16:CA16"/>
    <mergeCell ref="CB16:CI16"/>
    <mergeCell ref="CJ16:CQ16"/>
    <mergeCell ref="B16:I16"/>
    <mergeCell ref="J16:O16"/>
    <mergeCell ref="P16:AE16"/>
    <mergeCell ref="AF16:AI16"/>
    <mergeCell ref="AJ16:AO16"/>
    <mergeCell ref="AP16:AW16"/>
    <mergeCell ref="AX17:BC17"/>
    <mergeCell ref="BD17:BL17"/>
    <mergeCell ref="BM17:BV17"/>
    <mergeCell ref="BW17:CA17"/>
    <mergeCell ref="CB17:CI17"/>
    <mergeCell ref="CJ17:CQ17"/>
    <mergeCell ref="B17:I17"/>
    <mergeCell ref="J17:O17"/>
    <mergeCell ref="P17:AE17"/>
    <mergeCell ref="AF17:AI17"/>
    <mergeCell ref="AJ17:AO17"/>
    <mergeCell ref="AP17:AW17"/>
    <mergeCell ref="AX18:BC18"/>
    <mergeCell ref="BD18:BL18"/>
    <mergeCell ref="BM18:BV18"/>
    <mergeCell ref="BW18:CA18"/>
    <mergeCell ref="CB18:CI18"/>
    <mergeCell ref="CJ18:CQ18"/>
    <mergeCell ref="B18:I18"/>
    <mergeCell ref="J18:O18"/>
    <mergeCell ref="P18:AE18"/>
    <mergeCell ref="AF18:AI18"/>
    <mergeCell ref="AJ18:AO18"/>
    <mergeCell ref="AP18:AW18"/>
    <mergeCell ref="AX19:BC19"/>
    <mergeCell ref="BD19:BL19"/>
    <mergeCell ref="BM19:BV19"/>
    <mergeCell ref="BW19:CA19"/>
    <mergeCell ref="CB19:CI19"/>
    <mergeCell ref="CJ19:CQ19"/>
    <mergeCell ref="B19:I19"/>
    <mergeCell ref="J19:O19"/>
    <mergeCell ref="P19:AE19"/>
    <mergeCell ref="AF19:AI19"/>
    <mergeCell ref="AJ19:AO19"/>
    <mergeCell ref="AP19:AW19"/>
    <mergeCell ref="AX20:BC20"/>
    <mergeCell ref="BD20:BL20"/>
    <mergeCell ref="BM20:BV20"/>
    <mergeCell ref="BW20:CA20"/>
    <mergeCell ref="CB20:CI20"/>
    <mergeCell ref="CJ20:CQ20"/>
    <mergeCell ref="B20:I20"/>
    <mergeCell ref="J20:O20"/>
    <mergeCell ref="P20:AE20"/>
    <mergeCell ref="AF20:AI20"/>
    <mergeCell ref="AJ20:AO20"/>
    <mergeCell ref="AP20:AW20"/>
    <mergeCell ref="AX21:BC21"/>
    <mergeCell ref="BD21:BL21"/>
    <mergeCell ref="BM21:BV21"/>
    <mergeCell ref="BW21:CA21"/>
    <mergeCell ref="CB21:CI21"/>
    <mergeCell ref="CJ21:CQ21"/>
    <mergeCell ref="B21:I21"/>
    <mergeCell ref="J21:O21"/>
    <mergeCell ref="P21:AE21"/>
    <mergeCell ref="AF21:AI21"/>
    <mergeCell ref="AJ21:AO21"/>
    <mergeCell ref="AP21:AW21"/>
    <mergeCell ref="AX22:BC22"/>
    <mergeCell ref="BD22:BL22"/>
    <mergeCell ref="BM22:BV22"/>
    <mergeCell ref="BW22:CA22"/>
    <mergeCell ref="CB22:CI22"/>
    <mergeCell ref="CJ22:CQ22"/>
    <mergeCell ref="B22:I22"/>
    <mergeCell ref="J22:O22"/>
    <mergeCell ref="P22:AE22"/>
    <mergeCell ref="AF22:AI22"/>
    <mergeCell ref="AJ22:AO22"/>
    <mergeCell ref="AP22:AW22"/>
    <mergeCell ref="AX23:BC23"/>
    <mergeCell ref="BD23:BL23"/>
    <mergeCell ref="BM23:BV23"/>
    <mergeCell ref="BW23:CA23"/>
    <mergeCell ref="CB23:CI23"/>
    <mergeCell ref="CJ23:CQ23"/>
    <mergeCell ref="B23:I23"/>
    <mergeCell ref="J23:O23"/>
    <mergeCell ref="P23:AE23"/>
    <mergeCell ref="AF23:AI23"/>
    <mergeCell ref="AJ23:AO23"/>
    <mergeCell ref="AP23:AW23"/>
    <mergeCell ref="AX24:BC24"/>
    <mergeCell ref="BD24:BL24"/>
    <mergeCell ref="BM24:BV24"/>
    <mergeCell ref="BW24:CA24"/>
    <mergeCell ref="CB24:CI24"/>
    <mergeCell ref="CJ24:CQ24"/>
    <mergeCell ref="B24:I24"/>
    <mergeCell ref="J24:O24"/>
    <mergeCell ref="P24:AE24"/>
    <mergeCell ref="AF24:AI24"/>
    <mergeCell ref="AJ24:AO24"/>
    <mergeCell ref="AP24:AW24"/>
    <mergeCell ref="AX25:BC25"/>
    <mergeCell ref="BD25:BL25"/>
    <mergeCell ref="BM25:BV25"/>
    <mergeCell ref="BW25:CA25"/>
    <mergeCell ref="CB25:CI25"/>
    <mergeCell ref="CJ25:CQ25"/>
    <mergeCell ref="B25:I25"/>
    <mergeCell ref="J25:O25"/>
    <mergeCell ref="P25:AE25"/>
    <mergeCell ref="AF25:AI25"/>
    <mergeCell ref="AJ25:AO25"/>
    <mergeCell ref="AP25:AW25"/>
    <mergeCell ref="AX26:BC26"/>
    <mergeCell ref="BD26:BL26"/>
    <mergeCell ref="BM26:BV26"/>
    <mergeCell ref="BW26:CA26"/>
    <mergeCell ref="CB26:CI26"/>
    <mergeCell ref="CJ26:CQ26"/>
    <mergeCell ref="B26:I26"/>
    <mergeCell ref="J26:O26"/>
    <mergeCell ref="P26:AE26"/>
    <mergeCell ref="AF26:AI26"/>
    <mergeCell ref="AJ26:AO26"/>
    <mergeCell ref="AP26:AW26"/>
    <mergeCell ref="AX27:BC27"/>
    <mergeCell ref="BD27:BL27"/>
    <mergeCell ref="BM27:BV27"/>
    <mergeCell ref="BW27:CA27"/>
    <mergeCell ref="CB27:CI27"/>
    <mergeCell ref="CJ27:CQ27"/>
    <mergeCell ref="B27:I27"/>
    <mergeCell ref="J27:O27"/>
    <mergeCell ref="P27:AE27"/>
    <mergeCell ref="AF27:AI27"/>
    <mergeCell ref="AJ27:AO27"/>
    <mergeCell ref="AP27:AW27"/>
    <mergeCell ref="AX28:BC28"/>
    <mergeCell ref="BD28:BL28"/>
    <mergeCell ref="BM28:BV28"/>
    <mergeCell ref="BW28:CA28"/>
    <mergeCell ref="CB28:CI28"/>
    <mergeCell ref="CJ28:CQ28"/>
    <mergeCell ref="B28:I28"/>
    <mergeCell ref="J28:O28"/>
    <mergeCell ref="P28:AE28"/>
    <mergeCell ref="AF28:AI28"/>
    <mergeCell ref="AJ28:AO28"/>
    <mergeCell ref="AP28:AW28"/>
    <mergeCell ref="AX29:BC29"/>
    <mergeCell ref="BD29:BL29"/>
    <mergeCell ref="BM29:BV29"/>
    <mergeCell ref="BW29:CA29"/>
    <mergeCell ref="CB29:CI29"/>
    <mergeCell ref="CJ29:CQ29"/>
    <mergeCell ref="B29:I29"/>
    <mergeCell ref="J29:O29"/>
    <mergeCell ref="P29:AE29"/>
    <mergeCell ref="AF29:AI29"/>
    <mergeCell ref="AJ29:AO29"/>
    <mergeCell ref="AP29:AW29"/>
    <mergeCell ref="AX30:BC30"/>
    <mergeCell ref="BD30:BL30"/>
    <mergeCell ref="BM30:BV30"/>
    <mergeCell ref="BW30:CA30"/>
    <mergeCell ref="CB30:CI30"/>
    <mergeCell ref="CJ30:CQ30"/>
    <mergeCell ref="B30:I30"/>
    <mergeCell ref="J30:O30"/>
    <mergeCell ref="P30:AE30"/>
    <mergeCell ref="AF30:AI30"/>
    <mergeCell ref="AJ30:AO30"/>
    <mergeCell ref="AP30:AW30"/>
    <mergeCell ref="AX31:BC31"/>
    <mergeCell ref="BD31:BL31"/>
    <mergeCell ref="BM31:BV31"/>
    <mergeCell ref="BW31:CA31"/>
    <mergeCell ref="CB31:CI31"/>
    <mergeCell ref="CJ31:CQ31"/>
    <mergeCell ref="B31:I31"/>
    <mergeCell ref="J31:O31"/>
    <mergeCell ref="P31:AE31"/>
    <mergeCell ref="AF31:AI31"/>
    <mergeCell ref="AJ31:AO31"/>
    <mergeCell ref="AP31:AW31"/>
    <mergeCell ref="AX32:BC32"/>
    <mergeCell ref="BD32:BL32"/>
    <mergeCell ref="BM32:BV32"/>
    <mergeCell ref="BW32:CA32"/>
    <mergeCell ref="CB32:CI32"/>
    <mergeCell ref="CJ32:CQ32"/>
    <mergeCell ref="B32:I32"/>
    <mergeCell ref="J32:O32"/>
    <mergeCell ref="P32:AE32"/>
    <mergeCell ref="AF32:AI32"/>
    <mergeCell ref="AJ32:AO32"/>
    <mergeCell ref="AP32:AW32"/>
    <mergeCell ref="AX33:BC33"/>
    <mergeCell ref="BD33:BL33"/>
    <mergeCell ref="BM33:BV33"/>
    <mergeCell ref="BW33:CA33"/>
    <mergeCell ref="CB33:CI33"/>
    <mergeCell ref="CJ33:CQ33"/>
    <mergeCell ref="B33:I33"/>
    <mergeCell ref="J33:O33"/>
    <mergeCell ref="P33:AE33"/>
    <mergeCell ref="AF33:AI33"/>
    <mergeCell ref="AJ33:AO33"/>
    <mergeCell ref="AP33:AW33"/>
  </mergeCells>
  <phoneticPr fontId="2"/>
  <conditionalFormatting sqref="BM14:BV33">
    <cfRule type="expression" dxfId="6" priority="1">
      <formula>$BM14&gt;$BD14</formula>
    </cfRule>
  </conditionalFormatting>
  <dataValidations count="9">
    <dataValidation type="whole" allowBlank="1" showInputMessage="1" showErrorMessage="1" error="受講料を超えています。" prompt="下記（注3）をご確認ください。" sqref="BM14:BT33">
      <formula1>1</formula1>
      <formula2>BD14</formula2>
    </dataValidation>
    <dataValidation type="whole" allowBlank="1" showInputMessage="1" showErrorMessage="1" error="事業所負担額を超えています。" sqref="CB14:CI33">
      <formula1>0</formula1>
      <formula2>BM14</formula2>
    </dataValidation>
    <dataValidation type="whole" allowBlank="1" showInputMessage="1" showErrorMessage="1" error="受講料を超えています。" prompt="下記（注3）をご確認ください。" sqref="BU14:BV33">
      <formula1>1</formula1>
      <formula2>BK14</formula2>
    </dataValidation>
    <dataValidation type="list" allowBlank="1" showInputMessage="1" showErrorMessage="1" prompt="下記（注4）をご確認ください。" sqref="BW14:CA33">
      <formula1>"直接,間接"</formula1>
    </dataValidation>
    <dataValidation allowBlank="1" showInputMessage="1" showErrorMessage="1" prompt="下記（注1）をご確認ください。" sqref="AJ14:AO33 AX14:BC33 J14:O33"/>
    <dataValidation type="list" allowBlank="1" showInputMessage="1" showErrorMessage="1" prompt="下記（注2）をご確認ください。" sqref="AF14:AI33">
      <formula1>"介護支援専門員,生活相談員,介護職員,看護職員,その他"</formula1>
    </dataValidation>
    <dataValidation type="list" allowBlank="1" showInputMessage="1" showErrorMessage="1" sqref="AP14:AW33">
      <formula1>"介護支援専門員実務研修,介護支援専門員更新研修（88時間）,専門研修課程Ⅰ,更新研修（32時間）,専門研修課程Ⅱ,介護支援専門員更新研修（未経験）,介護支援専門員再研修,主任介護支援専門員研修,主任介護支援専門員更新研修"</formula1>
    </dataValidation>
    <dataValidation type="list" allowBlank="1" showInputMessage="1" showErrorMessage="1" sqref="R5:AB5 J5:N5 AD5:AT5">
      <formula1>"居宅介護支援,通所介護,短期入所生活介護,短期入所療養介護,特定施設入居者生活介護,定期巡回・随時対応型訪問介護看護,夜間対応型訪問介護,地域密着型通所介護,認知症対応型通所介護,小規模多機能型居宅介護,認知症対応型共同生活介護,地域密着型特定施設入居者生活介護,地域密着型介護老人福祉施設,看護小規模多機能型居宅介護,介護老人福祉施設,介護老人保健施設,介護医療院,介護予防支援,第一号通所事業"</formula1>
    </dataValidation>
    <dataValidation imeMode="halfAlpha" allowBlank="1" showInputMessage="1" showErrorMessage="1" sqref="BM12 AB40:AF41 AW40:BA41 BF40:BM41 AK40:AN41 AP40:AQ41 BF34:BM34 AF35:AI39 AK35:AL39 AR35:AV39 BA35:BA39 I35:M39 O35:AA39 J40:J41 O40:O41 J34 O34 AP34:AQ34 AB34:AF34 AW34:BA34 AK34:AN34"/>
  </dataValidations>
  <printOptions horizontalCentered="1"/>
  <pageMargins left="0.55118110236220474" right="0.55118110236220474" top="0.43307086614173229" bottom="0.43307086614173229" header="0.31496062992125984" footer="0.15748031496062992"/>
  <pageSetup paperSize="9" scale="57" orientation="landscape" r:id="rId1"/>
  <headerFooter alignWithMargins="0">
    <oddFooter xml:space="preserve">&amp;C&amp;P / &amp;N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EQ41"/>
  <sheetViews>
    <sheetView view="pageBreakPreview" zoomScaleNormal="120" zoomScaleSheetLayoutView="100" workbookViewId="0">
      <selection activeCell="R4" sqref="R4:AM4"/>
    </sheetView>
  </sheetViews>
  <sheetFormatPr defaultColWidth="2.25" defaultRowHeight="13.5"/>
  <cols>
    <col min="1" max="1" width="3.625" style="31" customWidth="1"/>
    <col min="2" max="55" width="2.5" style="31" customWidth="1"/>
    <col min="56" max="57" width="2.5" style="31" hidden="1" customWidth="1"/>
    <col min="58" max="95" width="2.5" style="31" customWidth="1"/>
    <col min="96" max="99" width="2.25" style="31"/>
    <col min="100" max="101" width="0" style="31" hidden="1" customWidth="1"/>
    <col min="102" max="16384" width="2.25" style="31"/>
  </cols>
  <sheetData>
    <row r="1" spans="1:147" ht="11.25" customHeight="1" thickTop="1" thickBot="1">
      <c r="A1" s="31" t="s">
        <v>128</v>
      </c>
      <c r="E1" s="30"/>
      <c r="J1" s="53"/>
      <c r="K1" s="53"/>
      <c r="L1" s="48"/>
      <c r="M1" s="48"/>
      <c r="N1" s="48"/>
      <c r="O1" s="48"/>
      <c r="AD1" s="50"/>
      <c r="AE1" s="53"/>
      <c r="AF1" s="53"/>
      <c r="AG1" s="53"/>
      <c r="AH1" s="48"/>
      <c r="AI1" s="48"/>
      <c r="AJ1" s="48"/>
      <c r="AK1" s="48"/>
      <c r="AL1" s="48"/>
      <c r="AM1" s="44"/>
      <c r="AN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CK1" s="254" t="s">
        <v>83</v>
      </c>
      <c r="CL1" s="255"/>
      <c r="CM1" s="255"/>
      <c r="CN1" s="255"/>
      <c r="CO1" s="252" t="str">
        <f ca="1">RIGHT(CELL("filename",E1),LEN(CELL("filename",E1))-FIND("票", CELL("filename",E1)))</f>
        <v>15</v>
      </c>
      <c r="CP1" s="252"/>
      <c r="CQ1" s="253"/>
    </row>
    <row r="2" spans="1:147" ht="9.9499999999999993" customHeight="1" thickTop="1">
      <c r="AM2" s="47"/>
    </row>
    <row r="3" spans="1:147" s="32" customFormat="1" ht="14.1" customHeight="1">
      <c r="A3" s="260" t="s">
        <v>35</v>
      </c>
      <c r="B3" s="272" t="s">
        <v>0</v>
      </c>
      <c r="C3" s="273"/>
      <c r="D3" s="273"/>
      <c r="E3" s="273"/>
      <c r="F3" s="273"/>
      <c r="G3" s="273"/>
      <c r="H3" s="273"/>
      <c r="I3" s="273"/>
      <c r="J3" s="273"/>
      <c r="K3" s="273"/>
      <c r="L3" s="273"/>
      <c r="M3" s="273"/>
      <c r="N3" s="273"/>
      <c r="O3" s="273"/>
      <c r="P3" s="273"/>
      <c r="Q3" s="274"/>
      <c r="R3" s="282"/>
      <c r="S3" s="283"/>
      <c r="T3" s="283"/>
      <c r="U3" s="283"/>
      <c r="V3" s="283"/>
      <c r="W3" s="283"/>
      <c r="X3" s="283"/>
      <c r="Y3" s="283"/>
      <c r="Z3" s="283"/>
      <c r="AA3" s="283"/>
      <c r="AB3" s="283"/>
      <c r="AC3" s="283"/>
      <c r="AD3" s="283"/>
      <c r="AE3" s="283"/>
      <c r="AF3" s="283"/>
      <c r="AG3" s="283"/>
      <c r="AH3" s="283"/>
      <c r="AI3" s="283"/>
      <c r="AJ3" s="283"/>
      <c r="AK3" s="283"/>
      <c r="AL3" s="283"/>
      <c r="AM3" s="284"/>
      <c r="AN3" s="275" t="s">
        <v>57</v>
      </c>
      <c r="AO3" s="267"/>
      <c r="AP3" s="267"/>
      <c r="AQ3" s="267"/>
      <c r="AR3" s="267"/>
      <c r="AS3" s="267"/>
      <c r="AT3" s="268"/>
      <c r="AV3" s="31"/>
      <c r="BM3" s="54"/>
      <c r="BN3" s="54"/>
      <c r="BO3" s="54"/>
      <c r="BP3" s="54"/>
      <c r="BQ3" s="54"/>
      <c r="BR3" s="54"/>
      <c r="BS3" s="54"/>
      <c r="BT3" s="54"/>
      <c r="BU3" s="54"/>
    </row>
    <row r="4" spans="1:147" s="32" customFormat="1" ht="30" customHeight="1">
      <c r="A4" s="261"/>
      <c r="B4" s="269" t="s">
        <v>33</v>
      </c>
      <c r="C4" s="270"/>
      <c r="D4" s="270"/>
      <c r="E4" s="270"/>
      <c r="F4" s="270"/>
      <c r="G4" s="270"/>
      <c r="H4" s="270"/>
      <c r="I4" s="270"/>
      <c r="J4" s="270"/>
      <c r="K4" s="270"/>
      <c r="L4" s="270"/>
      <c r="M4" s="270"/>
      <c r="N4" s="270"/>
      <c r="O4" s="270"/>
      <c r="P4" s="270"/>
      <c r="Q4" s="271"/>
      <c r="R4" s="285"/>
      <c r="S4" s="286"/>
      <c r="T4" s="286"/>
      <c r="U4" s="286"/>
      <c r="V4" s="286"/>
      <c r="W4" s="286"/>
      <c r="X4" s="286"/>
      <c r="Y4" s="286"/>
      <c r="Z4" s="286"/>
      <c r="AA4" s="286"/>
      <c r="AB4" s="286"/>
      <c r="AC4" s="286"/>
      <c r="AD4" s="286"/>
      <c r="AE4" s="286"/>
      <c r="AF4" s="286"/>
      <c r="AG4" s="286"/>
      <c r="AH4" s="286"/>
      <c r="AI4" s="286"/>
      <c r="AJ4" s="286"/>
      <c r="AK4" s="286"/>
      <c r="AL4" s="286"/>
      <c r="AM4" s="287"/>
      <c r="AN4" s="289"/>
      <c r="AO4" s="290"/>
      <c r="AP4" s="290"/>
      <c r="AQ4" s="290"/>
      <c r="AR4" s="290"/>
      <c r="AS4" s="290"/>
      <c r="AT4" s="291"/>
      <c r="AU4" s="63"/>
      <c r="AV4" s="63"/>
      <c r="AW4" s="63"/>
      <c r="AX4" s="63"/>
      <c r="AY4" s="63"/>
      <c r="AZ4" s="63"/>
      <c r="BA4" s="63"/>
      <c r="BB4" s="63"/>
      <c r="BR4" s="54"/>
      <c r="BS4" s="53"/>
      <c r="BT4" s="53"/>
      <c r="BU4" s="53"/>
      <c r="BV4" s="53"/>
      <c r="BW4" s="53"/>
      <c r="BX4" s="53"/>
      <c r="BY4" s="53"/>
    </row>
    <row r="5" spans="1:147" s="32" customFormat="1" ht="30" customHeight="1">
      <c r="A5" s="261"/>
      <c r="B5" s="266" t="s">
        <v>134</v>
      </c>
      <c r="C5" s="267"/>
      <c r="D5" s="267"/>
      <c r="E5" s="267"/>
      <c r="F5" s="267"/>
      <c r="G5" s="267"/>
      <c r="H5" s="267"/>
      <c r="I5" s="267"/>
      <c r="J5" s="267"/>
      <c r="K5" s="267"/>
      <c r="L5" s="267"/>
      <c r="M5" s="267"/>
      <c r="N5" s="267"/>
      <c r="O5" s="267"/>
      <c r="P5" s="267"/>
      <c r="Q5" s="268"/>
      <c r="R5" s="292"/>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3"/>
      <c r="AT5" s="294"/>
      <c r="AU5" s="64"/>
      <c r="AV5" s="64"/>
      <c r="AW5" s="64"/>
      <c r="AX5" s="64"/>
      <c r="AY5" s="64"/>
      <c r="AZ5" s="64"/>
      <c r="BA5" s="64"/>
      <c r="BB5" s="64"/>
      <c r="BD5" s="33" t="s">
        <v>74</v>
      </c>
      <c r="BE5" s="33" t="str">
        <f>IFERROR(VLOOKUP(R5,計算用!$A$2:$F$36,6,FALSE),"")</f>
        <v/>
      </c>
      <c r="BF5" s="54"/>
      <c r="BG5" s="54"/>
      <c r="BH5" s="54"/>
      <c r="BI5" s="54"/>
      <c r="BJ5" s="54"/>
      <c r="BK5" s="54"/>
      <c r="BL5" s="54"/>
      <c r="BR5" s="54"/>
      <c r="BS5" s="53"/>
      <c r="BT5" s="53"/>
      <c r="BU5" s="53"/>
      <c r="BV5" s="53"/>
      <c r="BW5" s="53"/>
      <c r="BX5" s="53"/>
      <c r="BY5" s="53"/>
    </row>
    <row r="6" spans="1:147" s="32" customFormat="1" ht="14.1" customHeight="1">
      <c r="A6" s="261"/>
      <c r="B6" s="276" t="s">
        <v>58</v>
      </c>
      <c r="C6" s="277"/>
      <c r="D6" s="277"/>
      <c r="E6" s="277"/>
      <c r="F6" s="277"/>
      <c r="G6" s="277"/>
      <c r="H6" s="277"/>
      <c r="I6" s="277"/>
      <c r="J6" s="277"/>
      <c r="K6" s="277"/>
      <c r="L6" s="277"/>
      <c r="M6" s="277"/>
      <c r="N6" s="277"/>
      <c r="O6" s="277"/>
      <c r="P6" s="277"/>
      <c r="Q6" s="278"/>
      <c r="R6" s="116" t="s">
        <v>6</v>
      </c>
      <c r="S6" s="116"/>
      <c r="T6" s="116"/>
      <c r="U6" s="116"/>
      <c r="V6" s="117"/>
      <c r="W6" s="256"/>
      <c r="X6" s="256"/>
      <c r="Y6" s="116" t="s">
        <v>7</v>
      </c>
      <c r="Z6" s="288"/>
      <c r="AA6" s="288"/>
      <c r="AB6" s="288"/>
      <c r="AC6" s="31"/>
      <c r="AD6" s="116" t="s">
        <v>8</v>
      </c>
      <c r="AE6" s="116"/>
      <c r="AF6" s="116"/>
      <c r="AG6" s="116"/>
      <c r="AH6" s="116"/>
      <c r="AI6" s="116"/>
      <c r="AJ6" s="118"/>
      <c r="AK6" s="116"/>
      <c r="AL6" s="116"/>
      <c r="AM6" s="116"/>
      <c r="AN6" s="116"/>
      <c r="AO6" s="116"/>
      <c r="AP6" s="116"/>
      <c r="AQ6" s="116"/>
      <c r="AR6" s="116"/>
      <c r="AS6" s="116"/>
      <c r="AT6" s="119"/>
      <c r="AU6" s="35"/>
      <c r="AV6" s="35"/>
      <c r="AW6" s="35"/>
      <c r="AX6" s="35"/>
      <c r="AY6" s="35"/>
      <c r="AZ6" s="35"/>
      <c r="BA6" s="35"/>
      <c r="BB6" s="35"/>
      <c r="BR6" s="54"/>
      <c r="BS6" s="53"/>
      <c r="BT6" s="53"/>
      <c r="BU6" s="53"/>
      <c r="BV6" s="53"/>
      <c r="BW6" s="53"/>
      <c r="BX6" s="53"/>
      <c r="BY6" s="53"/>
    </row>
    <row r="7" spans="1:147" s="32" customFormat="1" ht="30" customHeight="1">
      <c r="A7" s="261"/>
      <c r="B7" s="279"/>
      <c r="C7" s="280"/>
      <c r="D7" s="280"/>
      <c r="E7" s="280"/>
      <c r="F7" s="280"/>
      <c r="G7" s="280"/>
      <c r="H7" s="280"/>
      <c r="I7" s="280"/>
      <c r="J7" s="280"/>
      <c r="K7" s="280"/>
      <c r="L7" s="280"/>
      <c r="M7" s="280"/>
      <c r="N7" s="280"/>
      <c r="O7" s="280"/>
      <c r="P7" s="280"/>
      <c r="Q7" s="281"/>
      <c r="R7" s="295"/>
      <c r="S7" s="296"/>
      <c r="T7" s="296"/>
      <c r="U7" s="296"/>
      <c r="V7" s="296"/>
      <c r="W7" s="296"/>
      <c r="X7" s="296"/>
      <c r="Y7" s="296"/>
      <c r="Z7" s="296"/>
      <c r="AA7" s="296"/>
      <c r="AB7" s="296"/>
      <c r="AC7" s="296"/>
      <c r="AD7" s="296"/>
      <c r="AE7" s="296"/>
      <c r="AF7" s="296"/>
      <c r="AG7" s="296"/>
      <c r="AH7" s="296"/>
      <c r="AI7" s="296"/>
      <c r="AJ7" s="296"/>
      <c r="AK7" s="296"/>
      <c r="AL7" s="296"/>
      <c r="AM7" s="296"/>
      <c r="AN7" s="296"/>
      <c r="AO7" s="296"/>
      <c r="AP7" s="296"/>
      <c r="AQ7" s="296"/>
      <c r="AR7" s="296"/>
      <c r="AS7" s="296"/>
      <c r="AT7" s="297"/>
      <c r="AU7" s="65"/>
      <c r="AV7" s="65"/>
      <c r="AW7" s="65"/>
      <c r="AX7" s="65"/>
      <c r="AY7" s="65"/>
      <c r="AZ7" s="65"/>
      <c r="BA7" s="65"/>
      <c r="BB7" s="65"/>
      <c r="BR7" s="54"/>
      <c r="BS7" s="53"/>
      <c r="BT7" s="53"/>
      <c r="BU7" s="53"/>
      <c r="BV7" s="53"/>
      <c r="BW7" s="53"/>
      <c r="BX7" s="53"/>
      <c r="BY7" s="53"/>
    </row>
    <row r="8" spans="1:147" s="32" customFormat="1" ht="24.95" customHeight="1">
      <c r="A8" s="261"/>
      <c r="B8" s="275" t="s">
        <v>9</v>
      </c>
      <c r="C8" s="267"/>
      <c r="D8" s="267"/>
      <c r="E8" s="267"/>
      <c r="F8" s="267"/>
      <c r="G8" s="267"/>
      <c r="H8" s="267"/>
      <c r="I8" s="267"/>
      <c r="J8" s="267"/>
      <c r="K8" s="267"/>
      <c r="L8" s="267"/>
      <c r="M8" s="267"/>
      <c r="N8" s="267"/>
      <c r="O8" s="267"/>
      <c r="P8" s="267"/>
      <c r="Q8" s="268"/>
      <c r="R8" s="275" t="s">
        <v>10</v>
      </c>
      <c r="S8" s="267"/>
      <c r="T8" s="267"/>
      <c r="U8" s="267"/>
      <c r="V8" s="267"/>
      <c r="W8" s="267"/>
      <c r="X8" s="268"/>
      <c r="Y8" s="289"/>
      <c r="Z8" s="290"/>
      <c r="AA8" s="290"/>
      <c r="AB8" s="290"/>
      <c r="AC8" s="290"/>
      <c r="AD8" s="290"/>
      <c r="AE8" s="290"/>
      <c r="AF8" s="291"/>
      <c r="AG8" s="275" t="s">
        <v>55</v>
      </c>
      <c r="AH8" s="267"/>
      <c r="AI8" s="268"/>
      <c r="AJ8" s="301"/>
      <c r="AK8" s="302"/>
      <c r="AL8" s="302"/>
      <c r="AM8" s="302"/>
      <c r="AN8" s="302"/>
      <c r="AO8" s="302"/>
      <c r="AP8" s="302"/>
      <c r="AQ8" s="302"/>
      <c r="AR8" s="302"/>
      <c r="AS8" s="302"/>
      <c r="AT8" s="303"/>
      <c r="AU8" s="66"/>
      <c r="AV8" s="66"/>
      <c r="AW8" s="66"/>
      <c r="AX8" s="66"/>
      <c r="AY8" s="66"/>
      <c r="AZ8" s="66"/>
      <c r="BA8" s="66"/>
      <c r="BB8" s="66"/>
      <c r="BR8" s="54"/>
      <c r="BS8" s="53"/>
      <c r="BT8" s="53"/>
      <c r="BU8" s="53"/>
      <c r="BV8" s="53"/>
      <c r="BW8" s="53"/>
      <c r="BX8" s="53"/>
      <c r="BY8" s="53"/>
    </row>
    <row r="9" spans="1:147" s="32" customFormat="1" ht="24.95" customHeight="1">
      <c r="A9" s="262"/>
      <c r="B9" s="275" t="s">
        <v>34</v>
      </c>
      <c r="C9" s="267"/>
      <c r="D9" s="267"/>
      <c r="E9" s="267"/>
      <c r="F9" s="267"/>
      <c r="G9" s="267"/>
      <c r="H9" s="267"/>
      <c r="I9" s="267"/>
      <c r="J9" s="267"/>
      <c r="K9" s="267"/>
      <c r="L9" s="267"/>
      <c r="M9" s="267"/>
      <c r="N9" s="267"/>
      <c r="O9" s="267"/>
      <c r="P9" s="267"/>
      <c r="Q9" s="268"/>
      <c r="R9" s="263"/>
      <c r="S9" s="264"/>
      <c r="T9" s="264"/>
      <c r="U9" s="264"/>
      <c r="V9" s="264"/>
      <c r="W9" s="264"/>
      <c r="X9" s="264"/>
      <c r="Y9" s="264"/>
      <c r="Z9" s="264"/>
      <c r="AA9" s="264"/>
      <c r="AB9" s="264"/>
      <c r="AC9" s="264"/>
      <c r="AD9" s="264"/>
      <c r="AE9" s="264"/>
      <c r="AF9" s="264"/>
      <c r="AG9" s="264"/>
      <c r="AH9" s="264"/>
      <c r="AI9" s="264"/>
      <c r="AJ9" s="264"/>
      <c r="AK9" s="264"/>
      <c r="AL9" s="264"/>
      <c r="AM9" s="264"/>
      <c r="AN9" s="264"/>
      <c r="AO9" s="264"/>
      <c r="AP9" s="264"/>
      <c r="AQ9" s="264"/>
      <c r="AR9" s="264"/>
      <c r="AS9" s="264"/>
      <c r="AT9" s="265"/>
      <c r="AU9" s="6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5"/>
      <c r="CC9" s="85"/>
      <c r="CD9" s="85"/>
      <c r="CE9" s="85"/>
      <c r="CF9" s="85"/>
      <c r="CG9" s="85"/>
      <c r="CH9" s="85"/>
      <c r="CI9" s="85"/>
    </row>
    <row r="10" spans="1:147" s="32" customFormat="1" ht="29.25" customHeight="1">
      <c r="E10" s="53"/>
      <c r="F10" s="53"/>
      <c r="G10" s="53"/>
      <c r="H10" s="53"/>
      <c r="I10" s="53"/>
      <c r="J10" s="36"/>
      <c r="K10" s="36"/>
      <c r="L10" s="36"/>
      <c r="M10" s="36"/>
      <c r="N10" s="36"/>
      <c r="O10" s="36"/>
      <c r="P10" s="53"/>
      <c r="Q10" s="53"/>
      <c r="R10" s="53"/>
      <c r="S10" s="53"/>
      <c r="T10" s="53"/>
      <c r="U10" s="53"/>
      <c r="V10" s="53"/>
      <c r="W10" s="53"/>
      <c r="X10" s="53"/>
      <c r="Y10" s="53"/>
      <c r="Z10" s="53"/>
      <c r="AA10" s="34"/>
      <c r="AB10" s="53"/>
      <c r="AC10" s="35"/>
      <c r="AD10" s="36"/>
      <c r="AE10" s="36"/>
      <c r="AF10" s="36"/>
      <c r="AG10" s="36"/>
      <c r="AH10" s="36"/>
      <c r="AI10" s="36"/>
      <c r="AJ10" s="36"/>
      <c r="AK10" s="36"/>
      <c r="AL10" s="36"/>
      <c r="AM10" s="36"/>
      <c r="AN10" s="36"/>
      <c r="AP10" s="36"/>
      <c r="AQ10" s="36"/>
      <c r="AR10" s="36"/>
      <c r="AS10" s="36"/>
      <c r="AT10" s="36"/>
      <c r="AU10" s="36"/>
      <c r="AV10" s="36"/>
      <c r="AW10" s="36"/>
      <c r="AX10" s="36"/>
      <c r="AY10" s="36"/>
      <c r="AZ10" s="36"/>
      <c r="BA10" s="36"/>
      <c r="BB10" s="36"/>
      <c r="BC10" s="36"/>
      <c r="BD10" s="223" t="str">
        <f>IF(OR(BM14&gt;BD14,BM15&gt;BD15,BM16&gt;BD16,BM17&gt;BD17,BM18&gt;BD18,BM19&gt;BD19,BM20&gt;BD20,BM21&gt;BD21,BM22&gt;BD22,BM23&gt;BD23,BM24&gt;BD24,BM25&gt;BD25,BM26&gt;BD26,BM27&gt;BD27,BM28&gt;BD28,BM29&gt;BD29,BM30&gt;BD30,BM31&gt;BD31,BM32&gt;BD32,BM33&gt;BD33),"事業所が負担した額が研修受講料を超えています。","")</f>
        <v/>
      </c>
      <c r="BE10" s="223"/>
      <c r="BF10" s="223"/>
      <c r="BG10" s="223"/>
      <c r="BH10" s="223"/>
      <c r="BI10" s="223"/>
      <c r="BJ10" s="223"/>
      <c r="BK10" s="223"/>
      <c r="BL10" s="223"/>
      <c r="BM10" s="223"/>
      <c r="BN10" s="223"/>
      <c r="BO10" s="223"/>
      <c r="BP10" s="223"/>
      <c r="BQ10" s="223"/>
      <c r="BR10" s="223"/>
      <c r="BS10" s="223"/>
      <c r="BT10" s="223"/>
      <c r="BU10" s="223"/>
      <c r="BV10" s="223"/>
      <c r="BW10" s="223"/>
      <c r="BX10" s="223"/>
      <c r="BY10" s="223"/>
      <c r="BZ10" s="223"/>
      <c r="CA10" s="223"/>
      <c r="CB10" s="223"/>
      <c r="CC10" s="223"/>
      <c r="CD10" s="223"/>
      <c r="CE10" s="223"/>
      <c r="CF10" s="223"/>
      <c r="CG10" s="223"/>
      <c r="CH10" s="223"/>
      <c r="CI10" s="223"/>
      <c r="CJ10" s="85"/>
      <c r="CK10" s="85"/>
      <c r="CL10" s="85"/>
      <c r="CM10" s="85"/>
      <c r="CN10" s="85"/>
      <c r="CO10" s="85"/>
      <c r="CP10" s="85"/>
      <c r="CQ10" s="85"/>
    </row>
    <row r="11" spans="1:147" s="32" customFormat="1" ht="29.25" customHeight="1">
      <c r="E11" s="57"/>
      <c r="F11" s="57"/>
      <c r="G11" s="57"/>
      <c r="H11" s="57"/>
      <c r="I11" s="57"/>
      <c r="J11" s="57"/>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P11" s="57"/>
      <c r="AQ11" s="57"/>
      <c r="AR11" s="57"/>
      <c r="AS11" s="57"/>
      <c r="AT11" s="57"/>
      <c r="AU11" s="57"/>
      <c r="AV11" s="57"/>
      <c r="AW11" s="57"/>
      <c r="AX11" s="57"/>
      <c r="AY11" s="57"/>
      <c r="AZ11" s="57"/>
      <c r="BA11" s="57"/>
      <c r="BB11" s="57"/>
      <c r="BC11" s="57"/>
      <c r="BD11" s="224" t="str">
        <f>IF(OR(BM14&gt;BD14,BM15&gt;BD15,BM16&gt;BD16,BM17&gt;BD17,BM18&gt;BD18,BM19&gt;BD19,BM20&gt;BD20,BM21&gt;BD21,BM22&gt;BD22,BM23&gt;BD23,BM24&gt;BD24,BM25&gt;BD25,BM26&gt;BD26,BM27&gt;BD27,BM28&gt;BD28,BM29&gt;BD29,BM30&gt;BD30,BM31&gt;BD31,BM32&gt;BD32,BM33&gt;BD33),"事業所が負担した額は研修受講料が上限です。","")</f>
        <v/>
      </c>
      <c r="BE11" s="224"/>
      <c r="BF11" s="224"/>
      <c r="BG11" s="224"/>
      <c r="BH11" s="224"/>
      <c r="BI11" s="224"/>
      <c r="BJ11" s="224"/>
      <c r="BK11" s="224"/>
      <c r="BL11" s="224"/>
      <c r="BM11" s="224"/>
      <c r="BN11" s="224"/>
      <c r="BO11" s="224"/>
      <c r="BP11" s="224"/>
      <c r="BQ11" s="224"/>
      <c r="BR11" s="224"/>
      <c r="BS11" s="224"/>
      <c r="BT11" s="224"/>
      <c r="BU11" s="224"/>
      <c r="BV11" s="224"/>
      <c r="BW11" s="224"/>
      <c r="BX11" s="224"/>
      <c r="BY11" s="224"/>
      <c r="BZ11" s="224"/>
      <c r="CA11" s="224"/>
      <c r="CB11" s="224"/>
      <c r="CC11" s="224"/>
      <c r="CD11" s="224"/>
      <c r="CE11" s="224"/>
      <c r="CF11" s="224"/>
      <c r="CG11" s="224"/>
      <c r="CH11" s="224"/>
      <c r="CI11" s="224"/>
      <c r="CJ11" s="86"/>
      <c r="CK11" s="86"/>
      <c r="CL11" s="86"/>
      <c r="CM11" s="86"/>
      <c r="CN11" s="86"/>
      <c r="CO11" s="86"/>
      <c r="CP11" s="86"/>
      <c r="CQ11" s="86"/>
    </row>
    <row r="12" spans="1:147" ht="13.5" customHeight="1">
      <c r="A12" s="79"/>
      <c r="B12" s="249"/>
      <c r="C12" s="250"/>
      <c r="D12" s="250"/>
      <c r="E12" s="250"/>
      <c r="F12" s="250"/>
      <c r="G12" s="250"/>
      <c r="H12" s="250"/>
      <c r="I12" s="251"/>
      <c r="J12" s="298" t="s">
        <v>113</v>
      </c>
      <c r="K12" s="299"/>
      <c r="L12" s="299"/>
      <c r="M12" s="299"/>
      <c r="N12" s="299"/>
      <c r="O12" s="300"/>
      <c r="P12" s="249"/>
      <c r="Q12" s="250"/>
      <c r="R12" s="250"/>
      <c r="S12" s="250"/>
      <c r="T12" s="250"/>
      <c r="U12" s="250"/>
      <c r="V12" s="250"/>
      <c r="W12" s="250"/>
      <c r="X12" s="250"/>
      <c r="Y12" s="250"/>
      <c r="Z12" s="250"/>
      <c r="AA12" s="250"/>
      <c r="AB12" s="250"/>
      <c r="AC12" s="250"/>
      <c r="AD12" s="250"/>
      <c r="AE12" s="251"/>
      <c r="AF12" s="298" t="s">
        <v>114</v>
      </c>
      <c r="AG12" s="299"/>
      <c r="AH12" s="299"/>
      <c r="AI12" s="300"/>
      <c r="AJ12" s="298" t="s">
        <v>113</v>
      </c>
      <c r="AK12" s="299"/>
      <c r="AL12" s="299"/>
      <c r="AM12" s="299"/>
      <c r="AN12" s="299"/>
      <c r="AO12" s="300"/>
      <c r="AP12" s="249"/>
      <c r="AQ12" s="250"/>
      <c r="AR12" s="250"/>
      <c r="AS12" s="250"/>
      <c r="AT12" s="250"/>
      <c r="AU12" s="250"/>
      <c r="AV12" s="250"/>
      <c r="AW12" s="251"/>
      <c r="AX12" s="298" t="s">
        <v>113</v>
      </c>
      <c r="AY12" s="299"/>
      <c r="AZ12" s="299"/>
      <c r="BA12" s="299"/>
      <c r="BB12" s="299"/>
      <c r="BC12" s="300"/>
      <c r="BD12" s="249"/>
      <c r="BE12" s="250"/>
      <c r="BF12" s="250"/>
      <c r="BG12" s="250"/>
      <c r="BH12" s="250"/>
      <c r="BI12" s="250"/>
      <c r="BJ12" s="250"/>
      <c r="BK12" s="250"/>
      <c r="BL12" s="251"/>
      <c r="BM12" s="304" t="s">
        <v>116</v>
      </c>
      <c r="BN12" s="305"/>
      <c r="BO12" s="305"/>
      <c r="BP12" s="305"/>
      <c r="BQ12" s="305"/>
      <c r="BR12" s="305"/>
      <c r="BS12" s="305"/>
      <c r="BT12" s="305"/>
      <c r="BU12" s="305"/>
      <c r="BV12" s="306"/>
      <c r="BW12" s="298" t="s">
        <v>117</v>
      </c>
      <c r="BX12" s="299"/>
      <c r="BY12" s="299"/>
      <c r="BZ12" s="299"/>
      <c r="CA12" s="300"/>
      <c r="CB12" s="249"/>
      <c r="CC12" s="250"/>
      <c r="CD12" s="250"/>
      <c r="CE12" s="250"/>
      <c r="CF12" s="250"/>
      <c r="CG12" s="250"/>
      <c r="CH12" s="250"/>
      <c r="CI12" s="251"/>
      <c r="CJ12" s="249"/>
      <c r="CK12" s="250"/>
      <c r="CL12" s="250"/>
      <c r="CM12" s="250"/>
      <c r="CN12" s="250"/>
      <c r="CO12" s="250"/>
      <c r="CP12" s="250"/>
      <c r="CQ12" s="251"/>
    </row>
    <row r="13" spans="1:147" s="37" customFormat="1" ht="39.950000000000003" customHeight="1">
      <c r="A13" s="114" t="s">
        <v>62</v>
      </c>
      <c r="B13" s="246" t="s">
        <v>85</v>
      </c>
      <c r="C13" s="247"/>
      <c r="D13" s="247"/>
      <c r="E13" s="247"/>
      <c r="F13" s="247"/>
      <c r="G13" s="247"/>
      <c r="H13" s="247"/>
      <c r="I13" s="248"/>
      <c r="J13" s="246" t="s">
        <v>110</v>
      </c>
      <c r="K13" s="247"/>
      <c r="L13" s="247"/>
      <c r="M13" s="247"/>
      <c r="N13" s="247"/>
      <c r="O13" s="247"/>
      <c r="P13" s="246" t="s">
        <v>111</v>
      </c>
      <c r="Q13" s="247"/>
      <c r="R13" s="247"/>
      <c r="S13" s="247"/>
      <c r="T13" s="247"/>
      <c r="U13" s="247"/>
      <c r="V13" s="247"/>
      <c r="W13" s="247"/>
      <c r="X13" s="247"/>
      <c r="Y13" s="247"/>
      <c r="Z13" s="247"/>
      <c r="AA13" s="247"/>
      <c r="AB13" s="247"/>
      <c r="AC13" s="247"/>
      <c r="AD13" s="247"/>
      <c r="AE13" s="248"/>
      <c r="AF13" s="246" t="s">
        <v>112</v>
      </c>
      <c r="AG13" s="247"/>
      <c r="AH13" s="247"/>
      <c r="AI13" s="248"/>
      <c r="AJ13" s="257" t="s">
        <v>121</v>
      </c>
      <c r="AK13" s="247"/>
      <c r="AL13" s="247"/>
      <c r="AM13" s="247"/>
      <c r="AN13" s="247"/>
      <c r="AO13" s="247"/>
      <c r="AP13" s="257" t="s">
        <v>109</v>
      </c>
      <c r="AQ13" s="258"/>
      <c r="AR13" s="258"/>
      <c r="AS13" s="258"/>
      <c r="AT13" s="258"/>
      <c r="AU13" s="258"/>
      <c r="AV13" s="258"/>
      <c r="AW13" s="259"/>
      <c r="AX13" s="257" t="s">
        <v>122</v>
      </c>
      <c r="AY13" s="247"/>
      <c r="AZ13" s="247"/>
      <c r="BA13" s="247"/>
      <c r="BB13" s="247"/>
      <c r="BC13" s="248"/>
      <c r="BD13" s="246" t="s">
        <v>115</v>
      </c>
      <c r="BE13" s="247"/>
      <c r="BF13" s="247"/>
      <c r="BG13" s="247"/>
      <c r="BH13" s="247"/>
      <c r="BI13" s="247"/>
      <c r="BJ13" s="247"/>
      <c r="BK13" s="247"/>
      <c r="BL13" s="248"/>
      <c r="BM13" s="257" t="s">
        <v>130</v>
      </c>
      <c r="BN13" s="247"/>
      <c r="BO13" s="247"/>
      <c r="BP13" s="247"/>
      <c r="BQ13" s="247"/>
      <c r="BR13" s="247"/>
      <c r="BS13" s="247"/>
      <c r="BT13" s="247"/>
      <c r="BU13" s="247"/>
      <c r="BV13" s="248"/>
      <c r="BW13" s="257" t="s">
        <v>118</v>
      </c>
      <c r="BX13" s="258"/>
      <c r="BY13" s="258"/>
      <c r="BZ13" s="258"/>
      <c r="CA13" s="259"/>
      <c r="CB13" s="257" t="s">
        <v>123</v>
      </c>
      <c r="CC13" s="258"/>
      <c r="CD13" s="258"/>
      <c r="CE13" s="258"/>
      <c r="CF13" s="258"/>
      <c r="CG13" s="258"/>
      <c r="CH13" s="258"/>
      <c r="CI13" s="259"/>
      <c r="CJ13" s="246" t="s">
        <v>120</v>
      </c>
      <c r="CK13" s="247"/>
      <c r="CL13" s="247"/>
      <c r="CM13" s="247"/>
      <c r="CN13" s="247"/>
      <c r="CO13" s="247"/>
      <c r="CP13" s="247"/>
      <c r="CQ13" s="248"/>
    </row>
    <row r="14" spans="1:147" s="54" customFormat="1" ht="30" customHeight="1">
      <c r="A14" s="115">
        <v>1</v>
      </c>
      <c r="B14" s="225"/>
      <c r="C14" s="226"/>
      <c r="D14" s="226"/>
      <c r="E14" s="226"/>
      <c r="F14" s="226"/>
      <c r="G14" s="226"/>
      <c r="H14" s="226"/>
      <c r="I14" s="227"/>
      <c r="J14" s="234"/>
      <c r="K14" s="235"/>
      <c r="L14" s="235"/>
      <c r="M14" s="235"/>
      <c r="N14" s="235"/>
      <c r="O14" s="235"/>
      <c r="P14" s="236"/>
      <c r="Q14" s="237"/>
      <c r="R14" s="237"/>
      <c r="S14" s="237"/>
      <c r="T14" s="237"/>
      <c r="U14" s="237"/>
      <c r="V14" s="237"/>
      <c r="W14" s="237"/>
      <c r="X14" s="237"/>
      <c r="Y14" s="237"/>
      <c r="Z14" s="237"/>
      <c r="AA14" s="237"/>
      <c r="AB14" s="237"/>
      <c r="AC14" s="237"/>
      <c r="AD14" s="237"/>
      <c r="AE14" s="238"/>
      <c r="AF14" s="236"/>
      <c r="AG14" s="237"/>
      <c r="AH14" s="237"/>
      <c r="AI14" s="238"/>
      <c r="AJ14" s="234"/>
      <c r="AK14" s="235"/>
      <c r="AL14" s="235"/>
      <c r="AM14" s="235"/>
      <c r="AN14" s="235"/>
      <c r="AO14" s="235"/>
      <c r="AP14" s="236"/>
      <c r="AQ14" s="237"/>
      <c r="AR14" s="237"/>
      <c r="AS14" s="237"/>
      <c r="AT14" s="237"/>
      <c r="AU14" s="237"/>
      <c r="AV14" s="237"/>
      <c r="AW14" s="238"/>
      <c r="AX14" s="234"/>
      <c r="AY14" s="235"/>
      <c r="AZ14" s="235"/>
      <c r="BA14" s="235"/>
      <c r="BB14" s="235"/>
      <c r="BC14" s="239"/>
      <c r="BD14" s="240" t="str">
        <f>IFERROR(VLOOKUP(AP14,Sheet1!$B$7:'Sheet1'!$C$15,2,FALSE)," ")</f>
        <v xml:space="preserve"> </v>
      </c>
      <c r="BE14" s="241"/>
      <c r="BF14" s="241"/>
      <c r="BG14" s="241"/>
      <c r="BH14" s="241"/>
      <c r="BI14" s="241"/>
      <c r="BJ14" s="241"/>
      <c r="BK14" s="241"/>
      <c r="BL14" s="242"/>
      <c r="BM14" s="243"/>
      <c r="BN14" s="244"/>
      <c r="BO14" s="244"/>
      <c r="BP14" s="244"/>
      <c r="BQ14" s="244"/>
      <c r="BR14" s="244"/>
      <c r="BS14" s="244"/>
      <c r="BT14" s="244"/>
      <c r="BU14" s="244"/>
      <c r="BV14" s="245"/>
      <c r="BW14" s="225"/>
      <c r="BX14" s="226"/>
      <c r="BY14" s="226"/>
      <c r="BZ14" s="226"/>
      <c r="CA14" s="227"/>
      <c r="CB14" s="228"/>
      <c r="CC14" s="229"/>
      <c r="CD14" s="229"/>
      <c r="CE14" s="229"/>
      <c r="CF14" s="229"/>
      <c r="CG14" s="229"/>
      <c r="CH14" s="229"/>
      <c r="CI14" s="230"/>
      <c r="CJ14" s="231" t="str">
        <f>IF(BD14=" "," ",EQ14)</f>
        <v xml:space="preserve"> </v>
      </c>
      <c r="CK14" s="232"/>
      <c r="CL14" s="232"/>
      <c r="CM14" s="232"/>
      <c r="CN14" s="232"/>
      <c r="CO14" s="232"/>
      <c r="CP14" s="232"/>
      <c r="CQ14" s="233"/>
      <c r="CV14" s="54" t="s">
        <v>87</v>
      </c>
      <c r="CW14" s="54">
        <f>SUMIF($AP$14:$AW$33,CV14,$CJ$14:$CQ$33)</f>
        <v>0</v>
      </c>
      <c r="EQ14" s="54">
        <f>ROUNDDOWN((BM14-CB14)*3/8, -3)</f>
        <v>0</v>
      </c>
    </row>
    <row r="15" spans="1:147" s="54" customFormat="1" ht="30" customHeight="1">
      <c r="A15" s="115">
        <v>2</v>
      </c>
      <c r="B15" s="225"/>
      <c r="C15" s="226"/>
      <c r="D15" s="226"/>
      <c r="E15" s="226"/>
      <c r="F15" s="226"/>
      <c r="G15" s="226"/>
      <c r="H15" s="226"/>
      <c r="I15" s="227"/>
      <c r="J15" s="234"/>
      <c r="K15" s="235"/>
      <c r="L15" s="235"/>
      <c r="M15" s="235"/>
      <c r="N15" s="235"/>
      <c r="O15" s="235"/>
      <c r="P15" s="236"/>
      <c r="Q15" s="237"/>
      <c r="R15" s="237"/>
      <c r="S15" s="237"/>
      <c r="T15" s="237"/>
      <c r="U15" s="237"/>
      <c r="V15" s="237"/>
      <c r="W15" s="237"/>
      <c r="X15" s="237"/>
      <c r="Y15" s="237"/>
      <c r="Z15" s="237"/>
      <c r="AA15" s="237"/>
      <c r="AB15" s="237"/>
      <c r="AC15" s="237"/>
      <c r="AD15" s="237"/>
      <c r="AE15" s="238"/>
      <c r="AF15" s="236"/>
      <c r="AG15" s="237"/>
      <c r="AH15" s="237"/>
      <c r="AI15" s="238"/>
      <c r="AJ15" s="234"/>
      <c r="AK15" s="235"/>
      <c r="AL15" s="235"/>
      <c r="AM15" s="235"/>
      <c r="AN15" s="235"/>
      <c r="AO15" s="235"/>
      <c r="AP15" s="236"/>
      <c r="AQ15" s="237"/>
      <c r="AR15" s="237"/>
      <c r="AS15" s="237"/>
      <c r="AT15" s="237"/>
      <c r="AU15" s="237"/>
      <c r="AV15" s="237"/>
      <c r="AW15" s="238"/>
      <c r="AX15" s="234"/>
      <c r="AY15" s="235"/>
      <c r="AZ15" s="235"/>
      <c r="BA15" s="235"/>
      <c r="BB15" s="235"/>
      <c r="BC15" s="239"/>
      <c r="BD15" s="240" t="str">
        <f>IFERROR(VLOOKUP(AP15,Sheet1!$B$7:'Sheet1'!$C$15,2,FALSE)," ")</f>
        <v xml:space="preserve"> </v>
      </c>
      <c r="BE15" s="241"/>
      <c r="BF15" s="241"/>
      <c r="BG15" s="241"/>
      <c r="BH15" s="241"/>
      <c r="BI15" s="241"/>
      <c r="BJ15" s="241"/>
      <c r="BK15" s="241"/>
      <c r="BL15" s="242"/>
      <c r="BM15" s="243"/>
      <c r="BN15" s="244"/>
      <c r="BO15" s="244"/>
      <c r="BP15" s="244"/>
      <c r="BQ15" s="244"/>
      <c r="BR15" s="244"/>
      <c r="BS15" s="244"/>
      <c r="BT15" s="244"/>
      <c r="BU15" s="244"/>
      <c r="BV15" s="245"/>
      <c r="BW15" s="225"/>
      <c r="BX15" s="226"/>
      <c r="BY15" s="226"/>
      <c r="BZ15" s="226"/>
      <c r="CA15" s="227"/>
      <c r="CB15" s="228"/>
      <c r="CC15" s="229"/>
      <c r="CD15" s="229"/>
      <c r="CE15" s="229"/>
      <c r="CF15" s="229"/>
      <c r="CG15" s="229"/>
      <c r="CH15" s="229"/>
      <c r="CI15" s="230"/>
      <c r="CJ15" s="231" t="str">
        <f t="shared" ref="CJ15:CJ23" si="0">IF(BD15=" "," ",EQ15)</f>
        <v xml:space="preserve"> </v>
      </c>
      <c r="CK15" s="232"/>
      <c r="CL15" s="232"/>
      <c r="CM15" s="232"/>
      <c r="CN15" s="232"/>
      <c r="CO15" s="232"/>
      <c r="CP15" s="232"/>
      <c r="CQ15" s="233"/>
      <c r="CV15" s="54" t="s">
        <v>88</v>
      </c>
      <c r="CW15" s="54">
        <f t="shared" ref="CW15:CW21" si="1">SUMIF($AP$14:$AW$33,CV15,$CJ$14:$CQ$33)</f>
        <v>0</v>
      </c>
      <c r="EQ15" s="54">
        <f t="shared" ref="EQ15:EQ33" si="2">ROUNDDOWN((BM15-CB15)*3/8, -3)</f>
        <v>0</v>
      </c>
    </row>
    <row r="16" spans="1:147" ht="30" customHeight="1">
      <c r="A16" s="115">
        <v>3</v>
      </c>
      <c r="B16" s="225"/>
      <c r="C16" s="226"/>
      <c r="D16" s="226"/>
      <c r="E16" s="226"/>
      <c r="F16" s="226"/>
      <c r="G16" s="226"/>
      <c r="H16" s="226"/>
      <c r="I16" s="227"/>
      <c r="J16" s="234"/>
      <c r="K16" s="235"/>
      <c r="L16" s="235"/>
      <c r="M16" s="235"/>
      <c r="N16" s="235"/>
      <c r="O16" s="235"/>
      <c r="P16" s="236"/>
      <c r="Q16" s="237"/>
      <c r="R16" s="237"/>
      <c r="S16" s="237"/>
      <c r="T16" s="237"/>
      <c r="U16" s="237"/>
      <c r="V16" s="237"/>
      <c r="W16" s="237"/>
      <c r="X16" s="237"/>
      <c r="Y16" s="237"/>
      <c r="Z16" s="237"/>
      <c r="AA16" s="237"/>
      <c r="AB16" s="237"/>
      <c r="AC16" s="237"/>
      <c r="AD16" s="237"/>
      <c r="AE16" s="238"/>
      <c r="AF16" s="236"/>
      <c r="AG16" s="237"/>
      <c r="AH16" s="237"/>
      <c r="AI16" s="238"/>
      <c r="AJ16" s="234"/>
      <c r="AK16" s="235"/>
      <c r="AL16" s="235"/>
      <c r="AM16" s="235"/>
      <c r="AN16" s="235"/>
      <c r="AO16" s="235"/>
      <c r="AP16" s="236"/>
      <c r="AQ16" s="237"/>
      <c r="AR16" s="237"/>
      <c r="AS16" s="237"/>
      <c r="AT16" s="237"/>
      <c r="AU16" s="237"/>
      <c r="AV16" s="237"/>
      <c r="AW16" s="238"/>
      <c r="AX16" s="234"/>
      <c r="AY16" s="235"/>
      <c r="AZ16" s="235"/>
      <c r="BA16" s="235"/>
      <c r="BB16" s="235"/>
      <c r="BC16" s="239"/>
      <c r="BD16" s="240" t="str">
        <f>IFERROR(VLOOKUP(AP16,Sheet1!$B$7:'Sheet1'!$C$15,2,FALSE)," ")</f>
        <v xml:space="preserve"> </v>
      </c>
      <c r="BE16" s="241"/>
      <c r="BF16" s="241"/>
      <c r="BG16" s="241"/>
      <c r="BH16" s="241"/>
      <c r="BI16" s="241"/>
      <c r="BJ16" s="241"/>
      <c r="BK16" s="241"/>
      <c r="BL16" s="242"/>
      <c r="BM16" s="243"/>
      <c r="BN16" s="244"/>
      <c r="BO16" s="244"/>
      <c r="BP16" s="244"/>
      <c r="BQ16" s="244"/>
      <c r="BR16" s="244"/>
      <c r="BS16" s="244"/>
      <c r="BT16" s="244"/>
      <c r="BU16" s="244"/>
      <c r="BV16" s="245"/>
      <c r="BW16" s="225"/>
      <c r="BX16" s="226"/>
      <c r="BY16" s="226"/>
      <c r="BZ16" s="226"/>
      <c r="CA16" s="227"/>
      <c r="CB16" s="228"/>
      <c r="CC16" s="229"/>
      <c r="CD16" s="229"/>
      <c r="CE16" s="229"/>
      <c r="CF16" s="229"/>
      <c r="CG16" s="229"/>
      <c r="CH16" s="229"/>
      <c r="CI16" s="230"/>
      <c r="CJ16" s="231" t="str">
        <f t="shared" si="0"/>
        <v xml:space="preserve"> </v>
      </c>
      <c r="CK16" s="232"/>
      <c r="CL16" s="232"/>
      <c r="CM16" s="232"/>
      <c r="CN16" s="232"/>
      <c r="CO16" s="232"/>
      <c r="CP16" s="232"/>
      <c r="CQ16" s="233"/>
      <c r="CU16" s="54"/>
      <c r="CV16" s="31" t="s">
        <v>89</v>
      </c>
      <c r="CW16" s="31">
        <f t="shared" si="1"/>
        <v>0</v>
      </c>
      <c r="DJ16" s="54"/>
      <c r="EQ16" s="54">
        <f t="shared" si="2"/>
        <v>0</v>
      </c>
    </row>
    <row r="17" spans="1:147" s="54" customFormat="1" ht="30" customHeight="1">
      <c r="A17" s="115">
        <v>4</v>
      </c>
      <c r="B17" s="225"/>
      <c r="C17" s="226"/>
      <c r="D17" s="226"/>
      <c r="E17" s="226"/>
      <c r="F17" s="226"/>
      <c r="G17" s="226"/>
      <c r="H17" s="226"/>
      <c r="I17" s="227"/>
      <c r="J17" s="234"/>
      <c r="K17" s="235"/>
      <c r="L17" s="235"/>
      <c r="M17" s="235"/>
      <c r="N17" s="235"/>
      <c r="O17" s="235"/>
      <c r="P17" s="236"/>
      <c r="Q17" s="237"/>
      <c r="R17" s="237"/>
      <c r="S17" s="237"/>
      <c r="T17" s="237"/>
      <c r="U17" s="237"/>
      <c r="V17" s="237"/>
      <c r="W17" s="237"/>
      <c r="X17" s="237"/>
      <c r="Y17" s="237"/>
      <c r="Z17" s="237"/>
      <c r="AA17" s="237"/>
      <c r="AB17" s="237"/>
      <c r="AC17" s="237"/>
      <c r="AD17" s="237"/>
      <c r="AE17" s="238"/>
      <c r="AF17" s="236"/>
      <c r="AG17" s="237"/>
      <c r="AH17" s="237"/>
      <c r="AI17" s="238"/>
      <c r="AJ17" s="234"/>
      <c r="AK17" s="235"/>
      <c r="AL17" s="235"/>
      <c r="AM17" s="235"/>
      <c r="AN17" s="235"/>
      <c r="AO17" s="235"/>
      <c r="AP17" s="236"/>
      <c r="AQ17" s="237"/>
      <c r="AR17" s="237"/>
      <c r="AS17" s="237"/>
      <c r="AT17" s="237"/>
      <c r="AU17" s="237"/>
      <c r="AV17" s="237"/>
      <c r="AW17" s="238"/>
      <c r="AX17" s="234"/>
      <c r="AY17" s="235"/>
      <c r="AZ17" s="235"/>
      <c r="BA17" s="235"/>
      <c r="BB17" s="235"/>
      <c r="BC17" s="239"/>
      <c r="BD17" s="240" t="str">
        <f>IFERROR(VLOOKUP(AP17,Sheet1!$B$7:'Sheet1'!$C$15,2,FALSE)," ")</f>
        <v xml:space="preserve"> </v>
      </c>
      <c r="BE17" s="241"/>
      <c r="BF17" s="241"/>
      <c r="BG17" s="241"/>
      <c r="BH17" s="241"/>
      <c r="BI17" s="241"/>
      <c r="BJ17" s="241"/>
      <c r="BK17" s="241"/>
      <c r="BL17" s="242"/>
      <c r="BM17" s="243"/>
      <c r="BN17" s="244"/>
      <c r="BO17" s="244"/>
      <c r="BP17" s="244"/>
      <c r="BQ17" s="244"/>
      <c r="BR17" s="244"/>
      <c r="BS17" s="244"/>
      <c r="BT17" s="244"/>
      <c r="BU17" s="244"/>
      <c r="BV17" s="245"/>
      <c r="BW17" s="225"/>
      <c r="BX17" s="226"/>
      <c r="BY17" s="226"/>
      <c r="BZ17" s="226"/>
      <c r="CA17" s="227"/>
      <c r="CB17" s="228"/>
      <c r="CC17" s="229"/>
      <c r="CD17" s="229"/>
      <c r="CE17" s="229"/>
      <c r="CF17" s="229"/>
      <c r="CG17" s="229"/>
      <c r="CH17" s="229"/>
      <c r="CI17" s="230"/>
      <c r="CJ17" s="231" t="str">
        <f t="shared" si="0"/>
        <v xml:space="preserve"> </v>
      </c>
      <c r="CK17" s="232"/>
      <c r="CL17" s="232"/>
      <c r="CM17" s="232"/>
      <c r="CN17" s="232"/>
      <c r="CO17" s="232"/>
      <c r="CP17" s="232"/>
      <c r="CQ17" s="233"/>
      <c r="CV17" s="54" t="s">
        <v>94</v>
      </c>
      <c r="CW17" s="54">
        <f t="shared" si="1"/>
        <v>0</v>
      </c>
      <c r="EQ17" s="54">
        <f t="shared" si="2"/>
        <v>0</v>
      </c>
    </row>
    <row r="18" spans="1:147" s="54" customFormat="1" ht="30" customHeight="1">
      <c r="A18" s="115">
        <v>5</v>
      </c>
      <c r="B18" s="225"/>
      <c r="C18" s="226"/>
      <c r="D18" s="226"/>
      <c r="E18" s="226"/>
      <c r="F18" s="226"/>
      <c r="G18" s="226"/>
      <c r="H18" s="226"/>
      <c r="I18" s="227"/>
      <c r="J18" s="234"/>
      <c r="K18" s="235"/>
      <c r="L18" s="235"/>
      <c r="M18" s="235"/>
      <c r="N18" s="235"/>
      <c r="O18" s="235"/>
      <c r="P18" s="236"/>
      <c r="Q18" s="237"/>
      <c r="R18" s="237"/>
      <c r="S18" s="237"/>
      <c r="T18" s="237"/>
      <c r="U18" s="237"/>
      <c r="V18" s="237"/>
      <c r="W18" s="237"/>
      <c r="X18" s="237"/>
      <c r="Y18" s="237"/>
      <c r="Z18" s="237"/>
      <c r="AA18" s="237"/>
      <c r="AB18" s="237"/>
      <c r="AC18" s="237"/>
      <c r="AD18" s="237"/>
      <c r="AE18" s="238"/>
      <c r="AF18" s="236"/>
      <c r="AG18" s="237"/>
      <c r="AH18" s="237"/>
      <c r="AI18" s="238"/>
      <c r="AJ18" s="234"/>
      <c r="AK18" s="235"/>
      <c r="AL18" s="235"/>
      <c r="AM18" s="235"/>
      <c r="AN18" s="235"/>
      <c r="AO18" s="235"/>
      <c r="AP18" s="236"/>
      <c r="AQ18" s="237"/>
      <c r="AR18" s="237"/>
      <c r="AS18" s="237"/>
      <c r="AT18" s="237"/>
      <c r="AU18" s="237"/>
      <c r="AV18" s="237"/>
      <c r="AW18" s="238"/>
      <c r="AX18" s="234"/>
      <c r="AY18" s="235"/>
      <c r="AZ18" s="235"/>
      <c r="BA18" s="235"/>
      <c r="BB18" s="235"/>
      <c r="BC18" s="239"/>
      <c r="BD18" s="240" t="str">
        <f>IFERROR(VLOOKUP(AP18,Sheet1!$B$7:'Sheet1'!$C$15,2,FALSE)," ")</f>
        <v xml:space="preserve"> </v>
      </c>
      <c r="BE18" s="241"/>
      <c r="BF18" s="241"/>
      <c r="BG18" s="241"/>
      <c r="BH18" s="241"/>
      <c r="BI18" s="241"/>
      <c r="BJ18" s="241"/>
      <c r="BK18" s="241"/>
      <c r="BL18" s="242"/>
      <c r="BM18" s="243"/>
      <c r="BN18" s="244"/>
      <c r="BO18" s="244"/>
      <c r="BP18" s="244"/>
      <c r="BQ18" s="244"/>
      <c r="BR18" s="244"/>
      <c r="BS18" s="244"/>
      <c r="BT18" s="244"/>
      <c r="BU18" s="244"/>
      <c r="BV18" s="245"/>
      <c r="BW18" s="225"/>
      <c r="BX18" s="226"/>
      <c r="BY18" s="226"/>
      <c r="BZ18" s="226"/>
      <c r="CA18" s="227"/>
      <c r="CB18" s="228"/>
      <c r="CC18" s="229"/>
      <c r="CD18" s="229"/>
      <c r="CE18" s="229"/>
      <c r="CF18" s="229"/>
      <c r="CG18" s="229"/>
      <c r="CH18" s="229"/>
      <c r="CI18" s="230"/>
      <c r="CJ18" s="231" t="str">
        <f t="shared" si="0"/>
        <v xml:space="preserve"> </v>
      </c>
      <c r="CK18" s="232"/>
      <c r="CL18" s="232"/>
      <c r="CM18" s="232"/>
      <c r="CN18" s="232"/>
      <c r="CO18" s="232"/>
      <c r="CP18" s="232"/>
      <c r="CQ18" s="233"/>
      <c r="CV18" s="54" t="s">
        <v>156</v>
      </c>
      <c r="CW18" s="54">
        <f t="shared" si="1"/>
        <v>0</v>
      </c>
      <c r="EQ18" s="54">
        <f t="shared" si="2"/>
        <v>0</v>
      </c>
    </row>
    <row r="19" spans="1:147" s="54" customFormat="1" ht="30" customHeight="1">
      <c r="A19" s="115">
        <v>6</v>
      </c>
      <c r="B19" s="225"/>
      <c r="C19" s="226"/>
      <c r="D19" s="226"/>
      <c r="E19" s="226"/>
      <c r="F19" s="226"/>
      <c r="G19" s="226"/>
      <c r="H19" s="226"/>
      <c r="I19" s="227"/>
      <c r="J19" s="234"/>
      <c r="K19" s="235"/>
      <c r="L19" s="235"/>
      <c r="M19" s="235"/>
      <c r="N19" s="235"/>
      <c r="O19" s="235"/>
      <c r="P19" s="236"/>
      <c r="Q19" s="237"/>
      <c r="R19" s="237"/>
      <c r="S19" s="237"/>
      <c r="T19" s="237"/>
      <c r="U19" s="237"/>
      <c r="V19" s="237"/>
      <c r="W19" s="237"/>
      <c r="X19" s="237"/>
      <c r="Y19" s="237"/>
      <c r="Z19" s="237"/>
      <c r="AA19" s="237"/>
      <c r="AB19" s="237"/>
      <c r="AC19" s="237"/>
      <c r="AD19" s="237"/>
      <c r="AE19" s="238"/>
      <c r="AF19" s="236"/>
      <c r="AG19" s="237"/>
      <c r="AH19" s="237"/>
      <c r="AI19" s="238"/>
      <c r="AJ19" s="234"/>
      <c r="AK19" s="235"/>
      <c r="AL19" s="235"/>
      <c r="AM19" s="235"/>
      <c r="AN19" s="235"/>
      <c r="AO19" s="235"/>
      <c r="AP19" s="236"/>
      <c r="AQ19" s="237"/>
      <c r="AR19" s="237"/>
      <c r="AS19" s="237"/>
      <c r="AT19" s="237"/>
      <c r="AU19" s="237"/>
      <c r="AV19" s="237"/>
      <c r="AW19" s="238"/>
      <c r="AX19" s="234"/>
      <c r="AY19" s="235"/>
      <c r="AZ19" s="235"/>
      <c r="BA19" s="235"/>
      <c r="BB19" s="235"/>
      <c r="BC19" s="239"/>
      <c r="BD19" s="240" t="str">
        <f>IFERROR(VLOOKUP(AP19,Sheet1!$B$7:'Sheet1'!$C$15,2,FALSE)," ")</f>
        <v xml:space="preserve"> </v>
      </c>
      <c r="BE19" s="241"/>
      <c r="BF19" s="241"/>
      <c r="BG19" s="241"/>
      <c r="BH19" s="241"/>
      <c r="BI19" s="241"/>
      <c r="BJ19" s="241"/>
      <c r="BK19" s="241"/>
      <c r="BL19" s="242"/>
      <c r="BM19" s="243"/>
      <c r="BN19" s="244"/>
      <c r="BO19" s="244"/>
      <c r="BP19" s="244"/>
      <c r="BQ19" s="244"/>
      <c r="BR19" s="244"/>
      <c r="BS19" s="244"/>
      <c r="BT19" s="244"/>
      <c r="BU19" s="244"/>
      <c r="BV19" s="245"/>
      <c r="BW19" s="225"/>
      <c r="BX19" s="226"/>
      <c r="BY19" s="226"/>
      <c r="BZ19" s="226"/>
      <c r="CA19" s="227"/>
      <c r="CB19" s="228"/>
      <c r="CC19" s="229"/>
      <c r="CD19" s="229"/>
      <c r="CE19" s="229"/>
      <c r="CF19" s="229"/>
      <c r="CG19" s="229"/>
      <c r="CH19" s="229"/>
      <c r="CI19" s="230"/>
      <c r="CJ19" s="231" t="str">
        <f t="shared" si="0"/>
        <v xml:space="preserve"> </v>
      </c>
      <c r="CK19" s="232"/>
      <c r="CL19" s="232"/>
      <c r="CM19" s="232"/>
      <c r="CN19" s="232"/>
      <c r="CO19" s="232"/>
      <c r="CP19" s="232"/>
      <c r="CQ19" s="233"/>
      <c r="CV19" s="54" t="s">
        <v>96</v>
      </c>
      <c r="CW19" s="54">
        <f t="shared" si="1"/>
        <v>0</v>
      </c>
      <c r="EQ19" s="54">
        <f t="shared" si="2"/>
        <v>0</v>
      </c>
    </row>
    <row r="20" spans="1:147" s="54" customFormat="1" ht="30" customHeight="1">
      <c r="A20" s="115">
        <v>7</v>
      </c>
      <c r="B20" s="225"/>
      <c r="C20" s="226"/>
      <c r="D20" s="226"/>
      <c r="E20" s="226"/>
      <c r="F20" s="226"/>
      <c r="G20" s="226"/>
      <c r="H20" s="226"/>
      <c r="I20" s="227"/>
      <c r="J20" s="234"/>
      <c r="K20" s="235"/>
      <c r="L20" s="235"/>
      <c r="M20" s="235"/>
      <c r="N20" s="235"/>
      <c r="O20" s="235"/>
      <c r="P20" s="236"/>
      <c r="Q20" s="237"/>
      <c r="R20" s="237"/>
      <c r="S20" s="237"/>
      <c r="T20" s="237"/>
      <c r="U20" s="237"/>
      <c r="V20" s="237"/>
      <c r="W20" s="237"/>
      <c r="X20" s="237"/>
      <c r="Y20" s="237"/>
      <c r="Z20" s="237"/>
      <c r="AA20" s="237"/>
      <c r="AB20" s="237"/>
      <c r="AC20" s="237"/>
      <c r="AD20" s="237"/>
      <c r="AE20" s="238"/>
      <c r="AF20" s="236"/>
      <c r="AG20" s="237"/>
      <c r="AH20" s="237"/>
      <c r="AI20" s="238"/>
      <c r="AJ20" s="234"/>
      <c r="AK20" s="235"/>
      <c r="AL20" s="235"/>
      <c r="AM20" s="235"/>
      <c r="AN20" s="235"/>
      <c r="AO20" s="235"/>
      <c r="AP20" s="236"/>
      <c r="AQ20" s="237"/>
      <c r="AR20" s="237"/>
      <c r="AS20" s="237"/>
      <c r="AT20" s="237"/>
      <c r="AU20" s="237"/>
      <c r="AV20" s="237"/>
      <c r="AW20" s="238"/>
      <c r="AX20" s="234"/>
      <c r="AY20" s="235"/>
      <c r="AZ20" s="235"/>
      <c r="BA20" s="235"/>
      <c r="BB20" s="235"/>
      <c r="BC20" s="239"/>
      <c r="BD20" s="240" t="str">
        <f>IFERROR(VLOOKUP(AP20,Sheet1!$B$7:'Sheet1'!$C$15,2,FALSE)," ")</f>
        <v xml:space="preserve"> </v>
      </c>
      <c r="BE20" s="241"/>
      <c r="BF20" s="241"/>
      <c r="BG20" s="241"/>
      <c r="BH20" s="241"/>
      <c r="BI20" s="241"/>
      <c r="BJ20" s="241"/>
      <c r="BK20" s="241"/>
      <c r="BL20" s="242"/>
      <c r="BM20" s="243"/>
      <c r="BN20" s="244"/>
      <c r="BO20" s="244"/>
      <c r="BP20" s="244"/>
      <c r="BQ20" s="244"/>
      <c r="BR20" s="244"/>
      <c r="BS20" s="244"/>
      <c r="BT20" s="244"/>
      <c r="BU20" s="244"/>
      <c r="BV20" s="245"/>
      <c r="BW20" s="225"/>
      <c r="BX20" s="226"/>
      <c r="BY20" s="226"/>
      <c r="BZ20" s="226"/>
      <c r="CA20" s="227"/>
      <c r="CB20" s="228"/>
      <c r="CC20" s="229"/>
      <c r="CD20" s="229"/>
      <c r="CE20" s="229"/>
      <c r="CF20" s="229"/>
      <c r="CG20" s="229"/>
      <c r="CH20" s="229"/>
      <c r="CI20" s="230"/>
      <c r="CJ20" s="231" t="str">
        <f t="shared" si="0"/>
        <v xml:space="preserve"> </v>
      </c>
      <c r="CK20" s="232"/>
      <c r="CL20" s="232"/>
      <c r="CM20" s="232"/>
      <c r="CN20" s="232"/>
      <c r="CO20" s="232"/>
      <c r="CP20" s="232"/>
      <c r="CQ20" s="233"/>
      <c r="CV20" s="54" t="s">
        <v>157</v>
      </c>
      <c r="CW20" s="54">
        <f t="shared" si="1"/>
        <v>0</v>
      </c>
      <c r="EQ20" s="54">
        <f t="shared" si="2"/>
        <v>0</v>
      </c>
    </row>
    <row r="21" spans="1:147" ht="30" customHeight="1">
      <c r="A21" s="115">
        <v>8</v>
      </c>
      <c r="B21" s="225"/>
      <c r="C21" s="226"/>
      <c r="D21" s="226"/>
      <c r="E21" s="226"/>
      <c r="F21" s="226"/>
      <c r="G21" s="226"/>
      <c r="H21" s="226"/>
      <c r="I21" s="227"/>
      <c r="J21" s="234"/>
      <c r="K21" s="235"/>
      <c r="L21" s="235"/>
      <c r="M21" s="235"/>
      <c r="N21" s="235"/>
      <c r="O21" s="235"/>
      <c r="P21" s="236"/>
      <c r="Q21" s="237"/>
      <c r="R21" s="237"/>
      <c r="S21" s="237"/>
      <c r="T21" s="237"/>
      <c r="U21" s="237"/>
      <c r="V21" s="237"/>
      <c r="W21" s="237"/>
      <c r="X21" s="237"/>
      <c r="Y21" s="237"/>
      <c r="Z21" s="237"/>
      <c r="AA21" s="237"/>
      <c r="AB21" s="237"/>
      <c r="AC21" s="237"/>
      <c r="AD21" s="237"/>
      <c r="AE21" s="238"/>
      <c r="AF21" s="236"/>
      <c r="AG21" s="237"/>
      <c r="AH21" s="237"/>
      <c r="AI21" s="238"/>
      <c r="AJ21" s="234"/>
      <c r="AK21" s="235"/>
      <c r="AL21" s="235"/>
      <c r="AM21" s="235"/>
      <c r="AN21" s="235"/>
      <c r="AO21" s="235"/>
      <c r="AP21" s="236"/>
      <c r="AQ21" s="237"/>
      <c r="AR21" s="237"/>
      <c r="AS21" s="237"/>
      <c r="AT21" s="237"/>
      <c r="AU21" s="237"/>
      <c r="AV21" s="237"/>
      <c r="AW21" s="238"/>
      <c r="AX21" s="234"/>
      <c r="AY21" s="235"/>
      <c r="AZ21" s="235"/>
      <c r="BA21" s="235"/>
      <c r="BB21" s="235"/>
      <c r="BC21" s="239"/>
      <c r="BD21" s="240" t="str">
        <f>IFERROR(VLOOKUP(AP21,Sheet1!$B$7:'Sheet1'!$C$15,2,FALSE)," ")</f>
        <v xml:space="preserve"> </v>
      </c>
      <c r="BE21" s="241"/>
      <c r="BF21" s="241"/>
      <c r="BG21" s="241"/>
      <c r="BH21" s="241"/>
      <c r="BI21" s="241"/>
      <c r="BJ21" s="241"/>
      <c r="BK21" s="241"/>
      <c r="BL21" s="242"/>
      <c r="BM21" s="243"/>
      <c r="BN21" s="244"/>
      <c r="BO21" s="244"/>
      <c r="BP21" s="244"/>
      <c r="BQ21" s="244"/>
      <c r="BR21" s="244"/>
      <c r="BS21" s="244"/>
      <c r="BT21" s="244"/>
      <c r="BU21" s="244"/>
      <c r="BV21" s="245"/>
      <c r="BW21" s="225"/>
      <c r="BX21" s="226"/>
      <c r="BY21" s="226"/>
      <c r="BZ21" s="226"/>
      <c r="CA21" s="227"/>
      <c r="CB21" s="228"/>
      <c r="CC21" s="229"/>
      <c r="CD21" s="229"/>
      <c r="CE21" s="229"/>
      <c r="CF21" s="229"/>
      <c r="CG21" s="229"/>
      <c r="CH21" s="229"/>
      <c r="CI21" s="230"/>
      <c r="CJ21" s="231" t="str">
        <f t="shared" si="0"/>
        <v xml:space="preserve"> </v>
      </c>
      <c r="CK21" s="232"/>
      <c r="CL21" s="232"/>
      <c r="CM21" s="232"/>
      <c r="CN21" s="232"/>
      <c r="CO21" s="232"/>
      <c r="CP21" s="232"/>
      <c r="CQ21" s="233"/>
      <c r="CU21" s="54"/>
      <c r="CV21" s="31" t="s">
        <v>90</v>
      </c>
      <c r="CW21" s="31">
        <f t="shared" si="1"/>
        <v>0</v>
      </c>
      <c r="DJ21" s="54"/>
      <c r="EQ21" s="54">
        <f t="shared" si="2"/>
        <v>0</v>
      </c>
    </row>
    <row r="22" spans="1:147" s="54" customFormat="1" ht="30" customHeight="1">
      <c r="A22" s="115">
        <v>9</v>
      </c>
      <c r="B22" s="225"/>
      <c r="C22" s="226"/>
      <c r="D22" s="226"/>
      <c r="E22" s="226"/>
      <c r="F22" s="226"/>
      <c r="G22" s="226"/>
      <c r="H22" s="226"/>
      <c r="I22" s="227"/>
      <c r="J22" s="234"/>
      <c r="K22" s="235"/>
      <c r="L22" s="235"/>
      <c r="M22" s="235"/>
      <c r="N22" s="235"/>
      <c r="O22" s="235"/>
      <c r="P22" s="236"/>
      <c r="Q22" s="237"/>
      <c r="R22" s="237"/>
      <c r="S22" s="237"/>
      <c r="T22" s="237"/>
      <c r="U22" s="237"/>
      <c r="V22" s="237"/>
      <c r="W22" s="237"/>
      <c r="X22" s="237"/>
      <c r="Y22" s="237"/>
      <c r="Z22" s="237"/>
      <c r="AA22" s="237"/>
      <c r="AB22" s="237"/>
      <c r="AC22" s="237"/>
      <c r="AD22" s="237"/>
      <c r="AE22" s="238"/>
      <c r="AF22" s="236"/>
      <c r="AG22" s="237"/>
      <c r="AH22" s="237"/>
      <c r="AI22" s="238"/>
      <c r="AJ22" s="234"/>
      <c r="AK22" s="235"/>
      <c r="AL22" s="235"/>
      <c r="AM22" s="235"/>
      <c r="AN22" s="235"/>
      <c r="AO22" s="235"/>
      <c r="AP22" s="236"/>
      <c r="AQ22" s="237"/>
      <c r="AR22" s="237"/>
      <c r="AS22" s="237"/>
      <c r="AT22" s="237"/>
      <c r="AU22" s="237"/>
      <c r="AV22" s="237"/>
      <c r="AW22" s="238"/>
      <c r="AX22" s="234"/>
      <c r="AY22" s="235"/>
      <c r="AZ22" s="235"/>
      <c r="BA22" s="235"/>
      <c r="BB22" s="235"/>
      <c r="BC22" s="239"/>
      <c r="BD22" s="240" t="str">
        <f>IFERROR(VLOOKUP(AP22,Sheet1!$B$7:'Sheet1'!$C$15,2,FALSE)," ")</f>
        <v xml:space="preserve"> </v>
      </c>
      <c r="BE22" s="241"/>
      <c r="BF22" s="241"/>
      <c r="BG22" s="241"/>
      <c r="BH22" s="241"/>
      <c r="BI22" s="241"/>
      <c r="BJ22" s="241"/>
      <c r="BK22" s="241"/>
      <c r="BL22" s="242"/>
      <c r="BM22" s="243"/>
      <c r="BN22" s="244"/>
      <c r="BO22" s="244"/>
      <c r="BP22" s="244"/>
      <c r="BQ22" s="244"/>
      <c r="BR22" s="244"/>
      <c r="BS22" s="244"/>
      <c r="BT22" s="244"/>
      <c r="BU22" s="244"/>
      <c r="BV22" s="245"/>
      <c r="BW22" s="225"/>
      <c r="BX22" s="226"/>
      <c r="BY22" s="226"/>
      <c r="BZ22" s="226"/>
      <c r="CA22" s="227"/>
      <c r="CB22" s="228"/>
      <c r="CC22" s="229"/>
      <c r="CD22" s="229"/>
      <c r="CE22" s="229"/>
      <c r="CF22" s="229"/>
      <c r="CG22" s="229"/>
      <c r="CH22" s="229"/>
      <c r="CI22" s="230"/>
      <c r="CJ22" s="231" t="str">
        <f t="shared" si="0"/>
        <v xml:space="preserve"> </v>
      </c>
      <c r="CK22" s="232"/>
      <c r="CL22" s="232"/>
      <c r="CM22" s="232"/>
      <c r="CN22" s="232"/>
      <c r="CO22" s="232"/>
      <c r="CP22" s="232"/>
      <c r="CQ22" s="233"/>
      <c r="CV22" s="54" t="s">
        <v>91</v>
      </c>
      <c r="CW22" s="54">
        <f>SUMIF($AP$14:$AW$33,CV22,$CJ$14:$CQ$33)</f>
        <v>0</v>
      </c>
      <c r="EQ22" s="54">
        <f t="shared" si="2"/>
        <v>0</v>
      </c>
    </row>
    <row r="23" spans="1:147" s="54" customFormat="1" ht="30" customHeight="1">
      <c r="A23" s="115">
        <v>10</v>
      </c>
      <c r="B23" s="225"/>
      <c r="C23" s="226"/>
      <c r="D23" s="226"/>
      <c r="E23" s="226"/>
      <c r="F23" s="226"/>
      <c r="G23" s="226"/>
      <c r="H23" s="226"/>
      <c r="I23" s="227"/>
      <c r="J23" s="234"/>
      <c r="K23" s="235"/>
      <c r="L23" s="235"/>
      <c r="M23" s="235"/>
      <c r="N23" s="235"/>
      <c r="O23" s="235"/>
      <c r="P23" s="236"/>
      <c r="Q23" s="237"/>
      <c r="R23" s="237"/>
      <c r="S23" s="237"/>
      <c r="T23" s="237"/>
      <c r="U23" s="237"/>
      <c r="V23" s="237"/>
      <c r="W23" s="237"/>
      <c r="X23" s="237"/>
      <c r="Y23" s="237"/>
      <c r="Z23" s="237"/>
      <c r="AA23" s="237"/>
      <c r="AB23" s="237"/>
      <c r="AC23" s="237"/>
      <c r="AD23" s="237"/>
      <c r="AE23" s="238"/>
      <c r="AF23" s="236"/>
      <c r="AG23" s="237"/>
      <c r="AH23" s="237"/>
      <c r="AI23" s="238"/>
      <c r="AJ23" s="234"/>
      <c r="AK23" s="235"/>
      <c r="AL23" s="235"/>
      <c r="AM23" s="235"/>
      <c r="AN23" s="235"/>
      <c r="AO23" s="235"/>
      <c r="AP23" s="236"/>
      <c r="AQ23" s="237"/>
      <c r="AR23" s="237"/>
      <c r="AS23" s="237"/>
      <c r="AT23" s="237"/>
      <c r="AU23" s="237"/>
      <c r="AV23" s="237"/>
      <c r="AW23" s="238"/>
      <c r="AX23" s="234"/>
      <c r="AY23" s="235"/>
      <c r="AZ23" s="235"/>
      <c r="BA23" s="235"/>
      <c r="BB23" s="235"/>
      <c r="BC23" s="239"/>
      <c r="BD23" s="240" t="str">
        <f>IFERROR(VLOOKUP(AP23,Sheet1!$B$7:'Sheet1'!$C$15,2,FALSE)," ")</f>
        <v xml:space="preserve"> </v>
      </c>
      <c r="BE23" s="241"/>
      <c r="BF23" s="241"/>
      <c r="BG23" s="241"/>
      <c r="BH23" s="241"/>
      <c r="BI23" s="241"/>
      <c r="BJ23" s="241"/>
      <c r="BK23" s="241"/>
      <c r="BL23" s="242"/>
      <c r="BM23" s="243"/>
      <c r="BN23" s="244"/>
      <c r="BO23" s="244"/>
      <c r="BP23" s="244"/>
      <c r="BQ23" s="244"/>
      <c r="BR23" s="244"/>
      <c r="BS23" s="244"/>
      <c r="BT23" s="244"/>
      <c r="BU23" s="244"/>
      <c r="BV23" s="245"/>
      <c r="BW23" s="225"/>
      <c r="BX23" s="226"/>
      <c r="BY23" s="226"/>
      <c r="BZ23" s="226"/>
      <c r="CA23" s="227"/>
      <c r="CB23" s="228"/>
      <c r="CC23" s="229"/>
      <c r="CD23" s="229"/>
      <c r="CE23" s="229"/>
      <c r="CF23" s="229"/>
      <c r="CG23" s="229"/>
      <c r="CH23" s="229"/>
      <c r="CI23" s="230"/>
      <c r="CJ23" s="231" t="str">
        <f t="shared" si="0"/>
        <v xml:space="preserve"> </v>
      </c>
      <c r="CK23" s="232"/>
      <c r="CL23" s="232"/>
      <c r="CM23" s="232"/>
      <c r="CN23" s="232"/>
      <c r="CO23" s="232"/>
      <c r="CP23" s="232"/>
      <c r="CQ23" s="233"/>
      <c r="EQ23" s="54">
        <f t="shared" si="2"/>
        <v>0</v>
      </c>
    </row>
    <row r="24" spans="1:147" ht="30" customHeight="1">
      <c r="A24" s="115">
        <v>11</v>
      </c>
      <c r="B24" s="225"/>
      <c r="C24" s="226"/>
      <c r="D24" s="226"/>
      <c r="E24" s="226"/>
      <c r="F24" s="226"/>
      <c r="G24" s="226"/>
      <c r="H24" s="226"/>
      <c r="I24" s="227"/>
      <c r="J24" s="234"/>
      <c r="K24" s="235"/>
      <c r="L24" s="235"/>
      <c r="M24" s="235"/>
      <c r="N24" s="235"/>
      <c r="O24" s="235"/>
      <c r="P24" s="236"/>
      <c r="Q24" s="237"/>
      <c r="R24" s="237"/>
      <c r="S24" s="237"/>
      <c r="T24" s="237"/>
      <c r="U24" s="237"/>
      <c r="V24" s="237"/>
      <c r="W24" s="237"/>
      <c r="X24" s="237"/>
      <c r="Y24" s="237"/>
      <c r="Z24" s="237"/>
      <c r="AA24" s="237"/>
      <c r="AB24" s="237"/>
      <c r="AC24" s="237"/>
      <c r="AD24" s="237"/>
      <c r="AE24" s="238"/>
      <c r="AF24" s="236"/>
      <c r="AG24" s="237"/>
      <c r="AH24" s="237"/>
      <c r="AI24" s="238"/>
      <c r="AJ24" s="234"/>
      <c r="AK24" s="235"/>
      <c r="AL24" s="235"/>
      <c r="AM24" s="235"/>
      <c r="AN24" s="235"/>
      <c r="AO24" s="235"/>
      <c r="AP24" s="236"/>
      <c r="AQ24" s="237"/>
      <c r="AR24" s="237"/>
      <c r="AS24" s="237"/>
      <c r="AT24" s="237"/>
      <c r="AU24" s="237"/>
      <c r="AV24" s="237"/>
      <c r="AW24" s="238"/>
      <c r="AX24" s="234"/>
      <c r="AY24" s="235"/>
      <c r="AZ24" s="235"/>
      <c r="BA24" s="235"/>
      <c r="BB24" s="235"/>
      <c r="BC24" s="239"/>
      <c r="BD24" s="240" t="str">
        <f>IFERROR(VLOOKUP(AP24,Sheet1!$B$7:'Sheet1'!$C$15,2,FALSE)," ")</f>
        <v xml:space="preserve"> </v>
      </c>
      <c r="BE24" s="241"/>
      <c r="BF24" s="241"/>
      <c r="BG24" s="241"/>
      <c r="BH24" s="241"/>
      <c r="BI24" s="241"/>
      <c r="BJ24" s="241"/>
      <c r="BK24" s="241"/>
      <c r="BL24" s="242"/>
      <c r="BM24" s="243"/>
      <c r="BN24" s="244"/>
      <c r="BO24" s="244"/>
      <c r="BP24" s="244"/>
      <c r="BQ24" s="244"/>
      <c r="BR24" s="244"/>
      <c r="BS24" s="244"/>
      <c r="BT24" s="244"/>
      <c r="BU24" s="244"/>
      <c r="BV24" s="245"/>
      <c r="BW24" s="225"/>
      <c r="BX24" s="226"/>
      <c r="BY24" s="226"/>
      <c r="BZ24" s="226"/>
      <c r="CA24" s="227"/>
      <c r="CB24" s="228"/>
      <c r="CC24" s="229"/>
      <c r="CD24" s="229"/>
      <c r="CE24" s="229"/>
      <c r="CF24" s="229"/>
      <c r="CG24" s="229"/>
      <c r="CH24" s="229"/>
      <c r="CI24" s="230"/>
      <c r="CJ24" s="231" t="str">
        <f>IF(BD24=" "," ",EQ24)</f>
        <v xml:space="preserve"> </v>
      </c>
      <c r="CK24" s="232"/>
      <c r="CL24" s="232"/>
      <c r="CM24" s="232"/>
      <c r="CN24" s="232"/>
      <c r="CO24" s="232"/>
      <c r="CP24" s="232"/>
      <c r="CQ24" s="233"/>
      <c r="EQ24" s="54">
        <f t="shared" si="2"/>
        <v>0</v>
      </c>
    </row>
    <row r="25" spans="1:147" s="54" customFormat="1" ht="30" customHeight="1">
      <c r="A25" s="115">
        <v>12</v>
      </c>
      <c r="B25" s="225"/>
      <c r="C25" s="226"/>
      <c r="D25" s="226"/>
      <c r="E25" s="226"/>
      <c r="F25" s="226"/>
      <c r="G25" s="226"/>
      <c r="H25" s="226"/>
      <c r="I25" s="227"/>
      <c r="J25" s="234"/>
      <c r="K25" s="235"/>
      <c r="L25" s="235"/>
      <c r="M25" s="235"/>
      <c r="N25" s="235"/>
      <c r="O25" s="235"/>
      <c r="P25" s="236"/>
      <c r="Q25" s="237"/>
      <c r="R25" s="237"/>
      <c r="S25" s="237"/>
      <c r="T25" s="237"/>
      <c r="U25" s="237"/>
      <c r="V25" s="237"/>
      <c r="W25" s="237"/>
      <c r="X25" s="237"/>
      <c r="Y25" s="237"/>
      <c r="Z25" s="237"/>
      <c r="AA25" s="237"/>
      <c r="AB25" s="237"/>
      <c r="AC25" s="237"/>
      <c r="AD25" s="237"/>
      <c r="AE25" s="238"/>
      <c r="AF25" s="236"/>
      <c r="AG25" s="237"/>
      <c r="AH25" s="237"/>
      <c r="AI25" s="238"/>
      <c r="AJ25" s="234"/>
      <c r="AK25" s="235"/>
      <c r="AL25" s="235"/>
      <c r="AM25" s="235"/>
      <c r="AN25" s="235"/>
      <c r="AO25" s="235"/>
      <c r="AP25" s="236"/>
      <c r="AQ25" s="237"/>
      <c r="AR25" s="237"/>
      <c r="AS25" s="237"/>
      <c r="AT25" s="237"/>
      <c r="AU25" s="237"/>
      <c r="AV25" s="237"/>
      <c r="AW25" s="238"/>
      <c r="AX25" s="234"/>
      <c r="AY25" s="235"/>
      <c r="AZ25" s="235"/>
      <c r="BA25" s="235"/>
      <c r="BB25" s="235"/>
      <c r="BC25" s="239"/>
      <c r="BD25" s="240" t="str">
        <f>IFERROR(VLOOKUP(AP25,Sheet1!$B$7:'Sheet1'!$C$15,2,FALSE)," ")</f>
        <v xml:space="preserve"> </v>
      </c>
      <c r="BE25" s="241"/>
      <c r="BF25" s="241"/>
      <c r="BG25" s="241"/>
      <c r="BH25" s="241"/>
      <c r="BI25" s="241"/>
      <c r="BJ25" s="241"/>
      <c r="BK25" s="241"/>
      <c r="BL25" s="242"/>
      <c r="BM25" s="243"/>
      <c r="BN25" s="244"/>
      <c r="BO25" s="244"/>
      <c r="BP25" s="244"/>
      <c r="BQ25" s="244"/>
      <c r="BR25" s="244"/>
      <c r="BS25" s="244"/>
      <c r="BT25" s="244"/>
      <c r="BU25" s="244"/>
      <c r="BV25" s="245"/>
      <c r="BW25" s="225"/>
      <c r="BX25" s="226"/>
      <c r="BY25" s="226"/>
      <c r="BZ25" s="226"/>
      <c r="CA25" s="227"/>
      <c r="CB25" s="228"/>
      <c r="CC25" s="229"/>
      <c r="CD25" s="229"/>
      <c r="CE25" s="229"/>
      <c r="CF25" s="229"/>
      <c r="CG25" s="229"/>
      <c r="CH25" s="229"/>
      <c r="CI25" s="230"/>
      <c r="CJ25" s="231" t="str">
        <f t="shared" ref="CJ25:CJ33" si="3">IF(BD25=" "," ",EQ25)</f>
        <v xml:space="preserve"> </v>
      </c>
      <c r="CK25" s="232"/>
      <c r="CL25" s="232"/>
      <c r="CM25" s="232"/>
      <c r="CN25" s="232"/>
      <c r="CO25" s="232"/>
      <c r="CP25" s="232"/>
      <c r="CQ25" s="233"/>
      <c r="EQ25" s="54">
        <f t="shared" si="2"/>
        <v>0</v>
      </c>
    </row>
    <row r="26" spans="1:147" s="54" customFormat="1" ht="30" customHeight="1">
      <c r="A26" s="115">
        <v>13</v>
      </c>
      <c r="B26" s="225"/>
      <c r="C26" s="226"/>
      <c r="D26" s="226"/>
      <c r="E26" s="226"/>
      <c r="F26" s="226"/>
      <c r="G26" s="226"/>
      <c r="H26" s="226"/>
      <c r="I26" s="227"/>
      <c r="J26" s="234"/>
      <c r="K26" s="235"/>
      <c r="L26" s="235"/>
      <c r="M26" s="235"/>
      <c r="N26" s="235"/>
      <c r="O26" s="235"/>
      <c r="P26" s="236"/>
      <c r="Q26" s="237"/>
      <c r="R26" s="237"/>
      <c r="S26" s="237"/>
      <c r="T26" s="237"/>
      <c r="U26" s="237"/>
      <c r="V26" s="237"/>
      <c r="W26" s="237"/>
      <c r="X26" s="237"/>
      <c r="Y26" s="237"/>
      <c r="Z26" s="237"/>
      <c r="AA26" s="237"/>
      <c r="AB26" s="237"/>
      <c r="AC26" s="237"/>
      <c r="AD26" s="237"/>
      <c r="AE26" s="238"/>
      <c r="AF26" s="236"/>
      <c r="AG26" s="237"/>
      <c r="AH26" s="237"/>
      <c r="AI26" s="238"/>
      <c r="AJ26" s="234"/>
      <c r="AK26" s="235"/>
      <c r="AL26" s="235"/>
      <c r="AM26" s="235"/>
      <c r="AN26" s="235"/>
      <c r="AO26" s="235"/>
      <c r="AP26" s="236"/>
      <c r="AQ26" s="237"/>
      <c r="AR26" s="237"/>
      <c r="AS26" s="237"/>
      <c r="AT26" s="237"/>
      <c r="AU26" s="237"/>
      <c r="AV26" s="237"/>
      <c r="AW26" s="238"/>
      <c r="AX26" s="234"/>
      <c r="AY26" s="235"/>
      <c r="AZ26" s="235"/>
      <c r="BA26" s="235"/>
      <c r="BB26" s="235"/>
      <c r="BC26" s="239"/>
      <c r="BD26" s="240" t="str">
        <f>IFERROR(VLOOKUP(AP26,Sheet1!$B$7:'Sheet1'!$C$15,2,FALSE)," ")</f>
        <v xml:space="preserve"> </v>
      </c>
      <c r="BE26" s="241"/>
      <c r="BF26" s="241"/>
      <c r="BG26" s="241"/>
      <c r="BH26" s="241"/>
      <c r="BI26" s="241"/>
      <c r="BJ26" s="241"/>
      <c r="BK26" s="241"/>
      <c r="BL26" s="242"/>
      <c r="BM26" s="243"/>
      <c r="BN26" s="244"/>
      <c r="BO26" s="244"/>
      <c r="BP26" s="244"/>
      <c r="BQ26" s="244"/>
      <c r="BR26" s="244"/>
      <c r="BS26" s="244"/>
      <c r="BT26" s="244"/>
      <c r="BU26" s="244"/>
      <c r="BV26" s="245"/>
      <c r="BW26" s="225"/>
      <c r="BX26" s="226"/>
      <c r="BY26" s="226"/>
      <c r="BZ26" s="226"/>
      <c r="CA26" s="227"/>
      <c r="CB26" s="228"/>
      <c r="CC26" s="229"/>
      <c r="CD26" s="229"/>
      <c r="CE26" s="229"/>
      <c r="CF26" s="229"/>
      <c r="CG26" s="229"/>
      <c r="CH26" s="229"/>
      <c r="CI26" s="230"/>
      <c r="CJ26" s="231" t="str">
        <f t="shared" si="3"/>
        <v xml:space="preserve"> </v>
      </c>
      <c r="CK26" s="232"/>
      <c r="CL26" s="232"/>
      <c r="CM26" s="232"/>
      <c r="CN26" s="232"/>
      <c r="CO26" s="232"/>
      <c r="CP26" s="232"/>
      <c r="CQ26" s="233"/>
      <c r="EQ26" s="54">
        <f t="shared" si="2"/>
        <v>0</v>
      </c>
    </row>
    <row r="27" spans="1:147" s="58" customFormat="1" ht="30" customHeight="1">
      <c r="A27" s="115">
        <v>14</v>
      </c>
      <c r="B27" s="225"/>
      <c r="C27" s="226"/>
      <c r="D27" s="226"/>
      <c r="E27" s="226"/>
      <c r="F27" s="226"/>
      <c r="G27" s="226"/>
      <c r="H27" s="226"/>
      <c r="I27" s="227"/>
      <c r="J27" s="234"/>
      <c r="K27" s="235"/>
      <c r="L27" s="235"/>
      <c r="M27" s="235"/>
      <c r="N27" s="235"/>
      <c r="O27" s="235"/>
      <c r="P27" s="236"/>
      <c r="Q27" s="237"/>
      <c r="R27" s="237"/>
      <c r="S27" s="237"/>
      <c r="T27" s="237"/>
      <c r="U27" s="237"/>
      <c r="V27" s="237"/>
      <c r="W27" s="237"/>
      <c r="X27" s="237"/>
      <c r="Y27" s="237"/>
      <c r="Z27" s="237"/>
      <c r="AA27" s="237"/>
      <c r="AB27" s="237"/>
      <c r="AC27" s="237"/>
      <c r="AD27" s="237"/>
      <c r="AE27" s="238"/>
      <c r="AF27" s="236"/>
      <c r="AG27" s="237"/>
      <c r="AH27" s="237"/>
      <c r="AI27" s="238"/>
      <c r="AJ27" s="234"/>
      <c r="AK27" s="235"/>
      <c r="AL27" s="235"/>
      <c r="AM27" s="235"/>
      <c r="AN27" s="235"/>
      <c r="AO27" s="235"/>
      <c r="AP27" s="236"/>
      <c r="AQ27" s="237"/>
      <c r="AR27" s="237"/>
      <c r="AS27" s="237"/>
      <c r="AT27" s="237"/>
      <c r="AU27" s="237"/>
      <c r="AV27" s="237"/>
      <c r="AW27" s="238"/>
      <c r="AX27" s="234"/>
      <c r="AY27" s="235"/>
      <c r="AZ27" s="235"/>
      <c r="BA27" s="235"/>
      <c r="BB27" s="235"/>
      <c r="BC27" s="239"/>
      <c r="BD27" s="240" t="str">
        <f>IFERROR(VLOOKUP(AP27,Sheet1!$B$7:'Sheet1'!$C$15,2,FALSE)," ")</f>
        <v xml:space="preserve"> </v>
      </c>
      <c r="BE27" s="241"/>
      <c r="BF27" s="241"/>
      <c r="BG27" s="241"/>
      <c r="BH27" s="241"/>
      <c r="BI27" s="241"/>
      <c r="BJ27" s="241"/>
      <c r="BK27" s="241"/>
      <c r="BL27" s="242"/>
      <c r="BM27" s="243"/>
      <c r="BN27" s="244"/>
      <c r="BO27" s="244"/>
      <c r="BP27" s="244"/>
      <c r="BQ27" s="244"/>
      <c r="BR27" s="244"/>
      <c r="BS27" s="244"/>
      <c r="BT27" s="244"/>
      <c r="BU27" s="244"/>
      <c r="BV27" s="245"/>
      <c r="BW27" s="225"/>
      <c r="BX27" s="226"/>
      <c r="BY27" s="226"/>
      <c r="BZ27" s="226"/>
      <c r="CA27" s="227"/>
      <c r="CB27" s="228"/>
      <c r="CC27" s="229"/>
      <c r="CD27" s="229"/>
      <c r="CE27" s="229"/>
      <c r="CF27" s="229"/>
      <c r="CG27" s="229"/>
      <c r="CH27" s="229"/>
      <c r="CI27" s="230"/>
      <c r="CJ27" s="231" t="str">
        <f t="shared" si="3"/>
        <v xml:space="preserve"> </v>
      </c>
      <c r="CK27" s="232"/>
      <c r="CL27" s="232"/>
      <c r="CM27" s="232"/>
      <c r="CN27" s="232"/>
      <c r="CO27" s="232"/>
      <c r="CP27" s="232"/>
      <c r="CQ27" s="233"/>
      <c r="EQ27" s="54">
        <f t="shared" si="2"/>
        <v>0</v>
      </c>
    </row>
    <row r="28" spans="1:147" s="58" customFormat="1" ht="30" customHeight="1">
      <c r="A28" s="115">
        <v>15</v>
      </c>
      <c r="B28" s="225"/>
      <c r="C28" s="226"/>
      <c r="D28" s="226"/>
      <c r="E28" s="226"/>
      <c r="F28" s="226"/>
      <c r="G28" s="226"/>
      <c r="H28" s="226"/>
      <c r="I28" s="227"/>
      <c r="J28" s="234"/>
      <c r="K28" s="235"/>
      <c r="L28" s="235"/>
      <c r="M28" s="235"/>
      <c r="N28" s="235"/>
      <c r="O28" s="235"/>
      <c r="P28" s="236"/>
      <c r="Q28" s="237"/>
      <c r="R28" s="237"/>
      <c r="S28" s="237"/>
      <c r="T28" s="237"/>
      <c r="U28" s="237"/>
      <c r="V28" s="237"/>
      <c r="W28" s="237"/>
      <c r="X28" s="237"/>
      <c r="Y28" s="237"/>
      <c r="Z28" s="237"/>
      <c r="AA28" s="237"/>
      <c r="AB28" s="237"/>
      <c r="AC28" s="237"/>
      <c r="AD28" s="237"/>
      <c r="AE28" s="238"/>
      <c r="AF28" s="236"/>
      <c r="AG28" s="237"/>
      <c r="AH28" s="237"/>
      <c r="AI28" s="238"/>
      <c r="AJ28" s="234"/>
      <c r="AK28" s="235"/>
      <c r="AL28" s="235"/>
      <c r="AM28" s="235"/>
      <c r="AN28" s="235"/>
      <c r="AO28" s="235"/>
      <c r="AP28" s="236"/>
      <c r="AQ28" s="237"/>
      <c r="AR28" s="237"/>
      <c r="AS28" s="237"/>
      <c r="AT28" s="237"/>
      <c r="AU28" s="237"/>
      <c r="AV28" s="237"/>
      <c r="AW28" s="238"/>
      <c r="AX28" s="234"/>
      <c r="AY28" s="235"/>
      <c r="AZ28" s="235"/>
      <c r="BA28" s="235"/>
      <c r="BB28" s="235"/>
      <c r="BC28" s="239"/>
      <c r="BD28" s="240" t="str">
        <f>IFERROR(VLOOKUP(AP28,Sheet1!$B$7:'Sheet1'!$C$15,2,FALSE)," ")</f>
        <v xml:space="preserve"> </v>
      </c>
      <c r="BE28" s="241"/>
      <c r="BF28" s="241"/>
      <c r="BG28" s="241"/>
      <c r="BH28" s="241"/>
      <c r="BI28" s="241"/>
      <c r="BJ28" s="241"/>
      <c r="BK28" s="241"/>
      <c r="BL28" s="242"/>
      <c r="BM28" s="243"/>
      <c r="BN28" s="244"/>
      <c r="BO28" s="244"/>
      <c r="BP28" s="244"/>
      <c r="BQ28" s="244"/>
      <c r="BR28" s="244"/>
      <c r="BS28" s="244"/>
      <c r="BT28" s="244"/>
      <c r="BU28" s="244"/>
      <c r="BV28" s="245"/>
      <c r="BW28" s="225"/>
      <c r="BX28" s="226"/>
      <c r="BY28" s="226"/>
      <c r="BZ28" s="226"/>
      <c r="CA28" s="227"/>
      <c r="CB28" s="228"/>
      <c r="CC28" s="229"/>
      <c r="CD28" s="229"/>
      <c r="CE28" s="229"/>
      <c r="CF28" s="229"/>
      <c r="CG28" s="229"/>
      <c r="CH28" s="229"/>
      <c r="CI28" s="230"/>
      <c r="CJ28" s="231" t="str">
        <f t="shared" si="3"/>
        <v xml:space="preserve"> </v>
      </c>
      <c r="CK28" s="232"/>
      <c r="CL28" s="232"/>
      <c r="CM28" s="232"/>
      <c r="CN28" s="232"/>
      <c r="CO28" s="232"/>
      <c r="CP28" s="232"/>
      <c r="CQ28" s="233"/>
      <c r="EQ28" s="54">
        <f t="shared" si="2"/>
        <v>0</v>
      </c>
    </row>
    <row r="29" spans="1:147" s="58" customFormat="1" ht="30" customHeight="1">
      <c r="A29" s="115">
        <v>16</v>
      </c>
      <c r="B29" s="225"/>
      <c r="C29" s="226"/>
      <c r="D29" s="226"/>
      <c r="E29" s="226"/>
      <c r="F29" s="226"/>
      <c r="G29" s="226"/>
      <c r="H29" s="226"/>
      <c r="I29" s="227"/>
      <c r="J29" s="234"/>
      <c r="K29" s="235"/>
      <c r="L29" s="235"/>
      <c r="M29" s="235"/>
      <c r="N29" s="235"/>
      <c r="O29" s="235"/>
      <c r="P29" s="236"/>
      <c r="Q29" s="237"/>
      <c r="R29" s="237"/>
      <c r="S29" s="237"/>
      <c r="T29" s="237"/>
      <c r="U29" s="237"/>
      <c r="V29" s="237"/>
      <c r="W29" s="237"/>
      <c r="X29" s="237"/>
      <c r="Y29" s="237"/>
      <c r="Z29" s="237"/>
      <c r="AA29" s="237"/>
      <c r="AB29" s="237"/>
      <c r="AC29" s="237"/>
      <c r="AD29" s="237"/>
      <c r="AE29" s="238"/>
      <c r="AF29" s="236"/>
      <c r="AG29" s="237"/>
      <c r="AH29" s="237"/>
      <c r="AI29" s="238"/>
      <c r="AJ29" s="234"/>
      <c r="AK29" s="235"/>
      <c r="AL29" s="235"/>
      <c r="AM29" s="235"/>
      <c r="AN29" s="235"/>
      <c r="AO29" s="235"/>
      <c r="AP29" s="236"/>
      <c r="AQ29" s="237"/>
      <c r="AR29" s="237"/>
      <c r="AS29" s="237"/>
      <c r="AT29" s="237"/>
      <c r="AU29" s="237"/>
      <c r="AV29" s="237"/>
      <c r="AW29" s="238"/>
      <c r="AX29" s="234"/>
      <c r="AY29" s="235"/>
      <c r="AZ29" s="235"/>
      <c r="BA29" s="235"/>
      <c r="BB29" s="235"/>
      <c r="BC29" s="239"/>
      <c r="BD29" s="240" t="str">
        <f>IFERROR(VLOOKUP(AP29,Sheet1!$B$7:'Sheet1'!$C$15,2,FALSE)," ")</f>
        <v xml:space="preserve"> </v>
      </c>
      <c r="BE29" s="241"/>
      <c r="BF29" s="241"/>
      <c r="BG29" s="241"/>
      <c r="BH29" s="241"/>
      <c r="BI29" s="241"/>
      <c r="BJ29" s="241"/>
      <c r="BK29" s="241"/>
      <c r="BL29" s="242"/>
      <c r="BM29" s="243"/>
      <c r="BN29" s="244"/>
      <c r="BO29" s="244"/>
      <c r="BP29" s="244"/>
      <c r="BQ29" s="244"/>
      <c r="BR29" s="244"/>
      <c r="BS29" s="244"/>
      <c r="BT29" s="244"/>
      <c r="BU29" s="244"/>
      <c r="BV29" s="245"/>
      <c r="BW29" s="225"/>
      <c r="BX29" s="226"/>
      <c r="BY29" s="226"/>
      <c r="BZ29" s="226"/>
      <c r="CA29" s="227"/>
      <c r="CB29" s="228"/>
      <c r="CC29" s="229"/>
      <c r="CD29" s="229"/>
      <c r="CE29" s="229"/>
      <c r="CF29" s="229"/>
      <c r="CG29" s="229"/>
      <c r="CH29" s="229"/>
      <c r="CI29" s="230"/>
      <c r="CJ29" s="231" t="str">
        <f t="shared" si="3"/>
        <v xml:space="preserve"> </v>
      </c>
      <c r="CK29" s="232"/>
      <c r="CL29" s="232"/>
      <c r="CM29" s="232"/>
      <c r="CN29" s="232"/>
      <c r="CO29" s="232"/>
      <c r="CP29" s="232"/>
      <c r="CQ29" s="233"/>
      <c r="EQ29" s="54">
        <f t="shared" si="2"/>
        <v>0</v>
      </c>
    </row>
    <row r="30" spans="1:147" s="58" customFormat="1" ht="30" customHeight="1">
      <c r="A30" s="115">
        <v>17</v>
      </c>
      <c r="B30" s="225"/>
      <c r="C30" s="226"/>
      <c r="D30" s="226"/>
      <c r="E30" s="226"/>
      <c r="F30" s="226"/>
      <c r="G30" s="226"/>
      <c r="H30" s="226"/>
      <c r="I30" s="227"/>
      <c r="J30" s="234"/>
      <c r="K30" s="235"/>
      <c r="L30" s="235"/>
      <c r="M30" s="235"/>
      <c r="N30" s="235"/>
      <c r="O30" s="235"/>
      <c r="P30" s="236"/>
      <c r="Q30" s="237"/>
      <c r="R30" s="237"/>
      <c r="S30" s="237"/>
      <c r="T30" s="237"/>
      <c r="U30" s="237"/>
      <c r="V30" s="237"/>
      <c r="W30" s="237"/>
      <c r="X30" s="237"/>
      <c r="Y30" s="237"/>
      <c r="Z30" s="237"/>
      <c r="AA30" s="237"/>
      <c r="AB30" s="237"/>
      <c r="AC30" s="237"/>
      <c r="AD30" s="237"/>
      <c r="AE30" s="238"/>
      <c r="AF30" s="236"/>
      <c r="AG30" s="237"/>
      <c r="AH30" s="237"/>
      <c r="AI30" s="238"/>
      <c r="AJ30" s="234"/>
      <c r="AK30" s="235"/>
      <c r="AL30" s="235"/>
      <c r="AM30" s="235"/>
      <c r="AN30" s="235"/>
      <c r="AO30" s="235"/>
      <c r="AP30" s="236"/>
      <c r="AQ30" s="237"/>
      <c r="AR30" s="237"/>
      <c r="AS30" s="237"/>
      <c r="AT30" s="237"/>
      <c r="AU30" s="237"/>
      <c r="AV30" s="237"/>
      <c r="AW30" s="238"/>
      <c r="AX30" s="234"/>
      <c r="AY30" s="235"/>
      <c r="AZ30" s="235"/>
      <c r="BA30" s="235"/>
      <c r="BB30" s="235"/>
      <c r="BC30" s="239"/>
      <c r="BD30" s="240" t="str">
        <f>IFERROR(VLOOKUP(AP30,Sheet1!$B$7:'Sheet1'!$C$15,2,FALSE)," ")</f>
        <v xml:space="preserve"> </v>
      </c>
      <c r="BE30" s="241"/>
      <c r="BF30" s="241"/>
      <c r="BG30" s="241"/>
      <c r="BH30" s="241"/>
      <c r="BI30" s="241"/>
      <c r="BJ30" s="241"/>
      <c r="BK30" s="241"/>
      <c r="BL30" s="242"/>
      <c r="BM30" s="243"/>
      <c r="BN30" s="244"/>
      <c r="BO30" s="244"/>
      <c r="BP30" s="244"/>
      <c r="BQ30" s="244"/>
      <c r="BR30" s="244"/>
      <c r="BS30" s="244"/>
      <c r="BT30" s="244"/>
      <c r="BU30" s="244"/>
      <c r="BV30" s="245"/>
      <c r="BW30" s="225"/>
      <c r="BX30" s="226"/>
      <c r="BY30" s="226"/>
      <c r="BZ30" s="226"/>
      <c r="CA30" s="227"/>
      <c r="CB30" s="228"/>
      <c r="CC30" s="229"/>
      <c r="CD30" s="229"/>
      <c r="CE30" s="229"/>
      <c r="CF30" s="229"/>
      <c r="CG30" s="229"/>
      <c r="CH30" s="229"/>
      <c r="CI30" s="230"/>
      <c r="CJ30" s="231" t="str">
        <f t="shared" si="3"/>
        <v xml:space="preserve"> </v>
      </c>
      <c r="CK30" s="232"/>
      <c r="CL30" s="232"/>
      <c r="CM30" s="232"/>
      <c r="CN30" s="232"/>
      <c r="CO30" s="232"/>
      <c r="CP30" s="232"/>
      <c r="CQ30" s="233"/>
      <c r="EQ30" s="54">
        <f t="shared" si="2"/>
        <v>0</v>
      </c>
    </row>
    <row r="31" spans="1:147" s="58" customFormat="1" ht="30" customHeight="1">
      <c r="A31" s="115">
        <v>18</v>
      </c>
      <c r="B31" s="225"/>
      <c r="C31" s="226"/>
      <c r="D31" s="226"/>
      <c r="E31" s="226"/>
      <c r="F31" s="226"/>
      <c r="G31" s="226"/>
      <c r="H31" s="226"/>
      <c r="I31" s="227"/>
      <c r="J31" s="234"/>
      <c r="K31" s="235"/>
      <c r="L31" s="235"/>
      <c r="M31" s="235"/>
      <c r="N31" s="235"/>
      <c r="O31" s="235"/>
      <c r="P31" s="236"/>
      <c r="Q31" s="237"/>
      <c r="R31" s="237"/>
      <c r="S31" s="237"/>
      <c r="T31" s="237"/>
      <c r="U31" s="237"/>
      <c r="V31" s="237"/>
      <c r="W31" s="237"/>
      <c r="X31" s="237"/>
      <c r="Y31" s="237"/>
      <c r="Z31" s="237"/>
      <c r="AA31" s="237"/>
      <c r="AB31" s="237"/>
      <c r="AC31" s="237"/>
      <c r="AD31" s="237"/>
      <c r="AE31" s="238"/>
      <c r="AF31" s="236"/>
      <c r="AG31" s="237"/>
      <c r="AH31" s="237"/>
      <c r="AI31" s="238"/>
      <c r="AJ31" s="234"/>
      <c r="AK31" s="235"/>
      <c r="AL31" s="235"/>
      <c r="AM31" s="235"/>
      <c r="AN31" s="235"/>
      <c r="AO31" s="235"/>
      <c r="AP31" s="236"/>
      <c r="AQ31" s="237"/>
      <c r="AR31" s="237"/>
      <c r="AS31" s="237"/>
      <c r="AT31" s="237"/>
      <c r="AU31" s="237"/>
      <c r="AV31" s="237"/>
      <c r="AW31" s="238"/>
      <c r="AX31" s="234"/>
      <c r="AY31" s="235"/>
      <c r="AZ31" s="235"/>
      <c r="BA31" s="235"/>
      <c r="BB31" s="235"/>
      <c r="BC31" s="239"/>
      <c r="BD31" s="240" t="str">
        <f>IFERROR(VLOOKUP(AP31,Sheet1!$B$7:'Sheet1'!$C$15,2,FALSE)," ")</f>
        <v xml:space="preserve"> </v>
      </c>
      <c r="BE31" s="241"/>
      <c r="BF31" s="241"/>
      <c r="BG31" s="241"/>
      <c r="BH31" s="241"/>
      <c r="BI31" s="241"/>
      <c r="BJ31" s="241"/>
      <c r="BK31" s="241"/>
      <c r="BL31" s="242"/>
      <c r="BM31" s="243"/>
      <c r="BN31" s="244"/>
      <c r="BO31" s="244"/>
      <c r="BP31" s="244"/>
      <c r="BQ31" s="244"/>
      <c r="BR31" s="244"/>
      <c r="BS31" s="244"/>
      <c r="BT31" s="244"/>
      <c r="BU31" s="244"/>
      <c r="BV31" s="245"/>
      <c r="BW31" s="225"/>
      <c r="BX31" s="226"/>
      <c r="BY31" s="226"/>
      <c r="BZ31" s="226"/>
      <c r="CA31" s="227"/>
      <c r="CB31" s="228"/>
      <c r="CC31" s="229"/>
      <c r="CD31" s="229"/>
      <c r="CE31" s="229"/>
      <c r="CF31" s="229"/>
      <c r="CG31" s="229"/>
      <c r="CH31" s="229"/>
      <c r="CI31" s="230"/>
      <c r="CJ31" s="231" t="str">
        <f t="shared" si="3"/>
        <v xml:space="preserve"> </v>
      </c>
      <c r="CK31" s="232"/>
      <c r="CL31" s="232"/>
      <c r="CM31" s="232"/>
      <c r="CN31" s="232"/>
      <c r="CO31" s="232"/>
      <c r="CP31" s="232"/>
      <c r="CQ31" s="233"/>
      <c r="EQ31" s="54">
        <f t="shared" si="2"/>
        <v>0</v>
      </c>
    </row>
    <row r="32" spans="1:147" s="54" customFormat="1" ht="30" customHeight="1">
      <c r="A32" s="115">
        <v>19</v>
      </c>
      <c r="B32" s="225"/>
      <c r="C32" s="226"/>
      <c r="D32" s="226"/>
      <c r="E32" s="226"/>
      <c r="F32" s="226"/>
      <c r="G32" s="226"/>
      <c r="H32" s="226"/>
      <c r="I32" s="227"/>
      <c r="J32" s="234"/>
      <c r="K32" s="235"/>
      <c r="L32" s="235"/>
      <c r="M32" s="235"/>
      <c r="N32" s="235"/>
      <c r="O32" s="235"/>
      <c r="P32" s="236"/>
      <c r="Q32" s="237"/>
      <c r="R32" s="237"/>
      <c r="S32" s="237"/>
      <c r="T32" s="237"/>
      <c r="U32" s="237"/>
      <c r="V32" s="237"/>
      <c r="W32" s="237"/>
      <c r="X32" s="237"/>
      <c r="Y32" s="237"/>
      <c r="Z32" s="237"/>
      <c r="AA32" s="237"/>
      <c r="AB32" s="237"/>
      <c r="AC32" s="237"/>
      <c r="AD32" s="237"/>
      <c r="AE32" s="238"/>
      <c r="AF32" s="236"/>
      <c r="AG32" s="237"/>
      <c r="AH32" s="237"/>
      <c r="AI32" s="238"/>
      <c r="AJ32" s="234"/>
      <c r="AK32" s="235"/>
      <c r="AL32" s="235"/>
      <c r="AM32" s="235"/>
      <c r="AN32" s="235"/>
      <c r="AO32" s="235"/>
      <c r="AP32" s="236"/>
      <c r="AQ32" s="237"/>
      <c r="AR32" s="237"/>
      <c r="AS32" s="237"/>
      <c r="AT32" s="237"/>
      <c r="AU32" s="237"/>
      <c r="AV32" s="237"/>
      <c r="AW32" s="238"/>
      <c r="AX32" s="234"/>
      <c r="AY32" s="235"/>
      <c r="AZ32" s="235"/>
      <c r="BA32" s="235"/>
      <c r="BB32" s="235"/>
      <c r="BC32" s="239"/>
      <c r="BD32" s="240" t="str">
        <f>IFERROR(VLOOKUP(AP32,Sheet1!$B$7:'Sheet1'!$C$15,2,FALSE)," ")</f>
        <v xml:space="preserve"> </v>
      </c>
      <c r="BE32" s="241"/>
      <c r="BF32" s="241"/>
      <c r="BG32" s="241"/>
      <c r="BH32" s="241"/>
      <c r="BI32" s="241"/>
      <c r="BJ32" s="241"/>
      <c r="BK32" s="241"/>
      <c r="BL32" s="242"/>
      <c r="BM32" s="243"/>
      <c r="BN32" s="244"/>
      <c r="BO32" s="244"/>
      <c r="BP32" s="244"/>
      <c r="BQ32" s="244"/>
      <c r="BR32" s="244"/>
      <c r="BS32" s="244"/>
      <c r="BT32" s="244"/>
      <c r="BU32" s="244"/>
      <c r="BV32" s="245"/>
      <c r="BW32" s="225"/>
      <c r="BX32" s="226"/>
      <c r="BY32" s="226"/>
      <c r="BZ32" s="226"/>
      <c r="CA32" s="227"/>
      <c r="CB32" s="228"/>
      <c r="CC32" s="229"/>
      <c r="CD32" s="229"/>
      <c r="CE32" s="229"/>
      <c r="CF32" s="229"/>
      <c r="CG32" s="229"/>
      <c r="CH32" s="229"/>
      <c r="CI32" s="230"/>
      <c r="CJ32" s="231" t="str">
        <f t="shared" si="3"/>
        <v xml:space="preserve"> </v>
      </c>
      <c r="CK32" s="232"/>
      <c r="CL32" s="232"/>
      <c r="CM32" s="232"/>
      <c r="CN32" s="232"/>
      <c r="CO32" s="232"/>
      <c r="CP32" s="232"/>
      <c r="CQ32" s="233"/>
      <c r="EQ32" s="54">
        <f t="shared" si="2"/>
        <v>0</v>
      </c>
    </row>
    <row r="33" spans="1:147" s="54" customFormat="1" ht="30" customHeight="1">
      <c r="A33" s="115">
        <v>20</v>
      </c>
      <c r="B33" s="225"/>
      <c r="C33" s="226"/>
      <c r="D33" s="226"/>
      <c r="E33" s="226"/>
      <c r="F33" s="226"/>
      <c r="G33" s="226"/>
      <c r="H33" s="226"/>
      <c r="I33" s="227"/>
      <c r="J33" s="234"/>
      <c r="K33" s="235"/>
      <c r="L33" s="235"/>
      <c r="M33" s="235"/>
      <c r="N33" s="235"/>
      <c r="O33" s="235"/>
      <c r="P33" s="236"/>
      <c r="Q33" s="237"/>
      <c r="R33" s="237"/>
      <c r="S33" s="237"/>
      <c r="T33" s="237"/>
      <c r="U33" s="237"/>
      <c r="V33" s="237"/>
      <c r="W33" s="237"/>
      <c r="X33" s="237"/>
      <c r="Y33" s="237"/>
      <c r="Z33" s="237"/>
      <c r="AA33" s="237"/>
      <c r="AB33" s="237"/>
      <c r="AC33" s="237"/>
      <c r="AD33" s="237"/>
      <c r="AE33" s="238"/>
      <c r="AF33" s="236"/>
      <c r="AG33" s="237"/>
      <c r="AH33" s="237"/>
      <c r="AI33" s="238"/>
      <c r="AJ33" s="234"/>
      <c r="AK33" s="235"/>
      <c r="AL33" s="235"/>
      <c r="AM33" s="235"/>
      <c r="AN33" s="235"/>
      <c r="AO33" s="235"/>
      <c r="AP33" s="236"/>
      <c r="AQ33" s="237"/>
      <c r="AR33" s="237"/>
      <c r="AS33" s="237"/>
      <c r="AT33" s="237"/>
      <c r="AU33" s="237"/>
      <c r="AV33" s="237"/>
      <c r="AW33" s="238"/>
      <c r="AX33" s="234"/>
      <c r="AY33" s="235"/>
      <c r="AZ33" s="235"/>
      <c r="BA33" s="235"/>
      <c r="BB33" s="235"/>
      <c r="BC33" s="239"/>
      <c r="BD33" s="240" t="str">
        <f>IFERROR(VLOOKUP(AP33,Sheet1!$B$7:'Sheet1'!$C$15,2,FALSE)," ")</f>
        <v xml:space="preserve"> </v>
      </c>
      <c r="BE33" s="241"/>
      <c r="BF33" s="241"/>
      <c r="BG33" s="241"/>
      <c r="BH33" s="241"/>
      <c r="BI33" s="241"/>
      <c r="BJ33" s="241"/>
      <c r="BK33" s="241"/>
      <c r="BL33" s="242"/>
      <c r="BM33" s="243"/>
      <c r="BN33" s="244"/>
      <c r="BO33" s="244"/>
      <c r="BP33" s="244"/>
      <c r="BQ33" s="244"/>
      <c r="BR33" s="244"/>
      <c r="BS33" s="244"/>
      <c r="BT33" s="244"/>
      <c r="BU33" s="244"/>
      <c r="BV33" s="245"/>
      <c r="BW33" s="225"/>
      <c r="BX33" s="226"/>
      <c r="BY33" s="226"/>
      <c r="BZ33" s="226"/>
      <c r="CA33" s="227"/>
      <c r="CB33" s="228"/>
      <c r="CC33" s="229"/>
      <c r="CD33" s="229"/>
      <c r="CE33" s="229"/>
      <c r="CF33" s="229"/>
      <c r="CG33" s="229"/>
      <c r="CH33" s="229"/>
      <c r="CI33" s="230"/>
      <c r="CJ33" s="231" t="str">
        <f t="shared" si="3"/>
        <v xml:space="preserve"> </v>
      </c>
      <c r="CK33" s="232"/>
      <c r="CL33" s="232"/>
      <c r="CM33" s="232"/>
      <c r="CN33" s="232"/>
      <c r="CO33" s="232"/>
      <c r="CP33" s="232"/>
      <c r="CQ33" s="233"/>
      <c r="EQ33" s="54">
        <f t="shared" si="2"/>
        <v>0</v>
      </c>
    </row>
    <row r="34" spans="1:147">
      <c r="E34" s="37"/>
      <c r="F34" s="53"/>
      <c r="G34" s="38"/>
      <c r="H34" s="53"/>
      <c r="I34" s="39"/>
      <c r="J34" s="40"/>
      <c r="K34" s="41"/>
      <c r="L34" s="42"/>
      <c r="M34" s="37"/>
      <c r="N34" s="37"/>
      <c r="O34" s="40"/>
      <c r="P34" s="53"/>
      <c r="Q34" s="53"/>
      <c r="R34" s="53"/>
      <c r="S34" s="53"/>
      <c r="T34" s="53"/>
      <c r="U34" s="53"/>
      <c r="V34" s="53"/>
      <c r="W34" s="53"/>
      <c r="X34" s="53"/>
      <c r="Y34" s="53"/>
      <c r="Z34" s="53"/>
      <c r="AA34" s="53"/>
      <c r="AB34" s="40"/>
      <c r="AC34" s="40"/>
      <c r="AD34" s="40"/>
      <c r="AE34" s="40"/>
      <c r="AF34" s="40"/>
      <c r="AG34" s="41"/>
      <c r="AH34" s="42"/>
      <c r="AI34" s="37"/>
      <c r="AJ34" s="37"/>
      <c r="AK34" s="40"/>
      <c r="AL34" s="53"/>
      <c r="AM34" s="40"/>
      <c r="AN34" s="40"/>
      <c r="AP34" s="40"/>
      <c r="AQ34" s="40"/>
      <c r="AR34" s="53"/>
      <c r="AS34" s="53"/>
      <c r="AT34" s="53"/>
      <c r="AU34" s="53"/>
      <c r="AV34" s="38"/>
      <c r="AW34" s="40"/>
      <c r="AX34" s="40"/>
      <c r="AY34" s="40"/>
      <c r="AZ34" s="40"/>
      <c r="BA34" s="40"/>
      <c r="BB34" s="43"/>
      <c r="BC34" s="43"/>
      <c r="BD34" s="43"/>
      <c r="BE34" s="43"/>
      <c r="BF34" s="40"/>
      <c r="BG34" s="40"/>
      <c r="BH34" s="40"/>
      <c r="BI34" s="40"/>
      <c r="BJ34" s="40"/>
      <c r="BK34" s="40"/>
      <c r="BL34" s="40"/>
      <c r="BM34" s="40"/>
      <c r="BN34" s="37"/>
    </row>
    <row r="35" spans="1:147" ht="14.25">
      <c r="A35" s="59"/>
      <c r="B35" s="59"/>
      <c r="C35" s="59"/>
      <c r="D35" s="59"/>
      <c r="E35" s="59"/>
      <c r="F35" s="59"/>
      <c r="G35" s="59"/>
      <c r="H35" s="59"/>
      <c r="I35" s="60"/>
      <c r="J35" s="60"/>
      <c r="K35" s="59"/>
      <c r="L35" s="60"/>
      <c r="M35" s="60"/>
      <c r="N35" s="58"/>
      <c r="O35" s="60"/>
      <c r="P35" s="60"/>
      <c r="Q35" s="60"/>
      <c r="R35" s="60"/>
      <c r="S35" s="60"/>
      <c r="T35" s="60"/>
      <c r="U35" s="60"/>
      <c r="V35" s="60"/>
      <c r="W35" s="60"/>
      <c r="X35" s="60"/>
      <c r="Y35" s="60"/>
      <c r="Z35" s="60"/>
      <c r="AA35" s="60"/>
      <c r="AB35" s="61"/>
      <c r="AC35" s="58"/>
      <c r="AD35" s="58"/>
      <c r="AE35" s="58"/>
      <c r="AF35" s="60"/>
      <c r="AG35" s="59"/>
      <c r="AH35" s="60"/>
      <c r="AI35" s="60"/>
      <c r="AJ35" s="58"/>
      <c r="AK35" s="60"/>
      <c r="AL35" s="60"/>
      <c r="AM35" s="59"/>
      <c r="AN35" s="59"/>
      <c r="AO35" s="59"/>
      <c r="AP35" s="59"/>
      <c r="AQ35" s="59"/>
      <c r="AR35" s="60"/>
      <c r="AS35" s="60"/>
      <c r="AT35" s="60"/>
      <c r="AU35" s="60"/>
      <c r="AV35" s="60"/>
      <c r="AW35" s="62"/>
      <c r="AX35" s="62"/>
      <c r="AY35" s="62"/>
      <c r="AZ35" s="62"/>
      <c r="BA35" s="60"/>
      <c r="BB35" s="58"/>
      <c r="BC35" s="58"/>
      <c r="BD35" s="58"/>
      <c r="BE35" s="58"/>
      <c r="BF35" s="58"/>
      <c r="BG35" s="58"/>
      <c r="BH35" s="58"/>
      <c r="BI35" s="58"/>
      <c r="BJ35" s="58"/>
      <c r="BK35" s="58"/>
      <c r="BL35" s="58"/>
      <c r="BM35" s="58"/>
      <c r="BN35" s="58"/>
      <c r="BO35" s="58"/>
      <c r="BP35" s="58"/>
      <c r="BQ35" s="58"/>
      <c r="BR35" s="58"/>
      <c r="BS35" s="58"/>
      <c r="BT35" s="58"/>
      <c r="BU35" s="58"/>
      <c r="BV35" s="58"/>
      <c r="BW35" s="58"/>
      <c r="BX35" s="58"/>
      <c r="BY35" s="58"/>
      <c r="BZ35" s="58"/>
      <c r="CA35" s="58"/>
      <c r="CB35" s="58"/>
      <c r="CC35" s="58"/>
      <c r="CD35" s="58"/>
      <c r="CE35" s="58"/>
      <c r="CF35" s="58"/>
      <c r="CG35" s="58"/>
      <c r="CH35" s="58"/>
      <c r="CI35" s="58"/>
      <c r="CJ35" s="58"/>
      <c r="CK35" s="58"/>
      <c r="CL35" s="58"/>
      <c r="CM35" s="58"/>
      <c r="CN35" s="58"/>
      <c r="CO35" s="58"/>
      <c r="CP35" s="58"/>
      <c r="CQ35" s="58"/>
    </row>
    <row r="36" spans="1:147" ht="20.100000000000001" customHeight="1">
      <c r="A36" s="80" t="s">
        <v>131</v>
      </c>
      <c r="B36" s="80"/>
      <c r="C36" s="80"/>
      <c r="D36" s="80"/>
      <c r="E36" s="80"/>
      <c r="F36" s="80"/>
      <c r="G36" s="80"/>
      <c r="H36" s="80"/>
      <c r="I36" s="81"/>
      <c r="J36" s="81"/>
      <c r="K36" s="80"/>
      <c r="L36" s="81"/>
      <c r="M36" s="81"/>
      <c r="N36" s="82"/>
      <c r="O36" s="81"/>
      <c r="P36" s="81"/>
      <c r="Q36" s="81"/>
      <c r="R36" s="81"/>
      <c r="S36" s="81"/>
      <c r="T36" s="81"/>
      <c r="U36" s="81"/>
      <c r="V36" s="81"/>
      <c r="W36" s="81"/>
      <c r="X36" s="81"/>
      <c r="Y36" s="81"/>
      <c r="Z36" s="81"/>
      <c r="AA36" s="81"/>
      <c r="AB36" s="83"/>
      <c r="AC36" s="82"/>
      <c r="AD36" s="82"/>
      <c r="AE36" s="82"/>
      <c r="AF36" s="81"/>
      <c r="AG36" s="80"/>
      <c r="AH36" s="81"/>
      <c r="AI36" s="81"/>
      <c r="AJ36" s="82"/>
      <c r="AK36" s="81"/>
      <c r="AL36" s="81"/>
      <c r="AM36" s="80"/>
      <c r="AN36" s="80"/>
      <c r="AO36" s="80"/>
      <c r="AP36" s="80"/>
      <c r="AQ36" s="80"/>
      <c r="AR36" s="81"/>
      <c r="AS36" s="81"/>
      <c r="AT36" s="81"/>
      <c r="AU36" s="81"/>
      <c r="AV36" s="81"/>
      <c r="AW36" s="84"/>
      <c r="AX36" s="84"/>
      <c r="AY36" s="84"/>
      <c r="AZ36" s="84"/>
      <c r="BA36" s="81"/>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58"/>
      <c r="CC36" s="58"/>
      <c r="CD36" s="58"/>
      <c r="CE36" s="58"/>
      <c r="CF36" s="58"/>
      <c r="CG36" s="58"/>
      <c r="CH36" s="58"/>
      <c r="CI36" s="58"/>
      <c r="CJ36" s="58"/>
      <c r="CK36" s="58"/>
      <c r="CL36" s="58"/>
      <c r="CM36" s="58"/>
      <c r="CN36" s="58"/>
      <c r="CO36" s="58"/>
      <c r="CP36" s="58"/>
      <c r="CQ36" s="58"/>
    </row>
    <row r="37" spans="1:147" ht="20.100000000000001" customHeight="1">
      <c r="A37" s="80" t="s">
        <v>132</v>
      </c>
      <c r="B37" s="80"/>
      <c r="C37" s="80"/>
      <c r="D37" s="80"/>
      <c r="E37" s="80"/>
      <c r="F37" s="80"/>
      <c r="G37" s="80"/>
      <c r="H37" s="80"/>
      <c r="I37" s="81"/>
      <c r="J37" s="81"/>
      <c r="K37" s="80"/>
      <c r="L37" s="81"/>
      <c r="M37" s="81"/>
      <c r="N37" s="82"/>
      <c r="O37" s="81"/>
      <c r="P37" s="81"/>
      <c r="Q37" s="81"/>
      <c r="R37" s="81"/>
      <c r="S37" s="81"/>
      <c r="T37" s="81"/>
      <c r="U37" s="81"/>
      <c r="V37" s="81"/>
      <c r="W37" s="81"/>
      <c r="X37" s="81"/>
      <c r="Y37" s="81"/>
      <c r="Z37" s="81"/>
      <c r="AA37" s="81"/>
      <c r="AB37" s="83"/>
      <c r="AC37" s="82"/>
      <c r="AD37" s="82"/>
      <c r="AE37" s="82"/>
      <c r="AF37" s="81"/>
      <c r="AG37" s="80"/>
      <c r="AH37" s="81"/>
      <c r="AI37" s="81"/>
      <c r="AJ37" s="82"/>
      <c r="AK37" s="81"/>
      <c r="AL37" s="81"/>
      <c r="AM37" s="80"/>
      <c r="AN37" s="80"/>
      <c r="AO37" s="80"/>
      <c r="AP37" s="80"/>
      <c r="AQ37" s="80"/>
      <c r="AR37" s="81"/>
      <c r="AS37" s="81"/>
      <c r="AT37" s="81"/>
      <c r="AU37" s="81"/>
      <c r="AV37" s="81"/>
      <c r="AW37" s="84"/>
      <c r="AX37" s="84"/>
      <c r="AY37" s="84"/>
      <c r="AZ37" s="84"/>
      <c r="BA37" s="81"/>
      <c r="BB37" s="82"/>
      <c r="BC37" s="82"/>
      <c r="BD37" s="82"/>
      <c r="BE37" s="82"/>
      <c r="BF37" s="82"/>
      <c r="BG37" s="82"/>
      <c r="BH37" s="82"/>
      <c r="BI37" s="82"/>
      <c r="BJ37" s="82"/>
      <c r="BK37" s="82"/>
      <c r="BL37" s="82"/>
      <c r="BM37" s="82"/>
      <c r="BN37" s="82"/>
      <c r="BO37" s="82"/>
      <c r="BP37" s="82"/>
      <c r="BQ37" s="82"/>
      <c r="BR37" s="82"/>
      <c r="BS37" s="82"/>
      <c r="BT37" s="82"/>
      <c r="BU37" s="82"/>
      <c r="BV37" s="82"/>
      <c r="BW37" s="82"/>
      <c r="BX37" s="82"/>
      <c r="BY37" s="82"/>
      <c r="BZ37" s="82"/>
      <c r="CA37" s="82"/>
      <c r="CB37" s="58"/>
      <c r="CC37" s="58"/>
      <c r="CD37" s="58"/>
      <c r="CE37" s="58"/>
      <c r="CF37" s="58"/>
      <c r="CG37" s="58"/>
      <c r="CH37" s="58"/>
      <c r="CI37" s="58"/>
      <c r="CJ37" s="58"/>
      <c r="CK37" s="58"/>
      <c r="CL37" s="58"/>
      <c r="CM37" s="58"/>
      <c r="CN37" s="58"/>
      <c r="CO37" s="58"/>
      <c r="CP37" s="58"/>
      <c r="CQ37" s="58"/>
    </row>
    <row r="38" spans="1:147" ht="20.100000000000001" customHeight="1">
      <c r="A38" s="80" t="s">
        <v>133</v>
      </c>
      <c r="B38" s="80"/>
      <c r="C38" s="80"/>
      <c r="D38" s="80"/>
      <c r="E38" s="80"/>
      <c r="F38" s="80"/>
      <c r="G38" s="80"/>
      <c r="H38" s="80"/>
      <c r="I38" s="81"/>
      <c r="J38" s="81"/>
      <c r="K38" s="80"/>
      <c r="L38" s="81"/>
      <c r="M38" s="81"/>
      <c r="N38" s="82"/>
      <c r="O38" s="81"/>
      <c r="P38" s="81"/>
      <c r="Q38" s="81"/>
      <c r="R38" s="81"/>
      <c r="S38" s="81"/>
      <c r="T38" s="81"/>
      <c r="U38" s="81"/>
      <c r="V38" s="81"/>
      <c r="W38" s="81"/>
      <c r="X38" s="81"/>
      <c r="Y38" s="81"/>
      <c r="Z38" s="81"/>
      <c r="AA38" s="81"/>
      <c r="AB38" s="83"/>
      <c r="AC38" s="82"/>
      <c r="AD38" s="82"/>
      <c r="AE38" s="82"/>
      <c r="AF38" s="81"/>
      <c r="AG38" s="80"/>
      <c r="AH38" s="81"/>
      <c r="AI38" s="81"/>
      <c r="AJ38" s="82"/>
      <c r="AK38" s="81"/>
      <c r="AL38" s="81"/>
      <c r="AM38" s="80"/>
      <c r="AN38" s="80"/>
      <c r="AO38" s="80"/>
      <c r="AP38" s="80"/>
      <c r="AQ38" s="80"/>
      <c r="AR38" s="81"/>
      <c r="AS38" s="81"/>
      <c r="AT38" s="81"/>
      <c r="AU38" s="81"/>
      <c r="AV38" s="81"/>
      <c r="AW38" s="84"/>
      <c r="AX38" s="84"/>
      <c r="AY38" s="84"/>
      <c r="AZ38" s="84"/>
      <c r="BA38" s="81"/>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58"/>
      <c r="CC38" s="58"/>
      <c r="CD38" s="58"/>
      <c r="CE38" s="58"/>
      <c r="CF38" s="58"/>
      <c r="CG38" s="58"/>
      <c r="CH38" s="58"/>
      <c r="CI38" s="58"/>
      <c r="CJ38" s="58"/>
      <c r="CK38" s="58"/>
      <c r="CL38" s="58"/>
      <c r="CM38" s="58"/>
      <c r="CN38" s="58"/>
      <c r="CO38" s="58"/>
      <c r="CP38" s="58"/>
      <c r="CQ38" s="58"/>
    </row>
    <row r="39" spans="1:147" ht="20.100000000000001" customHeight="1">
      <c r="A39" s="80" t="s">
        <v>119</v>
      </c>
      <c r="B39" s="80"/>
      <c r="C39" s="80"/>
      <c r="D39" s="80"/>
      <c r="E39" s="80"/>
      <c r="F39" s="80"/>
      <c r="G39" s="80"/>
      <c r="H39" s="80"/>
      <c r="I39" s="81"/>
      <c r="J39" s="81"/>
      <c r="K39" s="80"/>
      <c r="L39" s="81"/>
      <c r="M39" s="81"/>
      <c r="N39" s="82"/>
      <c r="O39" s="81"/>
      <c r="P39" s="81"/>
      <c r="Q39" s="81"/>
      <c r="R39" s="81"/>
      <c r="S39" s="81"/>
      <c r="T39" s="81"/>
      <c r="U39" s="81"/>
      <c r="V39" s="81"/>
      <c r="W39" s="81"/>
      <c r="X39" s="81"/>
      <c r="Y39" s="81"/>
      <c r="Z39" s="81"/>
      <c r="AA39" s="81"/>
      <c r="AB39" s="83"/>
      <c r="AC39" s="82"/>
      <c r="AD39" s="82"/>
      <c r="AE39" s="82"/>
      <c r="AF39" s="81"/>
      <c r="AG39" s="80"/>
      <c r="AH39" s="81"/>
      <c r="AI39" s="81"/>
      <c r="AJ39" s="82"/>
      <c r="AK39" s="81"/>
      <c r="AL39" s="81"/>
      <c r="AM39" s="80"/>
      <c r="AN39" s="80"/>
      <c r="AO39" s="80"/>
      <c r="AP39" s="80"/>
      <c r="AQ39" s="80"/>
      <c r="AR39" s="81"/>
      <c r="AS39" s="81"/>
      <c r="AT39" s="81"/>
      <c r="AU39" s="81"/>
      <c r="AV39" s="81"/>
      <c r="AW39" s="84"/>
      <c r="AX39" s="84"/>
      <c r="AY39" s="84"/>
      <c r="AZ39" s="84"/>
      <c r="BA39" s="81"/>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58"/>
      <c r="CC39" s="58"/>
      <c r="CD39" s="58"/>
      <c r="CE39" s="58"/>
      <c r="CF39" s="58"/>
      <c r="CG39" s="58"/>
      <c r="CH39" s="58"/>
      <c r="CI39" s="58"/>
      <c r="CJ39" s="58"/>
      <c r="CK39" s="58"/>
      <c r="CL39" s="58"/>
      <c r="CM39" s="58"/>
      <c r="CN39" s="58"/>
      <c r="CO39" s="58"/>
      <c r="CP39" s="58"/>
      <c r="CQ39" s="58"/>
    </row>
    <row r="40" spans="1:147">
      <c r="A40" s="54"/>
      <c r="B40" s="54"/>
      <c r="C40" s="54"/>
      <c r="D40" s="54"/>
      <c r="E40" s="37"/>
      <c r="F40" s="53"/>
      <c r="G40" s="38"/>
      <c r="H40" s="53"/>
      <c r="I40" s="39"/>
      <c r="J40" s="40"/>
      <c r="K40" s="41"/>
      <c r="L40" s="42"/>
      <c r="M40" s="37"/>
      <c r="N40" s="37"/>
      <c r="O40" s="40"/>
      <c r="P40" s="53"/>
      <c r="Q40" s="53"/>
      <c r="R40" s="53"/>
      <c r="S40" s="53"/>
      <c r="T40" s="53"/>
      <c r="U40" s="53"/>
      <c r="V40" s="53"/>
      <c r="W40" s="53"/>
      <c r="X40" s="53"/>
      <c r="Y40" s="53"/>
      <c r="Z40" s="53"/>
      <c r="AA40" s="53"/>
      <c r="AB40" s="40"/>
      <c r="AC40" s="40"/>
      <c r="AD40" s="40"/>
      <c r="AE40" s="40"/>
      <c r="AF40" s="40"/>
      <c r="AG40" s="41"/>
      <c r="AH40" s="42"/>
      <c r="AI40" s="37"/>
      <c r="AJ40" s="37"/>
      <c r="AK40" s="40"/>
      <c r="AL40" s="53"/>
      <c r="AM40" s="40"/>
      <c r="AN40" s="40"/>
      <c r="AO40" s="54"/>
      <c r="AP40" s="40"/>
      <c r="AQ40" s="40"/>
      <c r="AR40" s="53"/>
      <c r="AS40" s="53"/>
      <c r="AT40" s="53"/>
      <c r="AU40" s="53"/>
      <c r="AV40" s="38"/>
      <c r="AW40" s="40"/>
      <c r="AX40" s="40"/>
      <c r="AY40" s="40"/>
      <c r="AZ40" s="40"/>
      <c r="BA40" s="40"/>
      <c r="BB40" s="43"/>
      <c r="BC40" s="43"/>
      <c r="BD40" s="43"/>
      <c r="BE40" s="43"/>
      <c r="BF40" s="40"/>
      <c r="BG40" s="40"/>
      <c r="BH40" s="40"/>
      <c r="BI40" s="40"/>
      <c r="BJ40" s="40"/>
      <c r="BK40" s="40"/>
      <c r="BL40" s="40"/>
      <c r="BM40" s="40"/>
      <c r="BN40" s="54"/>
      <c r="BO40" s="54"/>
      <c r="BP40" s="54"/>
      <c r="BQ40" s="54"/>
      <c r="BR40" s="54"/>
      <c r="BS40" s="54"/>
      <c r="BT40" s="54"/>
      <c r="BU40" s="54"/>
      <c r="BV40" s="54"/>
      <c r="BW40" s="54"/>
      <c r="BX40" s="54"/>
      <c r="BY40" s="54"/>
      <c r="BZ40" s="54"/>
      <c r="CA40" s="54"/>
      <c r="CB40" s="54"/>
      <c r="CC40" s="54"/>
      <c r="CD40" s="54"/>
      <c r="CE40" s="54"/>
      <c r="CF40" s="54"/>
      <c r="CG40" s="54"/>
      <c r="CH40" s="54"/>
      <c r="CI40" s="54"/>
      <c r="CJ40" s="54"/>
      <c r="CK40" s="54"/>
      <c r="CL40" s="54"/>
      <c r="CM40" s="54"/>
      <c r="CN40" s="54"/>
      <c r="CO40" s="54"/>
      <c r="CP40" s="54"/>
      <c r="CQ40" s="54"/>
    </row>
    <row r="41" spans="1:147">
      <c r="A41" s="54"/>
      <c r="B41" s="54"/>
      <c r="C41" s="54"/>
      <c r="D41" s="54"/>
      <c r="E41" s="37"/>
      <c r="F41" s="53"/>
      <c r="G41" s="38"/>
      <c r="H41" s="53"/>
      <c r="I41" s="39"/>
      <c r="J41" s="40"/>
      <c r="K41" s="41"/>
      <c r="L41" s="42"/>
      <c r="M41" s="37"/>
      <c r="N41" s="37"/>
      <c r="O41" s="40"/>
      <c r="P41" s="53"/>
      <c r="Q41" s="53"/>
      <c r="R41" s="53"/>
      <c r="S41" s="53"/>
      <c r="T41" s="53"/>
      <c r="U41" s="53"/>
      <c r="V41" s="53"/>
      <c r="W41" s="53"/>
      <c r="X41" s="53"/>
      <c r="Y41" s="53"/>
      <c r="Z41" s="53"/>
      <c r="AA41" s="53"/>
      <c r="AB41" s="40"/>
      <c r="AC41" s="40"/>
      <c r="AD41" s="40"/>
      <c r="AE41" s="40"/>
      <c r="AF41" s="40"/>
      <c r="AG41" s="41"/>
      <c r="AH41" s="42"/>
      <c r="AI41" s="37"/>
      <c r="AJ41" s="37"/>
      <c r="AK41" s="40"/>
      <c r="AL41" s="53"/>
      <c r="AM41" s="40"/>
      <c r="AN41" s="40"/>
      <c r="AO41" s="54"/>
      <c r="AP41" s="40"/>
      <c r="AQ41" s="40"/>
      <c r="AR41" s="53"/>
      <c r="AS41" s="53"/>
      <c r="AT41" s="53"/>
      <c r="AU41" s="53"/>
      <c r="AV41" s="38"/>
      <c r="AW41" s="40"/>
      <c r="AX41" s="40"/>
      <c r="AY41" s="40"/>
      <c r="AZ41" s="40"/>
      <c r="BA41" s="40"/>
      <c r="BB41" s="43"/>
      <c r="BC41" s="43"/>
      <c r="BD41" s="43"/>
      <c r="BE41" s="43"/>
      <c r="BF41" s="40"/>
      <c r="BG41" s="40"/>
      <c r="BH41" s="40"/>
      <c r="BI41" s="40"/>
      <c r="BJ41" s="40"/>
      <c r="BK41" s="40"/>
      <c r="BL41" s="40"/>
      <c r="BM41" s="40"/>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row>
  </sheetData>
  <sheetProtection password="B2EA" sheet="1" formatCells="0"/>
  <mergeCells count="288">
    <mergeCell ref="CK1:CN1"/>
    <mergeCell ref="CO1:CQ1"/>
    <mergeCell ref="A3:A9"/>
    <mergeCell ref="B3:Q3"/>
    <mergeCell ref="R3:AM3"/>
    <mergeCell ref="AN3:AT3"/>
    <mergeCell ref="B4:Q4"/>
    <mergeCell ref="R4:AM4"/>
    <mergeCell ref="AN4:AT4"/>
    <mergeCell ref="B5:Q5"/>
    <mergeCell ref="R5:AT5"/>
    <mergeCell ref="B6:Q7"/>
    <mergeCell ref="W6:X6"/>
    <mergeCell ref="Z6:AB6"/>
    <mergeCell ref="R7:AT7"/>
    <mergeCell ref="B8:Q8"/>
    <mergeCell ref="R8:X8"/>
    <mergeCell ref="Y8:AF8"/>
    <mergeCell ref="AG8:AI8"/>
    <mergeCell ref="AJ8:AT8"/>
    <mergeCell ref="AX12:BC12"/>
    <mergeCell ref="BD12:BL12"/>
    <mergeCell ref="BM12:BV12"/>
    <mergeCell ref="BW12:CA12"/>
    <mergeCell ref="CB12:CI12"/>
    <mergeCell ref="CJ12:CQ12"/>
    <mergeCell ref="B9:Q9"/>
    <mergeCell ref="R9:AT9"/>
    <mergeCell ref="BD10:CI10"/>
    <mergeCell ref="BD11:CI11"/>
    <mergeCell ref="B12:I12"/>
    <mergeCell ref="J12:O12"/>
    <mergeCell ref="P12:AE12"/>
    <mergeCell ref="AF12:AI12"/>
    <mergeCell ref="AJ12:AO12"/>
    <mergeCell ref="AP12:AW12"/>
    <mergeCell ref="AX13:BC13"/>
    <mergeCell ref="BD13:BL13"/>
    <mergeCell ref="BM13:BV13"/>
    <mergeCell ref="BW13:CA13"/>
    <mergeCell ref="CB13:CI13"/>
    <mergeCell ref="CJ13:CQ13"/>
    <mergeCell ref="B13:I13"/>
    <mergeCell ref="J13:O13"/>
    <mergeCell ref="P13:AE13"/>
    <mergeCell ref="AF13:AI13"/>
    <mergeCell ref="AJ13:AO13"/>
    <mergeCell ref="AP13:AW13"/>
    <mergeCell ref="AX14:BC14"/>
    <mergeCell ref="BD14:BL14"/>
    <mergeCell ref="BM14:BV14"/>
    <mergeCell ref="BW14:CA14"/>
    <mergeCell ref="CB14:CI14"/>
    <mergeCell ref="CJ14:CQ14"/>
    <mergeCell ref="B14:I14"/>
    <mergeCell ref="J14:O14"/>
    <mergeCell ref="P14:AE14"/>
    <mergeCell ref="AF14:AI14"/>
    <mergeCell ref="AJ14:AO14"/>
    <mergeCell ref="AP14:AW14"/>
    <mergeCell ref="AX15:BC15"/>
    <mergeCell ref="BD15:BL15"/>
    <mergeCell ref="BM15:BV15"/>
    <mergeCell ref="BW15:CA15"/>
    <mergeCell ref="CB15:CI15"/>
    <mergeCell ref="CJ15:CQ15"/>
    <mergeCell ref="B15:I15"/>
    <mergeCell ref="J15:O15"/>
    <mergeCell ref="P15:AE15"/>
    <mergeCell ref="AF15:AI15"/>
    <mergeCell ref="AJ15:AO15"/>
    <mergeCell ref="AP15:AW15"/>
    <mergeCell ref="AX16:BC16"/>
    <mergeCell ref="BD16:BL16"/>
    <mergeCell ref="BM16:BV16"/>
    <mergeCell ref="BW16:CA16"/>
    <mergeCell ref="CB16:CI16"/>
    <mergeCell ref="CJ16:CQ16"/>
    <mergeCell ref="B16:I16"/>
    <mergeCell ref="J16:O16"/>
    <mergeCell ref="P16:AE16"/>
    <mergeCell ref="AF16:AI16"/>
    <mergeCell ref="AJ16:AO16"/>
    <mergeCell ref="AP16:AW16"/>
    <mergeCell ref="AX17:BC17"/>
    <mergeCell ref="BD17:BL17"/>
    <mergeCell ref="BM17:BV17"/>
    <mergeCell ref="BW17:CA17"/>
    <mergeCell ref="CB17:CI17"/>
    <mergeCell ref="CJ17:CQ17"/>
    <mergeCell ref="B17:I17"/>
    <mergeCell ref="J17:O17"/>
    <mergeCell ref="P17:AE17"/>
    <mergeCell ref="AF17:AI17"/>
    <mergeCell ref="AJ17:AO17"/>
    <mergeCell ref="AP17:AW17"/>
    <mergeCell ref="AX18:BC18"/>
    <mergeCell ref="BD18:BL18"/>
    <mergeCell ref="BM18:BV18"/>
    <mergeCell ref="BW18:CA18"/>
    <mergeCell ref="CB18:CI18"/>
    <mergeCell ref="CJ18:CQ18"/>
    <mergeCell ref="B18:I18"/>
    <mergeCell ref="J18:O18"/>
    <mergeCell ref="P18:AE18"/>
    <mergeCell ref="AF18:AI18"/>
    <mergeCell ref="AJ18:AO18"/>
    <mergeCell ref="AP18:AW18"/>
    <mergeCell ref="AX19:BC19"/>
    <mergeCell ref="BD19:BL19"/>
    <mergeCell ref="BM19:BV19"/>
    <mergeCell ref="BW19:CA19"/>
    <mergeCell ref="CB19:CI19"/>
    <mergeCell ref="CJ19:CQ19"/>
    <mergeCell ref="B19:I19"/>
    <mergeCell ref="J19:O19"/>
    <mergeCell ref="P19:AE19"/>
    <mergeCell ref="AF19:AI19"/>
    <mergeCell ref="AJ19:AO19"/>
    <mergeCell ref="AP19:AW19"/>
    <mergeCell ref="AX20:BC20"/>
    <mergeCell ref="BD20:BL20"/>
    <mergeCell ref="BM20:BV20"/>
    <mergeCell ref="BW20:CA20"/>
    <mergeCell ref="CB20:CI20"/>
    <mergeCell ref="CJ20:CQ20"/>
    <mergeCell ref="B20:I20"/>
    <mergeCell ref="J20:O20"/>
    <mergeCell ref="P20:AE20"/>
    <mergeCell ref="AF20:AI20"/>
    <mergeCell ref="AJ20:AO20"/>
    <mergeCell ref="AP20:AW20"/>
    <mergeCell ref="AX21:BC21"/>
    <mergeCell ref="BD21:BL21"/>
    <mergeCell ref="BM21:BV21"/>
    <mergeCell ref="BW21:CA21"/>
    <mergeCell ref="CB21:CI21"/>
    <mergeCell ref="CJ21:CQ21"/>
    <mergeCell ref="B21:I21"/>
    <mergeCell ref="J21:O21"/>
    <mergeCell ref="P21:AE21"/>
    <mergeCell ref="AF21:AI21"/>
    <mergeCell ref="AJ21:AO21"/>
    <mergeCell ref="AP21:AW21"/>
    <mergeCell ref="AX22:BC22"/>
    <mergeCell ref="BD22:BL22"/>
    <mergeCell ref="BM22:BV22"/>
    <mergeCell ref="BW22:CA22"/>
    <mergeCell ref="CB22:CI22"/>
    <mergeCell ref="CJ22:CQ22"/>
    <mergeCell ref="B22:I22"/>
    <mergeCell ref="J22:O22"/>
    <mergeCell ref="P22:AE22"/>
    <mergeCell ref="AF22:AI22"/>
    <mergeCell ref="AJ22:AO22"/>
    <mergeCell ref="AP22:AW22"/>
    <mergeCell ref="AX23:BC23"/>
    <mergeCell ref="BD23:BL23"/>
    <mergeCell ref="BM23:BV23"/>
    <mergeCell ref="BW23:CA23"/>
    <mergeCell ref="CB23:CI23"/>
    <mergeCell ref="CJ23:CQ23"/>
    <mergeCell ref="B23:I23"/>
    <mergeCell ref="J23:O23"/>
    <mergeCell ref="P23:AE23"/>
    <mergeCell ref="AF23:AI23"/>
    <mergeCell ref="AJ23:AO23"/>
    <mergeCell ref="AP23:AW23"/>
    <mergeCell ref="AX24:BC24"/>
    <mergeCell ref="BD24:BL24"/>
    <mergeCell ref="BM24:BV24"/>
    <mergeCell ref="BW24:CA24"/>
    <mergeCell ref="CB24:CI24"/>
    <mergeCell ref="CJ24:CQ24"/>
    <mergeCell ref="B24:I24"/>
    <mergeCell ref="J24:O24"/>
    <mergeCell ref="P24:AE24"/>
    <mergeCell ref="AF24:AI24"/>
    <mergeCell ref="AJ24:AO24"/>
    <mergeCell ref="AP24:AW24"/>
    <mergeCell ref="AX25:BC25"/>
    <mergeCell ref="BD25:BL25"/>
    <mergeCell ref="BM25:BV25"/>
    <mergeCell ref="BW25:CA25"/>
    <mergeCell ref="CB25:CI25"/>
    <mergeCell ref="CJ25:CQ25"/>
    <mergeCell ref="B25:I25"/>
    <mergeCell ref="J25:O25"/>
    <mergeCell ref="P25:AE25"/>
    <mergeCell ref="AF25:AI25"/>
    <mergeCell ref="AJ25:AO25"/>
    <mergeCell ref="AP25:AW25"/>
    <mergeCell ref="AX26:BC26"/>
    <mergeCell ref="BD26:BL26"/>
    <mergeCell ref="BM26:BV26"/>
    <mergeCell ref="BW26:CA26"/>
    <mergeCell ref="CB26:CI26"/>
    <mergeCell ref="CJ26:CQ26"/>
    <mergeCell ref="B26:I26"/>
    <mergeCell ref="J26:O26"/>
    <mergeCell ref="P26:AE26"/>
    <mergeCell ref="AF26:AI26"/>
    <mergeCell ref="AJ26:AO26"/>
    <mergeCell ref="AP26:AW26"/>
    <mergeCell ref="AX27:BC27"/>
    <mergeCell ref="BD27:BL27"/>
    <mergeCell ref="BM27:BV27"/>
    <mergeCell ref="BW27:CA27"/>
    <mergeCell ref="CB27:CI27"/>
    <mergeCell ref="CJ27:CQ27"/>
    <mergeCell ref="B27:I27"/>
    <mergeCell ref="J27:O27"/>
    <mergeCell ref="P27:AE27"/>
    <mergeCell ref="AF27:AI27"/>
    <mergeCell ref="AJ27:AO27"/>
    <mergeCell ref="AP27:AW27"/>
    <mergeCell ref="AX28:BC28"/>
    <mergeCell ref="BD28:BL28"/>
    <mergeCell ref="BM28:BV28"/>
    <mergeCell ref="BW28:CA28"/>
    <mergeCell ref="CB28:CI28"/>
    <mergeCell ref="CJ28:CQ28"/>
    <mergeCell ref="B28:I28"/>
    <mergeCell ref="J28:O28"/>
    <mergeCell ref="P28:AE28"/>
    <mergeCell ref="AF28:AI28"/>
    <mergeCell ref="AJ28:AO28"/>
    <mergeCell ref="AP28:AW28"/>
    <mergeCell ref="AX29:BC29"/>
    <mergeCell ref="BD29:BL29"/>
    <mergeCell ref="BM29:BV29"/>
    <mergeCell ref="BW29:CA29"/>
    <mergeCell ref="CB29:CI29"/>
    <mergeCell ref="CJ29:CQ29"/>
    <mergeCell ref="B29:I29"/>
    <mergeCell ref="J29:O29"/>
    <mergeCell ref="P29:AE29"/>
    <mergeCell ref="AF29:AI29"/>
    <mergeCell ref="AJ29:AO29"/>
    <mergeCell ref="AP29:AW29"/>
    <mergeCell ref="AX30:BC30"/>
    <mergeCell ref="BD30:BL30"/>
    <mergeCell ref="BM30:BV30"/>
    <mergeCell ref="BW30:CA30"/>
    <mergeCell ref="CB30:CI30"/>
    <mergeCell ref="CJ30:CQ30"/>
    <mergeCell ref="B30:I30"/>
    <mergeCell ref="J30:O30"/>
    <mergeCell ref="P30:AE30"/>
    <mergeCell ref="AF30:AI30"/>
    <mergeCell ref="AJ30:AO30"/>
    <mergeCell ref="AP30:AW30"/>
    <mergeCell ref="AX31:BC31"/>
    <mergeCell ref="BD31:BL31"/>
    <mergeCell ref="BM31:BV31"/>
    <mergeCell ref="BW31:CA31"/>
    <mergeCell ref="CB31:CI31"/>
    <mergeCell ref="CJ31:CQ31"/>
    <mergeCell ref="B31:I31"/>
    <mergeCell ref="J31:O31"/>
    <mergeCell ref="P31:AE31"/>
    <mergeCell ref="AF31:AI31"/>
    <mergeCell ref="AJ31:AO31"/>
    <mergeCell ref="AP31:AW31"/>
    <mergeCell ref="AX32:BC32"/>
    <mergeCell ref="BD32:BL32"/>
    <mergeCell ref="BM32:BV32"/>
    <mergeCell ref="BW32:CA32"/>
    <mergeCell ref="CB32:CI32"/>
    <mergeCell ref="CJ32:CQ32"/>
    <mergeCell ref="B32:I32"/>
    <mergeCell ref="J32:O32"/>
    <mergeCell ref="P32:AE32"/>
    <mergeCell ref="AF32:AI32"/>
    <mergeCell ref="AJ32:AO32"/>
    <mergeCell ref="AP32:AW32"/>
    <mergeCell ref="AX33:BC33"/>
    <mergeCell ref="BD33:BL33"/>
    <mergeCell ref="BM33:BV33"/>
    <mergeCell ref="BW33:CA33"/>
    <mergeCell ref="CB33:CI33"/>
    <mergeCell ref="CJ33:CQ33"/>
    <mergeCell ref="B33:I33"/>
    <mergeCell ref="J33:O33"/>
    <mergeCell ref="P33:AE33"/>
    <mergeCell ref="AF33:AI33"/>
    <mergeCell ref="AJ33:AO33"/>
    <mergeCell ref="AP33:AW33"/>
  </mergeCells>
  <phoneticPr fontId="2"/>
  <conditionalFormatting sqref="BM14:BV33">
    <cfRule type="expression" dxfId="5" priority="1">
      <formula>$BM14&gt;$BD14</formula>
    </cfRule>
  </conditionalFormatting>
  <dataValidations count="9">
    <dataValidation imeMode="halfAlpha" allowBlank="1" showInputMessage="1" showErrorMessage="1" sqref="BM12 AB40:AF41 AW40:BA41 BF40:BM41 AK40:AN41 AP40:AQ41 BF34:BM34 AF35:AI39 AK35:AL39 AR35:AV39 BA35:BA39 I35:M39 O35:AA39 J40:J41 O40:O41 J34 O34 AP34:AQ34 AB34:AF34 AW34:BA34 AK34:AN34"/>
    <dataValidation type="list" allowBlank="1" showInputMessage="1" showErrorMessage="1" sqref="R5:AB5 J5:N5 AD5:AT5">
      <formula1>"居宅介護支援,通所介護,短期入所生活介護,短期入所療養介護,特定施設入居者生活介護,定期巡回・随時対応型訪問介護看護,夜間対応型訪問介護,地域密着型通所介護,認知症対応型通所介護,小規模多機能型居宅介護,認知症対応型共同生活介護,地域密着型特定施設入居者生活介護,地域密着型介護老人福祉施設,看護小規模多機能型居宅介護,介護老人福祉施設,介護老人保健施設,介護医療院,介護予防支援,第一号通所事業"</formula1>
    </dataValidation>
    <dataValidation type="list" allowBlank="1" showInputMessage="1" showErrorMessage="1" sqref="AP14:AW33">
      <formula1>"介護支援専門員実務研修,介護支援専門員更新研修（88時間）,専門研修課程Ⅰ,更新研修（32時間）,専門研修課程Ⅱ,介護支援専門員更新研修（未経験）,介護支援専門員再研修,主任介護支援専門員研修,主任介護支援専門員更新研修"</formula1>
    </dataValidation>
    <dataValidation type="list" allowBlank="1" showInputMessage="1" showErrorMessage="1" prompt="下記（注2）をご確認ください。" sqref="AF14:AI33">
      <formula1>"介護支援専門員,生活相談員,介護職員,看護職員,その他"</formula1>
    </dataValidation>
    <dataValidation allowBlank="1" showInputMessage="1" showErrorMessage="1" prompt="下記（注1）をご確認ください。" sqref="AJ14:AO33 AX14:BC33 J14:O33"/>
    <dataValidation type="list" allowBlank="1" showInputMessage="1" showErrorMessage="1" prompt="下記（注4）をご確認ください。" sqref="BW14:CA33">
      <formula1>"直接,間接"</formula1>
    </dataValidation>
    <dataValidation type="whole" allowBlank="1" showInputMessage="1" showErrorMessage="1" error="受講料を超えています。" prompt="下記（注3）をご確認ください。" sqref="BU14:BV33">
      <formula1>1</formula1>
      <formula2>BK14</formula2>
    </dataValidation>
    <dataValidation type="whole" allowBlank="1" showInputMessage="1" showErrorMessage="1" error="事業所負担額を超えています。" sqref="CB14:CI33">
      <formula1>0</formula1>
      <formula2>BM14</formula2>
    </dataValidation>
    <dataValidation type="whole" allowBlank="1" showInputMessage="1" showErrorMessage="1" error="受講料を超えています。" prompt="下記（注3）をご確認ください。" sqref="BM14:BT33">
      <formula1>1</formula1>
      <formula2>BD14</formula2>
    </dataValidation>
  </dataValidations>
  <printOptions horizontalCentered="1"/>
  <pageMargins left="0.55118110236220474" right="0.55118110236220474" top="0.43307086614173229" bottom="0.43307086614173229" header="0.31496062992125984" footer="0.15748031496062992"/>
  <pageSetup paperSize="9" scale="57" orientation="landscape" r:id="rId1"/>
  <headerFooter alignWithMargins="0">
    <oddFooter xml:space="preserve">&amp;C&amp;P / &amp;N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EQ41"/>
  <sheetViews>
    <sheetView view="pageBreakPreview" zoomScaleNormal="120" zoomScaleSheetLayoutView="100" workbookViewId="0">
      <selection activeCell="R4" sqref="R4:AM4"/>
    </sheetView>
  </sheetViews>
  <sheetFormatPr defaultColWidth="2.25" defaultRowHeight="13.5"/>
  <cols>
    <col min="1" max="1" width="3.625" style="31" customWidth="1"/>
    <col min="2" max="55" width="2.5" style="31" customWidth="1"/>
    <col min="56" max="57" width="2.5" style="31" hidden="1" customWidth="1"/>
    <col min="58" max="95" width="2.5" style="31" customWidth="1"/>
    <col min="96" max="99" width="2.25" style="31"/>
    <col min="100" max="101" width="0" style="31" hidden="1" customWidth="1"/>
    <col min="102" max="16384" width="2.25" style="31"/>
  </cols>
  <sheetData>
    <row r="1" spans="1:147" ht="11.25" customHeight="1" thickTop="1" thickBot="1">
      <c r="A1" s="31" t="s">
        <v>128</v>
      </c>
      <c r="E1" s="30"/>
      <c r="J1" s="53"/>
      <c r="K1" s="53"/>
      <c r="L1" s="48"/>
      <c r="M1" s="48"/>
      <c r="N1" s="48"/>
      <c r="O1" s="48"/>
      <c r="AD1" s="50"/>
      <c r="AE1" s="53"/>
      <c r="AF1" s="53"/>
      <c r="AG1" s="53"/>
      <c r="AH1" s="48"/>
      <c r="AI1" s="48"/>
      <c r="AJ1" s="48"/>
      <c r="AK1" s="48"/>
      <c r="AL1" s="48"/>
      <c r="AM1" s="44"/>
      <c r="AN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CK1" s="254" t="s">
        <v>83</v>
      </c>
      <c r="CL1" s="255"/>
      <c r="CM1" s="255"/>
      <c r="CN1" s="255"/>
      <c r="CO1" s="252" t="str">
        <f ca="1">RIGHT(CELL("filename",E1),LEN(CELL("filename",E1))-FIND("票", CELL("filename",E1)))</f>
        <v>16</v>
      </c>
      <c r="CP1" s="252"/>
      <c r="CQ1" s="253"/>
    </row>
    <row r="2" spans="1:147" ht="9.9499999999999993" customHeight="1" thickTop="1">
      <c r="AM2" s="47"/>
    </row>
    <row r="3" spans="1:147" s="32" customFormat="1" ht="14.1" customHeight="1">
      <c r="A3" s="260" t="s">
        <v>35</v>
      </c>
      <c r="B3" s="272" t="s">
        <v>0</v>
      </c>
      <c r="C3" s="273"/>
      <c r="D3" s="273"/>
      <c r="E3" s="273"/>
      <c r="F3" s="273"/>
      <c r="G3" s="273"/>
      <c r="H3" s="273"/>
      <c r="I3" s="273"/>
      <c r="J3" s="273"/>
      <c r="K3" s="273"/>
      <c r="L3" s="273"/>
      <c r="M3" s="273"/>
      <c r="N3" s="273"/>
      <c r="O3" s="273"/>
      <c r="P3" s="273"/>
      <c r="Q3" s="274"/>
      <c r="R3" s="282"/>
      <c r="S3" s="283"/>
      <c r="T3" s="283"/>
      <c r="U3" s="283"/>
      <c r="V3" s="283"/>
      <c r="W3" s="283"/>
      <c r="X3" s="283"/>
      <c r="Y3" s="283"/>
      <c r="Z3" s="283"/>
      <c r="AA3" s="283"/>
      <c r="AB3" s="283"/>
      <c r="AC3" s="283"/>
      <c r="AD3" s="283"/>
      <c r="AE3" s="283"/>
      <c r="AF3" s="283"/>
      <c r="AG3" s="283"/>
      <c r="AH3" s="283"/>
      <c r="AI3" s="283"/>
      <c r="AJ3" s="283"/>
      <c r="AK3" s="283"/>
      <c r="AL3" s="283"/>
      <c r="AM3" s="284"/>
      <c r="AN3" s="275" t="s">
        <v>57</v>
      </c>
      <c r="AO3" s="267"/>
      <c r="AP3" s="267"/>
      <c r="AQ3" s="267"/>
      <c r="AR3" s="267"/>
      <c r="AS3" s="267"/>
      <c r="AT3" s="268"/>
      <c r="AV3" s="31"/>
      <c r="BM3" s="54"/>
      <c r="BN3" s="54"/>
      <c r="BO3" s="54"/>
      <c r="BP3" s="54"/>
      <c r="BQ3" s="54"/>
      <c r="BR3" s="54"/>
      <c r="BS3" s="54"/>
      <c r="BT3" s="54"/>
      <c r="BU3" s="54"/>
    </row>
    <row r="4" spans="1:147" s="32" customFormat="1" ht="30" customHeight="1">
      <c r="A4" s="261"/>
      <c r="B4" s="269" t="s">
        <v>33</v>
      </c>
      <c r="C4" s="270"/>
      <c r="D4" s="270"/>
      <c r="E4" s="270"/>
      <c r="F4" s="270"/>
      <c r="G4" s="270"/>
      <c r="H4" s="270"/>
      <c r="I4" s="270"/>
      <c r="J4" s="270"/>
      <c r="K4" s="270"/>
      <c r="L4" s="270"/>
      <c r="M4" s="270"/>
      <c r="N4" s="270"/>
      <c r="O4" s="270"/>
      <c r="P4" s="270"/>
      <c r="Q4" s="271"/>
      <c r="R4" s="285"/>
      <c r="S4" s="286"/>
      <c r="T4" s="286"/>
      <c r="U4" s="286"/>
      <c r="V4" s="286"/>
      <c r="W4" s="286"/>
      <c r="X4" s="286"/>
      <c r="Y4" s="286"/>
      <c r="Z4" s="286"/>
      <c r="AA4" s="286"/>
      <c r="AB4" s="286"/>
      <c r="AC4" s="286"/>
      <c r="AD4" s="286"/>
      <c r="AE4" s="286"/>
      <c r="AF4" s="286"/>
      <c r="AG4" s="286"/>
      <c r="AH4" s="286"/>
      <c r="AI4" s="286"/>
      <c r="AJ4" s="286"/>
      <c r="AK4" s="286"/>
      <c r="AL4" s="286"/>
      <c r="AM4" s="287"/>
      <c r="AN4" s="289"/>
      <c r="AO4" s="290"/>
      <c r="AP4" s="290"/>
      <c r="AQ4" s="290"/>
      <c r="AR4" s="290"/>
      <c r="AS4" s="290"/>
      <c r="AT4" s="291"/>
      <c r="AU4" s="63"/>
      <c r="AV4" s="63"/>
      <c r="AW4" s="63"/>
      <c r="AX4" s="63"/>
      <c r="AY4" s="63"/>
      <c r="AZ4" s="63"/>
      <c r="BA4" s="63"/>
      <c r="BB4" s="63"/>
      <c r="BR4" s="54"/>
      <c r="BS4" s="53"/>
      <c r="BT4" s="53"/>
      <c r="BU4" s="53"/>
      <c r="BV4" s="53"/>
      <c r="BW4" s="53"/>
      <c r="BX4" s="53"/>
      <c r="BY4" s="53"/>
    </row>
    <row r="5" spans="1:147" s="32" customFormat="1" ht="30" customHeight="1">
      <c r="A5" s="261"/>
      <c r="B5" s="266" t="s">
        <v>134</v>
      </c>
      <c r="C5" s="267"/>
      <c r="D5" s="267"/>
      <c r="E5" s="267"/>
      <c r="F5" s="267"/>
      <c r="G5" s="267"/>
      <c r="H5" s="267"/>
      <c r="I5" s="267"/>
      <c r="J5" s="267"/>
      <c r="K5" s="267"/>
      <c r="L5" s="267"/>
      <c r="M5" s="267"/>
      <c r="N5" s="267"/>
      <c r="O5" s="267"/>
      <c r="P5" s="267"/>
      <c r="Q5" s="268"/>
      <c r="R5" s="292"/>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3"/>
      <c r="AT5" s="294"/>
      <c r="AU5" s="64"/>
      <c r="AV5" s="64"/>
      <c r="AW5" s="64"/>
      <c r="AX5" s="64"/>
      <c r="AY5" s="64"/>
      <c r="AZ5" s="64"/>
      <c r="BA5" s="64"/>
      <c r="BB5" s="64"/>
      <c r="BD5" s="33" t="s">
        <v>74</v>
      </c>
      <c r="BE5" s="33" t="str">
        <f>IFERROR(VLOOKUP(R5,計算用!$A$2:$F$36,6,FALSE),"")</f>
        <v/>
      </c>
      <c r="BF5" s="54"/>
      <c r="BG5" s="54"/>
      <c r="BH5" s="54"/>
      <c r="BI5" s="54"/>
      <c r="BJ5" s="54"/>
      <c r="BK5" s="54"/>
      <c r="BL5" s="54"/>
      <c r="BR5" s="54"/>
      <c r="BS5" s="53"/>
      <c r="BT5" s="53"/>
      <c r="BU5" s="53"/>
      <c r="BV5" s="53"/>
      <c r="BW5" s="53"/>
      <c r="BX5" s="53"/>
      <c r="BY5" s="53"/>
    </row>
    <row r="6" spans="1:147" s="32" customFormat="1" ht="14.1" customHeight="1">
      <c r="A6" s="261"/>
      <c r="B6" s="276" t="s">
        <v>58</v>
      </c>
      <c r="C6" s="277"/>
      <c r="D6" s="277"/>
      <c r="E6" s="277"/>
      <c r="F6" s="277"/>
      <c r="G6" s="277"/>
      <c r="H6" s="277"/>
      <c r="I6" s="277"/>
      <c r="J6" s="277"/>
      <c r="K6" s="277"/>
      <c r="L6" s="277"/>
      <c r="M6" s="277"/>
      <c r="N6" s="277"/>
      <c r="O6" s="277"/>
      <c r="P6" s="277"/>
      <c r="Q6" s="278"/>
      <c r="R6" s="116" t="s">
        <v>6</v>
      </c>
      <c r="S6" s="116"/>
      <c r="T6" s="116"/>
      <c r="U6" s="116"/>
      <c r="V6" s="117"/>
      <c r="W6" s="256"/>
      <c r="X6" s="256"/>
      <c r="Y6" s="116" t="s">
        <v>7</v>
      </c>
      <c r="Z6" s="288"/>
      <c r="AA6" s="288"/>
      <c r="AB6" s="288"/>
      <c r="AC6" s="31"/>
      <c r="AD6" s="116" t="s">
        <v>8</v>
      </c>
      <c r="AE6" s="116"/>
      <c r="AF6" s="116"/>
      <c r="AG6" s="116"/>
      <c r="AH6" s="116"/>
      <c r="AI6" s="116"/>
      <c r="AJ6" s="118"/>
      <c r="AK6" s="116"/>
      <c r="AL6" s="116"/>
      <c r="AM6" s="116"/>
      <c r="AN6" s="116"/>
      <c r="AO6" s="116"/>
      <c r="AP6" s="116"/>
      <c r="AQ6" s="116"/>
      <c r="AR6" s="116"/>
      <c r="AS6" s="116"/>
      <c r="AT6" s="119"/>
      <c r="AU6" s="35"/>
      <c r="AV6" s="35"/>
      <c r="AW6" s="35"/>
      <c r="AX6" s="35"/>
      <c r="AY6" s="35"/>
      <c r="AZ6" s="35"/>
      <c r="BA6" s="35"/>
      <c r="BB6" s="35"/>
      <c r="BR6" s="54"/>
      <c r="BS6" s="53"/>
      <c r="BT6" s="53"/>
      <c r="BU6" s="53"/>
      <c r="BV6" s="53"/>
      <c r="BW6" s="53"/>
      <c r="BX6" s="53"/>
      <c r="BY6" s="53"/>
    </row>
    <row r="7" spans="1:147" s="32" customFormat="1" ht="30" customHeight="1">
      <c r="A7" s="261"/>
      <c r="B7" s="279"/>
      <c r="C7" s="280"/>
      <c r="D7" s="280"/>
      <c r="E7" s="280"/>
      <c r="F7" s="280"/>
      <c r="G7" s="280"/>
      <c r="H7" s="280"/>
      <c r="I7" s="280"/>
      <c r="J7" s="280"/>
      <c r="K7" s="280"/>
      <c r="L7" s="280"/>
      <c r="M7" s="280"/>
      <c r="N7" s="280"/>
      <c r="O7" s="280"/>
      <c r="P7" s="280"/>
      <c r="Q7" s="281"/>
      <c r="R7" s="295"/>
      <c r="S7" s="296"/>
      <c r="T7" s="296"/>
      <c r="U7" s="296"/>
      <c r="V7" s="296"/>
      <c r="W7" s="296"/>
      <c r="X7" s="296"/>
      <c r="Y7" s="296"/>
      <c r="Z7" s="296"/>
      <c r="AA7" s="296"/>
      <c r="AB7" s="296"/>
      <c r="AC7" s="296"/>
      <c r="AD7" s="296"/>
      <c r="AE7" s="296"/>
      <c r="AF7" s="296"/>
      <c r="AG7" s="296"/>
      <c r="AH7" s="296"/>
      <c r="AI7" s="296"/>
      <c r="AJ7" s="296"/>
      <c r="AK7" s="296"/>
      <c r="AL7" s="296"/>
      <c r="AM7" s="296"/>
      <c r="AN7" s="296"/>
      <c r="AO7" s="296"/>
      <c r="AP7" s="296"/>
      <c r="AQ7" s="296"/>
      <c r="AR7" s="296"/>
      <c r="AS7" s="296"/>
      <c r="AT7" s="297"/>
      <c r="AU7" s="65"/>
      <c r="AV7" s="65"/>
      <c r="AW7" s="65"/>
      <c r="AX7" s="65"/>
      <c r="AY7" s="65"/>
      <c r="AZ7" s="65"/>
      <c r="BA7" s="65"/>
      <c r="BB7" s="65"/>
      <c r="BR7" s="54"/>
      <c r="BS7" s="53"/>
      <c r="BT7" s="53"/>
      <c r="BU7" s="53"/>
      <c r="BV7" s="53"/>
      <c r="BW7" s="53"/>
      <c r="BX7" s="53"/>
      <c r="BY7" s="53"/>
    </row>
    <row r="8" spans="1:147" s="32" customFormat="1" ht="24.95" customHeight="1">
      <c r="A8" s="261"/>
      <c r="B8" s="275" t="s">
        <v>9</v>
      </c>
      <c r="C8" s="267"/>
      <c r="D8" s="267"/>
      <c r="E8" s="267"/>
      <c r="F8" s="267"/>
      <c r="G8" s="267"/>
      <c r="H8" s="267"/>
      <c r="I8" s="267"/>
      <c r="J8" s="267"/>
      <c r="K8" s="267"/>
      <c r="L8" s="267"/>
      <c r="M8" s="267"/>
      <c r="N8" s="267"/>
      <c r="O8" s="267"/>
      <c r="P8" s="267"/>
      <c r="Q8" s="268"/>
      <c r="R8" s="275" t="s">
        <v>10</v>
      </c>
      <c r="S8" s="267"/>
      <c r="T8" s="267"/>
      <c r="U8" s="267"/>
      <c r="V8" s="267"/>
      <c r="W8" s="267"/>
      <c r="X8" s="268"/>
      <c r="Y8" s="289"/>
      <c r="Z8" s="290"/>
      <c r="AA8" s="290"/>
      <c r="AB8" s="290"/>
      <c r="AC8" s="290"/>
      <c r="AD8" s="290"/>
      <c r="AE8" s="290"/>
      <c r="AF8" s="291"/>
      <c r="AG8" s="275" t="s">
        <v>55</v>
      </c>
      <c r="AH8" s="267"/>
      <c r="AI8" s="268"/>
      <c r="AJ8" s="301"/>
      <c r="AK8" s="302"/>
      <c r="AL8" s="302"/>
      <c r="AM8" s="302"/>
      <c r="AN8" s="302"/>
      <c r="AO8" s="302"/>
      <c r="AP8" s="302"/>
      <c r="AQ8" s="302"/>
      <c r="AR8" s="302"/>
      <c r="AS8" s="302"/>
      <c r="AT8" s="303"/>
      <c r="AU8" s="66"/>
      <c r="AV8" s="66"/>
      <c r="AW8" s="66"/>
      <c r="AX8" s="66"/>
      <c r="AY8" s="66"/>
      <c r="AZ8" s="66"/>
      <c r="BA8" s="66"/>
      <c r="BB8" s="66"/>
      <c r="BR8" s="54"/>
      <c r="BS8" s="53"/>
      <c r="BT8" s="53"/>
      <c r="BU8" s="53"/>
      <c r="BV8" s="53"/>
      <c r="BW8" s="53"/>
      <c r="BX8" s="53"/>
      <c r="BY8" s="53"/>
    </row>
    <row r="9" spans="1:147" s="32" customFormat="1" ht="24.95" customHeight="1">
      <c r="A9" s="262"/>
      <c r="B9" s="275" t="s">
        <v>34</v>
      </c>
      <c r="C9" s="267"/>
      <c r="D9" s="267"/>
      <c r="E9" s="267"/>
      <c r="F9" s="267"/>
      <c r="G9" s="267"/>
      <c r="H9" s="267"/>
      <c r="I9" s="267"/>
      <c r="J9" s="267"/>
      <c r="K9" s="267"/>
      <c r="L9" s="267"/>
      <c r="M9" s="267"/>
      <c r="N9" s="267"/>
      <c r="O9" s="267"/>
      <c r="P9" s="267"/>
      <c r="Q9" s="268"/>
      <c r="R9" s="263"/>
      <c r="S9" s="264"/>
      <c r="T9" s="264"/>
      <c r="U9" s="264"/>
      <c r="V9" s="264"/>
      <c r="W9" s="264"/>
      <c r="X9" s="264"/>
      <c r="Y9" s="264"/>
      <c r="Z9" s="264"/>
      <c r="AA9" s="264"/>
      <c r="AB9" s="264"/>
      <c r="AC9" s="264"/>
      <c r="AD9" s="264"/>
      <c r="AE9" s="264"/>
      <c r="AF9" s="264"/>
      <c r="AG9" s="264"/>
      <c r="AH9" s="264"/>
      <c r="AI9" s="264"/>
      <c r="AJ9" s="264"/>
      <c r="AK9" s="264"/>
      <c r="AL9" s="264"/>
      <c r="AM9" s="264"/>
      <c r="AN9" s="264"/>
      <c r="AO9" s="264"/>
      <c r="AP9" s="264"/>
      <c r="AQ9" s="264"/>
      <c r="AR9" s="264"/>
      <c r="AS9" s="264"/>
      <c r="AT9" s="265"/>
      <c r="AU9" s="6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5"/>
      <c r="CC9" s="85"/>
      <c r="CD9" s="85"/>
      <c r="CE9" s="85"/>
      <c r="CF9" s="85"/>
      <c r="CG9" s="85"/>
      <c r="CH9" s="85"/>
      <c r="CI9" s="85"/>
    </row>
    <row r="10" spans="1:147" s="32" customFormat="1" ht="29.25" customHeight="1">
      <c r="E10" s="53"/>
      <c r="F10" s="53"/>
      <c r="G10" s="53"/>
      <c r="H10" s="53"/>
      <c r="I10" s="53"/>
      <c r="J10" s="36"/>
      <c r="K10" s="36"/>
      <c r="L10" s="36"/>
      <c r="M10" s="36"/>
      <c r="N10" s="36"/>
      <c r="O10" s="36"/>
      <c r="P10" s="53"/>
      <c r="Q10" s="53"/>
      <c r="R10" s="53"/>
      <c r="S10" s="53"/>
      <c r="T10" s="53"/>
      <c r="U10" s="53"/>
      <c r="V10" s="53"/>
      <c r="W10" s="53"/>
      <c r="X10" s="53"/>
      <c r="Y10" s="53"/>
      <c r="Z10" s="53"/>
      <c r="AA10" s="34"/>
      <c r="AB10" s="53"/>
      <c r="AC10" s="35"/>
      <c r="AD10" s="36"/>
      <c r="AE10" s="36"/>
      <c r="AF10" s="36"/>
      <c r="AG10" s="36"/>
      <c r="AH10" s="36"/>
      <c r="AI10" s="36"/>
      <c r="AJ10" s="36"/>
      <c r="AK10" s="36"/>
      <c r="AL10" s="36"/>
      <c r="AM10" s="36"/>
      <c r="AN10" s="36"/>
      <c r="AP10" s="36"/>
      <c r="AQ10" s="36"/>
      <c r="AR10" s="36"/>
      <c r="AS10" s="36"/>
      <c r="AT10" s="36"/>
      <c r="AU10" s="36"/>
      <c r="AV10" s="36"/>
      <c r="AW10" s="36"/>
      <c r="AX10" s="36"/>
      <c r="AY10" s="36"/>
      <c r="AZ10" s="36"/>
      <c r="BA10" s="36"/>
      <c r="BB10" s="36"/>
      <c r="BC10" s="36"/>
      <c r="BD10" s="223" t="str">
        <f>IF(OR(BM14&gt;BD14,BM15&gt;BD15,BM16&gt;BD16,BM17&gt;BD17,BM18&gt;BD18,BM19&gt;BD19,BM20&gt;BD20,BM21&gt;BD21,BM22&gt;BD22,BM23&gt;BD23,BM24&gt;BD24,BM25&gt;BD25,BM26&gt;BD26,BM27&gt;BD27,BM28&gt;BD28,BM29&gt;BD29,BM30&gt;BD30,BM31&gt;BD31,BM32&gt;BD32,BM33&gt;BD33),"事業所が負担した額が研修受講料を超えています。","")</f>
        <v/>
      </c>
      <c r="BE10" s="223"/>
      <c r="BF10" s="223"/>
      <c r="BG10" s="223"/>
      <c r="BH10" s="223"/>
      <c r="BI10" s="223"/>
      <c r="BJ10" s="223"/>
      <c r="BK10" s="223"/>
      <c r="BL10" s="223"/>
      <c r="BM10" s="223"/>
      <c r="BN10" s="223"/>
      <c r="BO10" s="223"/>
      <c r="BP10" s="223"/>
      <c r="BQ10" s="223"/>
      <c r="BR10" s="223"/>
      <c r="BS10" s="223"/>
      <c r="BT10" s="223"/>
      <c r="BU10" s="223"/>
      <c r="BV10" s="223"/>
      <c r="BW10" s="223"/>
      <c r="BX10" s="223"/>
      <c r="BY10" s="223"/>
      <c r="BZ10" s="223"/>
      <c r="CA10" s="223"/>
      <c r="CB10" s="223"/>
      <c r="CC10" s="223"/>
      <c r="CD10" s="223"/>
      <c r="CE10" s="223"/>
      <c r="CF10" s="223"/>
      <c r="CG10" s="223"/>
      <c r="CH10" s="223"/>
      <c r="CI10" s="223"/>
      <c r="CJ10" s="85"/>
      <c r="CK10" s="85"/>
      <c r="CL10" s="85"/>
      <c r="CM10" s="85"/>
      <c r="CN10" s="85"/>
      <c r="CO10" s="85"/>
      <c r="CP10" s="85"/>
      <c r="CQ10" s="85"/>
    </row>
    <row r="11" spans="1:147" s="32" customFormat="1" ht="29.25" customHeight="1">
      <c r="E11" s="57"/>
      <c r="F11" s="57"/>
      <c r="G11" s="57"/>
      <c r="H11" s="57"/>
      <c r="I11" s="57"/>
      <c r="J11" s="57"/>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P11" s="57"/>
      <c r="AQ11" s="57"/>
      <c r="AR11" s="57"/>
      <c r="AS11" s="57"/>
      <c r="AT11" s="57"/>
      <c r="AU11" s="57"/>
      <c r="AV11" s="57"/>
      <c r="AW11" s="57"/>
      <c r="AX11" s="57"/>
      <c r="AY11" s="57"/>
      <c r="AZ11" s="57"/>
      <c r="BA11" s="57"/>
      <c r="BB11" s="57"/>
      <c r="BC11" s="57"/>
      <c r="BD11" s="224" t="str">
        <f>IF(OR(BM14&gt;BD14,BM15&gt;BD15,BM16&gt;BD16,BM17&gt;BD17,BM18&gt;BD18,BM19&gt;BD19,BM20&gt;BD20,BM21&gt;BD21,BM22&gt;BD22,BM23&gt;BD23,BM24&gt;BD24,BM25&gt;BD25,BM26&gt;BD26,BM27&gt;BD27,BM28&gt;BD28,BM29&gt;BD29,BM30&gt;BD30,BM31&gt;BD31,BM32&gt;BD32,BM33&gt;BD33),"事業所が負担した額は研修受講料が上限です。","")</f>
        <v/>
      </c>
      <c r="BE11" s="224"/>
      <c r="BF11" s="224"/>
      <c r="BG11" s="224"/>
      <c r="BH11" s="224"/>
      <c r="BI11" s="224"/>
      <c r="BJ11" s="224"/>
      <c r="BK11" s="224"/>
      <c r="BL11" s="224"/>
      <c r="BM11" s="224"/>
      <c r="BN11" s="224"/>
      <c r="BO11" s="224"/>
      <c r="BP11" s="224"/>
      <c r="BQ11" s="224"/>
      <c r="BR11" s="224"/>
      <c r="BS11" s="224"/>
      <c r="BT11" s="224"/>
      <c r="BU11" s="224"/>
      <c r="BV11" s="224"/>
      <c r="BW11" s="224"/>
      <c r="BX11" s="224"/>
      <c r="BY11" s="224"/>
      <c r="BZ11" s="224"/>
      <c r="CA11" s="224"/>
      <c r="CB11" s="224"/>
      <c r="CC11" s="224"/>
      <c r="CD11" s="224"/>
      <c r="CE11" s="224"/>
      <c r="CF11" s="224"/>
      <c r="CG11" s="224"/>
      <c r="CH11" s="224"/>
      <c r="CI11" s="224"/>
      <c r="CJ11" s="86"/>
      <c r="CK11" s="86"/>
      <c r="CL11" s="86"/>
      <c r="CM11" s="86"/>
      <c r="CN11" s="86"/>
      <c r="CO11" s="86"/>
      <c r="CP11" s="86"/>
      <c r="CQ11" s="86"/>
    </row>
    <row r="12" spans="1:147" ht="13.5" customHeight="1">
      <c r="A12" s="79"/>
      <c r="B12" s="249"/>
      <c r="C12" s="250"/>
      <c r="D12" s="250"/>
      <c r="E12" s="250"/>
      <c r="F12" s="250"/>
      <c r="G12" s="250"/>
      <c r="H12" s="250"/>
      <c r="I12" s="251"/>
      <c r="J12" s="298" t="s">
        <v>113</v>
      </c>
      <c r="K12" s="299"/>
      <c r="L12" s="299"/>
      <c r="M12" s="299"/>
      <c r="N12" s="299"/>
      <c r="O12" s="300"/>
      <c r="P12" s="249"/>
      <c r="Q12" s="250"/>
      <c r="R12" s="250"/>
      <c r="S12" s="250"/>
      <c r="T12" s="250"/>
      <c r="U12" s="250"/>
      <c r="V12" s="250"/>
      <c r="W12" s="250"/>
      <c r="X12" s="250"/>
      <c r="Y12" s="250"/>
      <c r="Z12" s="250"/>
      <c r="AA12" s="250"/>
      <c r="AB12" s="250"/>
      <c r="AC12" s="250"/>
      <c r="AD12" s="250"/>
      <c r="AE12" s="251"/>
      <c r="AF12" s="298" t="s">
        <v>114</v>
      </c>
      <c r="AG12" s="299"/>
      <c r="AH12" s="299"/>
      <c r="AI12" s="300"/>
      <c r="AJ12" s="298" t="s">
        <v>113</v>
      </c>
      <c r="AK12" s="299"/>
      <c r="AL12" s="299"/>
      <c r="AM12" s="299"/>
      <c r="AN12" s="299"/>
      <c r="AO12" s="300"/>
      <c r="AP12" s="249"/>
      <c r="AQ12" s="250"/>
      <c r="AR12" s="250"/>
      <c r="AS12" s="250"/>
      <c r="AT12" s="250"/>
      <c r="AU12" s="250"/>
      <c r="AV12" s="250"/>
      <c r="AW12" s="251"/>
      <c r="AX12" s="298" t="s">
        <v>113</v>
      </c>
      <c r="AY12" s="299"/>
      <c r="AZ12" s="299"/>
      <c r="BA12" s="299"/>
      <c r="BB12" s="299"/>
      <c r="BC12" s="300"/>
      <c r="BD12" s="249"/>
      <c r="BE12" s="250"/>
      <c r="BF12" s="250"/>
      <c r="BG12" s="250"/>
      <c r="BH12" s="250"/>
      <c r="BI12" s="250"/>
      <c r="BJ12" s="250"/>
      <c r="BK12" s="250"/>
      <c r="BL12" s="251"/>
      <c r="BM12" s="304" t="s">
        <v>116</v>
      </c>
      <c r="BN12" s="305"/>
      <c r="BO12" s="305"/>
      <c r="BP12" s="305"/>
      <c r="BQ12" s="305"/>
      <c r="BR12" s="305"/>
      <c r="BS12" s="305"/>
      <c r="BT12" s="305"/>
      <c r="BU12" s="305"/>
      <c r="BV12" s="306"/>
      <c r="BW12" s="298" t="s">
        <v>117</v>
      </c>
      <c r="BX12" s="299"/>
      <c r="BY12" s="299"/>
      <c r="BZ12" s="299"/>
      <c r="CA12" s="300"/>
      <c r="CB12" s="249"/>
      <c r="CC12" s="250"/>
      <c r="CD12" s="250"/>
      <c r="CE12" s="250"/>
      <c r="CF12" s="250"/>
      <c r="CG12" s="250"/>
      <c r="CH12" s="250"/>
      <c r="CI12" s="251"/>
      <c r="CJ12" s="249"/>
      <c r="CK12" s="250"/>
      <c r="CL12" s="250"/>
      <c r="CM12" s="250"/>
      <c r="CN12" s="250"/>
      <c r="CO12" s="250"/>
      <c r="CP12" s="250"/>
      <c r="CQ12" s="251"/>
    </row>
    <row r="13" spans="1:147" s="37" customFormat="1" ht="39.950000000000003" customHeight="1">
      <c r="A13" s="114" t="s">
        <v>62</v>
      </c>
      <c r="B13" s="246" t="s">
        <v>85</v>
      </c>
      <c r="C13" s="247"/>
      <c r="D13" s="247"/>
      <c r="E13" s="247"/>
      <c r="F13" s="247"/>
      <c r="G13" s="247"/>
      <c r="H13" s="247"/>
      <c r="I13" s="248"/>
      <c r="J13" s="246" t="s">
        <v>110</v>
      </c>
      <c r="K13" s="247"/>
      <c r="L13" s="247"/>
      <c r="M13" s="247"/>
      <c r="N13" s="247"/>
      <c r="O13" s="247"/>
      <c r="P13" s="246" t="s">
        <v>111</v>
      </c>
      <c r="Q13" s="247"/>
      <c r="R13" s="247"/>
      <c r="S13" s="247"/>
      <c r="T13" s="247"/>
      <c r="U13" s="247"/>
      <c r="V13" s="247"/>
      <c r="W13" s="247"/>
      <c r="X13" s="247"/>
      <c r="Y13" s="247"/>
      <c r="Z13" s="247"/>
      <c r="AA13" s="247"/>
      <c r="AB13" s="247"/>
      <c r="AC13" s="247"/>
      <c r="AD13" s="247"/>
      <c r="AE13" s="248"/>
      <c r="AF13" s="246" t="s">
        <v>112</v>
      </c>
      <c r="AG13" s="247"/>
      <c r="AH13" s="247"/>
      <c r="AI13" s="248"/>
      <c r="AJ13" s="257" t="s">
        <v>121</v>
      </c>
      <c r="AK13" s="247"/>
      <c r="AL13" s="247"/>
      <c r="AM13" s="247"/>
      <c r="AN13" s="247"/>
      <c r="AO13" s="247"/>
      <c r="AP13" s="257" t="s">
        <v>109</v>
      </c>
      <c r="AQ13" s="258"/>
      <c r="AR13" s="258"/>
      <c r="AS13" s="258"/>
      <c r="AT13" s="258"/>
      <c r="AU13" s="258"/>
      <c r="AV13" s="258"/>
      <c r="AW13" s="259"/>
      <c r="AX13" s="257" t="s">
        <v>122</v>
      </c>
      <c r="AY13" s="247"/>
      <c r="AZ13" s="247"/>
      <c r="BA13" s="247"/>
      <c r="BB13" s="247"/>
      <c r="BC13" s="248"/>
      <c r="BD13" s="246" t="s">
        <v>115</v>
      </c>
      <c r="BE13" s="247"/>
      <c r="BF13" s="247"/>
      <c r="BG13" s="247"/>
      <c r="BH13" s="247"/>
      <c r="BI13" s="247"/>
      <c r="BJ13" s="247"/>
      <c r="BK13" s="247"/>
      <c r="BL13" s="248"/>
      <c r="BM13" s="257" t="s">
        <v>130</v>
      </c>
      <c r="BN13" s="247"/>
      <c r="BO13" s="247"/>
      <c r="BP13" s="247"/>
      <c r="BQ13" s="247"/>
      <c r="BR13" s="247"/>
      <c r="BS13" s="247"/>
      <c r="BT13" s="247"/>
      <c r="BU13" s="247"/>
      <c r="BV13" s="248"/>
      <c r="BW13" s="257" t="s">
        <v>118</v>
      </c>
      <c r="BX13" s="258"/>
      <c r="BY13" s="258"/>
      <c r="BZ13" s="258"/>
      <c r="CA13" s="259"/>
      <c r="CB13" s="257" t="s">
        <v>123</v>
      </c>
      <c r="CC13" s="258"/>
      <c r="CD13" s="258"/>
      <c r="CE13" s="258"/>
      <c r="CF13" s="258"/>
      <c r="CG13" s="258"/>
      <c r="CH13" s="258"/>
      <c r="CI13" s="259"/>
      <c r="CJ13" s="246" t="s">
        <v>120</v>
      </c>
      <c r="CK13" s="247"/>
      <c r="CL13" s="247"/>
      <c r="CM13" s="247"/>
      <c r="CN13" s="247"/>
      <c r="CO13" s="247"/>
      <c r="CP13" s="247"/>
      <c r="CQ13" s="248"/>
    </row>
    <row r="14" spans="1:147" s="54" customFormat="1" ht="30" customHeight="1">
      <c r="A14" s="115">
        <v>1</v>
      </c>
      <c r="B14" s="225"/>
      <c r="C14" s="226"/>
      <c r="D14" s="226"/>
      <c r="E14" s="226"/>
      <c r="F14" s="226"/>
      <c r="G14" s="226"/>
      <c r="H14" s="226"/>
      <c r="I14" s="227"/>
      <c r="J14" s="234"/>
      <c r="K14" s="235"/>
      <c r="L14" s="235"/>
      <c r="M14" s="235"/>
      <c r="N14" s="235"/>
      <c r="O14" s="235"/>
      <c r="P14" s="236"/>
      <c r="Q14" s="237"/>
      <c r="R14" s="237"/>
      <c r="S14" s="237"/>
      <c r="T14" s="237"/>
      <c r="U14" s="237"/>
      <c r="V14" s="237"/>
      <c r="W14" s="237"/>
      <c r="X14" s="237"/>
      <c r="Y14" s="237"/>
      <c r="Z14" s="237"/>
      <c r="AA14" s="237"/>
      <c r="AB14" s="237"/>
      <c r="AC14" s="237"/>
      <c r="AD14" s="237"/>
      <c r="AE14" s="238"/>
      <c r="AF14" s="236"/>
      <c r="AG14" s="237"/>
      <c r="AH14" s="237"/>
      <c r="AI14" s="238"/>
      <c r="AJ14" s="234"/>
      <c r="AK14" s="235"/>
      <c r="AL14" s="235"/>
      <c r="AM14" s="235"/>
      <c r="AN14" s="235"/>
      <c r="AO14" s="235"/>
      <c r="AP14" s="236"/>
      <c r="AQ14" s="237"/>
      <c r="AR14" s="237"/>
      <c r="AS14" s="237"/>
      <c r="AT14" s="237"/>
      <c r="AU14" s="237"/>
      <c r="AV14" s="237"/>
      <c r="AW14" s="238"/>
      <c r="AX14" s="234"/>
      <c r="AY14" s="235"/>
      <c r="AZ14" s="235"/>
      <c r="BA14" s="235"/>
      <c r="BB14" s="235"/>
      <c r="BC14" s="239"/>
      <c r="BD14" s="240" t="str">
        <f>IFERROR(VLOOKUP(AP14,Sheet1!$B$7:'Sheet1'!$C$15,2,FALSE)," ")</f>
        <v xml:space="preserve"> </v>
      </c>
      <c r="BE14" s="241"/>
      <c r="BF14" s="241"/>
      <c r="BG14" s="241"/>
      <c r="BH14" s="241"/>
      <c r="BI14" s="241"/>
      <c r="BJ14" s="241"/>
      <c r="BK14" s="241"/>
      <c r="BL14" s="242"/>
      <c r="BM14" s="243"/>
      <c r="BN14" s="244"/>
      <c r="BO14" s="244"/>
      <c r="BP14" s="244"/>
      <c r="BQ14" s="244"/>
      <c r="BR14" s="244"/>
      <c r="BS14" s="244"/>
      <c r="BT14" s="244"/>
      <c r="BU14" s="244"/>
      <c r="BV14" s="245"/>
      <c r="BW14" s="225"/>
      <c r="BX14" s="226"/>
      <c r="BY14" s="226"/>
      <c r="BZ14" s="226"/>
      <c r="CA14" s="227"/>
      <c r="CB14" s="228"/>
      <c r="CC14" s="229"/>
      <c r="CD14" s="229"/>
      <c r="CE14" s="229"/>
      <c r="CF14" s="229"/>
      <c r="CG14" s="229"/>
      <c r="CH14" s="229"/>
      <c r="CI14" s="230"/>
      <c r="CJ14" s="231" t="str">
        <f>IF(BD14=" "," ",EQ14)</f>
        <v xml:space="preserve"> </v>
      </c>
      <c r="CK14" s="232"/>
      <c r="CL14" s="232"/>
      <c r="CM14" s="232"/>
      <c r="CN14" s="232"/>
      <c r="CO14" s="232"/>
      <c r="CP14" s="232"/>
      <c r="CQ14" s="233"/>
      <c r="CV14" s="54" t="s">
        <v>87</v>
      </c>
      <c r="CW14" s="54">
        <v>0</v>
      </c>
      <c r="EQ14" s="54">
        <f>ROUNDDOWN((BM14-CB14)*3/8, -3)</f>
        <v>0</v>
      </c>
    </row>
    <row r="15" spans="1:147" s="54" customFormat="1" ht="30" customHeight="1">
      <c r="A15" s="115">
        <v>2</v>
      </c>
      <c r="B15" s="225"/>
      <c r="C15" s="226"/>
      <c r="D15" s="226"/>
      <c r="E15" s="226"/>
      <c r="F15" s="226"/>
      <c r="G15" s="226"/>
      <c r="H15" s="226"/>
      <c r="I15" s="227"/>
      <c r="J15" s="234"/>
      <c r="K15" s="235"/>
      <c r="L15" s="235"/>
      <c r="M15" s="235"/>
      <c r="N15" s="235"/>
      <c r="O15" s="235"/>
      <c r="P15" s="236"/>
      <c r="Q15" s="237"/>
      <c r="R15" s="237"/>
      <c r="S15" s="237"/>
      <c r="T15" s="237"/>
      <c r="U15" s="237"/>
      <c r="V15" s="237"/>
      <c r="W15" s="237"/>
      <c r="X15" s="237"/>
      <c r="Y15" s="237"/>
      <c r="Z15" s="237"/>
      <c r="AA15" s="237"/>
      <c r="AB15" s="237"/>
      <c r="AC15" s="237"/>
      <c r="AD15" s="237"/>
      <c r="AE15" s="238"/>
      <c r="AF15" s="236"/>
      <c r="AG15" s="237"/>
      <c r="AH15" s="237"/>
      <c r="AI15" s="238"/>
      <c r="AJ15" s="234"/>
      <c r="AK15" s="235"/>
      <c r="AL15" s="235"/>
      <c r="AM15" s="235"/>
      <c r="AN15" s="235"/>
      <c r="AO15" s="235"/>
      <c r="AP15" s="236"/>
      <c r="AQ15" s="237"/>
      <c r="AR15" s="237"/>
      <c r="AS15" s="237"/>
      <c r="AT15" s="237"/>
      <c r="AU15" s="237"/>
      <c r="AV15" s="237"/>
      <c r="AW15" s="238"/>
      <c r="AX15" s="234"/>
      <c r="AY15" s="235"/>
      <c r="AZ15" s="235"/>
      <c r="BA15" s="235"/>
      <c r="BB15" s="235"/>
      <c r="BC15" s="239"/>
      <c r="BD15" s="240" t="str">
        <f>IFERROR(VLOOKUP(AP15,Sheet1!$B$7:'Sheet1'!$C$15,2,FALSE)," ")</f>
        <v xml:space="preserve"> </v>
      </c>
      <c r="BE15" s="241"/>
      <c r="BF15" s="241"/>
      <c r="BG15" s="241"/>
      <c r="BH15" s="241"/>
      <c r="BI15" s="241"/>
      <c r="BJ15" s="241"/>
      <c r="BK15" s="241"/>
      <c r="BL15" s="242"/>
      <c r="BM15" s="243"/>
      <c r="BN15" s="244"/>
      <c r="BO15" s="244"/>
      <c r="BP15" s="244"/>
      <c r="BQ15" s="244"/>
      <c r="BR15" s="244"/>
      <c r="BS15" s="244"/>
      <c r="BT15" s="244"/>
      <c r="BU15" s="244"/>
      <c r="BV15" s="245"/>
      <c r="BW15" s="225"/>
      <c r="BX15" s="226"/>
      <c r="BY15" s="226"/>
      <c r="BZ15" s="226"/>
      <c r="CA15" s="227"/>
      <c r="CB15" s="228"/>
      <c r="CC15" s="229"/>
      <c r="CD15" s="229"/>
      <c r="CE15" s="229"/>
      <c r="CF15" s="229"/>
      <c r="CG15" s="229"/>
      <c r="CH15" s="229"/>
      <c r="CI15" s="230"/>
      <c r="CJ15" s="231" t="str">
        <f t="shared" ref="CJ15:CJ23" si="0">IF(BD15=" "," ",EQ15)</f>
        <v xml:space="preserve"> </v>
      </c>
      <c r="CK15" s="232"/>
      <c r="CL15" s="232"/>
      <c r="CM15" s="232"/>
      <c r="CN15" s="232"/>
      <c r="CO15" s="232"/>
      <c r="CP15" s="232"/>
      <c r="CQ15" s="233"/>
      <c r="CV15" s="54" t="s">
        <v>88</v>
      </c>
      <c r="CW15" s="54">
        <v>0</v>
      </c>
      <c r="EQ15" s="54">
        <f t="shared" ref="EQ15:EQ33" si="1">ROUNDDOWN((BM15-CB15)*3/8, -3)</f>
        <v>0</v>
      </c>
    </row>
    <row r="16" spans="1:147" ht="30" customHeight="1">
      <c r="A16" s="115">
        <v>3</v>
      </c>
      <c r="B16" s="225"/>
      <c r="C16" s="226"/>
      <c r="D16" s="226"/>
      <c r="E16" s="226"/>
      <c r="F16" s="226"/>
      <c r="G16" s="226"/>
      <c r="H16" s="226"/>
      <c r="I16" s="227"/>
      <c r="J16" s="234"/>
      <c r="K16" s="235"/>
      <c r="L16" s="235"/>
      <c r="M16" s="235"/>
      <c r="N16" s="235"/>
      <c r="O16" s="235"/>
      <c r="P16" s="236"/>
      <c r="Q16" s="237"/>
      <c r="R16" s="237"/>
      <c r="S16" s="237"/>
      <c r="T16" s="237"/>
      <c r="U16" s="237"/>
      <c r="V16" s="237"/>
      <c r="W16" s="237"/>
      <c r="X16" s="237"/>
      <c r="Y16" s="237"/>
      <c r="Z16" s="237"/>
      <c r="AA16" s="237"/>
      <c r="AB16" s="237"/>
      <c r="AC16" s="237"/>
      <c r="AD16" s="237"/>
      <c r="AE16" s="238"/>
      <c r="AF16" s="236"/>
      <c r="AG16" s="237"/>
      <c r="AH16" s="237"/>
      <c r="AI16" s="238"/>
      <c r="AJ16" s="234"/>
      <c r="AK16" s="235"/>
      <c r="AL16" s="235"/>
      <c r="AM16" s="235"/>
      <c r="AN16" s="235"/>
      <c r="AO16" s="235"/>
      <c r="AP16" s="236"/>
      <c r="AQ16" s="237"/>
      <c r="AR16" s="237"/>
      <c r="AS16" s="237"/>
      <c r="AT16" s="237"/>
      <c r="AU16" s="237"/>
      <c r="AV16" s="237"/>
      <c r="AW16" s="238"/>
      <c r="AX16" s="234"/>
      <c r="AY16" s="235"/>
      <c r="AZ16" s="235"/>
      <c r="BA16" s="235"/>
      <c r="BB16" s="235"/>
      <c r="BC16" s="239"/>
      <c r="BD16" s="240" t="str">
        <f>IFERROR(VLOOKUP(AP16,Sheet1!$B$7:'Sheet1'!$C$15,2,FALSE)," ")</f>
        <v xml:space="preserve"> </v>
      </c>
      <c r="BE16" s="241"/>
      <c r="BF16" s="241"/>
      <c r="BG16" s="241"/>
      <c r="BH16" s="241"/>
      <c r="BI16" s="241"/>
      <c r="BJ16" s="241"/>
      <c r="BK16" s="241"/>
      <c r="BL16" s="242"/>
      <c r="BM16" s="243"/>
      <c r="BN16" s="244"/>
      <c r="BO16" s="244"/>
      <c r="BP16" s="244"/>
      <c r="BQ16" s="244"/>
      <c r="BR16" s="244"/>
      <c r="BS16" s="244"/>
      <c r="BT16" s="244"/>
      <c r="BU16" s="244"/>
      <c r="BV16" s="245"/>
      <c r="BW16" s="225"/>
      <c r="BX16" s="226"/>
      <c r="BY16" s="226"/>
      <c r="BZ16" s="226"/>
      <c r="CA16" s="227"/>
      <c r="CB16" s="228"/>
      <c r="CC16" s="229"/>
      <c r="CD16" s="229"/>
      <c r="CE16" s="229"/>
      <c r="CF16" s="229"/>
      <c r="CG16" s="229"/>
      <c r="CH16" s="229"/>
      <c r="CI16" s="230"/>
      <c r="CJ16" s="231" t="str">
        <f t="shared" si="0"/>
        <v xml:space="preserve"> </v>
      </c>
      <c r="CK16" s="232"/>
      <c r="CL16" s="232"/>
      <c r="CM16" s="232"/>
      <c r="CN16" s="232"/>
      <c r="CO16" s="232"/>
      <c r="CP16" s="232"/>
      <c r="CQ16" s="233"/>
      <c r="CU16" s="54"/>
      <c r="CV16" s="31" t="s">
        <v>89</v>
      </c>
      <c r="CW16" s="31">
        <v>0</v>
      </c>
      <c r="DJ16" s="54"/>
      <c r="EQ16" s="54">
        <f t="shared" si="1"/>
        <v>0</v>
      </c>
    </row>
    <row r="17" spans="1:147" s="54" customFormat="1" ht="30" customHeight="1">
      <c r="A17" s="115">
        <v>4</v>
      </c>
      <c r="B17" s="225"/>
      <c r="C17" s="226"/>
      <c r="D17" s="226"/>
      <c r="E17" s="226"/>
      <c r="F17" s="226"/>
      <c r="G17" s="226"/>
      <c r="H17" s="226"/>
      <c r="I17" s="227"/>
      <c r="J17" s="234"/>
      <c r="K17" s="235"/>
      <c r="L17" s="235"/>
      <c r="M17" s="235"/>
      <c r="N17" s="235"/>
      <c r="O17" s="235"/>
      <c r="P17" s="236"/>
      <c r="Q17" s="237"/>
      <c r="R17" s="237"/>
      <c r="S17" s="237"/>
      <c r="T17" s="237"/>
      <c r="U17" s="237"/>
      <c r="V17" s="237"/>
      <c r="W17" s="237"/>
      <c r="X17" s="237"/>
      <c r="Y17" s="237"/>
      <c r="Z17" s="237"/>
      <c r="AA17" s="237"/>
      <c r="AB17" s="237"/>
      <c r="AC17" s="237"/>
      <c r="AD17" s="237"/>
      <c r="AE17" s="238"/>
      <c r="AF17" s="236"/>
      <c r="AG17" s="237"/>
      <c r="AH17" s="237"/>
      <c r="AI17" s="238"/>
      <c r="AJ17" s="234"/>
      <c r="AK17" s="235"/>
      <c r="AL17" s="235"/>
      <c r="AM17" s="235"/>
      <c r="AN17" s="235"/>
      <c r="AO17" s="235"/>
      <c r="AP17" s="236"/>
      <c r="AQ17" s="237"/>
      <c r="AR17" s="237"/>
      <c r="AS17" s="237"/>
      <c r="AT17" s="237"/>
      <c r="AU17" s="237"/>
      <c r="AV17" s="237"/>
      <c r="AW17" s="238"/>
      <c r="AX17" s="234"/>
      <c r="AY17" s="235"/>
      <c r="AZ17" s="235"/>
      <c r="BA17" s="235"/>
      <c r="BB17" s="235"/>
      <c r="BC17" s="239"/>
      <c r="BD17" s="240" t="str">
        <f>IFERROR(VLOOKUP(AP17,Sheet1!$B$7:'Sheet1'!$C$15,2,FALSE)," ")</f>
        <v xml:space="preserve"> </v>
      </c>
      <c r="BE17" s="241"/>
      <c r="BF17" s="241"/>
      <c r="BG17" s="241"/>
      <c r="BH17" s="241"/>
      <c r="BI17" s="241"/>
      <c r="BJ17" s="241"/>
      <c r="BK17" s="241"/>
      <c r="BL17" s="242"/>
      <c r="BM17" s="243"/>
      <c r="BN17" s="244"/>
      <c r="BO17" s="244"/>
      <c r="BP17" s="244"/>
      <c r="BQ17" s="244"/>
      <c r="BR17" s="244"/>
      <c r="BS17" s="244"/>
      <c r="BT17" s="244"/>
      <c r="BU17" s="244"/>
      <c r="BV17" s="245"/>
      <c r="BW17" s="225"/>
      <c r="BX17" s="226"/>
      <c r="BY17" s="226"/>
      <c r="BZ17" s="226"/>
      <c r="CA17" s="227"/>
      <c r="CB17" s="228"/>
      <c r="CC17" s="229"/>
      <c r="CD17" s="229"/>
      <c r="CE17" s="229"/>
      <c r="CF17" s="229"/>
      <c r="CG17" s="229"/>
      <c r="CH17" s="229"/>
      <c r="CI17" s="230"/>
      <c r="CJ17" s="231" t="str">
        <f t="shared" si="0"/>
        <v xml:space="preserve"> </v>
      </c>
      <c r="CK17" s="232"/>
      <c r="CL17" s="232"/>
      <c r="CM17" s="232"/>
      <c r="CN17" s="232"/>
      <c r="CO17" s="232"/>
      <c r="CP17" s="232"/>
      <c r="CQ17" s="233"/>
      <c r="CV17" s="54" t="s">
        <v>94</v>
      </c>
      <c r="CW17" s="54">
        <v>0</v>
      </c>
      <c r="EQ17" s="54">
        <f t="shared" si="1"/>
        <v>0</v>
      </c>
    </row>
    <row r="18" spans="1:147" s="54" customFormat="1" ht="30" customHeight="1">
      <c r="A18" s="115">
        <v>5</v>
      </c>
      <c r="B18" s="225"/>
      <c r="C18" s="226"/>
      <c r="D18" s="226"/>
      <c r="E18" s="226"/>
      <c r="F18" s="226"/>
      <c r="G18" s="226"/>
      <c r="H18" s="226"/>
      <c r="I18" s="227"/>
      <c r="J18" s="234"/>
      <c r="K18" s="235"/>
      <c r="L18" s="235"/>
      <c r="M18" s="235"/>
      <c r="N18" s="235"/>
      <c r="O18" s="235"/>
      <c r="P18" s="236"/>
      <c r="Q18" s="237"/>
      <c r="R18" s="237"/>
      <c r="S18" s="237"/>
      <c r="T18" s="237"/>
      <c r="U18" s="237"/>
      <c r="V18" s="237"/>
      <c r="W18" s="237"/>
      <c r="X18" s="237"/>
      <c r="Y18" s="237"/>
      <c r="Z18" s="237"/>
      <c r="AA18" s="237"/>
      <c r="AB18" s="237"/>
      <c r="AC18" s="237"/>
      <c r="AD18" s="237"/>
      <c r="AE18" s="238"/>
      <c r="AF18" s="236"/>
      <c r="AG18" s="237"/>
      <c r="AH18" s="237"/>
      <c r="AI18" s="238"/>
      <c r="AJ18" s="234"/>
      <c r="AK18" s="235"/>
      <c r="AL18" s="235"/>
      <c r="AM18" s="235"/>
      <c r="AN18" s="235"/>
      <c r="AO18" s="235"/>
      <c r="AP18" s="236"/>
      <c r="AQ18" s="237"/>
      <c r="AR18" s="237"/>
      <c r="AS18" s="237"/>
      <c r="AT18" s="237"/>
      <c r="AU18" s="237"/>
      <c r="AV18" s="237"/>
      <c r="AW18" s="238"/>
      <c r="AX18" s="234"/>
      <c r="AY18" s="235"/>
      <c r="AZ18" s="235"/>
      <c r="BA18" s="235"/>
      <c r="BB18" s="235"/>
      <c r="BC18" s="239"/>
      <c r="BD18" s="240" t="str">
        <f>IFERROR(VLOOKUP(AP18,Sheet1!$B$7:'Sheet1'!$C$15,2,FALSE)," ")</f>
        <v xml:space="preserve"> </v>
      </c>
      <c r="BE18" s="241"/>
      <c r="BF18" s="241"/>
      <c r="BG18" s="241"/>
      <c r="BH18" s="241"/>
      <c r="BI18" s="241"/>
      <c r="BJ18" s="241"/>
      <c r="BK18" s="241"/>
      <c r="BL18" s="242"/>
      <c r="BM18" s="243"/>
      <c r="BN18" s="244"/>
      <c r="BO18" s="244"/>
      <c r="BP18" s="244"/>
      <c r="BQ18" s="244"/>
      <c r="BR18" s="244"/>
      <c r="BS18" s="244"/>
      <c r="BT18" s="244"/>
      <c r="BU18" s="244"/>
      <c r="BV18" s="245"/>
      <c r="BW18" s="225"/>
      <c r="BX18" s="226"/>
      <c r="BY18" s="226"/>
      <c r="BZ18" s="226"/>
      <c r="CA18" s="227"/>
      <c r="CB18" s="228"/>
      <c r="CC18" s="229"/>
      <c r="CD18" s="229"/>
      <c r="CE18" s="229"/>
      <c r="CF18" s="229"/>
      <c r="CG18" s="229"/>
      <c r="CH18" s="229"/>
      <c r="CI18" s="230"/>
      <c r="CJ18" s="231" t="str">
        <f t="shared" si="0"/>
        <v xml:space="preserve"> </v>
      </c>
      <c r="CK18" s="232"/>
      <c r="CL18" s="232"/>
      <c r="CM18" s="232"/>
      <c r="CN18" s="232"/>
      <c r="CO18" s="232"/>
      <c r="CP18" s="232"/>
      <c r="CQ18" s="233"/>
      <c r="CV18" s="54" t="s">
        <v>156</v>
      </c>
      <c r="CW18" s="54">
        <v>0</v>
      </c>
      <c r="EQ18" s="54">
        <f t="shared" si="1"/>
        <v>0</v>
      </c>
    </row>
    <row r="19" spans="1:147" s="54" customFormat="1" ht="30" customHeight="1">
      <c r="A19" s="115">
        <v>6</v>
      </c>
      <c r="B19" s="225"/>
      <c r="C19" s="226"/>
      <c r="D19" s="226"/>
      <c r="E19" s="226"/>
      <c r="F19" s="226"/>
      <c r="G19" s="226"/>
      <c r="H19" s="226"/>
      <c r="I19" s="227"/>
      <c r="J19" s="234"/>
      <c r="K19" s="235"/>
      <c r="L19" s="235"/>
      <c r="M19" s="235"/>
      <c r="N19" s="235"/>
      <c r="O19" s="235"/>
      <c r="P19" s="236"/>
      <c r="Q19" s="237"/>
      <c r="R19" s="237"/>
      <c r="S19" s="237"/>
      <c r="T19" s="237"/>
      <c r="U19" s="237"/>
      <c r="V19" s="237"/>
      <c r="W19" s="237"/>
      <c r="X19" s="237"/>
      <c r="Y19" s="237"/>
      <c r="Z19" s="237"/>
      <c r="AA19" s="237"/>
      <c r="AB19" s="237"/>
      <c r="AC19" s="237"/>
      <c r="AD19" s="237"/>
      <c r="AE19" s="238"/>
      <c r="AF19" s="236"/>
      <c r="AG19" s="237"/>
      <c r="AH19" s="237"/>
      <c r="AI19" s="238"/>
      <c r="AJ19" s="234"/>
      <c r="AK19" s="235"/>
      <c r="AL19" s="235"/>
      <c r="AM19" s="235"/>
      <c r="AN19" s="235"/>
      <c r="AO19" s="235"/>
      <c r="AP19" s="236"/>
      <c r="AQ19" s="237"/>
      <c r="AR19" s="237"/>
      <c r="AS19" s="237"/>
      <c r="AT19" s="237"/>
      <c r="AU19" s="237"/>
      <c r="AV19" s="237"/>
      <c r="AW19" s="238"/>
      <c r="AX19" s="234"/>
      <c r="AY19" s="235"/>
      <c r="AZ19" s="235"/>
      <c r="BA19" s="235"/>
      <c r="BB19" s="235"/>
      <c r="BC19" s="239"/>
      <c r="BD19" s="240" t="str">
        <f>IFERROR(VLOOKUP(AP19,Sheet1!$B$7:'Sheet1'!$C$15,2,FALSE)," ")</f>
        <v xml:space="preserve"> </v>
      </c>
      <c r="BE19" s="241"/>
      <c r="BF19" s="241"/>
      <c r="BG19" s="241"/>
      <c r="BH19" s="241"/>
      <c r="BI19" s="241"/>
      <c r="BJ19" s="241"/>
      <c r="BK19" s="241"/>
      <c r="BL19" s="242"/>
      <c r="BM19" s="243"/>
      <c r="BN19" s="244"/>
      <c r="BO19" s="244"/>
      <c r="BP19" s="244"/>
      <c r="BQ19" s="244"/>
      <c r="BR19" s="244"/>
      <c r="BS19" s="244"/>
      <c r="BT19" s="244"/>
      <c r="BU19" s="244"/>
      <c r="BV19" s="245"/>
      <c r="BW19" s="225"/>
      <c r="BX19" s="226"/>
      <c r="BY19" s="226"/>
      <c r="BZ19" s="226"/>
      <c r="CA19" s="227"/>
      <c r="CB19" s="228"/>
      <c r="CC19" s="229"/>
      <c r="CD19" s="229"/>
      <c r="CE19" s="229"/>
      <c r="CF19" s="229"/>
      <c r="CG19" s="229"/>
      <c r="CH19" s="229"/>
      <c r="CI19" s="230"/>
      <c r="CJ19" s="231" t="str">
        <f t="shared" si="0"/>
        <v xml:space="preserve"> </v>
      </c>
      <c r="CK19" s="232"/>
      <c r="CL19" s="232"/>
      <c r="CM19" s="232"/>
      <c r="CN19" s="232"/>
      <c r="CO19" s="232"/>
      <c r="CP19" s="232"/>
      <c r="CQ19" s="233"/>
      <c r="CV19" s="54" t="s">
        <v>96</v>
      </c>
      <c r="CW19" s="54">
        <v>0</v>
      </c>
      <c r="EQ19" s="54">
        <f t="shared" si="1"/>
        <v>0</v>
      </c>
    </row>
    <row r="20" spans="1:147" s="54" customFormat="1" ht="30" customHeight="1">
      <c r="A20" s="115">
        <v>7</v>
      </c>
      <c r="B20" s="225"/>
      <c r="C20" s="226"/>
      <c r="D20" s="226"/>
      <c r="E20" s="226"/>
      <c r="F20" s="226"/>
      <c r="G20" s="226"/>
      <c r="H20" s="226"/>
      <c r="I20" s="227"/>
      <c r="J20" s="234"/>
      <c r="K20" s="235"/>
      <c r="L20" s="235"/>
      <c r="M20" s="235"/>
      <c r="N20" s="235"/>
      <c r="O20" s="235"/>
      <c r="P20" s="236"/>
      <c r="Q20" s="237"/>
      <c r="R20" s="237"/>
      <c r="S20" s="237"/>
      <c r="T20" s="237"/>
      <c r="U20" s="237"/>
      <c r="V20" s="237"/>
      <c r="W20" s="237"/>
      <c r="X20" s="237"/>
      <c r="Y20" s="237"/>
      <c r="Z20" s="237"/>
      <c r="AA20" s="237"/>
      <c r="AB20" s="237"/>
      <c r="AC20" s="237"/>
      <c r="AD20" s="237"/>
      <c r="AE20" s="238"/>
      <c r="AF20" s="236"/>
      <c r="AG20" s="237"/>
      <c r="AH20" s="237"/>
      <c r="AI20" s="238"/>
      <c r="AJ20" s="234"/>
      <c r="AK20" s="235"/>
      <c r="AL20" s="235"/>
      <c r="AM20" s="235"/>
      <c r="AN20" s="235"/>
      <c r="AO20" s="235"/>
      <c r="AP20" s="236"/>
      <c r="AQ20" s="237"/>
      <c r="AR20" s="237"/>
      <c r="AS20" s="237"/>
      <c r="AT20" s="237"/>
      <c r="AU20" s="237"/>
      <c r="AV20" s="237"/>
      <c r="AW20" s="238"/>
      <c r="AX20" s="234"/>
      <c r="AY20" s="235"/>
      <c r="AZ20" s="235"/>
      <c r="BA20" s="235"/>
      <c r="BB20" s="235"/>
      <c r="BC20" s="239"/>
      <c r="BD20" s="240" t="str">
        <f>IFERROR(VLOOKUP(AP20,Sheet1!$B$7:'Sheet1'!$C$15,2,FALSE)," ")</f>
        <v xml:space="preserve"> </v>
      </c>
      <c r="BE20" s="241"/>
      <c r="BF20" s="241"/>
      <c r="BG20" s="241"/>
      <c r="BH20" s="241"/>
      <c r="BI20" s="241"/>
      <c r="BJ20" s="241"/>
      <c r="BK20" s="241"/>
      <c r="BL20" s="242"/>
      <c r="BM20" s="243"/>
      <c r="BN20" s="244"/>
      <c r="BO20" s="244"/>
      <c r="BP20" s="244"/>
      <c r="BQ20" s="244"/>
      <c r="BR20" s="244"/>
      <c r="BS20" s="244"/>
      <c r="BT20" s="244"/>
      <c r="BU20" s="244"/>
      <c r="BV20" s="245"/>
      <c r="BW20" s="225"/>
      <c r="BX20" s="226"/>
      <c r="BY20" s="226"/>
      <c r="BZ20" s="226"/>
      <c r="CA20" s="227"/>
      <c r="CB20" s="228"/>
      <c r="CC20" s="229"/>
      <c r="CD20" s="229"/>
      <c r="CE20" s="229"/>
      <c r="CF20" s="229"/>
      <c r="CG20" s="229"/>
      <c r="CH20" s="229"/>
      <c r="CI20" s="230"/>
      <c r="CJ20" s="231" t="str">
        <f t="shared" si="0"/>
        <v xml:space="preserve"> </v>
      </c>
      <c r="CK20" s="232"/>
      <c r="CL20" s="232"/>
      <c r="CM20" s="232"/>
      <c r="CN20" s="232"/>
      <c r="CO20" s="232"/>
      <c r="CP20" s="232"/>
      <c r="CQ20" s="233"/>
      <c r="CV20" s="54" t="s">
        <v>157</v>
      </c>
      <c r="CW20" s="54">
        <v>0</v>
      </c>
      <c r="EQ20" s="54">
        <f t="shared" si="1"/>
        <v>0</v>
      </c>
    </row>
    <row r="21" spans="1:147" ht="30" customHeight="1">
      <c r="A21" s="115">
        <v>8</v>
      </c>
      <c r="B21" s="225"/>
      <c r="C21" s="226"/>
      <c r="D21" s="226"/>
      <c r="E21" s="226"/>
      <c r="F21" s="226"/>
      <c r="G21" s="226"/>
      <c r="H21" s="226"/>
      <c r="I21" s="227"/>
      <c r="J21" s="234"/>
      <c r="K21" s="235"/>
      <c r="L21" s="235"/>
      <c r="M21" s="235"/>
      <c r="N21" s="235"/>
      <c r="O21" s="235"/>
      <c r="P21" s="236"/>
      <c r="Q21" s="237"/>
      <c r="R21" s="237"/>
      <c r="S21" s="237"/>
      <c r="T21" s="237"/>
      <c r="U21" s="237"/>
      <c r="V21" s="237"/>
      <c r="W21" s="237"/>
      <c r="X21" s="237"/>
      <c r="Y21" s="237"/>
      <c r="Z21" s="237"/>
      <c r="AA21" s="237"/>
      <c r="AB21" s="237"/>
      <c r="AC21" s="237"/>
      <c r="AD21" s="237"/>
      <c r="AE21" s="238"/>
      <c r="AF21" s="236"/>
      <c r="AG21" s="237"/>
      <c r="AH21" s="237"/>
      <c r="AI21" s="238"/>
      <c r="AJ21" s="234"/>
      <c r="AK21" s="235"/>
      <c r="AL21" s="235"/>
      <c r="AM21" s="235"/>
      <c r="AN21" s="235"/>
      <c r="AO21" s="235"/>
      <c r="AP21" s="236"/>
      <c r="AQ21" s="237"/>
      <c r="AR21" s="237"/>
      <c r="AS21" s="237"/>
      <c r="AT21" s="237"/>
      <c r="AU21" s="237"/>
      <c r="AV21" s="237"/>
      <c r="AW21" s="238"/>
      <c r="AX21" s="234"/>
      <c r="AY21" s="235"/>
      <c r="AZ21" s="235"/>
      <c r="BA21" s="235"/>
      <c r="BB21" s="235"/>
      <c r="BC21" s="239"/>
      <c r="BD21" s="240" t="str">
        <f>IFERROR(VLOOKUP(AP21,Sheet1!$B$7:'Sheet1'!$C$15,2,FALSE)," ")</f>
        <v xml:space="preserve"> </v>
      </c>
      <c r="BE21" s="241"/>
      <c r="BF21" s="241"/>
      <c r="BG21" s="241"/>
      <c r="BH21" s="241"/>
      <c r="BI21" s="241"/>
      <c r="BJ21" s="241"/>
      <c r="BK21" s="241"/>
      <c r="BL21" s="242"/>
      <c r="BM21" s="243"/>
      <c r="BN21" s="244"/>
      <c r="BO21" s="244"/>
      <c r="BP21" s="244"/>
      <c r="BQ21" s="244"/>
      <c r="BR21" s="244"/>
      <c r="BS21" s="244"/>
      <c r="BT21" s="244"/>
      <c r="BU21" s="244"/>
      <c r="BV21" s="245"/>
      <c r="BW21" s="225"/>
      <c r="BX21" s="226"/>
      <c r="BY21" s="226"/>
      <c r="BZ21" s="226"/>
      <c r="CA21" s="227"/>
      <c r="CB21" s="228"/>
      <c r="CC21" s="229"/>
      <c r="CD21" s="229"/>
      <c r="CE21" s="229"/>
      <c r="CF21" s="229"/>
      <c r="CG21" s="229"/>
      <c r="CH21" s="229"/>
      <c r="CI21" s="230"/>
      <c r="CJ21" s="231" t="str">
        <f t="shared" si="0"/>
        <v xml:space="preserve"> </v>
      </c>
      <c r="CK21" s="232"/>
      <c r="CL21" s="232"/>
      <c r="CM21" s="232"/>
      <c r="CN21" s="232"/>
      <c r="CO21" s="232"/>
      <c r="CP21" s="232"/>
      <c r="CQ21" s="233"/>
      <c r="CU21" s="54"/>
      <c r="CV21" s="31" t="s">
        <v>90</v>
      </c>
      <c r="CW21" s="31">
        <v>0</v>
      </c>
      <c r="DJ21" s="54"/>
      <c r="EQ21" s="54">
        <f t="shared" si="1"/>
        <v>0</v>
      </c>
    </row>
    <row r="22" spans="1:147" s="54" customFormat="1" ht="30" customHeight="1">
      <c r="A22" s="115">
        <v>9</v>
      </c>
      <c r="B22" s="225"/>
      <c r="C22" s="226"/>
      <c r="D22" s="226"/>
      <c r="E22" s="226"/>
      <c r="F22" s="226"/>
      <c r="G22" s="226"/>
      <c r="H22" s="226"/>
      <c r="I22" s="227"/>
      <c r="J22" s="234"/>
      <c r="K22" s="235"/>
      <c r="L22" s="235"/>
      <c r="M22" s="235"/>
      <c r="N22" s="235"/>
      <c r="O22" s="235"/>
      <c r="P22" s="236"/>
      <c r="Q22" s="237"/>
      <c r="R22" s="237"/>
      <c r="S22" s="237"/>
      <c r="T22" s="237"/>
      <c r="U22" s="237"/>
      <c r="V22" s="237"/>
      <c r="W22" s="237"/>
      <c r="X22" s="237"/>
      <c r="Y22" s="237"/>
      <c r="Z22" s="237"/>
      <c r="AA22" s="237"/>
      <c r="AB22" s="237"/>
      <c r="AC22" s="237"/>
      <c r="AD22" s="237"/>
      <c r="AE22" s="238"/>
      <c r="AF22" s="236"/>
      <c r="AG22" s="237"/>
      <c r="AH22" s="237"/>
      <c r="AI22" s="238"/>
      <c r="AJ22" s="234"/>
      <c r="AK22" s="235"/>
      <c r="AL22" s="235"/>
      <c r="AM22" s="235"/>
      <c r="AN22" s="235"/>
      <c r="AO22" s="235"/>
      <c r="AP22" s="236"/>
      <c r="AQ22" s="237"/>
      <c r="AR22" s="237"/>
      <c r="AS22" s="237"/>
      <c r="AT22" s="237"/>
      <c r="AU22" s="237"/>
      <c r="AV22" s="237"/>
      <c r="AW22" s="238"/>
      <c r="AX22" s="234"/>
      <c r="AY22" s="235"/>
      <c r="AZ22" s="235"/>
      <c r="BA22" s="235"/>
      <c r="BB22" s="235"/>
      <c r="BC22" s="239"/>
      <c r="BD22" s="240" t="str">
        <f>IFERROR(VLOOKUP(AP22,Sheet1!$B$7:'Sheet1'!$C$15,2,FALSE)," ")</f>
        <v xml:space="preserve"> </v>
      </c>
      <c r="BE22" s="241"/>
      <c r="BF22" s="241"/>
      <c r="BG22" s="241"/>
      <c r="BH22" s="241"/>
      <c r="BI22" s="241"/>
      <c r="BJ22" s="241"/>
      <c r="BK22" s="241"/>
      <c r="BL22" s="242"/>
      <c r="BM22" s="243"/>
      <c r="BN22" s="244"/>
      <c r="BO22" s="244"/>
      <c r="BP22" s="244"/>
      <c r="BQ22" s="244"/>
      <c r="BR22" s="244"/>
      <c r="BS22" s="244"/>
      <c r="BT22" s="244"/>
      <c r="BU22" s="244"/>
      <c r="BV22" s="245"/>
      <c r="BW22" s="225"/>
      <c r="BX22" s="226"/>
      <c r="BY22" s="226"/>
      <c r="BZ22" s="226"/>
      <c r="CA22" s="227"/>
      <c r="CB22" s="228"/>
      <c r="CC22" s="229"/>
      <c r="CD22" s="229"/>
      <c r="CE22" s="229"/>
      <c r="CF22" s="229"/>
      <c r="CG22" s="229"/>
      <c r="CH22" s="229"/>
      <c r="CI22" s="230"/>
      <c r="CJ22" s="231" t="str">
        <f t="shared" si="0"/>
        <v xml:space="preserve"> </v>
      </c>
      <c r="CK22" s="232"/>
      <c r="CL22" s="232"/>
      <c r="CM22" s="232"/>
      <c r="CN22" s="232"/>
      <c r="CO22" s="232"/>
      <c r="CP22" s="232"/>
      <c r="CQ22" s="233"/>
      <c r="CV22" s="54" t="s">
        <v>91</v>
      </c>
      <c r="CW22" s="54">
        <v>0</v>
      </c>
      <c r="EQ22" s="54">
        <f t="shared" si="1"/>
        <v>0</v>
      </c>
    </row>
    <row r="23" spans="1:147" s="54" customFormat="1" ht="30" customHeight="1">
      <c r="A23" s="115">
        <v>10</v>
      </c>
      <c r="B23" s="225"/>
      <c r="C23" s="226"/>
      <c r="D23" s="226"/>
      <c r="E23" s="226"/>
      <c r="F23" s="226"/>
      <c r="G23" s="226"/>
      <c r="H23" s="226"/>
      <c r="I23" s="227"/>
      <c r="J23" s="234"/>
      <c r="K23" s="235"/>
      <c r="L23" s="235"/>
      <c r="M23" s="235"/>
      <c r="N23" s="235"/>
      <c r="O23" s="235"/>
      <c r="P23" s="236"/>
      <c r="Q23" s="237"/>
      <c r="R23" s="237"/>
      <c r="S23" s="237"/>
      <c r="T23" s="237"/>
      <c r="U23" s="237"/>
      <c r="V23" s="237"/>
      <c r="W23" s="237"/>
      <c r="X23" s="237"/>
      <c r="Y23" s="237"/>
      <c r="Z23" s="237"/>
      <c r="AA23" s="237"/>
      <c r="AB23" s="237"/>
      <c r="AC23" s="237"/>
      <c r="AD23" s="237"/>
      <c r="AE23" s="238"/>
      <c r="AF23" s="236"/>
      <c r="AG23" s="237"/>
      <c r="AH23" s="237"/>
      <c r="AI23" s="238"/>
      <c r="AJ23" s="234"/>
      <c r="AK23" s="235"/>
      <c r="AL23" s="235"/>
      <c r="AM23" s="235"/>
      <c r="AN23" s="235"/>
      <c r="AO23" s="235"/>
      <c r="AP23" s="236"/>
      <c r="AQ23" s="237"/>
      <c r="AR23" s="237"/>
      <c r="AS23" s="237"/>
      <c r="AT23" s="237"/>
      <c r="AU23" s="237"/>
      <c r="AV23" s="237"/>
      <c r="AW23" s="238"/>
      <c r="AX23" s="234"/>
      <c r="AY23" s="235"/>
      <c r="AZ23" s="235"/>
      <c r="BA23" s="235"/>
      <c r="BB23" s="235"/>
      <c r="BC23" s="239"/>
      <c r="BD23" s="240" t="str">
        <f>IFERROR(VLOOKUP(AP23,Sheet1!$B$7:'Sheet1'!$C$15,2,FALSE)," ")</f>
        <v xml:space="preserve"> </v>
      </c>
      <c r="BE23" s="241"/>
      <c r="BF23" s="241"/>
      <c r="BG23" s="241"/>
      <c r="BH23" s="241"/>
      <c r="BI23" s="241"/>
      <c r="BJ23" s="241"/>
      <c r="BK23" s="241"/>
      <c r="BL23" s="242"/>
      <c r="BM23" s="243"/>
      <c r="BN23" s="244"/>
      <c r="BO23" s="244"/>
      <c r="BP23" s="244"/>
      <c r="BQ23" s="244"/>
      <c r="BR23" s="244"/>
      <c r="BS23" s="244"/>
      <c r="BT23" s="244"/>
      <c r="BU23" s="244"/>
      <c r="BV23" s="245"/>
      <c r="BW23" s="225"/>
      <c r="BX23" s="226"/>
      <c r="BY23" s="226"/>
      <c r="BZ23" s="226"/>
      <c r="CA23" s="227"/>
      <c r="CB23" s="228"/>
      <c r="CC23" s="229"/>
      <c r="CD23" s="229"/>
      <c r="CE23" s="229"/>
      <c r="CF23" s="229"/>
      <c r="CG23" s="229"/>
      <c r="CH23" s="229"/>
      <c r="CI23" s="230"/>
      <c r="CJ23" s="231" t="str">
        <f t="shared" si="0"/>
        <v xml:space="preserve"> </v>
      </c>
      <c r="CK23" s="232"/>
      <c r="CL23" s="232"/>
      <c r="CM23" s="232"/>
      <c r="CN23" s="232"/>
      <c r="CO23" s="232"/>
      <c r="CP23" s="232"/>
      <c r="CQ23" s="233"/>
      <c r="EQ23" s="54">
        <f t="shared" si="1"/>
        <v>0</v>
      </c>
    </row>
    <row r="24" spans="1:147" ht="30" customHeight="1">
      <c r="A24" s="115">
        <v>11</v>
      </c>
      <c r="B24" s="225"/>
      <c r="C24" s="226"/>
      <c r="D24" s="226"/>
      <c r="E24" s="226"/>
      <c r="F24" s="226"/>
      <c r="G24" s="226"/>
      <c r="H24" s="226"/>
      <c r="I24" s="227"/>
      <c r="J24" s="234"/>
      <c r="K24" s="235"/>
      <c r="L24" s="235"/>
      <c r="M24" s="235"/>
      <c r="N24" s="235"/>
      <c r="O24" s="235"/>
      <c r="P24" s="236"/>
      <c r="Q24" s="237"/>
      <c r="R24" s="237"/>
      <c r="S24" s="237"/>
      <c r="T24" s="237"/>
      <c r="U24" s="237"/>
      <c r="V24" s="237"/>
      <c r="W24" s="237"/>
      <c r="X24" s="237"/>
      <c r="Y24" s="237"/>
      <c r="Z24" s="237"/>
      <c r="AA24" s="237"/>
      <c r="AB24" s="237"/>
      <c r="AC24" s="237"/>
      <c r="AD24" s="237"/>
      <c r="AE24" s="238"/>
      <c r="AF24" s="236"/>
      <c r="AG24" s="237"/>
      <c r="AH24" s="237"/>
      <c r="AI24" s="238"/>
      <c r="AJ24" s="234"/>
      <c r="AK24" s="235"/>
      <c r="AL24" s="235"/>
      <c r="AM24" s="235"/>
      <c r="AN24" s="235"/>
      <c r="AO24" s="235"/>
      <c r="AP24" s="236"/>
      <c r="AQ24" s="237"/>
      <c r="AR24" s="237"/>
      <c r="AS24" s="237"/>
      <c r="AT24" s="237"/>
      <c r="AU24" s="237"/>
      <c r="AV24" s="237"/>
      <c r="AW24" s="238"/>
      <c r="AX24" s="234"/>
      <c r="AY24" s="235"/>
      <c r="AZ24" s="235"/>
      <c r="BA24" s="235"/>
      <c r="BB24" s="235"/>
      <c r="BC24" s="239"/>
      <c r="BD24" s="240" t="str">
        <f>IFERROR(VLOOKUP(AP24,Sheet1!$B$7:'Sheet1'!$C$15,2,FALSE)," ")</f>
        <v xml:space="preserve"> </v>
      </c>
      <c r="BE24" s="241"/>
      <c r="BF24" s="241"/>
      <c r="BG24" s="241"/>
      <c r="BH24" s="241"/>
      <c r="BI24" s="241"/>
      <c r="BJ24" s="241"/>
      <c r="BK24" s="241"/>
      <c r="BL24" s="242"/>
      <c r="BM24" s="243"/>
      <c r="BN24" s="244"/>
      <c r="BO24" s="244"/>
      <c r="BP24" s="244"/>
      <c r="BQ24" s="244"/>
      <c r="BR24" s="244"/>
      <c r="BS24" s="244"/>
      <c r="BT24" s="244"/>
      <c r="BU24" s="244"/>
      <c r="BV24" s="245"/>
      <c r="BW24" s="225"/>
      <c r="BX24" s="226"/>
      <c r="BY24" s="226"/>
      <c r="BZ24" s="226"/>
      <c r="CA24" s="227"/>
      <c r="CB24" s="228"/>
      <c r="CC24" s="229"/>
      <c r="CD24" s="229"/>
      <c r="CE24" s="229"/>
      <c r="CF24" s="229"/>
      <c r="CG24" s="229"/>
      <c r="CH24" s="229"/>
      <c r="CI24" s="230"/>
      <c r="CJ24" s="231" t="str">
        <f>IF(BD24=" "," ",EQ24)</f>
        <v xml:space="preserve"> </v>
      </c>
      <c r="CK24" s="232"/>
      <c r="CL24" s="232"/>
      <c r="CM24" s="232"/>
      <c r="CN24" s="232"/>
      <c r="CO24" s="232"/>
      <c r="CP24" s="232"/>
      <c r="CQ24" s="233"/>
      <c r="EQ24" s="54">
        <f t="shared" si="1"/>
        <v>0</v>
      </c>
    </row>
    <row r="25" spans="1:147" s="54" customFormat="1" ht="30" customHeight="1">
      <c r="A25" s="115">
        <v>12</v>
      </c>
      <c r="B25" s="225"/>
      <c r="C25" s="226"/>
      <c r="D25" s="226"/>
      <c r="E25" s="226"/>
      <c r="F25" s="226"/>
      <c r="G25" s="226"/>
      <c r="H25" s="226"/>
      <c r="I25" s="227"/>
      <c r="J25" s="234"/>
      <c r="K25" s="235"/>
      <c r="L25" s="235"/>
      <c r="M25" s="235"/>
      <c r="N25" s="235"/>
      <c r="O25" s="235"/>
      <c r="P25" s="236"/>
      <c r="Q25" s="237"/>
      <c r="R25" s="237"/>
      <c r="S25" s="237"/>
      <c r="T25" s="237"/>
      <c r="U25" s="237"/>
      <c r="V25" s="237"/>
      <c r="W25" s="237"/>
      <c r="X25" s="237"/>
      <c r="Y25" s="237"/>
      <c r="Z25" s="237"/>
      <c r="AA25" s="237"/>
      <c r="AB25" s="237"/>
      <c r="AC25" s="237"/>
      <c r="AD25" s="237"/>
      <c r="AE25" s="238"/>
      <c r="AF25" s="236"/>
      <c r="AG25" s="237"/>
      <c r="AH25" s="237"/>
      <c r="AI25" s="238"/>
      <c r="AJ25" s="234"/>
      <c r="AK25" s="235"/>
      <c r="AL25" s="235"/>
      <c r="AM25" s="235"/>
      <c r="AN25" s="235"/>
      <c r="AO25" s="235"/>
      <c r="AP25" s="236"/>
      <c r="AQ25" s="237"/>
      <c r="AR25" s="237"/>
      <c r="AS25" s="237"/>
      <c r="AT25" s="237"/>
      <c r="AU25" s="237"/>
      <c r="AV25" s="237"/>
      <c r="AW25" s="238"/>
      <c r="AX25" s="234"/>
      <c r="AY25" s="235"/>
      <c r="AZ25" s="235"/>
      <c r="BA25" s="235"/>
      <c r="BB25" s="235"/>
      <c r="BC25" s="239"/>
      <c r="BD25" s="240" t="str">
        <f>IFERROR(VLOOKUP(AP25,Sheet1!$B$7:'Sheet1'!$C$15,2,FALSE)," ")</f>
        <v xml:space="preserve"> </v>
      </c>
      <c r="BE25" s="241"/>
      <c r="BF25" s="241"/>
      <c r="BG25" s="241"/>
      <c r="BH25" s="241"/>
      <c r="BI25" s="241"/>
      <c r="BJ25" s="241"/>
      <c r="BK25" s="241"/>
      <c r="BL25" s="242"/>
      <c r="BM25" s="243"/>
      <c r="BN25" s="244"/>
      <c r="BO25" s="244"/>
      <c r="BP25" s="244"/>
      <c r="BQ25" s="244"/>
      <c r="BR25" s="244"/>
      <c r="BS25" s="244"/>
      <c r="BT25" s="244"/>
      <c r="BU25" s="244"/>
      <c r="BV25" s="245"/>
      <c r="BW25" s="225"/>
      <c r="BX25" s="226"/>
      <c r="BY25" s="226"/>
      <c r="BZ25" s="226"/>
      <c r="CA25" s="227"/>
      <c r="CB25" s="228"/>
      <c r="CC25" s="229"/>
      <c r="CD25" s="229"/>
      <c r="CE25" s="229"/>
      <c r="CF25" s="229"/>
      <c r="CG25" s="229"/>
      <c r="CH25" s="229"/>
      <c r="CI25" s="230"/>
      <c r="CJ25" s="231" t="str">
        <f t="shared" ref="CJ25:CJ33" si="2">IF(BD25=" "," ",EQ25)</f>
        <v xml:space="preserve"> </v>
      </c>
      <c r="CK25" s="232"/>
      <c r="CL25" s="232"/>
      <c r="CM25" s="232"/>
      <c r="CN25" s="232"/>
      <c r="CO25" s="232"/>
      <c r="CP25" s="232"/>
      <c r="CQ25" s="233"/>
      <c r="EQ25" s="54">
        <f t="shared" si="1"/>
        <v>0</v>
      </c>
    </row>
    <row r="26" spans="1:147" s="54" customFormat="1" ht="30" customHeight="1">
      <c r="A26" s="115">
        <v>13</v>
      </c>
      <c r="B26" s="225"/>
      <c r="C26" s="226"/>
      <c r="D26" s="226"/>
      <c r="E26" s="226"/>
      <c r="F26" s="226"/>
      <c r="G26" s="226"/>
      <c r="H26" s="226"/>
      <c r="I26" s="227"/>
      <c r="J26" s="234"/>
      <c r="K26" s="235"/>
      <c r="L26" s="235"/>
      <c r="M26" s="235"/>
      <c r="N26" s="235"/>
      <c r="O26" s="235"/>
      <c r="P26" s="236"/>
      <c r="Q26" s="237"/>
      <c r="R26" s="237"/>
      <c r="S26" s="237"/>
      <c r="T26" s="237"/>
      <c r="U26" s="237"/>
      <c r="V26" s="237"/>
      <c r="W26" s="237"/>
      <c r="X26" s="237"/>
      <c r="Y26" s="237"/>
      <c r="Z26" s="237"/>
      <c r="AA26" s="237"/>
      <c r="AB26" s="237"/>
      <c r="AC26" s="237"/>
      <c r="AD26" s="237"/>
      <c r="AE26" s="238"/>
      <c r="AF26" s="236"/>
      <c r="AG26" s="237"/>
      <c r="AH26" s="237"/>
      <c r="AI26" s="238"/>
      <c r="AJ26" s="234"/>
      <c r="AK26" s="235"/>
      <c r="AL26" s="235"/>
      <c r="AM26" s="235"/>
      <c r="AN26" s="235"/>
      <c r="AO26" s="235"/>
      <c r="AP26" s="236"/>
      <c r="AQ26" s="237"/>
      <c r="AR26" s="237"/>
      <c r="AS26" s="237"/>
      <c r="AT26" s="237"/>
      <c r="AU26" s="237"/>
      <c r="AV26" s="237"/>
      <c r="AW26" s="238"/>
      <c r="AX26" s="234"/>
      <c r="AY26" s="235"/>
      <c r="AZ26" s="235"/>
      <c r="BA26" s="235"/>
      <c r="BB26" s="235"/>
      <c r="BC26" s="239"/>
      <c r="BD26" s="240" t="str">
        <f>IFERROR(VLOOKUP(AP26,Sheet1!$B$7:'Sheet1'!$C$15,2,FALSE)," ")</f>
        <v xml:space="preserve"> </v>
      </c>
      <c r="BE26" s="241"/>
      <c r="BF26" s="241"/>
      <c r="BG26" s="241"/>
      <c r="BH26" s="241"/>
      <c r="BI26" s="241"/>
      <c r="BJ26" s="241"/>
      <c r="BK26" s="241"/>
      <c r="BL26" s="242"/>
      <c r="BM26" s="243"/>
      <c r="BN26" s="244"/>
      <c r="BO26" s="244"/>
      <c r="BP26" s="244"/>
      <c r="BQ26" s="244"/>
      <c r="BR26" s="244"/>
      <c r="BS26" s="244"/>
      <c r="BT26" s="244"/>
      <c r="BU26" s="244"/>
      <c r="BV26" s="245"/>
      <c r="BW26" s="225"/>
      <c r="BX26" s="226"/>
      <c r="BY26" s="226"/>
      <c r="BZ26" s="226"/>
      <c r="CA26" s="227"/>
      <c r="CB26" s="228"/>
      <c r="CC26" s="229"/>
      <c r="CD26" s="229"/>
      <c r="CE26" s="229"/>
      <c r="CF26" s="229"/>
      <c r="CG26" s="229"/>
      <c r="CH26" s="229"/>
      <c r="CI26" s="230"/>
      <c r="CJ26" s="231" t="str">
        <f t="shared" si="2"/>
        <v xml:space="preserve"> </v>
      </c>
      <c r="CK26" s="232"/>
      <c r="CL26" s="232"/>
      <c r="CM26" s="232"/>
      <c r="CN26" s="232"/>
      <c r="CO26" s="232"/>
      <c r="CP26" s="232"/>
      <c r="CQ26" s="233"/>
      <c r="EQ26" s="54">
        <f t="shared" si="1"/>
        <v>0</v>
      </c>
    </row>
    <row r="27" spans="1:147" s="58" customFormat="1" ht="30" customHeight="1">
      <c r="A27" s="115">
        <v>14</v>
      </c>
      <c r="B27" s="225"/>
      <c r="C27" s="226"/>
      <c r="D27" s="226"/>
      <c r="E27" s="226"/>
      <c r="F27" s="226"/>
      <c r="G27" s="226"/>
      <c r="H27" s="226"/>
      <c r="I27" s="227"/>
      <c r="J27" s="234"/>
      <c r="K27" s="235"/>
      <c r="L27" s="235"/>
      <c r="M27" s="235"/>
      <c r="N27" s="235"/>
      <c r="O27" s="235"/>
      <c r="P27" s="236"/>
      <c r="Q27" s="237"/>
      <c r="R27" s="237"/>
      <c r="S27" s="237"/>
      <c r="T27" s="237"/>
      <c r="U27" s="237"/>
      <c r="V27" s="237"/>
      <c r="W27" s="237"/>
      <c r="X27" s="237"/>
      <c r="Y27" s="237"/>
      <c r="Z27" s="237"/>
      <c r="AA27" s="237"/>
      <c r="AB27" s="237"/>
      <c r="AC27" s="237"/>
      <c r="AD27" s="237"/>
      <c r="AE27" s="238"/>
      <c r="AF27" s="236"/>
      <c r="AG27" s="237"/>
      <c r="AH27" s="237"/>
      <c r="AI27" s="238"/>
      <c r="AJ27" s="234"/>
      <c r="AK27" s="235"/>
      <c r="AL27" s="235"/>
      <c r="AM27" s="235"/>
      <c r="AN27" s="235"/>
      <c r="AO27" s="235"/>
      <c r="AP27" s="236"/>
      <c r="AQ27" s="237"/>
      <c r="AR27" s="237"/>
      <c r="AS27" s="237"/>
      <c r="AT27" s="237"/>
      <c r="AU27" s="237"/>
      <c r="AV27" s="237"/>
      <c r="AW27" s="238"/>
      <c r="AX27" s="234"/>
      <c r="AY27" s="235"/>
      <c r="AZ27" s="235"/>
      <c r="BA27" s="235"/>
      <c r="BB27" s="235"/>
      <c r="BC27" s="239"/>
      <c r="BD27" s="240" t="str">
        <f>IFERROR(VLOOKUP(AP27,Sheet1!$B$7:'Sheet1'!$C$15,2,FALSE)," ")</f>
        <v xml:space="preserve"> </v>
      </c>
      <c r="BE27" s="241"/>
      <c r="BF27" s="241"/>
      <c r="BG27" s="241"/>
      <c r="BH27" s="241"/>
      <c r="BI27" s="241"/>
      <c r="BJ27" s="241"/>
      <c r="BK27" s="241"/>
      <c r="BL27" s="242"/>
      <c r="BM27" s="243"/>
      <c r="BN27" s="244"/>
      <c r="BO27" s="244"/>
      <c r="BP27" s="244"/>
      <c r="BQ27" s="244"/>
      <c r="BR27" s="244"/>
      <c r="BS27" s="244"/>
      <c r="BT27" s="244"/>
      <c r="BU27" s="244"/>
      <c r="BV27" s="245"/>
      <c r="BW27" s="225"/>
      <c r="BX27" s="226"/>
      <c r="BY27" s="226"/>
      <c r="BZ27" s="226"/>
      <c r="CA27" s="227"/>
      <c r="CB27" s="228"/>
      <c r="CC27" s="229"/>
      <c r="CD27" s="229"/>
      <c r="CE27" s="229"/>
      <c r="CF27" s="229"/>
      <c r="CG27" s="229"/>
      <c r="CH27" s="229"/>
      <c r="CI27" s="230"/>
      <c r="CJ27" s="231" t="str">
        <f t="shared" si="2"/>
        <v xml:space="preserve"> </v>
      </c>
      <c r="CK27" s="232"/>
      <c r="CL27" s="232"/>
      <c r="CM27" s="232"/>
      <c r="CN27" s="232"/>
      <c r="CO27" s="232"/>
      <c r="CP27" s="232"/>
      <c r="CQ27" s="233"/>
      <c r="EQ27" s="54">
        <f t="shared" si="1"/>
        <v>0</v>
      </c>
    </row>
    <row r="28" spans="1:147" s="58" customFormat="1" ht="30" customHeight="1">
      <c r="A28" s="115">
        <v>15</v>
      </c>
      <c r="B28" s="225"/>
      <c r="C28" s="226"/>
      <c r="D28" s="226"/>
      <c r="E28" s="226"/>
      <c r="F28" s="226"/>
      <c r="G28" s="226"/>
      <c r="H28" s="226"/>
      <c r="I28" s="227"/>
      <c r="J28" s="234"/>
      <c r="K28" s="235"/>
      <c r="L28" s="235"/>
      <c r="M28" s="235"/>
      <c r="N28" s="235"/>
      <c r="O28" s="235"/>
      <c r="P28" s="236"/>
      <c r="Q28" s="237"/>
      <c r="R28" s="237"/>
      <c r="S28" s="237"/>
      <c r="T28" s="237"/>
      <c r="U28" s="237"/>
      <c r="V28" s="237"/>
      <c r="W28" s="237"/>
      <c r="X28" s="237"/>
      <c r="Y28" s="237"/>
      <c r="Z28" s="237"/>
      <c r="AA28" s="237"/>
      <c r="AB28" s="237"/>
      <c r="AC28" s="237"/>
      <c r="AD28" s="237"/>
      <c r="AE28" s="238"/>
      <c r="AF28" s="236"/>
      <c r="AG28" s="237"/>
      <c r="AH28" s="237"/>
      <c r="AI28" s="238"/>
      <c r="AJ28" s="234"/>
      <c r="AK28" s="235"/>
      <c r="AL28" s="235"/>
      <c r="AM28" s="235"/>
      <c r="AN28" s="235"/>
      <c r="AO28" s="235"/>
      <c r="AP28" s="236"/>
      <c r="AQ28" s="237"/>
      <c r="AR28" s="237"/>
      <c r="AS28" s="237"/>
      <c r="AT28" s="237"/>
      <c r="AU28" s="237"/>
      <c r="AV28" s="237"/>
      <c r="AW28" s="238"/>
      <c r="AX28" s="234"/>
      <c r="AY28" s="235"/>
      <c r="AZ28" s="235"/>
      <c r="BA28" s="235"/>
      <c r="BB28" s="235"/>
      <c r="BC28" s="239"/>
      <c r="BD28" s="240" t="str">
        <f>IFERROR(VLOOKUP(AP28,Sheet1!$B$7:'Sheet1'!$C$15,2,FALSE)," ")</f>
        <v xml:space="preserve"> </v>
      </c>
      <c r="BE28" s="241"/>
      <c r="BF28" s="241"/>
      <c r="BG28" s="241"/>
      <c r="BH28" s="241"/>
      <c r="BI28" s="241"/>
      <c r="BJ28" s="241"/>
      <c r="BK28" s="241"/>
      <c r="BL28" s="242"/>
      <c r="BM28" s="243"/>
      <c r="BN28" s="244"/>
      <c r="BO28" s="244"/>
      <c r="BP28" s="244"/>
      <c r="BQ28" s="244"/>
      <c r="BR28" s="244"/>
      <c r="BS28" s="244"/>
      <c r="BT28" s="244"/>
      <c r="BU28" s="244"/>
      <c r="BV28" s="245"/>
      <c r="BW28" s="225"/>
      <c r="BX28" s="226"/>
      <c r="BY28" s="226"/>
      <c r="BZ28" s="226"/>
      <c r="CA28" s="227"/>
      <c r="CB28" s="228"/>
      <c r="CC28" s="229"/>
      <c r="CD28" s="229"/>
      <c r="CE28" s="229"/>
      <c r="CF28" s="229"/>
      <c r="CG28" s="229"/>
      <c r="CH28" s="229"/>
      <c r="CI28" s="230"/>
      <c r="CJ28" s="231" t="str">
        <f t="shared" si="2"/>
        <v xml:space="preserve"> </v>
      </c>
      <c r="CK28" s="232"/>
      <c r="CL28" s="232"/>
      <c r="CM28" s="232"/>
      <c r="CN28" s="232"/>
      <c r="CO28" s="232"/>
      <c r="CP28" s="232"/>
      <c r="CQ28" s="233"/>
      <c r="EQ28" s="54">
        <f t="shared" si="1"/>
        <v>0</v>
      </c>
    </row>
    <row r="29" spans="1:147" s="58" customFormat="1" ht="30" customHeight="1">
      <c r="A29" s="115">
        <v>16</v>
      </c>
      <c r="B29" s="225"/>
      <c r="C29" s="226"/>
      <c r="D29" s="226"/>
      <c r="E29" s="226"/>
      <c r="F29" s="226"/>
      <c r="G29" s="226"/>
      <c r="H29" s="226"/>
      <c r="I29" s="227"/>
      <c r="J29" s="234"/>
      <c r="K29" s="235"/>
      <c r="L29" s="235"/>
      <c r="M29" s="235"/>
      <c r="N29" s="235"/>
      <c r="O29" s="235"/>
      <c r="P29" s="236"/>
      <c r="Q29" s="237"/>
      <c r="R29" s="237"/>
      <c r="S29" s="237"/>
      <c r="T29" s="237"/>
      <c r="U29" s="237"/>
      <c r="V29" s="237"/>
      <c r="W29" s="237"/>
      <c r="X29" s="237"/>
      <c r="Y29" s="237"/>
      <c r="Z29" s="237"/>
      <c r="AA29" s="237"/>
      <c r="AB29" s="237"/>
      <c r="AC29" s="237"/>
      <c r="AD29" s="237"/>
      <c r="AE29" s="238"/>
      <c r="AF29" s="236"/>
      <c r="AG29" s="237"/>
      <c r="AH29" s="237"/>
      <c r="AI29" s="238"/>
      <c r="AJ29" s="234"/>
      <c r="AK29" s="235"/>
      <c r="AL29" s="235"/>
      <c r="AM29" s="235"/>
      <c r="AN29" s="235"/>
      <c r="AO29" s="235"/>
      <c r="AP29" s="236"/>
      <c r="AQ29" s="237"/>
      <c r="AR29" s="237"/>
      <c r="AS29" s="237"/>
      <c r="AT29" s="237"/>
      <c r="AU29" s="237"/>
      <c r="AV29" s="237"/>
      <c r="AW29" s="238"/>
      <c r="AX29" s="234"/>
      <c r="AY29" s="235"/>
      <c r="AZ29" s="235"/>
      <c r="BA29" s="235"/>
      <c r="BB29" s="235"/>
      <c r="BC29" s="239"/>
      <c r="BD29" s="240" t="str">
        <f>IFERROR(VLOOKUP(AP29,Sheet1!$B$7:'Sheet1'!$C$15,2,FALSE)," ")</f>
        <v xml:space="preserve"> </v>
      </c>
      <c r="BE29" s="241"/>
      <c r="BF29" s="241"/>
      <c r="BG29" s="241"/>
      <c r="BH29" s="241"/>
      <c r="BI29" s="241"/>
      <c r="BJ29" s="241"/>
      <c r="BK29" s="241"/>
      <c r="BL29" s="242"/>
      <c r="BM29" s="243"/>
      <c r="BN29" s="244"/>
      <c r="BO29" s="244"/>
      <c r="BP29" s="244"/>
      <c r="BQ29" s="244"/>
      <c r="BR29" s="244"/>
      <c r="BS29" s="244"/>
      <c r="BT29" s="244"/>
      <c r="BU29" s="244"/>
      <c r="BV29" s="245"/>
      <c r="BW29" s="225"/>
      <c r="BX29" s="226"/>
      <c r="BY29" s="226"/>
      <c r="BZ29" s="226"/>
      <c r="CA29" s="227"/>
      <c r="CB29" s="228"/>
      <c r="CC29" s="229"/>
      <c r="CD29" s="229"/>
      <c r="CE29" s="229"/>
      <c r="CF29" s="229"/>
      <c r="CG29" s="229"/>
      <c r="CH29" s="229"/>
      <c r="CI29" s="230"/>
      <c r="CJ29" s="231" t="str">
        <f t="shared" si="2"/>
        <v xml:space="preserve"> </v>
      </c>
      <c r="CK29" s="232"/>
      <c r="CL29" s="232"/>
      <c r="CM29" s="232"/>
      <c r="CN29" s="232"/>
      <c r="CO29" s="232"/>
      <c r="CP29" s="232"/>
      <c r="CQ29" s="233"/>
      <c r="EQ29" s="54">
        <f t="shared" si="1"/>
        <v>0</v>
      </c>
    </row>
    <row r="30" spans="1:147" s="58" customFormat="1" ht="30" customHeight="1">
      <c r="A30" s="115">
        <v>17</v>
      </c>
      <c r="B30" s="225"/>
      <c r="C30" s="226"/>
      <c r="D30" s="226"/>
      <c r="E30" s="226"/>
      <c r="F30" s="226"/>
      <c r="G30" s="226"/>
      <c r="H30" s="226"/>
      <c r="I30" s="227"/>
      <c r="J30" s="234"/>
      <c r="K30" s="235"/>
      <c r="L30" s="235"/>
      <c r="M30" s="235"/>
      <c r="N30" s="235"/>
      <c r="O30" s="235"/>
      <c r="P30" s="236"/>
      <c r="Q30" s="237"/>
      <c r="R30" s="237"/>
      <c r="S30" s="237"/>
      <c r="T30" s="237"/>
      <c r="U30" s="237"/>
      <c r="V30" s="237"/>
      <c r="W30" s="237"/>
      <c r="X30" s="237"/>
      <c r="Y30" s="237"/>
      <c r="Z30" s="237"/>
      <c r="AA30" s="237"/>
      <c r="AB30" s="237"/>
      <c r="AC30" s="237"/>
      <c r="AD30" s="237"/>
      <c r="AE30" s="238"/>
      <c r="AF30" s="236"/>
      <c r="AG30" s="237"/>
      <c r="AH30" s="237"/>
      <c r="AI30" s="238"/>
      <c r="AJ30" s="234"/>
      <c r="AK30" s="235"/>
      <c r="AL30" s="235"/>
      <c r="AM30" s="235"/>
      <c r="AN30" s="235"/>
      <c r="AO30" s="235"/>
      <c r="AP30" s="236"/>
      <c r="AQ30" s="237"/>
      <c r="AR30" s="237"/>
      <c r="AS30" s="237"/>
      <c r="AT30" s="237"/>
      <c r="AU30" s="237"/>
      <c r="AV30" s="237"/>
      <c r="AW30" s="238"/>
      <c r="AX30" s="234"/>
      <c r="AY30" s="235"/>
      <c r="AZ30" s="235"/>
      <c r="BA30" s="235"/>
      <c r="BB30" s="235"/>
      <c r="BC30" s="239"/>
      <c r="BD30" s="240" t="str">
        <f>IFERROR(VLOOKUP(AP30,Sheet1!$B$7:'Sheet1'!$C$15,2,FALSE)," ")</f>
        <v xml:space="preserve"> </v>
      </c>
      <c r="BE30" s="241"/>
      <c r="BF30" s="241"/>
      <c r="BG30" s="241"/>
      <c r="BH30" s="241"/>
      <c r="BI30" s="241"/>
      <c r="BJ30" s="241"/>
      <c r="BK30" s="241"/>
      <c r="BL30" s="242"/>
      <c r="BM30" s="243"/>
      <c r="BN30" s="244"/>
      <c r="BO30" s="244"/>
      <c r="BP30" s="244"/>
      <c r="BQ30" s="244"/>
      <c r="BR30" s="244"/>
      <c r="BS30" s="244"/>
      <c r="BT30" s="244"/>
      <c r="BU30" s="244"/>
      <c r="BV30" s="245"/>
      <c r="BW30" s="225"/>
      <c r="BX30" s="226"/>
      <c r="BY30" s="226"/>
      <c r="BZ30" s="226"/>
      <c r="CA30" s="227"/>
      <c r="CB30" s="228"/>
      <c r="CC30" s="229"/>
      <c r="CD30" s="229"/>
      <c r="CE30" s="229"/>
      <c r="CF30" s="229"/>
      <c r="CG30" s="229"/>
      <c r="CH30" s="229"/>
      <c r="CI30" s="230"/>
      <c r="CJ30" s="231" t="str">
        <f t="shared" si="2"/>
        <v xml:space="preserve"> </v>
      </c>
      <c r="CK30" s="232"/>
      <c r="CL30" s="232"/>
      <c r="CM30" s="232"/>
      <c r="CN30" s="232"/>
      <c r="CO30" s="232"/>
      <c r="CP30" s="232"/>
      <c r="CQ30" s="233"/>
      <c r="EQ30" s="54">
        <f t="shared" si="1"/>
        <v>0</v>
      </c>
    </row>
    <row r="31" spans="1:147" s="58" customFormat="1" ht="30" customHeight="1">
      <c r="A31" s="115">
        <v>18</v>
      </c>
      <c r="B31" s="225"/>
      <c r="C31" s="226"/>
      <c r="D31" s="226"/>
      <c r="E31" s="226"/>
      <c r="F31" s="226"/>
      <c r="G31" s="226"/>
      <c r="H31" s="226"/>
      <c r="I31" s="227"/>
      <c r="J31" s="234"/>
      <c r="K31" s="235"/>
      <c r="L31" s="235"/>
      <c r="M31" s="235"/>
      <c r="N31" s="235"/>
      <c r="O31" s="235"/>
      <c r="P31" s="236"/>
      <c r="Q31" s="237"/>
      <c r="R31" s="237"/>
      <c r="S31" s="237"/>
      <c r="T31" s="237"/>
      <c r="U31" s="237"/>
      <c r="V31" s="237"/>
      <c r="W31" s="237"/>
      <c r="X31" s="237"/>
      <c r="Y31" s="237"/>
      <c r="Z31" s="237"/>
      <c r="AA31" s="237"/>
      <c r="AB31" s="237"/>
      <c r="AC31" s="237"/>
      <c r="AD31" s="237"/>
      <c r="AE31" s="238"/>
      <c r="AF31" s="236"/>
      <c r="AG31" s="237"/>
      <c r="AH31" s="237"/>
      <c r="AI31" s="238"/>
      <c r="AJ31" s="234"/>
      <c r="AK31" s="235"/>
      <c r="AL31" s="235"/>
      <c r="AM31" s="235"/>
      <c r="AN31" s="235"/>
      <c r="AO31" s="235"/>
      <c r="AP31" s="236"/>
      <c r="AQ31" s="237"/>
      <c r="AR31" s="237"/>
      <c r="AS31" s="237"/>
      <c r="AT31" s="237"/>
      <c r="AU31" s="237"/>
      <c r="AV31" s="237"/>
      <c r="AW31" s="238"/>
      <c r="AX31" s="234"/>
      <c r="AY31" s="235"/>
      <c r="AZ31" s="235"/>
      <c r="BA31" s="235"/>
      <c r="BB31" s="235"/>
      <c r="BC31" s="239"/>
      <c r="BD31" s="240" t="str">
        <f>IFERROR(VLOOKUP(AP31,Sheet1!$B$7:'Sheet1'!$C$15,2,FALSE)," ")</f>
        <v xml:space="preserve"> </v>
      </c>
      <c r="BE31" s="241"/>
      <c r="BF31" s="241"/>
      <c r="BG31" s="241"/>
      <c r="BH31" s="241"/>
      <c r="BI31" s="241"/>
      <c r="BJ31" s="241"/>
      <c r="BK31" s="241"/>
      <c r="BL31" s="242"/>
      <c r="BM31" s="243"/>
      <c r="BN31" s="244"/>
      <c r="BO31" s="244"/>
      <c r="BP31" s="244"/>
      <c r="BQ31" s="244"/>
      <c r="BR31" s="244"/>
      <c r="BS31" s="244"/>
      <c r="BT31" s="244"/>
      <c r="BU31" s="244"/>
      <c r="BV31" s="245"/>
      <c r="BW31" s="225"/>
      <c r="BX31" s="226"/>
      <c r="BY31" s="226"/>
      <c r="BZ31" s="226"/>
      <c r="CA31" s="227"/>
      <c r="CB31" s="228"/>
      <c r="CC31" s="229"/>
      <c r="CD31" s="229"/>
      <c r="CE31" s="229"/>
      <c r="CF31" s="229"/>
      <c r="CG31" s="229"/>
      <c r="CH31" s="229"/>
      <c r="CI31" s="230"/>
      <c r="CJ31" s="231" t="str">
        <f t="shared" si="2"/>
        <v xml:space="preserve"> </v>
      </c>
      <c r="CK31" s="232"/>
      <c r="CL31" s="232"/>
      <c r="CM31" s="232"/>
      <c r="CN31" s="232"/>
      <c r="CO31" s="232"/>
      <c r="CP31" s="232"/>
      <c r="CQ31" s="233"/>
      <c r="EQ31" s="54">
        <f t="shared" si="1"/>
        <v>0</v>
      </c>
    </row>
    <row r="32" spans="1:147" s="54" customFormat="1" ht="30" customHeight="1">
      <c r="A32" s="115">
        <v>19</v>
      </c>
      <c r="B32" s="225"/>
      <c r="C32" s="226"/>
      <c r="D32" s="226"/>
      <c r="E32" s="226"/>
      <c r="F32" s="226"/>
      <c r="G32" s="226"/>
      <c r="H32" s="226"/>
      <c r="I32" s="227"/>
      <c r="J32" s="234"/>
      <c r="K32" s="235"/>
      <c r="L32" s="235"/>
      <c r="M32" s="235"/>
      <c r="N32" s="235"/>
      <c r="O32" s="235"/>
      <c r="P32" s="236"/>
      <c r="Q32" s="237"/>
      <c r="R32" s="237"/>
      <c r="S32" s="237"/>
      <c r="T32" s="237"/>
      <c r="U32" s="237"/>
      <c r="V32" s="237"/>
      <c r="W32" s="237"/>
      <c r="X32" s="237"/>
      <c r="Y32" s="237"/>
      <c r="Z32" s="237"/>
      <c r="AA32" s="237"/>
      <c r="AB32" s="237"/>
      <c r="AC32" s="237"/>
      <c r="AD32" s="237"/>
      <c r="AE32" s="238"/>
      <c r="AF32" s="236"/>
      <c r="AG32" s="237"/>
      <c r="AH32" s="237"/>
      <c r="AI32" s="238"/>
      <c r="AJ32" s="234"/>
      <c r="AK32" s="235"/>
      <c r="AL32" s="235"/>
      <c r="AM32" s="235"/>
      <c r="AN32" s="235"/>
      <c r="AO32" s="235"/>
      <c r="AP32" s="236"/>
      <c r="AQ32" s="237"/>
      <c r="AR32" s="237"/>
      <c r="AS32" s="237"/>
      <c r="AT32" s="237"/>
      <c r="AU32" s="237"/>
      <c r="AV32" s="237"/>
      <c r="AW32" s="238"/>
      <c r="AX32" s="234"/>
      <c r="AY32" s="235"/>
      <c r="AZ32" s="235"/>
      <c r="BA32" s="235"/>
      <c r="BB32" s="235"/>
      <c r="BC32" s="239"/>
      <c r="BD32" s="240" t="str">
        <f>IFERROR(VLOOKUP(AP32,Sheet1!$B$7:'Sheet1'!$C$15,2,FALSE)," ")</f>
        <v xml:space="preserve"> </v>
      </c>
      <c r="BE32" s="241"/>
      <c r="BF32" s="241"/>
      <c r="BG32" s="241"/>
      <c r="BH32" s="241"/>
      <c r="BI32" s="241"/>
      <c r="BJ32" s="241"/>
      <c r="BK32" s="241"/>
      <c r="BL32" s="242"/>
      <c r="BM32" s="243"/>
      <c r="BN32" s="244"/>
      <c r="BO32" s="244"/>
      <c r="BP32" s="244"/>
      <c r="BQ32" s="244"/>
      <c r="BR32" s="244"/>
      <c r="BS32" s="244"/>
      <c r="BT32" s="244"/>
      <c r="BU32" s="244"/>
      <c r="BV32" s="245"/>
      <c r="BW32" s="225"/>
      <c r="BX32" s="226"/>
      <c r="BY32" s="226"/>
      <c r="BZ32" s="226"/>
      <c r="CA32" s="227"/>
      <c r="CB32" s="228"/>
      <c r="CC32" s="229"/>
      <c r="CD32" s="229"/>
      <c r="CE32" s="229"/>
      <c r="CF32" s="229"/>
      <c r="CG32" s="229"/>
      <c r="CH32" s="229"/>
      <c r="CI32" s="230"/>
      <c r="CJ32" s="231" t="str">
        <f t="shared" si="2"/>
        <v xml:space="preserve"> </v>
      </c>
      <c r="CK32" s="232"/>
      <c r="CL32" s="232"/>
      <c r="CM32" s="232"/>
      <c r="CN32" s="232"/>
      <c r="CO32" s="232"/>
      <c r="CP32" s="232"/>
      <c r="CQ32" s="233"/>
      <c r="EQ32" s="54">
        <f t="shared" si="1"/>
        <v>0</v>
      </c>
    </row>
    <row r="33" spans="1:147" s="54" customFormat="1" ht="30" customHeight="1">
      <c r="A33" s="115">
        <v>20</v>
      </c>
      <c r="B33" s="225"/>
      <c r="C33" s="226"/>
      <c r="D33" s="226"/>
      <c r="E33" s="226"/>
      <c r="F33" s="226"/>
      <c r="G33" s="226"/>
      <c r="H33" s="226"/>
      <c r="I33" s="227"/>
      <c r="J33" s="234"/>
      <c r="K33" s="235"/>
      <c r="L33" s="235"/>
      <c r="M33" s="235"/>
      <c r="N33" s="235"/>
      <c r="O33" s="235"/>
      <c r="P33" s="236"/>
      <c r="Q33" s="237"/>
      <c r="R33" s="237"/>
      <c r="S33" s="237"/>
      <c r="T33" s="237"/>
      <c r="U33" s="237"/>
      <c r="V33" s="237"/>
      <c r="W33" s="237"/>
      <c r="X33" s="237"/>
      <c r="Y33" s="237"/>
      <c r="Z33" s="237"/>
      <c r="AA33" s="237"/>
      <c r="AB33" s="237"/>
      <c r="AC33" s="237"/>
      <c r="AD33" s="237"/>
      <c r="AE33" s="238"/>
      <c r="AF33" s="236"/>
      <c r="AG33" s="237"/>
      <c r="AH33" s="237"/>
      <c r="AI33" s="238"/>
      <c r="AJ33" s="234"/>
      <c r="AK33" s="235"/>
      <c r="AL33" s="235"/>
      <c r="AM33" s="235"/>
      <c r="AN33" s="235"/>
      <c r="AO33" s="235"/>
      <c r="AP33" s="236"/>
      <c r="AQ33" s="237"/>
      <c r="AR33" s="237"/>
      <c r="AS33" s="237"/>
      <c r="AT33" s="237"/>
      <c r="AU33" s="237"/>
      <c r="AV33" s="237"/>
      <c r="AW33" s="238"/>
      <c r="AX33" s="234"/>
      <c r="AY33" s="235"/>
      <c r="AZ33" s="235"/>
      <c r="BA33" s="235"/>
      <c r="BB33" s="235"/>
      <c r="BC33" s="239"/>
      <c r="BD33" s="240" t="str">
        <f>IFERROR(VLOOKUP(AP33,Sheet1!$B$7:'Sheet1'!$C$15,2,FALSE)," ")</f>
        <v xml:space="preserve"> </v>
      </c>
      <c r="BE33" s="241"/>
      <c r="BF33" s="241"/>
      <c r="BG33" s="241"/>
      <c r="BH33" s="241"/>
      <c r="BI33" s="241"/>
      <c r="BJ33" s="241"/>
      <c r="BK33" s="241"/>
      <c r="BL33" s="242"/>
      <c r="BM33" s="243"/>
      <c r="BN33" s="244"/>
      <c r="BO33" s="244"/>
      <c r="BP33" s="244"/>
      <c r="BQ33" s="244"/>
      <c r="BR33" s="244"/>
      <c r="BS33" s="244"/>
      <c r="BT33" s="244"/>
      <c r="BU33" s="244"/>
      <c r="BV33" s="245"/>
      <c r="BW33" s="225"/>
      <c r="BX33" s="226"/>
      <c r="BY33" s="226"/>
      <c r="BZ33" s="226"/>
      <c r="CA33" s="227"/>
      <c r="CB33" s="228"/>
      <c r="CC33" s="229"/>
      <c r="CD33" s="229"/>
      <c r="CE33" s="229"/>
      <c r="CF33" s="229"/>
      <c r="CG33" s="229"/>
      <c r="CH33" s="229"/>
      <c r="CI33" s="230"/>
      <c r="CJ33" s="231" t="str">
        <f t="shared" si="2"/>
        <v xml:space="preserve"> </v>
      </c>
      <c r="CK33" s="232"/>
      <c r="CL33" s="232"/>
      <c r="CM33" s="232"/>
      <c r="CN33" s="232"/>
      <c r="CO33" s="232"/>
      <c r="CP33" s="232"/>
      <c r="CQ33" s="233"/>
      <c r="EQ33" s="54">
        <f t="shared" si="1"/>
        <v>0</v>
      </c>
    </row>
    <row r="34" spans="1:147">
      <c r="E34" s="37"/>
      <c r="F34" s="53"/>
      <c r="G34" s="38"/>
      <c r="H34" s="53"/>
      <c r="I34" s="39"/>
      <c r="J34" s="40"/>
      <c r="K34" s="41"/>
      <c r="L34" s="42"/>
      <c r="M34" s="37"/>
      <c r="N34" s="37"/>
      <c r="O34" s="40"/>
      <c r="P34" s="53"/>
      <c r="Q34" s="53"/>
      <c r="R34" s="53"/>
      <c r="S34" s="53"/>
      <c r="T34" s="53"/>
      <c r="U34" s="53"/>
      <c r="V34" s="53"/>
      <c r="W34" s="53"/>
      <c r="X34" s="53"/>
      <c r="Y34" s="53"/>
      <c r="Z34" s="53"/>
      <c r="AA34" s="53"/>
      <c r="AB34" s="40"/>
      <c r="AC34" s="40"/>
      <c r="AD34" s="40"/>
      <c r="AE34" s="40"/>
      <c r="AF34" s="40"/>
      <c r="AG34" s="41"/>
      <c r="AH34" s="42"/>
      <c r="AI34" s="37"/>
      <c r="AJ34" s="37"/>
      <c r="AK34" s="40"/>
      <c r="AL34" s="53"/>
      <c r="AM34" s="40"/>
      <c r="AN34" s="40"/>
      <c r="AP34" s="40"/>
      <c r="AQ34" s="40"/>
      <c r="AR34" s="53"/>
      <c r="AS34" s="53"/>
      <c r="AT34" s="53"/>
      <c r="AU34" s="53"/>
      <c r="AV34" s="38"/>
      <c r="AW34" s="40"/>
      <c r="AX34" s="40"/>
      <c r="AY34" s="40"/>
      <c r="AZ34" s="40"/>
      <c r="BA34" s="40"/>
      <c r="BB34" s="43"/>
      <c r="BC34" s="43"/>
      <c r="BD34" s="43"/>
      <c r="BE34" s="43"/>
      <c r="BF34" s="40"/>
      <c r="BG34" s="40"/>
      <c r="BH34" s="40"/>
      <c r="BI34" s="40"/>
      <c r="BJ34" s="40"/>
      <c r="BK34" s="40"/>
      <c r="BL34" s="40"/>
      <c r="BM34" s="40"/>
      <c r="BN34" s="37"/>
    </row>
    <row r="35" spans="1:147" ht="14.25">
      <c r="A35" s="59"/>
      <c r="B35" s="59"/>
      <c r="C35" s="59"/>
      <c r="D35" s="59"/>
      <c r="E35" s="59"/>
      <c r="F35" s="59"/>
      <c r="G35" s="59"/>
      <c r="H35" s="59"/>
      <c r="I35" s="60"/>
      <c r="J35" s="60"/>
      <c r="K35" s="59"/>
      <c r="L35" s="60"/>
      <c r="M35" s="60"/>
      <c r="N35" s="58"/>
      <c r="O35" s="60"/>
      <c r="P35" s="60"/>
      <c r="Q35" s="60"/>
      <c r="R35" s="60"/>
      <c r="S35" s="60"/>
      <c r="T35" s="60"/>
      <c r="U35" s="60"/>
      <c r="V35" s="60"/>
      <c r="W35" s="60"/>
      <c r="X35" s="60"/>
      <c r="Y35" s="60"/>
      <c r="Z35" s="60"/>
      <c r="AA35" s="60"/>
      <c r="AB35" s="61"/>
      <c r="AC35" s="58"/>
      <c r="AD35" s="58"/>
      <c r="AE35" s="58"/>
      <c r="AF35" s="60"/>
      <c r="AG35" s="59"/>
      <c r="AH35" s="60"/>
      <c r="AI35" s="60"/>
      <c r="AJ35" s="58"/>
      <c r="AK35" s="60"/>
      <c r="AL35" s="60"/>
      <c r="AM35" s="59"/>
      <c r="AN35" s="59"/>
      <c r="AO35" s="59"/>
      <c r="AP35" s="59"/>
      <c r="AQ35" s="59"/>
      <c r="AR35" s="60"/>
      <c r="AS35" s="60"/>
      <c r="AT35" s="60"/>
      <c r="AU35" s="60"/>
      <c r="AV35" s="60"/>
      <c r="AW35" s="62"/>
      <c r="AX35" s="62"/>
      <c r="AY35" s="62"/>
      <c r="AZ35" s="62"/>
      <c r="BA35" s="60"/>
      <c r="BB35" s="58"/>
      <c r="BC35" s="58"/>
      <c r="BD35" s="58"/>
      <c r="BE35" s="58"/>
      <c r="BF35" s="58"/>
      <c r="BG35" s="58"/>
      <c r="BH35" s="58"/>
      <c r="BI35" s="58"/>
      <c r="BJ35" s="58"/>
      <c r="BK35" s="58"/>
      <c r="BL35" s="58"/>
      <c r="BM35" s="58"/>
      <c r="BN35" s="58"/>
      <c r="BO35" s="58"/>
      <c r="BP35" s="58"/>
      <c r="BQ35" s="58"/>
      <c r="BR35" s="58"/>
      <c r="BS35" s="58"/>
      <c r="BT35" s="58"/>
      <c r="BU35" s="58"/>
      <c r="BV35" s="58"/>
      <c r="BW35" s="58"/>
      <c r="BX35" s="58"/>
      <c r="BY35" s="58"/>
      <c r="BZ35" s="58"/>
      <c r="CA35" s="58"/>
      <c r="CB35" s="58"/>
      <c r="CC35" s="58"/>
      <c r="CD35" s="58"/>
      <c r="CE35" s="58"/>
      <c r="CF35" s="58"/>
      <c r="CG35" s="58"/>
      <c r="CH35" s="58"/>
      <c r="CI35" s="58"/>
      <c r="CJ35" s="58"/>
      <c r="CK35" s="58"/>
      <c r="CL35" s="58"/>
      <c r="CM35" s="58"/>
      <c r="CN35" s="58"/>
      <c r="CO35" s="58"/>
      <c r="CP35" s="58"/>
      <c r="CQ35" s="58"/>
    </row>
    <row r="36" spans="1:147" ht="20.100000000000001" customHeight="1">
      <c r="A36" s="80" t="s">
        <v>131</v>
      </c>
      <c r="B36" s="80"/>
      <c r="C36" s="80"/>
      <c r="D36" s="80"/>
      <c r="E36" s="80"/>
      <c r="F36" s="80"/>
      <c r="G36" s="80"/>
      <c r="H36" s="80"/>
      <c r="I36" s="81"/>
      <c r="J36" s="81"/>
      <c r="K36" s="80"/>
      <c r="L36" s="81"/>
      <c r="M36" s="81"/>
      <c r="N36" s="82"/>
      <c r="O36" s="81"/>
      <c r="P36" s="81"/>
      <c r="Q36" s="81"/>
      <c r="R36" s="81"/>
      <c r="S36" s="81"/>
      <c r="T36" s="81"/>
      <c r="U36" s="81"/>
      <c r="V36" s="81"/>
      <c r="W36" s="81"/>
      <c r="X36" s="81"/>
      <c r="Y36" s="81"/>
      <c r="Z36" s="81"/>
      <c r="AA36" s="81"/>
      <c r="AB36" s="83"/>
      <c r="AC36" s="82"/>
      <c r="AD36" s="82"/>
      <c r="AE36" s="82"/>
      <c r="AF36" s="81"/>
      <c r="AG36" s="80"/>
      <c r="AH36" s="81"/>
      <c r="AI36" s="81"/>
      <c r="AJ36" s="82"/>
      <c r="AK36" s="81"/>
      <c r="AL36" s="81"/>
      <c r="AM36" s="80"/>
      <c r="AN36" s="80"/>
      <c r="AO36" s="80"/>
      <c r="AP36" s="80"/>
      <c r="AQ36" s="80"/>
      <c r="AR36" s="81"/>
      <c r="AS36" s="81"/>
      <c r="AT36" s="81"/>
      <c r="AU36" s="81"/>
      <c r="AV36" s="81"/>
      <c r="AW36" s="84"/>
      <c r="AX36" s="84"/>
      <c r="AY36" s="84"/>
      <c r="AZ36" s="84"/>
      <c r="BA36" s="81"/>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58"/>
      <c r="CC36" s="58"/>
      <c r="CD36" s="58"/>
      <c r="CE36" s="58"/>
      <c r="CF36" s="58"/>
      <c r="CG36" s="58"/>
      <c r="CH36" s="58"/>
      <c r="CI36" s="58"/>
      <c r="CJ36" s="58"/>
      <c r="CK36" s="58"/>
      <c r="CL36" s="58"/>
      <c r="CM36" s="58"/>
      <c r="CN36" s="58"/>
      <c r="CO36" s="58"/>
      <c r="CP36" s="58"/>
      <c r="CQ36" s="58"/>
    </row>
    <row r="37" spans="1:147" ht="20.100000000000001" customHeight="1">
      <c r="A37" s="80" t="s">
        <v>132</v>
      </c>
      <c r="B37" s="80"/>
      <c r="C37" s="80"/>
      <c r="D37" s="80"/>
      <c r="E37" s="80"/>
      <c r="F37" s="80"/>
      <c r="G37" s="80"/>
      <c r="H37" s="80"/>
      <c r="I37" s="81"/>
      <c r="J37" s="81"/>
      <c r="K37" s="80"/>
      <c r="L37" s="81"/>
      <c r="M37" s="81"/>
      <c r="N37" s="82"/>
      <c r="O37" s="81"/>
      <c r="P37" s="81"/>
      <c r="Q37" s="81"/>
      <c r="R37" s="81"/>
      <c r="S37" s="81"/>
      <c r="T37" s="81"/>
      <c r="U37" s="81"/>
      <c r="V37" s="81"/>
      <c r="W37" s="81"/>
      <c r="X37" s="81"/>
      <c r="Y37" s="81"/>
      <c r="Z37" s="81"/>
      <c r="AA37" s="81"/>
      <c r="AB37" s="83"/>
      <c r="AC37" s="82"/>
      <c r="AD37" s="82"/>
      <c r="AE37" s="82"/>
      <c r="AF37" s="81"/>
      <c r="AG37" s="80"/>
      <c r="AH37" s="81"/>
      <c r="AI37" s="81"/>
      <c r="AJ37" s="82"/>
      <c r="AK37" s="81"/>
      <c r="AL37" s="81"/>
      <c r="AM37" s="80"/>
      <c r="AN37" s="80"/>
      <c r="AO37" s="80"/>
      <c r="AP37" s="80"/>
      <c r="AQ37" s="80"/>
      <c r="AR37" s="81"/>
      <c r="AS37" s="81"/>
      <c r="AT37" s="81"/>
      <c r="AU37" s="81"/>
      <c r="AV37" s="81"/>
      <c r="AW37" s="84"/>
      <c r="AX37" s="84"/>
      <c r="AY37" s="84"/>
      <c r="AZ37" s="84"/>
      <c r="BA37" s="81"/>
      <c r="BB37" s="82"/>
      <c r="BC37" s="82"/>
      <c r="BD37" s="82"/>
      <c r="BE37" s="82"/>
      <c r="BF37" s="82"/>
      <c r="BG37" s="82"/>
      <c r="BH37" s="82"/>
      <c r="BI37" s="82"/>
      <c r="BJ37" s="82"/>
      <c r="BK37" s="82"/>
      <c r="BL37" s="82"/>
      <c r="BM37" s="82"/>
      <c r="BN37" s="82"/>
      <c r="BO37" s="82"/>
      <c r="BP37" s="82"/>
      <c r="BQ37" s="82"/>
      <c r="BR37" s="82"/>
      <c r="BS37" s="82"/>
      <c r="BT37" s="82"/>
      <c r="BU37" s="82"/>
      <c r="BV37" s="82"/>
      <c r="BW37" s="82"/>
      <c r="BX37" s="82"/>
      <c r="BY37" s="82"/>
      <c r="BZ37" s="82"/>
      <c r="CA37" s="82"/>
      <c r="CB37" s="58"/>
      <c r="CC37" s="58"/>
      <c r="CD37" s="58"/>
      <c r="CE37" s="58"/>
      <c r="CF37" s="58"/>
      <c r="CG37" s="58"/>
      <c r="CH37" s="58"/>
      <c r="CI37" s="58"/>
      <c r="CJ37" s="58"/>
      <c r="CK37" s="58"/>
      <c r="CL37" s="58"/>
      <c r="CM37" s="58"/>
      <c r="CN37" s="58"/>
      <c r="CO37" s="58"/>
      <c r="CP37" s="58"/>
      <c r="CQ37" s="58"/>
    </row>
    <row r="38" spans="1:147" ht="20.100000000000001" customHeight="1">
      <c r="A38" s="80" t="s">
        <v>133</v>
      </c>
      <c r="B38" s="80"/>
      <c r="C38" s="80"/>
      <c r="D38" s="80"/>
      <c r="E38" s="80"/>
      <c r="F38" s="80"/>
      <c r="G38" s="80"/>
      <c r="H38" s="80"/>
      <c r="I38" s="81"/>
      <c r="J38" s="81"/>
      <c r="K38" s="80"/>
      <c r="L38" s="81"/>
      <c r="M38" s="81"/>
      <c r="N38" s="82"/>
      <c r="O38" s="81"/>
      <c r="P38" s="81"/>
      <c r="Q38" s="81"/>
      <c r="R38" s="81"/>
      <c r="S38" s="81"/>
      <c r="T38" s="81"/>
      <c r="U38" s="81"/>
      <c r="V38" s="81"/>
      <c r="W38" s="81"/>
      <c r="X38" s="81"/>
      <c r="Y38" s="81"/>
      <c r="Z38" s="81"/>
      <c r="AA38" s="81"/>
      <c r="AB38" s="83"/>
      <c r="AC38" s="82"/>
      <c r="AD38" s="82"/>
      <c r="AE38" s="82"/>
      <c r="AF38" s="81"/>
      <c r="AG38" s="80"/>
      <c r="AH38" s="81"/>
      <c r="AI38" s="81"/>
      <c r="AJ38" s="82"/>
      <c r="AK38" s="81"/>
      <c r="AL38" s="81"/>
      <c r="AM38" s="80"/>
      <c r="AN38" s="80"/>
      <c r="AO38" s="80"/>
      <c r="AP38" s="80"/>
      <c r="AQ38" s="80"/>
      <c r="AR38" s="81"/>
      <c r="AS38" s="81"/>
      <c r="AT38" s="81"/>
      <c r="AU38" s="81"/>
      <c r="AV38" s="81"/>
      <c r="AW38" s="84"/>
      <c r="AX38" s="84"/>
      <c r="AY38" s="84"/>
      <c r="AZ38" s="84"/>
      <c r="BA38" s="81"/>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58"/>
      <c r="CC38" s="58"/>
      <c r="CD38" s="58"/>
      <c r="CE38" s="58"/>
      <c r="CF38" s="58"/>
      <c r="CG38" s="58"/>
      <c r="CH38" s="58"/>
      <c r="CI38" s="58"/>
      <c r="CJ38" s="58"/>
      <c r="CK38" s="58"/>
      <c r="CL38" s="58"/>
      <c r="CM38" s="58"/>
      <c r="CN38" s="58"/>
      <c r="CO38" s="58"/>
      <c r="CP38" s="58"/>
      <c r="CQ38" s="58"/>
    </row>
    <row r="39" spans="1:147" ht="20.100000000000001" customHeight="1">
      <c r="A39" s="80" t="s">
        <v>119</v>
      </c>
      <c r="B39" s="80"/>
      <c r="C39" s="80"/>
      <c r="D39" s="80"/>
      <c r="E39" s="80"/>
      <c r="F39" s="80"/>
      <c r="G39" s="80"/>
      <c r="H39" s="80"/>
      <c r="I39" s="81"/>
      <c r="J39" s="81"/>
      <c r="K39" s="80"/>
      <c r="L39" s="81"/>
      <c r="M39" s="81"/>
      <c r="N39" s="82"/>
      <c r="O39" s="81"/>
      <c r="P39" s="81"/>
      <c r="Q39" s="81"/>
      <c r="R39" s="81"/>
      <c r="S39" s="81"/>
      <c r="T39" s="81"/>
      <c r="U39" s="81"/>
      <c r="V39" s="81"/>
      <c r="W39" s="81"/>
      <c r="X39" s="81"/>
      <c r="Y39" s="81"/>
      <c r="Z39" s="81"/>
      <c r="AA39" s="81"/>
      <c r="AB39" s="83"/>
      <c r="AC39" s="82"/>
      <c r="AD39" s="82"/>
      <c r="AE39" s="82"/>
      <c r="AF39" s="81"/>
      <c r="AG39" s="80"/>
      <c r="AH39" s="81"/>
      <c r="AI39" s="81"/>
      <c r="AJ39" s="82"/>
      <c r="AK39" s="81"/>
      <c r="AL39" s="81"/>
      <c r="AM39" s="80"/>
      <c r="AN39" s="80"/>
      <c r="AO39" s="80"/>
      <c r="AP39" s="80"/>
      <c r="AQ39" s="80"/>
      <c r="AR39" s="81"/>
      <c r="AS39" s="81"/>
      <c r="AT39" s="81"/>
      <c r="AU39" s="81"/>
      <c r="AV39" s="81"/>
      <c r="AW39" s="84"/>
      <c r="AX39" s="84"/>
      <c r="AY39" s="84"/>
      <c r="AZ39" s="84"/>
      <c r="BA39" s="81"/>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58"/>
      <c r="CC39" s="58"/>
      <c r="CD39" s="58"/>
      <c r="CE39" s="58"/>
      <c r="CF39" s="58"/>
      <c r="CG39" s="58"/>
      <c r="CH39" s="58"/>
      <c r="CI39" s="58"/>
      <c r="CJ39" s="58"/>
      <c r="CK39" s="58"/>
      <c r="CL39" s="58"/>
      <c r="CM39" s="58"/>
      <c r="CN39" s="58"/>
      <c r="CO39" s="58"/>
      <c r="CP39" s="58"/>
      <c r="CQ39" s="58"/>
    </row>
    <row r="40" spans="1:147">
      <c r="A40" s="54"/>
      <c r="B40" s="54"/>
      <c r="C40" s="54"/>
      <c r="D40" s="54"/>
      <c r="E40" s="37"/>
      <c r="F40" s="53"/>
      <c r="G40" s="38"/>
      <c r="H40" s="53"/>
      <c r="I40" s="39"/>
      <c r="J40" s="40"/>
      <c r="K40" s="41"/>
      <c r="L40" s="42"/>
      <c r="M40" s="37"/>
      <c r="N40" s="37"/>
      <c r="O40" s="40"/>
      <c r="P40" s="53"/>
      <c r="Q40" s="53"/>
      <c r="R40" s="53"/>
      <c r="S40" s="53"/>
      <c r="T40" s="53"/>
      <c r="U40" s="53"/>
      <c r="V40" s="53"/>
      <c r="W40" s="53"/>
      <c r="X40" s="53"/>
      <c r="Y40" s="53"/>
      <c r="Z40" s="53"/>
      <c r="AA40" s="53"/>
      <c r="AB40" s="40"/>
      <c r="AC40" s="40"/>
      <c r="AD40" s="40"/>
      <c r="AE40" s="40"/>
      <c r="AF40" s="40"/>
      <c r="AG40" s="41"/>
      <c r="AH40" s="42"/>
      <c r="AI40" s="37"/>
      <c r="AJ40" s="37"/>
      <c r="AK40" s="40"/>
      <c r="AL40" s="53"/>
      <c r="AM40" s="40"/>
      <c r="AN40" s="40"/>
      <c r="AO40" s="54"/>
      <c r="AP40" s="40"/>
      <c r="AQ40" s="40"/>
      <c r="AR40" s="53"/>
      <c r="AS40" s="53"/>
      <c r="AT40" s="53"/>
      <c r="AU40" s="53"/>
      <c r="AV40" s="38"/>
      <c r="AW40" s="40"/>
      <c r="AX40" s="40"/>
      <c r="AY40" s="40"/>
      <c r="AZ40" s="40"/>
      <c r="BA40" s="40"/>
      <c r="BB40" s="43"/>
      <c r="BC40" s="43"/>
      <c r="BD40" s="43"/>
      <c r="BE40" s="43"/>
      <c r="BF40" s="40"/>
      <c r="BG40" s="40"/>
      <c r="BH40" s="40"/>
      <c r="BI40" s="40"/>
      <c r="BJ40" s="40"/>
      <c r="BK40" s="40"/>
      <c r="BL40" s="40"/>
      <c r="BM40" s="40"/>
      <c r="BN40" s="54"/>
      <c r="BO40" s="54"/>
      <c r="BP40" s="54"/>
      <c r="BQ40" s="54"/>
      <c r="BR40" s="54"/>
      <c r="BS40" s="54"/>
      <c r="BT40" s="54"/>
      <c r="BU40" s="54"/>
      <c r="BV40" s="54"/>
      <c r="BW40" s="54"/>
      <c r="BX40" s="54"/>
      <c r="BY40" s="54"/>
      <c r="BZ40" s="54"/>
      <c r="CA40" s="54"/>
      <c r="CB40" s="54"/>
      <c r="CC40" s="54"/>
      <c r="CD40" s="54"/>
      <c r="CE40" s="54"/>
      <c r="CF40" s="54"/>
      <c r="CG40" s="54"/>
      <c r="CH40" s="54"/>
      <c r="CI40" s="54"/>
      <c r="CJ40" s="54"/>
      <c r="CK40" s="54"/>
      <c r="CL40" s="54"/>
      <c r="CM40" s="54"/>
      <c r="CN40" s="54"/>
      <c r="CO40" s="54"/>
      <c r="CP40" s="54"/>
      <c r="CQ40" s="54"/>
    </row>
    <row r="41" spans="1:147">
      <c r="A41" s="54"/>
      <c r="B41" s="54"/>
      <c r="C41" s="54"/>
      <c r="D41" s="54"/>
      <c r="E41" s="37"/>
      <c r="F41" s="53"/>
      <c r="G41" s="38"/>
      <c r="H41" s="53"/>
      <c r="I41" s="39"/>
      <c r="J41" s="40"/>
      <c r="K41" s="41"/>
      <c r="L41" s="42"/>
      <c r="M41" s="37"/>
      <c r="N41" s="37"/>
      <c r="O41" s="40"/>
      <c r="P41" s="53"/>
      <c r="Q41" s="53"/>
      <c r="R41" s="53"/>
      <c r="S41" s="53"/>
      <c r="T41" s="53"/>
      <c r="U41" s="53"/>
      <c r="V41" s="53"/>
      <c r="W41" s="53"/>
      <c r="X41" s="53"/>
      <c r="Y41" s="53"/>
      <c r="Z41" s="53"/>
      <c r="AA41" s="53"/>
      <c r="AB41" s="40"/>
      <c r="AC41" s="40"/>
      <c r="AD41" s="40"/>
      <c r="AE41" s="40"/>
      <c r="AF41" s="40"/>
      <c r="AG41" s="41"/>
      <c r="AH41" s="42"/>
      <c r="AI41" s="37"/>
      <c r="AJ41" s="37"/>
      <c r="AK41" s="40"/>
      <c r="AL41" s="53"/>
      <c r="AM41" s="40"/>
      <c r="AN41" s="40"/>
      <c r="AO41" s="54"/>
      <c r="AP41" s="40"/>
      <c r="AQ41" s="40"/>
      <c r="AR41" s="53"/>
      <c r="AS41" s="53"/>
      <c r="AT41" s="53"/>
      <c r="AU41" s="53"/>
      <c r="AV41" s="38"/>
      <c r="AW41" s="40"/>
      <c r="AX41" s="40"/>
      <c r="AY41" s="40"/>
      <c r="AZ41" s="40"/>
      <c r="BA41" s="40"/>
      <c r="BB41" s="43"/>
      <c r="BC41" s="43"/>
      <c r="BD41" s="43"/>
      <c r="BE41" s="43"/>
      <c r="BF41" s="40"/>
      <c r="BG41" s="40"/>
      <c r="BH41" s="40"/>
      <c r="BI41" s="40"/>
      <c r="BJ41" s="40"/>
      <c r="BK41" s="40"/>
      <c r="BL41" s="40"/>
      <c r="BM41" s="40"/>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row>
  </sheetData>
  <sheetProtection password="B2EA" sheet="1" formatCells="0"/>
  <mergeCells count="288">
    <mergeCell ref="CK1:CN1"/>
    <mergeCell ref="CO1:CQ1"/>
    <mergeCell ref="A3:A9"/>
    <mergeCell ref="B3:Q3"/>
    <mergeCell ref="R3:AM3"/>
    <mergeCell ref="AN3:AT3"/>
    <mergeCell ref="B4:Q4"/>
    <mergeCell ref="R4:AM4"/>
    <mergeCell ref="AN4:AT4"/>
    <mergeCell ref="B5:Q5"/>
    <mergeCell ref="R5:AT5"/>
    <mergeCell ref="B6:Q7"/>
    <mergeCell ref="W6:X6"/>
    <mergeCell ref="Z6:AB6"/>
    <mergeCell ref="R7:AT7"/>
    <mergeCell ref="B8:Q8"/>
    <mergeCell ref="R8:X8"/>
    <mergeCell ref="Y8:AF8"/>
    <mergeCell ref="AG8:AI8"/>
    <mergeCell ref="AJ8:AT8"/>
    <mergeCell ref="AX12:BC12"/>
    <mergeCell ref="BD12:BL12"/>
    <mergeCell ref="BM12:BV12"/>
    <mergeCell ref="BW12:CA12"/>
    <mergeCell ref="CB12:CI12"/>
    <mergeCell ref="CJ12:CQ12"/>
    <mergeCell ref="B9:Q9"/>
    <mergeCell ref="R9:AT9"/>
    <mergeCell ref="BD10:CI10"/>
    <mergeCell ref="BD11:CI11"/>
    <mergeCell ref="B12:I12"/>
    <mergeCell ref="J12:O12"/>
    <mergeCell ref="P12:AE12"/>
    <mergeCell ref="AF12:AI12"/>
    <mergeCell ref="AJ12:AO12"/>
    <mergeCell ref="AP12:AW12"/>
    <mergeCell ref="AX13:BC13"/>
    <mergeCell ref="BD13:BL13"/>
    <mergeCell ref="BM13:BV13"/>
    <mergeCell ref="BW13:CA13"/>
    <mergeCell ref="CB13:CI13"/>
    <mergeCell ref="CJ13:CQ13"/>
    <mergeCell ref="B13:I13"/>
    <mergeCell ref="J13:O13"/>
    <mergeCell ref="P13:AE13"/>
    <mergeCell ref="AF13:AI13"/>
    <mergeCell ref="AJ13:AO13"/>
    <mergeCell ref="AP13:AW13"/>
    <mergeCell ref="AX14:BC14"/>
    <mergeCell ref="BD14:BL14"/>
    <mergeCell ref="BM14:BV14"/>
    <mergeCell ref="BW14:CA14"/>
    <mergeCell ref="CB14:CI14"/>
    <mergeCell ref="CJ14:CQ14"/>
    <mergeCell ref="B14:I14"/>
    <mergeCell ref="J14:O14"/>
    <mergeCell ref="P14:AE14"/>
    <mergeCell ref="AF14:AI14"/>
    <mergeCell ref="AJ14:AO14"/>
    <mergeCell ref="AP14:AW14"/>
    <mergeCell ref="AX15:BC15"/>
    <mergeCell ref="BD15:BL15"/>
    <mergeCell ref="BM15:BV15"/>
    <mergeCell ref="BW15:CA15"/>
    <mergeCell ref="CB15:CI15"/>
    <mergeCell ref="CJ15:CQ15"/>
    <mergeCell ref="B15:I15"/>
    <mergeCell ref="J15:O15"/>
    <mergeCell ref="P15:AE15"/>
    <mergeCell ref="AF15:AI15"/>
    <mergeCell ref="AJ15:AO15"/>
    <mergeCell ref="AP15:AW15"/>
    <mergeCell ref="AX16:BC16"/>
    <mergeCell ref="BD16:BL16"/>
    <mergeCell ref="BM16:BV16"/>
    <mergeCell ref="BW16:CA16"/>
    <mergeCell ref="CB16:CI16"/>
    <mergeCell ref="CJ16:CQ16"/>
    <mergeCell ref="B16:I16"/>
    <mergeCell ref="J16:O16"/>
    <mergeCell ref="P16:AE16"/>
    <mergeCell ref="AF16:AI16"/>
    <mergeCell ref="AJ16:AO16"/>
    <mergeCell ref="AP16:AW16"/>
    <mergeCell ref="AX17:BC17"/>
    <mergeCell ref="BD17:BL17"/>
    <mergeCell ref="BM17:BV17"/>
    <mergeCell ref="BW17:CA17"/>
    <mergeCell ref="CB17:CI17"/>
    <mergeCell ref="CJ17:CQ17"/>
    <mergeCell ref="B17:I17"/>
    <mergeCell ref="J17:O17"/>
    <mergeCell ref="P17:AE17"/>
    <mergeCell ref="AF17:AI17"/>
    <mergeCell ref="AJ17:AO17"/>
    <mergeCell ref="AP17:AW17"/>
    <mergeCell ref="AX18:BC18"/>
    <mergeCell ref="BD18:BL18"/>
    <mergeCell ref="BM18:BV18"/>
    <mergeCell ref="BW18:CA18"/>
    <mergeCell ref="CB18:CI18"/>
    <mergeCell ref="CJ18:CQ18"/>
    <mergeCell ref="B18:I18"/>
    <mergeCell ref="J18:O18"/>
    <mergeCell ref="P18:AE18"/>
    <mergeCell ref="AF18:AI18"/>
    <mergeCell ref="AJ18:AO18"/>
    <mergeCell ref="AP18:AW18"/>
    <mergeCell ref="AX19:BC19"/>
    <mergeCell ref="BD19:BL19"/>
    <mergeCell ref="BM19:BV19"/>
    <mergeCell ref="BW19:CA19"/>
    <mergeCell ref="CB19:CI19"/>
    <mergeCell ref="CJ19:CQ19"/>
    <mergeCell ref="B19:I19"/>
    <mergeCell ref="J19:O19"/>
    <mergeCell ref="P19:AE19"/>
    <mergeCell ref="AF19:AI19"/>
    <mergeCell ref="AJ19:AO19"/>
    <mergeCell ref="AP19:AW19"/>
    <mergeCell ref="AX20:BC20"/>
    <mergeCell ref="BD20:BL20"/>
    <mergeCell ref="BM20:BV20"/>
    <mergeCell ref="BW20:CA20"/>
    <mergeCell ref="CB20:CI20"/>
    <mergeCell ref="CJ20:CQ20"/>
    <mergeCell ref="B20:I20"/>
    <mergeCell ref="J20:O20"/>
    <mergeCell ref="P20:AE20"/>
    <mergeCell ref="AF20:AI20"/>
    <mergeCell ref="AJ20:AO20"/>
    <mergeCell ref="AP20:AW20"/>
    <mergeCell ref="AX21:BC21"/>
    <mergeCell ref="BD21:BL21"/>
    <mergeCell ref="BM21:BV21"/>
    <mergeCell ref="BW21:CA21"/>
    <mergeCell ref="CB21:CI21"/>
    <mergeCell ref="CJ21:CQ21"/>
    <mergeCell ref="B21:I21"/>
    <mergeCell ref="J21:O21"/>
    <mergeCell ref="P21:AE21"/>
    <mergeCell ref="AF21:AI21"/>
    <mergeCell ref="AJ21:AO21"/>
    <mergeCell ref="AP21:AW21"/>
    <mergeCell ref="AX22:BC22"/>
    <mergeCell ref="BD22:BL22"/>
    <mergeCell ref="BM22:BV22"/>
    <mergeCell ref="BW22:CA22"/>
    <mergeCell ref="CB22:CI22"/>
    <mergeCell ref="CJ22:CQ22"/>
    <mergeCell ref="B22:I22"/>
    <mergeCell ref="J22:O22"/>
    <mergeCell ref="P22:AE22"/>
    <mergeCell ref="AF22:AI22"/>
    <mergeCell ref="AJ22:AO22"/>
    <mergeCell ref="AP22:AW22"/>
    <mergeCell ref="AX23:BC23"/>
    <mergeCell ref="BD23:BL23"/>
    <mergeCell ref="BM23:BV23"/>
    <mergeCell ref="BW23:CA23"/>
    <mergeCell ref="CB23:CI23"/>
    <mergeCell ref="CJ23:CQ23"/>
    <mergeCell ref="B23:I23"/>
    <mergeCell ref="J23:O23"/>
    <mergeCell ref="P23:AE23"/>
    <mergeCell ref="AF23:AI23"/>
    <mergeCell ref="AJ23:AO23"/>
    <mergeCell ref="AP23:AW23"/>
    <mergeCell ref="AX24:BC24"/>
    <mergeCell ref="BD24:BL24"/>
    <mergeCell ref="BM24:BV24"/>
    <mergeCell ref="BW24:CA24"/>
    <mergeCell ref="CB24:CI24"/>
    <mergeCell ref="CJ24:CQ24"/>
    <mergeCell ref="B24:I24"/>
    <mergeCell ref="J24:O24"/>
    <mergeCell ref="P24:AE24"/>
    <mergeCell ref="AF24:AI24"/>
    <mergeCell ref="AJ24:AO24"/>
    <mergeCell ref="AP24:AW24"/>
    <mergeCell ref="AX25:BC25"/>
    <mergeCell ref="BD25:BL25"/>
    <mergeCell ref="BM25:BV25"/>
    <mergeCell ref="BW25:CA25"/>
    <mergeCell ref="CB25:CI25"/>
    <mergeCell ref="CJ25:CQ25"/>
    <mergeCell ref="B25:I25"/>
    <mergeCell ref="J25:O25"/>
    <mergeCell ref="P25:AE25"/>
    <mergeCell ref="AF25:AI25"/>
    <mergeCell ref="AJ25:AO25"/>
    <mergeCell ref="AP25:AW25"/>
    <mergeCell ref="AX26:BC26"/>
    <mergeCell ref="BD26:BL26"/>
    <mergeCell ref="BM26:BV26"/>
    <mergeCell ref="BW26:CA26"/>
    <mergeCell ref="CB26:CI26"/>
    <mergeCell ref="CJ26:CQ26"/>
    <mergeCell ref="B26:I26"/>
    <mergeCell ref="J26:O26"/>
    <mergeCell ref="P26:AE26"/>
    <mergeCell ref="AF26:AI26"/>
    <mergeCell ref="AJ26:AO26"/>
    <mergeCell ref="AP26:AW26"/>
    <mergeCell ref="AX27:BC27"/>
    <mergeCell ref="BD27:BL27"/>
    <mergeCell ref="BM27:BV27"/>
    <mergeCell ref="BW27:CA27"/>
    <mergeCell ref="CB27:CI27"/>
    <mergeCell ref="CJ27:CQ27"/>
    <mergeCell ref="B27:I27"/>
    <mergeCell ref="J27:O27"/>
    <mergeCell ref="P27:AE27"/>
    <mergeCell ref="AF27:AI27"/>
    <mergeCell ref="AJ27:AO27"/>
    <mergeCell ref="AP27:AW27"/>
    <mergeCell ref="AX28:BC28"/>
    <mergeCell ref="BD28:BL28"/>
    <mergeCell ref="BM28:BV28"/>
    <mergeCell ref="BW28:CA28"/>
    <mergeCell ref="CB28:CI28"/>
    <mergeCell ref="CJ28:CQ28"/>
    <mergeCell ref="B28:I28"/>
    <mergeCell ref="J28:O28"/>
    <mergeCell ref="P28:AE28"/>
    <mergeCell ref="AF28:AI28"/>
    <mergeCell ref="AJ28:AO28"/>
    <mergeCell ref="AP28:AW28"/>
    <mergeCell ref="AX29:BC29"/>
    <mergeCell ref="BD29:BL29"/>
    <mergeCell ref="BM29:BV29"/>
    <mergeCell ref="BW29:CA29"/>
    <mergeCell ref="CB29:CI29"/>
    <mergeCell ref="CJ29:CQ29"/>
    <mergeCell ref="B29:I29"/>
    <mergeCell ref="J29:O29"/>
    <mergeCell ref="P29:AE29"/>
    <mergeCell ref="AF29:AI29"/>
    <mergeCell ref="AJ29:AO29"/>
    <mergeCell ref="AP29:AW29"/>
    <mergeCell ref="AX30:BC30"/>
    <mergeCell ref="BD30:BL30"/>
    <mergeCell ref="BM30:BV30"/>
    <mergeCell ref="BW30:CA30"/>
    <mergeCell ref="CB30:CI30"/>
    <mergeCell ref="CJ30:CQ30"/>
    <mergeCell ref="B30:I30"/>
    <mergeCell ref="J30:O30"/>
    <mergeCell ref="P30:AE30"/>
    <mergeCell ref="AF30:AI30"/>
    <mergeCell ref="AJ30:AO30"/>
    <mergeCell ref="AP30:AW30"/>
    <mergeCell ref="AX31:BC31"/>
    <mergeCell ref="BD31:BL31"/>
    <mergeCell ref="BM31:BV31"/>
    <mergeCell ref="BW31:CA31"/>
    <mergeCell ref="CB31:CI31"/>
    <mergeCell ref="CJ31:CQ31"/>
    <mergeCell ref="B31:I31"/>
    <mergeCell ref="J31:O31"/>
    <mergeCell ref="P31:AE31"/>
    <mergeCell ref="AF31:AI31"/>
    <mergeCell ref="AJ31:AO31"/>
    <mergeCell ref="AP31:AW31"/>
    <mergeCell ref="AX32:BC32"/>
    <mergeCell ref="BD32:BL32"/>
    <mergeCell ref="BM32:BV32"/>
    <mergeCell ref="BW32:CA32"/>
    <mergeCell ref="CB32:CI32"/>
    <mergeCell ref="CJ32:CQ32"/>
    <mergeCell ref="B32:I32"/>
    <mergeCell ref="J32:O32"/>
    <mergeCell ref="P32:AE32"/>
    <mergeCell ref="AF32:AI32"/>
    <mergeCell ref="AJ32:AO32"/>
    <mergeCell ref="AP32:AW32"/>
    <mergeCell ref="AX33:BC33"/>
    <mergeCell ref="BD33:BL33"/>
    <mergeCell ref="BM33:BV33"/>
    <mergeCell ref="BW33:CA33"/>
    <mergeCell ref="CB33:CI33"/>
    <mergeCell ref="CJ33:CQ33"/>
    <mergeCell ref="B33:I33"/>
    <mergeCell ref="J33:O33"/>
    <mergeCell ref="P33:AE33"/>
    <mergeCell ref="AF33:AI33"/>
    <mergeCell ref="AJ33:AO33"/>
    <mergeCell ref="AP33:AW33"/>
  </mergeCells>
  <phoneticPr fontId="2"/>
  <conditionalFormatting sqref="BM14:BV33">
    <cfRule type="expression" dxfId="4" priority="1">
      <formula>$BM14&gt;$BD14</formula>
    </cfRule>
  </conditionalFormatting>
  <dataValidations count="9">
    <dataValidation type="whole" allowBlank="1" showInputMessage="1" showErrorMessage="1" error="受講料を超えています。" prompt="下記（注3）をご確認ください。" sqref="BM14:BT33">
      <formula1>1</formula1>
      <formula2>BD14</formula2>
    </dataValidation>
    <dataValidation type="whole" allowBlank="1" showInputMessage="1" showErrorMessage="1" error="事業所負担額を超えています。" sqref="CB14:CI33">
      <formula1>0</formula1>
      <formula2>BM14</formula2>
    </dataValidation>
    <dataValidation type="whole" allowBlank="1" showInputMessage="1" showErrorMessage="1" error="受講料を超えています。" prompt="下記（注3）をご確認ください。" sqref="BU14:BV33">
      <formula1>1</formula1>
      <formula2>BK14</formula2>
    </dataValidation>
    <dataValidation type="list" allowBlank="1" showInputMessage="1" showErrorMessage="1" prompt="下記（注4）をご確認ください。" sqref="BW14:CA33">
      <formula1>"直接,間接"</formula1>
    </dataValidation>
    <dataValidation allowBlank="1" showInputMessage="1" showErrorMessage="1" prompt="下記（注1）をご確認ください。" sqref="AJ14:AO33 AX14:BC33 J14:O33"/>
    <dataValidation type="list" allowBlank="1" showInputMessage="1" showErrorMessage="1" prompt="下記（注2）をご確認ください。" sqref="AF14:AI33">
      <formula1>"介護支援専門員,生活相談員,介護職員,看護職員,その他"</formula1>
    </dataValidation>
    <dataValidation type="list" allowBlank="1" showInputMessage="1" showErrorMessage="1" sqref="AP14:AW33">
      <formula1>"介護支援専門員実務研修,介護支援専門員更新研修（88時間）,専門研修課程Ⅰ,更新研修（32時間）,専門研修課程Ⅱ,介護支援専門員更新研修（未経験）,介護支援専門員再研修,主任介護支援専門員研修,主任介護支援専門員更新研修"</formula1>
    </dataValidation>
    <dataValidation type="list" allowBlank="1" showInputMessage="1" showErrorMessage="1" sqref="R5:AB5 J5:N5 AD5:AT5">
      <formula1>"居宅介護支援,通所介護,短期入所生活介護,短期入所療養介護,特定施設入居者生活介護,定期巡回・随時対応型訪問介護看護,夜間対応型訪問介護,地域密着型通所介護,認知症対応型通所介護,小規模多機能型居宅介護,認知症対応型共同生活介護,地域密着型特定施設入居者生活介護,地域密着型介護老人福祉施設,看護小規模多機能型居宅介護,介護老人福祉施設,介護老人保健施設,介護医療院,介護予防支援,第一号通所事業"</formula1>
    </dataValidation>
    <dataValidation imeMode="halfAlpha" allowBlank="1" showInputMessage="1" showErrorMessage="1" sqref="BM12 AB40:AF41 AW40:BA41 BF40:BM41 AK40:AN41 AP40:AQ41 BF34:BM34 AF35:AI39 AK35:AL39 AR35:AV39 BA35:BA39 I35:M39 O35:AA39 J40:J41 O40:O41 J34 O34 AP34:AQ34 AB34:AF34 AW34:BA34 AK34:AN34"/>
  </dataValidations>
  <printOptions horizontalCentered="1"/>
  <pageMargins left="0.55118110236220474" right="0.55118110236220474" top="0.43307086614173229" bottom="0.43307086614173229" header="0.31496062992125984" footer="0.15748031496062992"/>
  <pageSetup paperSize="9" scale="57" orientation="landscape" r:id="rId1"/>
  <headerFooter alignWithMargins="0">
    <oddFooter xml:space="preserve">&amp;C&amp;P / &amp;N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W40"/>
  <sheetViews>
    <sheetView view="pageBreakPreview" topLeftCell="A22" zoomScaleNormal="120" zoomScaleSheetLayoutView="100" workbookViewId="0">
      <selection activeCell="AM8" sqref="AM8:AO8"/>
    </sheetView>
  </sheetViews>
  <sheetFormatPr defaultColWidth="2.25" defaultRowHeight="12"/>
  <cols>
    <col min="1" max="1" width="4.625" style="1" customWidth="1"/>
    <col min="2" max="19" width="1.5" style="1" customWidth="1"/>
    <col min="20" max="32" width="2.25" style="1" customWidth="1"/>
    <col min="33" max="33" width="3" style="1" customWidth="1"/>
    <col min="34" max="48" width="2.25" style="1" customWidth="1"/>
    <col min="49" max="49" width="4.75" style="1" customWidth="1"/>
    <col min="50" max="16384" width="2.25" style="1"/>
  </cols>
  <sheetData>
    <row r="1" spans="1:49" ht="13.5" customHeight="1">
      <c r="A1" s="8" t="s">
        <v>106</v>
      </c>
      <c r="B1" s="2"/>
      <c r="C1" s="45"/>
      <c r="D1" s="45"/>
      <c r="G1" s="49"/>
      <c r="L1" s="23"/>
      <c r="AI1" s="2"/>
      <c r="AJ1" s="2"/>
      <c r="AK1" s="46"/>
      <c r="AL1" s="46"/>
      <c r="AM1" s="46"/>
      <c r="AN1" s="46"/>
      <c r="AO1" s="46"/>
      <c r="AP1" s="2"/>
      <c r="AQ1" s="2"/>
      <c r="AR1" s="2"/>
      <c r="AS1" s="2"/>
      <c r="AT1" s="2"/>
      <c r="AU1" s="46"/>
      <c r="AV1" s="46"/>
      <c r="AW1" s="46"/>
    </row>
    <row r="2" spans="1:49">
      <c r="A2" s="8"/>
      <c r="B2" s="2"/>
      <c r="C2" s="45"/>
      <c r="D2" s="45"/>
      <c r="AI2" s="2"/>
      <c r="AJ2" s="2"/>
      <c r="AK2" s="2"/>
      <c r="AL2" s="2"/>
      <c r="AM2" s="2"/>
      <c r="AN2" s="2"/>
      <c r="AO2" s="2"/>
      <c r="AP2" s="2"/>
      <c r="AQ2" s="2"/>
      <c r="AR2" s="2"/>
      <c r="AS2" s="2"/>
      <c r="AT2" s="2"/>
      <c r="AU2" s="2"/>
      <c r="AV2" s="2"/>
      <c r="AW2" s="2"/>
    </row>
    <row r="3" spans="1:49" ht="19.5" customHeight="1">
      <c r="A3" s="139" t="s">
        <v>98</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row>
    <row r="4" spans="1:49">
      <c r="A4" s="140"/>
      <c r="B4" s="140"/>
      <c r="C4" s="140"/>
      <c r="D4" s="140"/>
      <c r="E4" s="140"/>
      <c r="F4" s="140"/>
      <c r="G4" s="140"/>
      <c r="H4" s="140"/>
      <c r="I4" s="140"/>
      <c r="J4" s="140"/>
      <c r="K4" s="140"/>
      <c r="L4" s="140"/>
      <c r="M4" s="140"/>
      <c r="N4" s="140"/>
      <c r="O4" s="140"/>
      <c r="P4" s="140"/>
      <c r="Q4" s="140"/>
      <c r="R4" s="140"/>
      <c r="S4" s="140"/>
      <c r="T4" s="140"/>
      <c r="U4" s="140"/>
      <c r="V4" s="140"/>
      <c r="W4" s="140"/>
      <c r="X4" s="140"/>
      <c r="Y4" s="140"/>
      <c r="Z4" s="140"/>
      <c r="AA4" s="140"/>
      <c r="AB4" s="140"/>
      <c r="AC4" s="140"/>
      <c r="AD4" s="140"/>
      <c r="AE4" s="140"/>
      <c r="AF4" s="140"/>
      <c r="AG4" s="140"/>
      <c r="AH4" s="140"/>
      <c r="AI4" s="140"/>
      <c r="AJ4" s="140"/>
      <c r="AK4" s="140"/>
      <c r="AL4" s="140"/>
      <c r="AM4" s="140"/>
      <c r="AN4" s="140"/>
      <c r="AO4" s="140"/>
      <c r="AP4" s="140"/>
      <c r="AQ4" s="140"/>
      <c r="AR4" s="140"/>
      <c r="AS4" s="140"/>
      <c r="AT4" s="140"/>
      <c r="AU4" s="140"/>
      <c r="AV4" s="140"/>
      <c r="AW4" s="140"/>
    </row>
    <row r="5" spans="1:49">
      <c r="A5" s="88"/>
      <c r="B5" s="88"/>
      <c r="C5" s="88"/>
      <c r="D5" s="88"/>
      <c r="E5" s="88"/>
      <c r="F5" s="88"/>
      <c r="G5" s="88"/>
      <c r="H5" s="88"/>
      <c r="I5" s="88"/>
      <c r="J5" s="88"/>
      <c r="K5" s="88"/>
      <c r="L5" s="88"/>
      <c r="M5" s="88"/>
      <c r="N5" s="88"/>
      <c r="O5" s="88"/>
      <c r="P5" s="88"/>
      <c r="Q5" s="88"/>
      <c r="R5" s="88"/>
      <c r="S5" s="88"/>
      <c r="T5" s="88"/>
      <c r="U5" s="88"/>
      <c r="V5" s="88"/>
      <c r="W5" s="88"/>
      <c r="X5" s="88"/>
      <c r="Y5" s="88"/>
      <c r="Z5" s="88"/>
      <c r="AA5" s="88"/>
      <c r="AB5" s="88"/>
      <c r="AC5" s="88"/>
      <c r="AD5" s="88"/>
      <c r="AE5" s="88"/>
      <c r="AF5" s="88"/>
      <c r="AG5" s="88"/>
      <c r="AH5" s="88"/>
      <c r="AI5" s="88"/>
      <c r="AJ5" s="88"/>
      <c r="AK5" s="88"/>
      <c r="AL5" s="88"/>
      <c r="AM5" s="88"/>
      <c r="AN5" s="88"/>
      <c r="AO5" s="88"/>
      <c r="AP5" s="88"/>
      <c r="AQ5" s="88"/>
      <c r="AR5" s="88"/>
      <c r="AS5" s="88"/>
      <c r="AT5" s="88"/>
      <c r="AU5" s="88"/>
      <c r="AV5" s="88"/>
      <c r="AW5" s="88"/>
    </row>
    <row r="6" spans="1:49">
      <c r="A6" s="88"/>
      <c r="B6" s="88"/>
      <c r="C6" s="88"/>
      <c r="D6" s="88"/>
      <c r="E6" s="88"/>
      <c r="F6" s="88"/>
      <c r="G6" s="88"/>
      <c r="H6" s="88"/>
      <c r="I6" s="88"/>
      <c r="J6" s="88"/>
      <c r="K6" s="88"/>
      <c r="L6" s="88"/>
      <c r="M6" s="88"/>
      <c r="N6" s="88"/>
      <c r="O6" s="88"/>
      <c r="P6" s="88"/>
      <c r="Q6" s="88"/>
      <c r="R6" s="88"/>
      <c r="S6" s="88"/>
      <c r="T6" s="88"/>
      <c r="U6" s="88"/>
      <c r="V6" s="88"/>
      <c r="W6" s="88"/>
      <c r="X6" s="88"/>
      <c r="Y6" s="88"/>
      <c r="Z6" s="88"/>
      <c r="AA6" s="88"/>
      <c r="AB6" s="88"/>
      <c r="AC6" s="88"/>
      <c r="AD6" s="88"/>
      <c r="AE6" s="88"/>
      <c r="AF6" s="88"/>
      <c r="AG6" s="88"/>
      <c r="AH6" s="88"/>
      <c r="AI6" s="88"/>
      <c r="AJ6" s="88"/>
      <c r="AK6" s="88"/>
      <c r="AL6" s="88"/>
      <c r="AM6" s="88"/>
      <c r="AN6" s="88"/>
      <c r="AO6" s="88"/>
      <c r="AP6" s="88"/>
      <c r="AQ6" s="88"/>
      <c r="AR6" s="88"/>
      <c r="AS6" s="88"/>
      <c r="AT6" s="88"/>
      <c r="AU6" s="88"/>
      <c r="AV6" s="88"/>
      <c r="AW6" s="88"/>
    </row>
    <row r="7" spans="1:49" ht="12" customHeight="1">
      <c r="A7" s="51"/>
      <c r="B7" s="51"/>
      <c r="C7" s="51"/>
      <c r="D7" s="51"/>
      <c r="E7" s="51"/>
      <c r="F7" s="51"/>
      <c r="G7" s="51"/>
      <c r="H7" s="51"/>
      <c r="I7" s="51"/>
      <c r="J7" s="51"/>
      <c r="K7" s="51"/>
      <c r="L7" s="51"/>
      <c r="M7" s="51"/>
      <c r="N7" s="51"/>
      <c r="O7" s="51"/>
      <c r="P7" s="51"/>
      <c r="Q7" s="51"/>
      <c r="R7" s="51"/>
      <c r="S7" s="51"/>
      <c r="T7" s="51"/>
      <c r="U7" s="51"/>
      <c r="V7" s="51"/>
      <c r="W7" s="51"/>
      <c r="X7" s="51"/>
      <c r="Y7" s="51"/>
      <c r="Z7" s="51"/>
      <c r="AA7" s="51"/>
      <c r="AB7" s="51"/>
      <c r="AC7" s="51"/>
      <c r="AD7" s="51"/>
      <c r="AE7" s="51"/>
      <c r="AF7" s="51"/>
      <c r="AG7" s="51"/>
      <c r="AH7" s="51"/>
      <c r="AI7" s="51"/>
      <c r="AJ7" s="51"/>
      <c r="AK7" s="51"/>
      <c r="AL7" s="51"/>
      <c r="AM7" s="51"/>
      <c r="AN7" s="51"/>
      <c r="AO7" s="51"/>
      <c r="AP7" s="51"/>
      <c r="AQ7" s="51"/>
      <c r="AR7" s="51"/>
      <c r="AS7" s="51"/>
      <c r="AT7" s="51"/>
      <c r="AU7" s="51"/>
      <c r="AV7" s="51"/>
      <c r="AW7" s="51"/>
    </row>
    <row r="8" spans="1:49" ht="24" customHeight="1">
      <c r="B8" s="2"/>
      <c r="C8" s="52"/>
      <c r="D8" s="52"/>
      <c r="Z8" s="51"/>
      <c r="AA8" s="51"/>
      <c r="AB8" s="51"/>
      <c r="AC8" s="51"/>
      <c r="AD8" s="51"/>
      <c r="AE8" s="51"/>
      <c r="AF8" s="51"/>
      <c r="AG8" s="51"/>
      <c r="AH8" s="51"/>
      <c r="AI8" s="51"/>
      <c r="AJ8" s="51"/>
      <c r="AK8" s="51"/>
      <c r="AL8" s="51"/>
      <c r="AM8" s="141"/>
      <c r="AN8" s="141"/>
      <c r="AO8" s="141"/>
      <c r="AP8" s="51" t="s">
        <v>3</v>
      </c>
      <c r="AQ8" s="141"/>
      <c r="AR8" s="141"/>
      <c r="AS8" s="51" t="s">
        <v>2</v>
      </c>
      <c r="AT8" s="141"/>
      <c r="AU8" s="141"/>
      <c r="AV8" s="51" t="s">
        <v>1</v>
      </c>
      <c r="AW8" s="51"/>
    </row>
    <row r="9" spans="1:49">
      <c r="B9" s="2"/>
      <c r="C9" s="89"/>
      <c r="D9" s="89"/>
      <c r="Z9" s="88"/>
      <c r="AA9" s="88"/>
      <c r="AB9" s="88"/>
      <c r="AC9" s="88"/>
      <c r="AD9" s="88"/>
      <c r="AE9" s="88"/>
      <c r="AF9" s="88"/>
      <c r="AG9" s="88"/>
      <c r="AH9" s="88"/>
      <c r="AI9" s="88"/>
      <c r="AJ9" s="88"/>
      <c r="AK9" s="88"/>
      <c r="AL9" s="88"/>
      <c r="AM9" s="3"/>
      <c r="AN9" s="90"/>
      <c r="AO9" s="90"/>
      <c r="AP9" s="91"/>
      <c r="AQ9" s="90"/>
      <c r="AR9" s="90"/>
      <c r="AS9" s="91"/>
      <c r="AT9" s="90"/>
      <c r="AU9" s="90"/>
      <c r="AV9" s="88"/>
      <c r="AW9" s="88"/>
    </row>
    <row r="10" spans="1:49" ht="18" customHeight="1">
      <c r="A10" s="12" t="s">
        <v>84</v>
      </c>
      <c r="B10" s="2"/>
      <c r="C10" s="52"/>
      <c r="D10" s="52"/>
      <c r="Z10" s="51"/>
      <c r="AA10" s="51"/>
      <c r="AB10" s="51"/>
      <c r="AC10" s="51"/>
      <c r="AD10" s="51"/>
      <c r="AE10" s="51"/>
      <c r="AF10" s="51"/>
      <c r="AG10" s="51"/>
      <c r="AI10" s="93" t="str">
        <f>IF(OR(ISBLANK(AM8),ISBLANK(AQ8),ISBLANK(AT8)),"電子申請の申請日を入力してください。","")</f>
        <v>電子申請の申請日を入力してください。</v>
      </c>
      <c r="AJ10" s="76"/>
      <c r="AK10" s="76"/>
      <c r="AL10" s="76"/>
      <c r="AM10" s="76"/>
      <c r="AN10" s="76"/>
      <c r="AO10" s="76"/>
      <c r="AP10" s="76"/>
      <c r="AQ10" s="76"/>
      <c r="AR10" s="76"/>
      <c r="AS10" s="76"/>
      <c r="AT10" s="76"/>
      <c r="AU10" s="77"/>
    </row>
    <row r="11" spans="1:49" ht="12" customHeight="1">
      <c r="B11" s="2"/>
      <c r="C11" s="89"/>
      <c r="D11" s="89"/>
      <c r="Z11" s="88"/>
      <c r="AA11" s="88"/>
      <c r="AB11" s="88"/>
      <c r="AC11" s="88"/>
      <c r="AD11" s="88"/>
      <c r="AE11" s="88"/>
      <c r="AF11" s="88"/>
      <c r="AG11" s="88"/>
      <c r="AI11" s="76"/>
      <c r="AJ11" s="76"/>
      <c r="AK11" s="76"/>
      <c r="AL11" s="76"/>
      <c r="AM11" s="76"/>
      <c r="AN11" s="76"/>
      <c r="AO11" s="76"/>
      <c r="AP11" s="76"/>
      <c r="AQ11" s="76"/>
      <c r="AR11" s="76"/>
      <c r="AS11" s="76"/>
      <c r="AT11" s="76"/>
      <c r="AU11" s="77"/>
    </row>
    <row r="12" spans="1:49" ht="12" customHeight="1">
      <c r="B12" s="2"/>
      <c r="C12" s="89"/>
      <c r="D12" s="89"/>
      <c r="Z12" s="88"/>
      <c r="AA12" s="88"/>
      <c r="AB12" s="88"/>
      <c r="AC12" s="88"/>
      <c r="AD12" s="88"/>
      <c r="AE12" s="88"/>
      <c r="AF12" s="88"/>
      <c r="AG12" s="88"/>
      <c r="AI12" s="76"/>
      <c r="AJ12" s="76"/>
      <c r="AK12" s="76"/>
      <c r="AL12" s="76"/>
      <c r="AM12" s="76"/>
      <c r="AN12" s="76"/>
      <c r="AO12" s="76"/>
      <c r="AP12" s="76"/>
      <c r="AQ12" s="76"/>
      <c r="AR12" s="76"/>
      <c r="AS12" s="76"/>
      <c r="AT12" s="76"/>
      <c r="AU12" s="77"/>
    </row>
    <row r="13" spans="1:49" ht="12" customHeight="1">
      <c r="B13" s="2"/>
      <c r="C13" s="52"/>
      <c r="D13" s="52"/>
    </row>
    <row r="14" spans="1:49" ht="12" customHeight="1">
      <c r="A14" s="1" t="s">
        <v>67</v>
      </c>
      <c r="B14" s="142" t="s">
        <v>129</v>
      </c>
      <c r="C14" s="142"/>
      <c r="D14" s="142"/>
      <c r="E14" s="142"/>
      <c r="F14" s="142"/>
      <c r="G14" s="142"/>
      <c r="H14" s="142"/>
      <c r="I14" s="142"/>
      <c r="J14" s="142"/>
      <c r="K14" s="142"/>
      <c r="L14" s="142"/>
      <c r="M14" s="142"/>
      <c r="N14" s="142"/>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142"/>
      <c r="AU14" s="142"/>
      <c r="AV14" s="142"/>
      <c r="AW14" s="142"/>
    </row>
    <row r="15" spans="1:49" ht="27.75" customHeight="1">
      <c r="A15" s="15"/>
      <c r="B15" s="143"/>
      <c r="C15" s="143"/>
      <c r="D15" s="143"/>
      <c r="E15" s="143"/>
      <c r="F15" s="143"/>
      <c r="G15" s="143"/>
      <c r="H15" s="143"/>
      <c r="I15" s="143"/>
      <c r="J15" s="143"/>
      <c r="K15" s="143"/>
      <c r="L15" s="143"/>
      <c r="M15" s="143"/>
      <c r="N15" s="143"/>
      <c r="O15" s="143"/>
      <c r="P15" s="143"/>
      <c r="Q15" s="143"/>
      <c r="R15" s="143"/>
      <c r="S15" s="143"/>
      <c r="T15" s="143"/>
      <c r="U15" s="143"/>
      <c r="V15" s="143"/>
      <c r="W15" s="143"/>
      <c r="X15" s="143"/>
      <c r="Y15" s="143"/>
      <c r="Z15" s="143"/>
      <c r="AA15" s="143"/>
      <c r="AB15" s="143"/>
      <c r="AC15" s="143"/>
      <c r="AD15" s="143"/>
      <c r="AE15" s="143"/>
      <c r="AF15" s="143"/>
      <c r="AG15" s="143"/>
      <c r="AH15" s="143"/>
      <c r="AI15" s="143"/>
      <c r="AJ15" s="143"/>
      <c r="AK15" s="143"/>
      <c r="AL15" s="143"/>
      <c r="AM15" s="143"/>
      <c r="AN15" s="143"/>
      <c r="AO15" s="143"/>
      <c r="AP15" s="143"/>
      <c r="AQ15" s="143"/>
      <c r="AR15" s="143"/>
      <c r="AS15" s="143"/>
      <c r="AT15" s="143"/>
      <c r="AU15" s="143"/>
      <c r="AV15" s="143"/>
      <c r="AW15" s="143"/>
    </row>
    <row r="16" spans="1:49" ht="13.5" customHeight="1">
      <c r="A16" s="163" t="s">
        <v>53</v>
      </c>
      <c r="B16" s="170" t="s">
        <v>4</v>
      </c>
      <c r="C16" s="171"/>
      <c r="D16" s="171"/>
      <c r="E16" s="171"/>
      <c r="F16" s="171"/>
      <c r="G16" s="171"/>
      <c r="H16" s="171"/>
      <c r="I16" s="171"/>
      <c r="J16" s="171"/>
      <c r="K16" s="171"/>
      <c r="L16" s="171"/>
      <c r="M16" s="171"/>
      <c r="N16" s="171"/>
      <c r="O16" s="171"/>
      <c r="P16" s="171"/>
      <c r="Q16" s="171"/>
      <c r="R16" s="171"/>
      <c r="S16" s="172"/>
      <c r="T16" s="176"/>
      <c r="U16" s="177"/>
      <c r="V16" s="177"/>
      <c r="W16" s="177"/>
      <c r="X16" s="177"/>
      <c r="Y16" s="177"/>
      <c r="Z16" s="177"/>
      <c r="AA16" s="177"/>
      <c r="AB16" s="177"/>
      <c r="AC16" s="177"/>
      <c r="AD16" s="177"/>
      <c r="AE16" s="177"/>
      <c r="AF16" s="177"/>
      <c r="AG16" s="177"/>
      <c r="AH16" s="177"/>
      <c r="AI16" s="177"/>
      <c r="AJ16" s="177"/>
      <c r="AK16" s="177"/>
      <c r="AL16" s="177"/>
      <c r="AM16" s="177"/>
      <c r="AN16" s="177"/>
      <c r="AO16" s="177"/>
      <c r="AP16" s="177"/>
      <c r="AQ16" s="177"/>
      <c r="AR16" s="177"/>
      <c r="AS16" s="177"/>
      <c r="AT16" s="177"/>
      <c r="AU16" s="177"/>
      <c r="AV16" s="177"/>
      <c r="AW16" s="178"/>
    </row>
    <row r="17" spans="1:49" ht="30" customHeight="1">
      <c r="A17" s="164"/>
      <c r="B17" s="173" t="s">
        <v>5</v>
      </c>
      <c r="C17" s="174"/>
      <c r="D17" s="174"/>
      <c r="E17" s="174"/>
      <c r="F17" s="174"/>
      <c r="G17" s="174"/>
      <c r="H17" s="174"/>
      <c r="I17" s="174"/>
      <c r="J17" s="174"/>
      <c r="K17" s="174"/>
      <c r="L17" s="174"/>
      <c r="M17" s="174"/>
      <c r="N17" s="174"/>
      <c r="O17" s="174"/>
      <c r="P17" s="174"/>
      <c r="Q17" s="174"/>
      <c r="R17" s="174"/>
      <c r="S17" s="175"/>
      <c r="T17" s="179"/>
      <c r="U17" s="180"/>
      <c r="V17" s="180"/>
      <c r="W17" s="180"/>
      <c r="X17" s="180"/>
      <c r="Y17" s="180"/>
      <c r="Z17" s="180"/>
      <c r="AA17" s="180"/>
      <c r="AB17" s="180"/>
      <c r="AC17" s="180"/>
      <c r="AD17" s="180"/>
      <c r="AE17" s="180"/>
      <c r="AF17" s="180"/>
      <c r="AG17" s="180"/>
      <c r="AH17" s="180"/>
      <c r="AI17" s="180"/>
      <c r="AJ17" s="180"/>
      <c r="AK17" s="180"/>
      <c r="AL17" s="180"/>
      <c r="AM17" s="180"/>
      <c r="AN17" s="180"/>
      <c r="AO17" s="180"/>
      <c r="AP17" s="180"/>
      <c r="AQ17" s="180"/>
      <c r="AR17" s="180"/>
      <c r="AS17" s="180"/>
      <c r="AT17" s="180"/>
      <c r="AU17" s="180"/>
      <c r="AV17" s="180"/>
      <c r="AW17" s="181"/>
    </row>
    <row r="18" spans="1:49">
      <c r="A18" s="164"/>
      <c r="B18" s="167" t="s">
        <v>54</v>
      </c>
      <c r="C18" s="168"/>
      <c r="D18" s="168"/>
      <c r="E18" s="168"/>
      <c r="F18" s="168"/>
      <c r="G18" s="168"/>
      <c r="H18" s="168"/>
      <c r="I18" s="168"/>
      <c r="J18" s="168"/>
      <c r="K18" s="168"/>
      <c r="L18" s="168"/>
      <c r="M18" s="168"/>
      <c r="N18" s="168"/>
      <c r="O18" s="168"/>
      <c r="P18" s="168"/>
      <c r="Q18" s="168"/>
      <c r="R18" s="168"/>
      <c r="S18" s="169"/>
      <c r="T18" s="4" t="s">
        <v>6</v>
      </c>
      <c r="U18" s="4"/>
      <c r="V18" s="4"/>
      <c r="W18" s="4"/>
      <c r="X18" s="4"/>
      <c r="Y18" s="182"/>
      <c r="Z18" s="182"/>
      <c r="AA18" s="4" t="s">
        <v>7</v>
      </c>
      <c r="AB18" s="182"/>
      <c r="AC18" s="182"/>
      <c r="AD18" s="182"/>
      <c r="AE18" s="4" t="s">
        <v>8</v>
      </c>
      <c r="AF18" s="4"/>
      <c r="AG18" s="4"/>
      <c r="AH18" s="4"/>
      <c r="AI18" s="4"/>
      <c r="AJ18" s="4"/>
      <c r="AK18" s="4"/>
      <c r="AL18" s="4"/>
      <c r="AM18" s="4"/>
      <c r="AN18" s="4"/>
      <c r="AO18" s="4"/>
      <c r="AP18" s="4"/>
      <c r="AQ18" s="4"/>
      <c r="AR18" s="4"/>
      <c r="AS18" s="4"/>
      <c r="AT18" s="4"/>
      <c r="AU18" s="4"/>
      <c r="AV18" s="4"/>
      <c r="AW18" s="5"/>
    </row>
    <row r="19" spans="1:49" ht="15" customHeight="1">
      <c r="A19" s="164"/>
      <c r="B19" s="186"/>
      <c r="C19" s="187"/>
      <c r="D19" s="187"/>
      <c r="E19" s="187"/>
      <c r="F19" s="187"/>
      <c r="G19" s="187"/>
      <c r="H19" s="187"/>
      <c r="I19" s="187"/>
      <c r="J19" s="187"/>
      <c r="K19" s="187"/>
      <c r="L19" s="187"/>
      <c r="M19" s="187"/>
      <c r="N19" s="187"/>
      <c r="O19" s="187"/>
      <c r="P19" s="187"/>
      <c r="Q19" s="187"/>
      <c r="R19" s="187"/>
      <c r="S19" s="188"/>
      <c r="T19" s="192"/>
      <c r="U19" s="193"/>
      <c r="V19" s="193"/>
      <c r="W19" s="193"/>
      <c r="X19" s="193"/>
      <c r="Y19" s="193"/>
      <c r="Z19" s="193"/>
      <c r="AA19" s="193"/>
      <c r="AB19" s="193"/>
      <c r="AC19" s="193"/>
      <c r="AD19" s="193"/>
      <c r="AE19" s="193"/>
      <c r="AF19" s="193"/>
      <c r="AG19" s="193"/>
      <c r="AH19" s="193"/>
      <c r="AI19" s="193"/>
      <c r="AJ19" s="193"/>
      <c r="AK19" s="193"/>
      <c r="AL19" s="193"/>
      <c r="AM19" s="193"/>
      <c r="AN19" s="193"/>
      <c r="AO19" s="193"/>
      <c r="AP19" s="193"/>
      <c r="AQ19" s="193"/>
      <c r="AR19" s="193"/>
      <c r="AS19" s="193"/>
      <c r="AT19" s="193"/>
      <c r="AU19" s="193"/>
      <c r="AV19" s="193"/>
      <c r="AW19" s="194"/>
    </row>
    <row r="20" spans="1:49" ht="15" customHeight="1">
      <c r="A20" s="164"/>
      <c r="B20" s="189"/>
      <c r="C20" s="190"/>
      <c r="D20" s="190"/>
      <c r="E20" s="190"/>
      <c r="F20" s="190"/>
      <c r="G20" s="190"/>
      <c r="H20" s="190"/>
      <c r="I20" s="190"/>
      <c r="J20" s="190"/>
      <c r="K20" s="190"/>
      <c r="L20" s="190"/>
      <c r="M20" s="190"/>
      <c r="N20" s="190"/>
      <c r="O20" s="190"/>
      <c r="P20" s="190"/>
      <c r="Q20" s="190"/>
      <c r="R20" s="190"/>
      <c r="S20" s="191"/>
      <c r="T20" s="195"/>
      <c r="U20" s="196"/>
      <c r="V20" s="196"/>
      <c r="W20" s="196"/>
      <c r="X20" s="196"/>
      <c r="Y20" s="196"/>
      <c r="Z20" s="196"/>
      <c r="AA20" s="196"/>
      <c r="AB20" s="196"/>
      <c r="AC20" s="196"/>
      <c r="AD20" s="196"/>
      <c r="AE20" s="196"/>
      <c r="AF20" s="196"/>
      <c r="AG20" s="196"/>
      <c r="AH20" s="196"/>
      <c r="AI20" s="196"/>
      <c r="AJ20" s="196"/>
      <c r="AK20" s="196"/>
      <c r="AL20" s="196"/>
      <c r="AM20" s="196"/>
      <c r="AN20" s="196"/>
      <c r="AO20" s="196"/>
      <c r="AP20" s="196"/>
      <c r="AQ20" s="196"/>
      <c r="AR20" s="196"/>
      <c r="AS20" s="196"/>
      <c r="AT20" s="196"/>
      <c r="AU20" s="196"/>
      <c r="AV20" s="196"/>
      <c r="AW20" s="197"/>
    </row>
    <row r="21" spans="1:49" ht="30" customHeight="1">
      <c r="A21" s="164"/>
      <c r="B21" s="136" t="s">
        <v>9</v>
      </c>
      <c r="C21" s="137"/>
      <c r="D21" s="137"/>
      <c r="E21" s="137"/>
      <c r="F21" s="137"/>
      <c r="G21" s="137"/>
      <c r="H21" s="137"/>
      <c r="I21" s="137"/>
      <c r="J21" s="137"/>
      <c r="K21" s="137"/>
      <c r="L21" s="137"/>
      <c r="M21" s="137"/>
      <c r="N21" s="137"/>
      <c r="O21" s="137"/>
      <c r="P21" s="137"/>
      <c r="Q21" s="137"/>
      <c r="R21" s="137"/>
      <c r="S21" s="138"/>
      <c r="T21" s="136" t="s">
        <v>10</v>
      </c>
      <c r="U21" s="137"/>
      <c r="V21" s="137"/>
      <c r="W21" s="137"/>
      <c r="X21" s="137"/>
      <c r="Y21" s="137"/>
      <c r="Z21" s="138"/>
      <c r="AA21" s="148"/>
      <c r="AB21" s="149"/>
      <c r="AC21" s="149"/>
      <c r="AD21" s="149"/>
      <c r="AE21" s="149"/>
      <c r="AF21" s="149"/>
      <c r="AG21" s="150"/>
      <c r="AH21" s="136" t="s">
        <v>55</v>
      </c>
      <c r="AI21" s="137"/>
      <c r="AJ21" s="137"/>
      <c r="AK21" s="137"/>
      <c r="AL21" s="137"/>
      <c r="AM21" s="137"/>
      <c r="AN21" s="138"/>
      <c r="AO21" s="183"/>
      <c r="AP21" s="184"/>
      <c r="AQ21" s="184"/>
      <c r="AR21" s="184"/>
      <c r="AS21" s="184"/>
      <c r="AT21" s="184"/>
      <c r="AU21" s="184"/>
      <c r="AV21" s="184"/>
      <c r="AW21" s="185"/>
    </row>
    <row r="22" spans="1:49" ht="30" customHeight="1">
      <c r="A22" s="164"/>
      <c r="B22" s="136" t="s">
        <v>11</v>
      </c>
      <c r="C22" s="137"/>
      <c r="D22" s="137"/>
      <c r="E22" s="137"/>
      <c r="F22" s="137"/>
      <c r="G22" s="137"/>
      <c r="H22" s="137"/>
      <c r="I22" s="137"/>
      <c r="J22" s="137"/>
      <c r="K22" s="137"/>
      <c r="L22" s="137"/>
      <c r="M22" s="137"/>
      <c r="N22" s="137"/>
      <c r="O22" s="137"/>
      <c r="P22" s="137"/>
      <c r="Q22" s="137"/>
      <c r="R22" s="137"/>
      <c r="S22" s="138"/>
      <c r="T22" s="136" t="s">
        <v>12</v>
      </c>
      <c r="U22" s="137"/>
      <c r="V22" s="137"/>
      <c r="W22" s="137"/>
      <c r="X22" s="137"/>
      <c r="Y22" s="137"/>
      <c r="Z22" s="138"/>
      <c r="AA22" s="148"/>
      <c r="AB22" s="149"/>
      <c r="AC22" s="149"/>
      <c r="AD22" s="149"/>
      <c r="AE22" s="149"/>
      <c r="AF22" s="149"/>
      <c r="AG22" s="150"/>
      <c r="AH22" s="136" t="s">
        <v>13</v>
      </c>
      <c r="AI22" s="137"/>
      <c r="AJ22" s="137"/>
      <c r="AK22" s="137"/>
      <c r="AL22" s="137"/>
      <c r="AM22" s="137"/>
      <c r="AN22" s="138"/>
      <c r="AO22" s="148"/>
      <c r="AP22" s="149"/>
      <c r="AQ22" s="149"/>
      <c r="AR22" s="149"/>
      <c r="AS22" s="149"/>
      <c r="AT22" s="149"/>
      <c r="AU22" s="149"/>
      <c r="AV22" s="149"/>
      <c r="AW22" s="150"/>
    </row>
    <row r="23" spans="1:49" ht="30" customHeight="1">
      <c r="A23" s="164"/>
      <c r="B23" s="167" t="s">
        <v>14</v>
      </c>
      <c r="C23" s="168"/>
      <c r="D23" s="168"/>
      <c r="E23" s="168"/>
      <c r="F23" s="168"/>
      <c r="G23" s="168"/>
      <c r="H23" s="168"/>
      <c r="I23" s="168"/>
      <c r="J23" s="168"/>
      <c r="K23" s="168"/>
      <c r="L23" s="168"/>
      <c r="M23" s="168"/>
      <c r="N23" s="168"/>
      <c r="O23" s="168"/>
      <c r="P23" s="168"/>
      <c r="Q23" s="168"/>
      <c r="R23" s="168"/>
      <c r="S23" s="169"/>
      <c r="T23" s="136" t="s">
        <v>12</v>
      </c>
      <c r="U23" s="137"/>
      <c r="V23" s="137"/>
      <c r="W23" s="137"/>
      <c r="X23" s="137"/>
      <c r="Y23" s="137"/>
      <c r="Z23" s="138"/>
      <c r="AA23" s="148"/>
      <c r="AB23" s="149"/>
      <c r="AC23" s="149"/>
      <c r="AD23" s="149"/>
      <c r="AE23" s="149"/>
      <c r="AF23" s="149"/>
      <c r="AG23" s="150"/>
      <c r="AH23" s="136" t="s">
        <v>13</v>
      </c>
      <c r="AI23" s="137"/>
      <c r="AJ23" s="137"/>
      <c r="AK23" s="137"/>
      <c r="AL23" s="137"/>
      <c r="AM23" s="137"/>
      <c r="AN23" s="138"/>
      <c r="AO23" s="148"/>
      <c r="AP23" s="149"/>
      <c r="AQ23" s="149"/>
      <c r="AR23" s="149"/>
      <c r="AS23" s="149"/>
      <c r="AT23" s="149"/>
      <c r="AU23" s="149"/>
      <c r="AV23" s="149"/>
      <c r="AW23" s="150"/>
    </row>
    <row r="24" spans="1:49" ht="30" customHeight="1">
      <c r="A24" s="136" t="s">
        <v>99</v>
      </c>
      <c r="B24" s="137"/>
      <c r="C24" s="137"/>
      <c r="D24" s="137"/>
      <c r="E24" s="137"/>
      <c r="F24" s="137"/>
      <c r="G24" s="137"/>
      <c r="H24" s="137"/>
      <c r="I24" s="137"/>
      <c r="J24" s="137"/>
      <c r="K24" s="137"/>
      <c r="L24" s="137"/>
      <c r="M24" s="137"/>
      <c r="N24" s="137"/>
      <c r="O24" s="137"/>
      <c r="P24" s="137"/>
      <c r="Q24" s="137"/>
      <c r="R24" s="137"/>
      <c r="S24" s="138"/>
      <c r="T24" s="165">
        <f ca="1">'申請額一覧 '!O26</f>
        <v>0</v>
      </c>
      <c r="U24" s="166"/>
      <c r="V24" s="166"/>
      <c r="W24" s="166"/>
      <c r="X24" s="166"/>
      <c r="Y24" s="166"/>
      <c r="Z24" s="166"/>
      <c r="AA24" s="166"/>
      <c r="AB24" s="166"/>
      <c r="AC24" s="166"/>
      <c r="AD24" s="166"/>
      <c r="AE24" s="166"/>
      <c r="AF24" s="166"/>
      <c r="AG24" s="166"/>
      <c r="AH24" s="166"/>
      <c r="AI24" s="166"/>
      <c r="AJ24" s="166"/>
      <c r="AK24" s="166"/>
      <c r="AL24" s="166"/>
      <c r="AM24" s="166"/>
      <c r="AN24" s="166"/>
      <c r="AO24" s="158" t="s">
        <v>100</v>
      </c>
      <c r="AP24" s="158"/>
      <c r="AQ24" s="158"/>
      <c r="AR24" s="158"/>
      <c r="AS24" s="158"/>
      <c r="AT24" s="158"/>
      <c r="AU24" s="158"/>
      <c r="AV24" s="158"/>
      <c r="AW24" s="159"/>
    </row>
    <row r="25" spans="1:49" s="23" customFormat="1" ht="23.25" customHeight="1">
      <c r="A25" s="144" t="str">
        <f>IF(OR(ISBLANK(T16),ISBLANK(T17),ISBLANK(Y18),ISBLANK(AB18),ISBLANK(T19),ISBLANK(AA21),ISBLANK(AO21),ISBLANK(AA22),ISBLANK(AO22),ISBLANK(AA23),ISBLANK(AO23)),"申請者情報にて、未入力の項目があります。","")</f>
        <v>申請者情報にて、未入力の項目があります。</v>
      </c>
      <c r="B25" s="144"/>
      <c r="C25" s="144"/>
      <c r="D25" s="144"/>
      <c r="E25" s="144"/>
      <c r="F25" s="144"/>
      <c r="G25" s="144"/>
      <c r="H25" s="144"/>
      <c r="I25" s="144"/>
      <c r="J25" s="144"/>
      <c r="K25" s="144"/>
      <c r="L25" s="144"/>
      <c r="M25" s="144"/>
      <c r="N25" s="144"/>
      <c r="O25" s="144"/>
      <c r="P25" s="144"/>
      <c r="Q25" s="144"/>
      <c r="R25" s="144"/>
      <c r="S25" s="144"/>
      <c r="T25" s="144"/>
      <c r="U25" s="144"/>
      <c r="V25" s="144"/>
      <c r="W25" s="144"/>
      <c r="X25" s="144"/>
      <c r="Y25" s="144"/>
      <c r="Z25" s="144"/>
      <c r="AA25" s="144"/>
      <c r="AB25" s="144"/>
      <c r="AC25" s="144"/>
      <c r="AD25" s="144"/>
      <c r="AE25" s="144"/>
      <c r="AF25" s="144"/>
      <c r="AG25" s="144"/>
      <c r="AH25" s="144"/>
      <c r="AI25" s="144"/>
      <c r="AJ25" s="144"/>
      <c r="AK25" s="144"/>
      <c r="AL25" s="144"/>
      <c r="AM25" s="144"/>
      <c r="AN25" s="144"/>
      <c r="AO25" s="144"/>
      <c r="AP25" s="144"/>
      <c r="AQ25" s="144"/>
      <c r="AR25" s="144"/>
      <c r="AS25" s="144"/>
      <c r="AT25" s="144"/>
      <c r="AU25" s="144"/>
      <c r="AV25" s="144"/>
      <c r="AW25" s="144"/>
    </row>
    <row r="29" spans="1:49" ht="22.5" customHeight="1">
      <c r="B29" s="68"/>
      <c r="C29" s="68"/>
      <c r="D29" s="68"/>
      <c r="E29" s="68"/>
      <c r="F29" s="68"/>
      <c r="G29" s="68"/>
      <c r="H29" s="68"/>
      <c r="I29" s="68"/>
      <c r="J29" s="68"/>
      <c r="K29" s="68"/>
      <c r="L29" s="68"/>
      <c r="M29" s="68"/>
      <c r="N29" s="68"/>
      <c r="O29" s="68"/>
      <c r="P29" s="68"/>
      <c r="Q29" s="68"/>
      <c r="R29" s="68"/>
      <c r="S29" s="68"/>
      <c r="U29" s="93" t="str">
        <f>IF(OR(ISBLANK(C31),ISBLANK(#REF!),ISBLANK(C33),ISBLANK(C35),ISBLANK(C37)),"申立事項にて、未入力の項目があります。","")</f>
        <v>申立事項にて、未入力の項目があります。</v>
      </c>
      <c r="V29" s="76"/>
      <c r="W29" s="76"/>
      <c r="X29" s="76"/>
      <c r="Y29" s="76"/>
      <c r="Z29" s="76"/>
      <c r="AA29" s="76"/>
      <c r="AB29" s="92"/>
      <c r="AC29" s="76"/>
      <c r="AD29" s="76"/>
      <c r="AE29" s="76"/>
      <c r="AF29" s="76"/>
      <c r="AG29" s="76"/>
      <c r="AH29" s="76"/>
      <c r="AI29" s="77"/>
    </row>
    <row r="30" spans="1:49">
      <c r="B30" s="68"/>
      <c r="C30" s="68"/>
      <c r="D30" s="68"/>
      <c r="E30" s="68"/>
      <c r="F30" s="68"/>
      <c r="G30" s="68"/>
      <c r="H30" s="68"/>
      <c r="I30" s="68"/>
      <c r="J30" s="68"/>
      <c r="K30" s="68"/>
      <c r="L30" s="68"/>
      <c r="M30" s="68"/>
      <c r="N30" s="68"/>
      <c r="O30" s="68"/>
      <c r="P30" s="68"/>
      <c r="Q30" s="68"/>
      <c r="R30" s="68"/>
      <c r="S30" s="68"/>
      <c r="T30" s="68"/>
      <c r="U30" s="68"/>
      <c r="V30" s="68"/>
      <c r="W30" s="68"/>
      <c r="X30" s="68"/>
    </row>
    <row r="31" spans="1:49" ht="20.100000000000001" customHeight="1">
      <c r="A31" s="151" t="s">
        <v>103</v>
      </c>
      <c r="B31" s="152"/>
      <c r="C31" s="145"/>
      <c r="D31" s="146"/>
      <c r="E31" s="147"/>
      <c r="F31" s="157" t="s">
        <v>101</v>
      </c>
      <c r="G31" s="158"/>
      <c r="H31" s="158"/>
      <c r="I31" s="158"/>
      <c r="J31" s="158"/>
      <c r="K31" s="158"/>
      <c r="L31" s="158"/>
      <c r="M31" s="158"/>
      <c r="N31" s="158"/>
      <c r="O31" s="158"/>
      <c r="P31" s="158"/>
      <c r="Q31" s="158"/>
      <c r="R31" s="158"/>
      <c r="S31" s="158"/>
      <c r="T31" s="158"/>
      <c r="U31" s="158"/>
      <c r="V31" s="158"/>
      <c r="W31" s="158"/>
      <c r="X31" s="158"/>
      <c r="Y31" s="158"/>
      <c r="Z31" s="158"/>
      <c r="AA31" s="158"/>
      <c r="AB31" s="158"/>
      <c r="AC31" s="158"/>
      <c r="AD31" s="158"/>
      <c r="AE31" s="158"/>
      <c r="AF31" s="158"/>
      <c r="AG31" s="158"/>
      <c r="AH31" s="158"/>
      <c r="AI31" s="158"/>
      <c r="AJ31" s="158"/>
      <c r="AK31" s="158"/>
      <c r="AL31" s="158"/>
      <c r="AM31" s="158"/>
      <c r="AN31" s="158"/>
      <c r="AO31" s="158"/>
      <c r="AP31" s="158"/>
      <c r="AQ31" s="158"/>
      <c r="AR31" s="158"/>
      <c r="AS31" s="158"/>
      <c r="AT31" s="158"/>
      <c r="AU31" s="158"/>
      <c r="AV31" s="158"/>
      <c r="AW31" s="159"/>
    </row>
    <row r="32" spans="1:49" ht="20.100000000000001" customHeight="1">
      <c r="A32" s="153"/>
      <c r="B32" s="154"/>
      <c r="C32" s="145"/>
      <c r="D32" s="146"/>
      <c r="E32" s="147"/>
      <c r="F32" s="157"/>
      <c r="G32" s="158"/>
      <c r="H32" s="158"/>
      <c r="I32" s="158"/>
      <c r="J32" s="158"/>
      <c r="K32" s="158"/>
      <c r="L32" s="158"/>
      <c r="M32" s="158"/>
      <c r="N32" s="158"/>
      <c r="O32" s="158"/>
      <c r="P32" s="158"/>
      <c r="Q32" s="158"/>
      <c r="R32" s="158"/>
      <c r="S32" s="158"/>
      <c r="T32" s="158"/>
      <c r="U32" s="158"/>
      <c r="V32" s="158"/>
      <c r="W32" s="158"/>
      <c r="X32" s="158"/>
      <c r="Y32" s="158"/>
      <c r="Z32" s="158"/>
      <c r="AA32" s="158"/>
      <c r="AB32" s="158"/>
      <c r="AC32" s="158"/>
      <c r="AD32" s="158"/>
      <c r="AE32" s="158"/>
      <c r="AF32" s="158"/>
      <c r="AG32" s="158"/>
      <c r="AH32" s="158"/>
      <c r="AI32" s="158"/>
      <c r="AJ32" s="158"/>
      <c r="AK32" s="158"/>
      <c r="AL32" s="158"/>
      <c r="AM32" s="158"/>
      <c r="AN32" s="158"/>
      <c r="AO32" s="158"/>
      <c r="AP32" s="158"/>
      <c r="AQ32" s="158"/>
      <c r="AR32" s="158"/>
      <c r="AS32" s="158"/>
      <c r="AT32" s="158"/>
      <c r="AU32" s="158"/>
      <c r="AV32" s="158"/>
      <c r="AW32" s="159"/>
    </row>
    <row r="33" spans="1:49" ht="20.100000000000001" customHeight="1">
      <c r="A33" s="153"/>
      <c r="B33" s="154"/>
      <c r="C33" s="145"/>
      <c r="D33" s="146"/>
      <c r="E33" s="147"/>
      <c r="F33" s="160" t="s">
        <v>102</v>
      </c>
      <c r="G33" s="161"/>
      <c r="H33" s="161"/>
      <c r="I33" s="161"/>
      <c r="J33" s="161"/>
      <c r="K33" s="161"/>
      <c r="L33" s="161"/>
      <c r="M33" s="161"/>
      <c r="N33" s="161"/>
      <c r="O33" s="161"/>
      <c r="P33" s="161"/>
      <c r="Q33" s="161"/>
      <c r="R33" s="161"/>
      <c r="S33" s="161"/>
      <c r="T33" s="161"/>
      <c r="U33" s="161"/>
      <c r="V33" s="161"/>
      <c r="W33" s="161"/>
      <c r="X33" s="161"/>
      <c r="Y33" s="161"/>
      <c r="Z33" s="161"/>
      <c r="AA33" s="161"/>
      <c r="AB33" s="161"/>
      <c r="AC33" s="161"/>
      <c r="AD33" s="161"/>
      <c r="AE33" s="161"/>
      <c r="AF33" s="161"/>
      <c r="AG33" s="161"/>
      <c r="AH33" s="161"/>
      <c r="AI33" s="161"/>
      <c r="AJ33" s="161"/>
      <c r="AK33" s="161"/>
      <c r="AL33" s="161"/>
      <c r="AM33" s="161"/>
      <c r="AN33" s="161"/>
      <c r="AO33" s="161"/>
      <c r="AP33" s="161"/>
      <c r="AQ33" s="161"/>
      <c r="AR33" s="161"/>
      <c r="AS33" s="161"/>
      <c r="AT33" s="161"/>
      <c r="AU33" s="161"/>
      <c r="AV33" s="161"/>
      <c r="AW33" s="162"/>
    </row>
    <row r="34" spans="1:49" ht="20.100000000000001" customHeight="1">
      <c r="A34" s="153"/>
      <c r="B34" s="154"/>
      <c r="C34" s="145"/>
      <c r="D34" s="146"/>
      <c r="E34" s="147"/>
      <c r="F34" s="160"/>
      <c r="G34" s="161"/>
      <c r="H34" s="161"/>
      <c r="I34" s="161"/>
      <c r="J34" s="161"/>
      <c r="K34" s="161"/>
      <c r="L34" s="161"/>
      <c r="M34" s="161"/>
      <c r="N34" s="161"/>
      <c r="O34" s="161"/>
      <c r="P34" s="161"/>
      <c r="Q34" s="161"/>
      <c r="R34" s="161"/>
      <c r="S34" s="161"/>
      <c r="T34" s="161"/>
      <c r="U34" s="161"/>
      <c r="V34" s="161"/>
      <c r="W34" s="161"/>
      <c r="X34" s="161"/>
      <c r="Y34" s="161"/>
      <c r="Z34" s="161"/>
      <c r="AA34" s="161"/>
      <c r="AB34" s="161"/>
      <c r="AC34" s="161"/>
      <c r="AD34" s="161"/>
      <c r="AE34" s="161"/>
      <c r="AF34" s="161"/>
      <c r="AG34" s="161"/>
      <c r="AH34" s="161"/>
      <c r="AI34" s="161"/>
      <c r="AJ34" s="161"/>
      <c r="AK34" s="161"/>
      <c r="AL34" s="161"/>
      <c r="AM34" s="161"/>
      <c r="AN34" s="161"/>
      <c r="AO34" s="161"/>
      <c r="AP34" s="161"/>
      <c r="AQ34" s="161"/>
      <c r="AR34" s="161"/>
      <c r="AS34" s="161"/>
      <c r="AT34" s="161"/>
      <c r="AU34" s="161"/>
      <c r="AV34" s="161"/>
      <c r="AW34" s="162"/>
    </row>
    <row r="35" spans="1:49" ht="20.100000000000001" customHeight="1">
      <c r="A35" s="153"/>
      <c r="B35" s="154"/>
      <c r="C35" s="145"/>
      <c r="D35" s="146"/>
      <c r="E35" s="147"/>
      <c r="F35" s="157" t="s">
        <v>104</v>
      </c>
      <c r="G35" s="158"/>
      <c r="H35" s="158"/>
      <c r="I35" s="158"/>
      <c r="J35" s="158"/>
      <c r="K35" s="158"/>
      <c r="L35" s="158"/>
      <c r="M35" s="158"/>
      <c r="N35" s="158"/>
      <c r="O35" s="158"/>
      <c r="P35" s="158"/>
      <c r="Q35" s="158"/>
      <c r="R35" s="158"/>
      <c r="S35" s="158"/>
      <c r="T35" s="158"/>
      <c r="U35" s="158"/>
      <c r="V35" s="158"/>
      <c r="W35" s="158"/>
      <c r="X35" s="158"/>
      <c r="Y35" s="158"/>
      <c r="Z35" s="158"/>
      <c r="AA35" s="158"/>
      <c r="AB35" s="158"/>
      <c r="AC35" s="158"/>
      <c r="AD35" s="158"/>
      <c r="AE35" s="158"/>
      <c r="AF35" s="158"/>
      <c r="AG35" s="158"/>
      <c r="AH35" s="158"/>
      <c r="AI35" s="158"/>
      <c r="AJ35" s="158"/>
      <c r="AK35" s="158"/>
      <c r="AL35" s="158"/>
      <c r="AM35" s="158"/>
      <c r="AN35" s="158"/>
      <c r="AO35" s="158"/>
      <c r="AP35" s="158"/>
      <c r="AQ35" s="158"/>
      <c r="AR35" s="158"/>
      <c r="AS35" s="158"/>
      <c r="AT35" s="158"/>
      <c r="AU35" s="158"/>
      <c r="AV35" s="158"/>
      <c r="AW35" s="159"/>
    </row>
    <row r="36" spans="1:49" ht="20.100000000000001" customHeight="1">
      <c r="A36" s="153"/>
      <c r="B36" s="154"/>
      <c r="C36" s="145"/>
      <c r="D36" s="146"/>
      <c r="E36" s="147"/>
      <c r="F36" s="157"/>
      <c r="G36" s="158"/>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158"/>
      <c r="AL36" s="158"/>
      <c r="AM36" s="158"/>
      <c r="AN36" s="158"/>
      <c r="AO36" s="158"/>
      <c r="AP36" s="158"/>
      <c r="AQ36" s="158"/>
      <c r="AR36" s="158"/>
      <c r="AS36" s="158"/>
      <c r="AT36" s="158"/>
      <c r="AU36" s="158"/>
      <c r="AV36" s="158"/>
      <c r="AW36" s="159"/>
    </row>
    <row r="37" spans="1:49" ht="20.100000000000001" customHeight="1">
      <c r="A37" s="153"/>
      <c r="B37" s="154"/>
      <c r="C37" s="145"/>
      <c r="D37" s="146"/>
      <c r="E37" s="147"/>
      <c r="F37" s="157" t="s">
        <v>105</v>
      </c>
      <c r="G37" s="158"/>
      <c r="H37" s="158"/>
      <c r="I37" s="158"/>
      <c r="J37" s="158"/>
      <c r="K37" s="158"/>
      <c r="L37" s="158"/>
      <c r="M37" s="158"/>
      <c r="N37" s="158"/>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c r="AL37" s="158"/>
      <c r="AM37" s="158"/>
      <c r="AN37" s="158"/>
      <c r="AO37" s="158"/>
      <c r="AP37" s="158"/>
      <c r="AQ37" s="158"/>
      <c r="AR37" s="158"/>
      <c r="AS37" s="158"/>
      <c r="AT37" s="158"/>
      <c r="AU37" s="158"/>
      <c r="AV37" s="158"/>
      <c r="AW37" s="159"/>
    </row>
    <row r="38" spans="1:49" ht="20.100000000000001" customHeight="1">
      <c r="A38" s="155"/>
      <c r="B38" s="156"/>
      <c r="C38" s="145"/>
      <c r="D38" s="146"/>
      <c r="E38" s="147"/>
      <c r="F38" s="157"/>
      <c r="G38" s="158"/>
      <c r="H38" s="158"/>
      <c r="I38" s="158"/>
      <c r="J38" s="158"/>
      <c r="K38" s="158"/>
      <c r="L38" s="158"/>
      <c r="M38" s="158"/>
      <c r="N38" s="158"/>
      <c r="O38" s="158"/>
      <c r="P38" s="158"/>
      <c r="Q38" s="158"/>
      <c r="R38" s="158"/>
      <c r="S38" s="158"/>
      <c r="T38" s="158"/>
      <c r="U38" s="158"/>
      <c r="V38" s="158"/>
      <c r="W38" s="158"/>
      <c r="X38" s="158"/>
      <c r="Y38" s="158"/>
      <c r="Z38" s="158"/>
      <c r="AA38" s="158"/>
      <c r="AB38" s="158"/>
      <c r="AC38" s="158"/>
      <c r="AD38" s="158"/>
      <c r="AE38" s="158"/>
      <c r="AF38" s="158"/>
      <c r="AG38" s="158"/>
      <c r="AH38" s="158"/>
      <c r="AI38" s="158"/>
      <c r="AJ38" s="158"/>
      <c r="AK38" s="158"/>
      <c r="AL38" s="158"/>
      <c r="AM38" s="158"/>
      <c r="AN38" s="158"/>
      <c r="AO38" s="158"/>
      <c r="AP38" s="158"/>
      <c r="AQ38" s="158"/>
      <c r="AR38" s="158"/>
      <c r="AS38" s="158"/>
      <c r="AT38" s="158"/>
      <c r="AU38" s="158"/>
      <c r="AV38" s="158"/>
      <c r="AW38" s="159"/>
    </row>
    <row r="39" spans="1:49" ht="18" customHeight="1">
      <c r="B39" s="46"/>
      <c r="C39" s="78"/>
    </row>
    <row r="40" spans="1:49" ht="18" customHeight="1">
      <c r="B40" s="46"/>
      <c r="C40" s="46"/>
    </row>
  </sheetData>
  <sheetProtection password="B2EA" sheet="1" formatCells="0"/>
  <mergeCells count="43">
    <mergeCell ref="T24:AN24"/>
    <mergeCell ref="AO24:AW24"/>
    <mergeCell ref="B23:S23"/>
    <mergeCell ref="B16:S16"/>
    <mergeCell ref="B17:S17"/>
    <mergeCell ref="T16:AW16"/>
    <mergeCell ref="T17:AW17"/>
    <mergeCell ref="Y18:Z18"/>
    <mergeCell ref="AB18:AD18"/>
    <mergeCell ref="AO21:AW21"/>
    <mergeCell ref="AO22:AW22"/>
    <mergeCell ref="B18:S20"/>
    <mergeCell ref="B21:S21"/>
    <mergeCell ref="T19:AW20"/>
    <mergeCell ref="AA21:AG21"/>
    <mergeCell ref="AA22:AG22"/>
    <mergeCell ref="A25:AW25"/>
    <mergeCell ref="C31:E32"/>
    <mergeCell ref="AO23:AW23"/>
    <mergeCell ref="AA23:AG23"/>
    <mergeCell ref="T23:Z23"/>
    <mergeCell ref="AH23:AN23"/>
    <mergeCell ref="A31:B38"/>
    <mergeCell ref="F31:AW32"/>
    <mergeCell ref="F33:AW34"/>
    <mergeCell ref="F35:AW36"/>
    <mergeCell ref="F37:AW38"/>
    <mergeCell ref="C33:E34"/>
    <mergeCell ref="C35:E36"/>
    <mergeCell ref="C37:E38"/>
    <mergeCell ref="A16:A23"/>
    <mergeCell ref="A24:S24"/>
    <mergeCell ref="A3:AW3"/>
    <mergeCell ref="A4:AW4"/>
    <mergeCell ref="AT8:AU8"/>
    <mergeCell ref="AQ8:AR8"/>
    <mergeCell ref="B14:AW15"/>
    <mergeCell ref="AM8:AO8"/>
    <mergeCell ref="B22:S22"/>
    <mergeCell ref="T21:Z21"/>
    <mergeCell ref="T22:Z22"/>
    <mergeCell ref="AH21:AN21"/>
    <mergeCell ref="AH22:AN22"/>
  </mergeCells>
  <phoneticPr fontId="2"/>
  <dataValidations count="1">
    <dataValidation type="list" allowBlank="1" showInputMessage="1" showErrorMessage="1" sqref="C31:E38">
      <formula1>"○"</formula1>
    </dataValidation>
  </dataValidations>
  <pageMargins left="0.31496062992125984" right="0.31496062992125984" top="0.74803149606299213" bottom="0.74803149606299213" header="0.31496062992125984" footer="0.31496062992125984"/>
  <pageSetup paperSize="9" scale="94"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EQ41"/>
  <sheetViews>
    <sheetView view="pageBreakPreview" zoomScaleNormal="120" zoomScaleSheetLayoutView="100" workbookViewId="0">
      <selection activeCell="R4" sqref="R4:AM4"/>
    </sheetView>
  </sheetViews>
  <sheetFormatPr defaultColWidth="2.25" defaultRowHeight="13.5"/>
  <cols>
    <col min="1" max="1" width="3.625" style="31" customWidth="1"/>
    <col min="2" max="55" width="2.5" style="31" customWidth="1"/>
    <col min="56" max="57" width="2.5" style="31" hidden="1" customWidth="1"/>
    <col min="58" max="95" width="2.5" style="31" customWidth="1"/>
    <col min="96" max="99" width="2.25" style="31"/>
    <col min="100" max="101" width="0" style="31" hidden="1" customWidth="1"/>
    <col min="102" max="16384" width="2.25" style="31"/>
  </cols>
  <sheetData>
    <row r="1" spans="1:147" ht="11.25" customHeight="1" thickTop="1" thickBot="1">
      <c r="A1" s="31" t="s">
        <v>128</v>
      </c>
      <c r="E1" s="30"/>
      <c r="J1" s="53"/>
      <c r="K1" s="53"/>
      <c r="L1" s="48"/>
      <c r="M1" s="48"/>
      <c r="N1" s="48"/>
      <c r="O1" s="48"/>
      <c r="AD1" s="50"/>
      <c r="AE1" s="53"/>
      <c r="AF1" s="53"/>
      <c r="AG1" s="53"/>
      <c r="AH1" s="48"/>
      <c r="AI1" s="48"/>
      <c r="AJ1" s="48"/>
      <c r="AK1" s="48"/>
      <c r="AL1" s="48"/>
      <c r="AM1" s="44"/>
      <c r="AN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CK1" s="254" t="s">
        <v>83</v>
      </c>
      <c r="CL1" s="255"/>
      <c r="CM1" s="255"/>
      <c r="CN1" s="255"/>
      <c r="CO1" s="252" t="str">
        <f ca="1">RIGHT(CELL("filename",E1),LEN(CELL("filename",E1))-FIND("票", CELL("filename",E1)))</f>
        <v>17</v>
      </c>
      <c r="CP1" s="252"/>
      <c r="CQ1" s="253"/>
    </row>
    <row r="2" spans="1:147" ht="9.9499999999999993" customHeight="1" thickTop="1">
      <c r="AM2" s="47"/>
    </row>
    <row r="3" spans="1:147" s="32" customFormat="1" ht="14.1" customHeight="1">
      <c r="A3" s="260" t="s">
        <v>35</v>
      </c>
      <c r="B3" s="272" t="s">
        <v>0</v>
      </c>
      <c r="C3" s="273"/>
      <c r="D3" s="273"/>
      <c r="E3" s="273"/>
      <c r="F3" s="273"/>
      <c r="G3" s="273"/>
      <c r="H3" s="273"/>
      <c r="I3" s="273"/>
      <c r="J3" s="273"/>
      <c r="K3" s="273"/>
      <c r="L3" s="273"/>
      <c r="M3" s="273"/>
      <c r="N3" s="273"/>
      <c r="O3" s="273"/>
      <c r="P3" s="273"/>
      <c r="Q3" s="274"/>
      <c r="R3" s="282"/>
      <c r="S3" s="283"/>
      <c r="T3" s="283"/>
      <c r="U3" s="283"/>
      <c r="V3" s="283"/>
      <c r="W3" s="283"/>
      <c r="X3" s="283"/>
      <c r="Y3" s="283"/>
      <c r="Z3" s="283"/>
      <c r="AA3" s="283"/>
      <c r="AB3" s="283"/>
      <c r="AC3" s="283"/>
      <c r="AD3" s="283"/>
      <c r="AE3" s="283"/>
      <c r="AF3" s="283"/>
      <c r="AG3" s="283"/>
      <c r="AH3" s="283"/>
      <c r="AI3" s="283"/>
      <c r="AJ3" s="283"/>
      <c r="AK3" s="283"/>
      <c r="AL3" s="283"/>
      <c r="AM3" s="284"/>
      <c r="AN3" s="275" t="s">
        <v>57</v>
      </c>
      <c r="AO3" s="267"/>
      <c r="AP3" s="267"/>
      <c r="AQ3" s="267"/>
      <c r="AR3" s="267"/>
      <c r="AS3" s="267"/>
      <c r="AT3" s="268"/>
      <c r="AV3" s="31"/>
      <c r="BM3" s="54"/>
      <c r="BN3" s="54"/>
      <c r="BO3" s="54"/>
      <c r="BP3" s="54"/>
      <c r="BQ3" s="54"/>
      <c r="BR3" s="54"/>
      <c r="BS3" s="54"/>
      <c r="BT3" s="54"/>
      <c r="BU3" s="54"/>
    </row>
    <row r="4" spans="1:147" s="32" customFormat="1" ht="30" customHeight="1">
      <c r="A4" s="261"/>
      <c r="B4" s="269" t="s">
        <v>33</v>
      </c>
      <c r="C4" s="270"/>
      <c r="D4" s="270"/>
      <c r="E4" s="270"/>
      <c r="F4" s="270"/>
      <c r="G4" s="270"/>
      <c r="H4" s="270"/>
      <c r="I4" s="270"/>
      <c r="J4" s="270"/>
      <c r="K4" s="270"/>
      <c r="L4" s="270"/>
      <c r="M4" s="270"/>
      <c r="N4" s="270"/>
      <c r="O4" s="270"/>
      <c r="P4" s="270"/>
      <c r="Q4" s="271"/>
      <c r="R4" s="285"/>
      <c r="S4" s="286"/>
      <c r="T4" s="286"/>
      <c r="U4" s="286"/>
      <c r="V4" s="286"/>
      <c r="W4" s="286"/>
      <c r="X4" s="286"/>
      <c r="Y4" s="286"/>
      <c r="Z4" s="286"/>
      <c r="AA4" s="286"/>
      <c r="AB4" s="286"/>
      <c r="AC4" s="286"/>
      <c r="AD4" s="286"/>
      <c r="AE4" s="286"/>
      <c r="AF4" s="286"/>
      <c r="AG4" s="286"/>
      <c r="AH4" s="286"/>
      <c r="AI4" s="286"/>
      <c r="AJ4" s="286"/>
      <c r="AK4" s="286"/>
      <c r="AL4" s="286"/>
      <c r="AM4" s="287"/>
      <c r="AN4" s="289"/>
      <c r="AO4" s="290"/>
      <c r="AP4" s="290"/>
      <c r="AQ4" s="290"/>
      <c r="AR4" s="290"/>
      <c r="AS4" s="290"/>
      <c r="AT4" s="291"/>
      <c r="AU4" s="63"/>
      <c r="AV4" s="63"/>
      <c r="AW4" s="63"/>
      <c r="AX4" s="63"/>
      <c r="AY4" s="63"/>
      <c r="AZ4" s="63"/>
      <c r="BA4" s="63"/>
      <c r="BB4" s="63"/>
      <c r="BR4" s="54"/>
      <c r="BS4" s="53"/>
      <c r="BT4" s="53"/>
      <c r="BU4" s="53"/>
      <c r="BV4" s="53"/>
      <c r="BW4" s="53"/>
      <c r="BX4" s="53"/>
      <c r="BY4" s="53"/>
    </row>
    <row r="5" spans="1:147" s="32" customFormat="1" ht="30" customHeight="1">
      <c r="A5" s="261"/>
      <c r="B5" s="266" t="s">
        <v>134</v>
      </c>
      <c r="C5" s="267"/>
      <c r="D5" s="267"/>
      <c r="E5" s="267"/>
      <c r="F5" s="267"/>
      <c r="G5" s="267"/>
      <c r="H5" s="267"/>
      <c r="I5" s="267"/>
      <c r="J5" s="267"/>
      <c r="K5" s="267"/>
      <c r="L5" s="267"/>
      <c r="M5" s="267"/>
      <c r="N5" s="267"/>
      <c r="O5" s="267"/>
      <c r="P5" s="267"/>
      <c r="Q5" s="268"/>
      <c r="R5" s="292"/>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3"/>
      <c r="AT5" s="294"/>
      <c r="AU5" s="64"/>
      <c r="AV5" s="64"/>
      <c r="AW5" s="64"/>
      <c r="AX5" s="64"/>
      <c r="AY5" s="64"/>
      <c r="AZ5" s="64"/>
      <c r="BA5" s="64"/>
      <c r="BB5" s="64"/>
      <c r="BD5" s="33" t="s">
        <v>74</v>
      </c>
      <c r="BE5" s="33" t="str">
        <f>IFERROR(VLOOKUP(R5,計算用!$A$2:$F$36,6,FALSE),"")</f>
        <v/>
      </c>
      <c r="BF5" s="54"/>
      <c r="BG5" s="54"/>
      <c r="BH5" s="54"/>
      <c r="BI5" s="54"/>
      <c r="BJ5" s="54"/>
      <c r="BK5" s="54"/>
      <c r="BL5" s="54"/>
      <c r="BR5" s="54"/>
      <c r="BS5" s="53"/>
      <c r="BT5" s="53"/>
      <c r="BU5" s="53"/>
      <c r="BV5" s="53"/>
      <c r="BW5" s="53"/>
      <c r="BX5" s="53"/>
      <c r="BY5" s="53"/>
    </row>
    <row r="6" spans="1:147" s="32" customFormat="1" ht="14.1" customHeight="1">
      <c r="A6" s="261"/>
      <c r="B6" s="276" t="s">
        <v>58</v>
      </c>
      <c r="C6" s="277"/>
      <c r="D6" s="277"/>
      <c r="E6" s="277"/>
      <c r="F6" s="277"/>
      <c r="G6" s="277"/>
      <c r="H6" s="277"/>
      <c r="I6" s="277"/>
      <c r="J6" s="277"/>
      <c r="K6" s="277"/>
      <c r="L6" s="277"/>
      <c r="M6" s="277"/>
      <c r="N6" s="277"/>
      <c r="O6" s="277"/>
      <c r="P6" s="277"/>
      <c r="Q6" s="278"/>
      <c r="R6" s="116" t="s">
        <v>6</v>
      </c>
      <c r="S6" s="116"/>
      <c r="T6" s="116"/>
      <c r="U6" s="116"/>
      <c r="V6" s="117"/>
      <c r="W6" s="256"/>
      <c r="X6" s="256"/>
      <c r="Y6" s="116" t="s">
        <v>7</v>
      </c>
      <c r="Z6" s="288"/>
      <c r="AA6" s="288"/>
      <c r="AB6" s="288"/>
      <c r="AC6" s="31"/>
      <c r="AD6" s="116" t="s">
        <v>8</v>
      </c>
      <c r="AE6" s="116"/>
      <c r="AF6" s="116"/>
      <c r="AG6" s="116"/>
      <c r="AH6" s="116"/>
      <c r="AI6" s="116"/>
      <c r="AJ6" s="118"/>
      <c r="AK6" s="116"/>
      <c r="AL6" s="116"/>
      <c r="AM6" s="116"/>
      <c r="AN6" s="116"/>
      <c r="AO6" s="116"/>
      <c r="AP6" s="116"/>
      <c r="AQ6" s="116"/>
      <c r="AR6" s="116"/>
      <c r="AS6" s="116"/>
      <c r="AT6" s="119"/>
      <c r="AU6" s="35"/>
      <c r="AV6" s="35"/>
      <c r="AW6" s="35"/>
      <c r="AX6" s="35"/>
      <c r="AY6" s="35"/>
      <c r="AZ6" s="35"/>
      <c r="BA6" s="35"/>
      <c r="BB6" s="35"/>
      <c r="BR6" s="54"/>
      <c r="BS6" s="53"/>
      <c r="BT6" s="53"/>
      <c r="BU6" s="53"/>
      <c r="BV6" s="53"/>
      <c r="BW6" s="53"/>
      <c r="BX6" s="53"/>
      <c r="BY6" s="53"/>
    </row>
    <row r="7" spans="1:147" s="32" customFormat="1" ht="30" customHeight="1">
      <c r="A7" s="261"/>
      <c r="B7" s="279"/>
      <c r="C7" s="280"/>
      <c r="D7" s="280"/>
      <c r="E7" s="280"/>
      <c r="F7" s="280"/>
      <c r="G7" s="280"/>
      <c r="H7" s="280"/>
      <c r="I7" s="280"/>
      <c r="J7" s="280"/>
      <c r="K7" s="280"/>
      <c r="L7" s="280"/>
      <c r="M7" s="280"/>
      <c r="N7" s="280"/>
      <c r="O7" s="280"/>
      <c r="P7" s="280"/>
      <c r="Q7" s="281"/>
      <c r="R7" s="295"/>
      <c r="S7" s="296"/>
      <c r="T7" s="296"/>
      <c r="U7" s="296"/>
      <c r="V7" s="296"/>
      <c r="W7" s="296"/>
      <c r="X7" s="296"/>
      <c r="Y7" s="296"/>
      <c r="Z7" s="296"/>
      <c r="AA7" s="296"/>
      <c r="AB7" s="296"/>
      <c r="AC7" s="296"/>
      <c r="AD7" s="296"/>
      <c r="AE7" s="296"/>
      <c r="AF7" s="296"/>
      <c r="AG7" s="296"/>
      <c r="AH7" s="296"/>
      <c r="AI7" s="296"/>
      <c r="AJ7" s="296"/>
      <c r="AK7" s="296"/>
      <c r="AL7" s="296"/>
      <c r="AM7" s="296"/>
      <c r="AN7" s="296"/>
      <c r="AO7" s="296"/>
      <c r="AP7" s="296"/>
      <c r="AQ7" s="296"/>
      <c r="AR7" s="296"/>
      <c r="AS7" s="296"/>
      <c r="AT7" s="297"/>
      <c r="AU7" s="65"/>
      <c r="AV7" s="65"/>
      <c r="AW7" s="65"/>
      <c r="AX7" s="65"/>
      <c r="AY7" s="65"/>
      <c r="AZ7" s="65"/>
      <c r="BA7" s="65"/>
      <c r="BB7" s="65"/>
      <c r="BR7" s="54"/>
      <c r="BS7" s="53"/>
      <c r="BT7" s="53"/>
      <c r="BU7" s="53"/>
      <c r="BV7" s="53"/>
      <c r="BW7" s="53"/>
      <c r="BX7" s="53"/>
      <c r="BY7" s="53"/>
    </row>
    <row r="8" spans="1:147" s="32" customFormat="1" ht="24.95" customHeight="1">
      <c r="A8" s="261"/>
      <c r="B8" s="275" t="s">
        <v>9</v>
      </c>
      <c r="C8" s="267"/>
      <c r="D8" s="267"/>
      <c r="E8" s="267"/>
      <c r="F8" s="267"/>
      <c r="G8" s="267"/>
      <c r="H8" s="267"/>
      <c r="I8" s="267"/>
      <c r="J8" s="267"/>
      <c r="K8" s="267"/>
      <c r="L8" s="267"/>
      <c r="M8" s="267"/>
      <c r="N8" s="267"/>
      <c r="O8" s="267"/>
      <c r="P8" s="267"/>
      <c r="Q8" s="268"/>
      <c r="R8" s="275" t="s">
        <v>10</v>
      </c>
      <c r="S8" s="267"/>
      <c r="T8" s="267"/>
      <c r="U8" s="267"/>
      <c r="V8" s="267"/>
      <c r="W8" s="267"/>
      <c r="X8" s="268"/>
      <c r="Y8" s="289"/>
      <c r="Z8" s="290"/>
      <c r="AA8" s="290"/>
      <c r="AB8" s="290"/>
      <c r="AC8" s="290"/>
      <c r="AD8" s="290"/>
      <c r="AE8" s="290"/>
      <c r="AF8" s="291"/>
      <c r="AG8" s="275" t="s">
        <v>55</v>
      </c>
      <c r="AH8" s="267"/>
      <c r="AI8" s="268"/>
      <c r="AJ8" s="301"/>
      <c r="AK8" s="302"/>
      <c r="AL8" s="302"/>
      <c r="AM8" s="302"/>
      <c r="AN8" s="302"/>
      <c r="AO8" s="302"/>
      <c r="AP8" s="302"/>
      <c r="AQ8" s="302"/>
      <c r="AR8" s="302"/>
      <c r="AS8" s="302"/>
      <c r="AT8" s="303"/>
      <c r="AU8" s="66"/>
      <c r="AV8" s="66"/>
      <c r="AW8" s="66"/>
      <c r="AX8" s="66"/>
      <c r="AY8" s="66"/>
      <c r="AZ8" s="66"/>
      <c r="BA8" s="66"/>
      <c r="BB8" s="66"/>
      <c r="BR8" s="54"/>
      <c r="BS8" s="53"/>
      <c r="BT8" s="53"/>
      <c r="BU8" s="53"/>
      <c r="BV8" s="53"/>
      <c r="BW8" s="53"/>
      <c r="BX8" s="53"/>
      <c r="BY8" s="53"/>
    </row>
    <row r="9" spans="1:147" s="32" customFormat="1" ht="24.95" customHeight="1">
      <c r="A9" s="262"/>
      <c r="B9" s="275" t="s">
        <v>34</v>
      </c>
      <c r="C9" s="267"/>
      <c r="D9" s="267"/>
      <c r="E9" s="267"/>
      <c r="F9" s="267"/>
      <c r="G9" s="267"/>
      <c r="H9" s="267"/>
      <c r="I9" s="267"/>
      <c r="J9" s="267"/>
      <c r="K9" s="267"/>
      <c r="L9" s="267"/>
      <c r="M9" s="267"/>
      <c r="N9" s="267"/>
      <c r="O9" s="267"/>
      <c r="P9" s="267"/>
      <c r="Q9" s="268"/>
      <c r="R9" s="263"/>
      <c r="S9" s="264"/>
      <c r="T9" s="264"/>
      <c r="U9" s="264"/>
      <c r="V9" s="264"/>
      <c r="W9" s="264"/>
      <c r="X9" s="264"/>
      <c r="Y9" s="264"/>
      <c r="Z9" s="264"/>
      <c r="AA9" s="264"/>
      <c r="AB9" s="264"/>
      <c r="AC9" s="264"/>
      <c r="AD9" s="264"/>
      <c r="AE9" s="264"/>
      <c r="AF9" s="264"/>
      <c r="AG9" s="264"/>
      <c r="AH9" s="264"/>
      <c r="AI9" s="264"/>
      <c r="AJ9" s="264"/>
      <c r="AK9" s="264"/>
      <c r="AL9" s="264"/>
      <c r="AM9" s="264"/>
      <c r="AN9" s="264"/>
      <c r="AO9" s="264"/>
      <c r="AP9" s="264"/>
      <c r="AQ9" s="264"/>
      <c r="AR9" s="264"/>
      <c r="AS9" s="264"/>
      <c r="AT9" s="265"/>
      <c r="AU9" s="6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5"/>
      <c r="CC9" s="85"/>
      <c r="CD9" s="85"/>
      <c r="CE9" s="85"/>
      <c r="CF9" s="85"/>
      <c r="CG9" s="85"/>
      <c r="CH9" s="85"/>
      <c r="CI9" s="85"/>
    </row>
    <row r="10" spans="1:147" s="32" customFormat="1" ht="29.25" customHeight="1">
      <c r="E10" s="53"/>
      <c r="F10" s="53"/>
      <c r="G10" s="53"/>
      <c r="H10" s="53"/>
      <c r="I10" s="53"/>
      <c r="J10" s="36"/>
      <c r="K10" s="36"/>
      <c r="L10" s="36"/>
      <c r="M10" s="36"/>
      <c r="N10" s="36"/>
      <c r="O10" s="36"/>
      <c r="P10" s="53"/>
      <c r="Q10" s="53"/>
      <c r="R10" s="53"/>
      <c r="S10" s="53"/>
      <c r="T10" s="53"/>
      <c r="U10" s="53"/>
      <c r="V10" s="53"/>
      <c r="W10" s="53"/>
      <c r="X10" s="53"/>
      <c r="Y10" s="53"/>
      <c r="Z10" s="53"/>
      <c r="AA10" s="34"/>
      <c r="AB10" s="53"/>
      <c r="AC10" s="35"/>
      <c r="AD10" s="36"/>
      <c r="AE10" s="36"/>
      <c r="AF10" s="36"/>
      <c r="AG10" s="36"/>
      <c r="AH10" s="36"/>
      <c r="AI10" s="36"/>
      <c r="AJ10" s="36"/>
      <c r="AK10" s="36"/>
      <c r="AL10" s="36"/>
      <c r="AM10" s="36"/>
      <c r="AN10" s="36"/>
      <c r="AP10" s="36"/>
      <c r="AQ10" s="36"/>
      <c r="AR10" s="36"/>
      <c r="AS10" s="36"/>
      <c r="AT10" s="36"/>
      <c r="AU10" s="36"/>
      <c r="AV10" s="36"/>
      <c r="AW10" s="36"/>
      <c r="AX10" s="36"/>
      <c r="AY10" s="36"/>
      <c r="AZ10" s="36"/>
      <c r="BA10" s="36"/>
      <c r="BB10" s="36"/>
      <c r="BC10" s="36"/>
      <c r="BD10" s="223" t="str">
        <f>IF(OR(BM14&gt;BD14,BM15&gt;BD15,BM16&gt;BD16,BM17&gt;BD17,BM18&gt;BD18,BM19&gt;BD19,BM20&gt;BD20,BM21&gt;BD21,BM22&gt;BD22,BM23&gt;BD23,BM24&gt;BD24,BM25&gt;BD25,BM26&gt;BD26,BM27&gt;BD27,BM28&gt;BD28,BM29&gt;BD29,BM30&gt;BD30,BM31&gt;BD31,BM32&gt;BD32,BM33&gt;BD33),"事業所が負担した額が研修受講料を超えています。","")</f>
        <v/>
      </c>
      <c r="BE10" s="223"/>
      <c r="BF10" s="223"/>
      <c r="BG10" s="223"/>
      <c r="BH10" s="223"/>
      <c r="BI10" s="223"/>
      <c r="BJ10" s="223"/>
      <c r="BK10" s="223"/>
      <c r="BL10" s="223"/>
      <c r="BM10" s="223"/>
      <c r="BN10" s="223"/>
      <c r="BO10" s="223"/>
      <c r="BP10" s="223"/>
      <c r="BQ10" s="223"/>
      <c r="BR10" s="223"/>
      <c r="BS10" s="223"/>
      <c r="BT10" s="223"/>
      <c r="BU10" s="223"/>
      <c r="BV10" s="223"/>
      <c r="BW10" s="223"/>
      <c r="BX10" s="223"/>
      <c r="BY10" s="223"/>
      <c r="BZ10" s="223"/>
      <c r="CA10" s="223"/>
      <c r="CB10" s="223"/>
      <c r="CC10" s="223"/>
      <c r="CD10" s="223"/>
      <c r="CE10" s="223"/>
      <c r="CF10" s="223"/>
      <c r="CG10" s="223"/>
      <c r="CH10" s="223"/>
      <c r="CI10" s="223"/>
      <c r="CJ10" s="85"/>
      <c r="CK10" s="85"/>
      <c r="CL10" s="85"/>
      <c r="CM10" s="85"/>
      <c r="CN10" s="85"/>
      <c r="CO10" s="85"/>
      <c r="CP10" s="85"/>
      <c r="CQ10" s="85"/>
    </row>
    <row r="11" spans="1:147" s="32" customFormat="1" ht="29.25" customHeight="1">
      <c r="E11" s="57"/>
      <c r="F11" s="57"/>
      <c r="G11" s="57"/>
      <c r="H11" s="57"/>
      <c r="I11" s="57"/>
      <c r="J11" s="57"/>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P11" s="57"/>
      <c r="AQ11" s="57"/>
      <c r="AR11" s="57"/>
      <c r="AS11" s="57"/>
      <c r="AT11" s="57"/>
      <c r="AU11" s="57"/>
      <c r="AV11" s="57"/>
      <c r="AW11" s="57"/>
      <c r="AX11" s="57"/>
      <c r="AY11" s="57"/>
      <c r="AZ11" s="57"/>
      <c r="BA11" s="57"/>
      <c r="BB11" s="57"/>
      <c r="BC11" s="57"/>
      <c r="BD11" s="224" t="str">
        <f>IF(OR(BM14&gt;BD14,BM15&gt;BD15,BM16&gt;BD16,BM17&gt;BD17,BM18&gt;BD18,BM19&gt;BD19,BM20&gt;BD20,BM21&gt;BD21,BM22&gt;BD22,BM23&gt;BD23,BM24&gt;BD24,BM25&gt;BD25,BM26&gt;BD26,BM27&gt;BD27,BM28&gt;BD28,BM29&gt;BD29,BM30&gt;BD30,BM31&gt;BD31,BM32&gt;BD32,BM33&gt;BD33),"事業所が負担した額は研修受講料が上限です。","")</f>
        <v/>
      </c>
      <c r="BE11" s="224"/>
      <c r="BF11" s="224"/>
      <c r="BG11" s="224"/>
      <c r="BH11" s="224"/>
      <c r="BI11" s="224"/>
      <c r="BJ11" s="224"/>
      <c r="BK11" s="224"/>
      <c r="BL11" s="224"/>
      <c r="BM11" s="224"/>
      <c r="BN11" s="224"/>
      <c r="BO11" s="224"/>
      <c r="BP11" s="224"/>
      <c r="BQ11" s="224"/>
      <c r="BR11" s="224"/>
      <c r="BS11" s="224"/>
      <c r="BT11" s="224"/>
      <c r="BU11" s="224"/>
      <c r="BV11" s="224"/>
      <c r="BW11" s="224"/>
      <c r="BX11" s="224"/>
      <c r="BY11" s="224"/>
      <c r="BZ11" s="224"/>
      <c r="CA11" s="224"/>
      <c r="CB11" s="224"/>
      <c r="CC11" s="224"/>
      <c r="CD11" s="224"/>
      <c r="CE11" s="224"/>
      <c r="CF11" s="224"/>
      <c r="CG11" s="224"/>
      <c r="CH11" s="224"/>
      <c r="CI11" s="224"/>
      <c r="CJ11" s="86"/>
      <c r="CK11" s="86"/>
      <c r="CL11" s="86"/>
      <c r="CM11" s="86"/>
      <c r="CN11" s="86"/>
      <c r="CO11" s="86"/>
      <c r="CP11" s="86"/>
      <c r="CQ11" s="86"/>
    </row>
    <row r="12" spans="1:147" ht="13.5" customHeight="1">
      <c r="A12" s="79"/>
      <c r="B12" s="249"/>
      <c r="C12" s="250"/>
      <c r="D12" s="250"/>
      <c r="E12" s="250"/>
      <c r="F12" s="250"/>
      <c r="G12" s="250"/>
      <c r="H12" s="250"/>
      <c r="I12" s="251"/>
      <c r="J12" s="298" t="s">
        <v>113</v>
      </c>
      <c r="K12" s="299"/>
      <c r="L12" s="299"/>
      <c r="M12" s="299"/>
      <c r="N12" s="299"/>
      <c r="O12" s="300"/>
      <c r="P12" s="249"/>
      <c r="Q12" s="250"/>
      <c r="R12" s="250"/>
      <c r="S12" s="250"/>
      <c r="T12" s="250"/>
      <c r="U12" s="250"/>
      <c r="V12" s="250"/>
      <c r="W12" s="250"/>
      <c r="X12" s="250"/>
      <c r="Y12" s="250"/>
      <c r="Z12" s="250"/>
      <c r="AA12" s="250"/>
      <c r="AB12" s="250"/>
      <c r="AC12" s="250"/>
      <c r="AD12" s="250"/>
      <c r="AE12" s="251"/>
      <c r="AF12" s="298" t="s">
        <v>114</v>
      </c>
      <c r="AG12" s="299"/>
      <c r="AH12" s="299"/>
      <c r="AI12" s="300"/>
      <c r="AJ12" s="298" t="s">
        <v>113</v>
      </c>
      <c r="AK12" s="299"/>
      <c r="AL12" s="299"/>
      <c r="AM12" s="299"/>
      <c r="AN12" s="299"/>
      <c r="AO12" s="300"/>
      <c r="AP12" s="249"/>
      <c r="AQ12" s="250"/>
      <c r="AR12" s="250"/>
      <c r="AS12" s="250"/>
      <c r="AT12" s="250"/>
      <c r="AU12" s="250"/>
      <c r="AV12" s="250"/>
      <c r="AW12" s="251"/>
      <c r="AX12" s="298" t="s">
        <v>113</v>
      </c>
      <c r="AY12" s="299"/>
      <c r="AZ12" s="299"/>
      <c r="BA12" s="299"/>
      <c r="BB12" s="299"/>
      <c r="BC12" s="300"/>
      <c r="BD12" s="249"/>
      <c r="BE12" s="250"/>
      <c r="BF12" s="250"/>
      <c r="BG12" s="250"/>
      <c r="BH12" s="250"/>
      <c r="BI12" s="250"/>
      <c r="BJ12" s="250"/>
      <c r="BK12" s="250"/>
      <c r="BL12" s="251"/>
      <c r="BM12" s="304" t="s">
        <v>116</v>
      </c>
      <c r="BN12" s="305"/>
      <c r="BO12" s="305"/>
      <c r="BP12" s="305"/>
      <c r="BQ12" s="305"/>
      <c r="BR12" s="305"/>
      <c r="BS12" s="305"/>
      <c r="BT12" s="305"/>
      <c r="BU12" s="305"/>
      <c r="BV12" s="306"/>
      <c r="BW12" s="298" t="s">
        <v>117</v>
      </c>
      <c r="BX12" s="299"/>
      <c r="BY12" s="299"/>
      <c r="BZ12" s="299"/>
      <c r="CA12" s="300"/>
      <c r="CB12" s="249"/>
      <c r="CC12" s="250"/>
      <c r="CD12" s="250"/>
      <c r="CE12" s="250"/>
      <c r="CF12" s="250"/>
      <c r="CG12" s="250"/>
      <c r="CH12" s="250"/>
      <c r="CI12" s="251"/>
      <c r="CJ12" s="249"/>
      <c r="CK12" s="250"/>
      <c r="CL12" s="250"/>
      <c r="CM12" s="250"/>
      <c r="CN12" s="250"/>
      <c r="CO12" s="250"/>
      <c r="CP12" s="250"/>
      <c r="CQ12" s="251"/>
    </row>
    <row r="13" spans="1:147" s="37" customFormat="1" ht="39.950000000000003" customHeight="1">
      <c r="A13" s="114" t="s">
        <v>62</v>
      </c>
      <c r="B13" s="246" t="s">
        <v>85</v>
      </c>
      <c r="C13" s="247"/>
      <c r="D13" s="247"/>
      <c r="E13" s="247"/>
      <c r="F13" s="247"/>
      <c r="G13" s="247"/>
      <c r="H13" s="247"/>
      <c r="I13" s="248"/>
      <c r="J13" s="246" t="s">
        <v>110</v>
      </c>
      <c r="K13" s="247"/>
      <c r="L13" s="247"/>
      <c r="M13" s="247"/>
      <c r="N13" s="247"/>
      <c r="O13" s="247"/>
      <c r="P13" s="246" t="s">
        <v>111</v>
      </c>
      <c r="Q13" s="247"/>
      <c r="R13" s="247"/>
      <c r="S13" s="247"/>
      <c r="T13" s="247"/>
      <c r="U13" s="247"/>
      <c r="V13" s="247"/>
      <c r="W13" s="247"/>
      <c r="X13" s="247"/>
      <c r="Y13" s="247"/>
      <c r="Z13" s="247"/>
      <c r="AA13" s="247"/>
      <c r="AB13" s="247"/>
      <c r="AC13" s="247"/>
      <c r="AD13" s="247"/>
      <c r="AE13" s="248"/>
      <c r="AF13" s="246" t="s">
        <v>112</v>
      </c>
      <c r="AG13" s="247"/>
      <c r="AH13" s="247"/>
      <c r="AI13" s="248"/>
      <c r="AJ13" s="257" t="s">
        <v>121</v>
      </c>
      <c r="AK13" s="247"/>
      <c r="AL13" s="247"/>
      <c r="AM13" s="247"/>
      <c r="AN13" s="247"/>
      <c r="AO13" s="247"/>
      <c r="AP13" s="257" t="s">
        <v>109</v>
      </c>
      <c r="AQ13" s="258"/>
      <c r="AR13" s="258"/>
      <c r="AS13" s="258"/>
      <c r="AT13" s="258"/>
      <c r="AU13" s="258"/>
      <c r="AV13" s="258"/>
      <c r="AW13" s="259"/>
      <c r="AX13" s="257" t="s">
        <v>122</v>
      </c>
      <c r="AY13" s="247"/>
      <c r="AZ13" s="247"/>
      <c r="BA13" s="247"/>
      <c r="BB13" s="247"/>
      <c r="BC13" s="248"/>
      <c r="BD13" s="246" t="s">
        <v>115</v>
      </c>
      <c r="BE13" s="247"/>
      <c r="BF13" s="247"/>
      <c r="BG13" s="247"/>
      <c r="BH13" s="247"/>
      <c r="BI13" s="247"/>
      <c r="BJ13" s="247"/>
      <c r="BK13" s="247"/>
      <c r="BL13" s="248"/>
      <c r="BM13" s="257" t="s">
        <v>130</v>
      </c>
      <c r="BN13" s="247"/>
      <c r="BO13" s="247"/>
      <c r="BP13" s="247"/>
      <c r="BQ13" s="247"/>
      <c r="BR13" s="247"/>
      <c r="BS13" s="247"/>
      <c r="BT13" s="247"/>
      <c r="BU13" s="247"/>
      <c r="BV13" s="248"/>
      <c r="BW13" s="257" t="s">
        <v>118</v>
      </c>
      <c r="BX13" s="258"/>
      <c r="BY13" s="258"/>
      <c r="BZ13" s="258"/>
      <c r="CA13" s="259"/>
      <c r="CB13" s="257" t="s">
        <v>123</v>
      </c>
      <c r="CC13" s="258"/>
      <c r="CD13" s="258"/>
      <c r="CE13" s="258"/>
      <c r="CF13" s="258"/>
      <c r="CG13" s="258"/>
      <c r="CH13" s="258"/>
      <c r="CI13" s="259"/>
      <c r="CJ13" s="246" t="s">
        <v>120</v>
      </c>
      <c r="CK13" s="247"/>
      <c r="CL13" s="247"/>
      <c r="CM13" s="247"/>
      <c r="CN13" s="247"/>
      <c r="CO13" s="247"/>
      <c r="CP13" s="247"/>
      <c r="CQ13" s="248"/>
    </row>
    <row r="14" spans="1:147" s="54" customFormat="1" ht="30" customHeight="1">
      <c r="A14" s="115">
        <v>1</v>
      </c>
      <c r="B14" s="225"/>
      <c r="C14" s="226"/>
      <c r="D14" s="226"/>
      <c r="E14" s="226"/>
      <c r="F14" s="226"/>
      <c r="G14" s="226"/>
      <c r="H14" s="226"/>
      <c r="I14" s="227"/>
      <c r="J14" s="234"/>
      <c r="K14" s="235"/>
      <c r="L14" s="235"/>
      <c r="M14" s="235"/>
      <c r="N14" s="235"/>
      <c r="O14" s="235"/>
      <c r="P14" s="236"/>
      <c r="Q14" s="237"/>
      <c r="R14" s="237"/>
      <c r="S14" s="237"/>
      <c r="T14" s="237"/>
      <c r="U14" s="237"/>
      <c r="V14" s="237"/>
      <c r="W14" s="237"/>
      <c r="X14" s="237"/>
      <c r="Y14" s="237"/>
      <c r="Z14" s="237"/>
      <c r="AA14" s="237"/>
      <c r="AB14" s="237"/>
      <c r="AC14" s="237"/>
      <c r="AD14" s="237"/>
      <c r="AE14" s="238"/>
      <c r="AF14" s="236"/>
      <c r="AG14" s="237"/>
      <c r="AH14" s="237"/>
      <c r="AI14" s="238"/>
      <c r="AJ14" s="234"/>
      <c r="AK14" s="235"/>
      <c r="AL14" s="235"/>
      <c r="AM14" s="235"/>
      <c r="AN14" s="235"/>
      <c r="AO14" s="235"/>
      <c r="AP14" s="236"/>
      <c r="AQ14" s="237"/>
      <c r="AR14" s="237"/>
      <c r="AS14" s="237"/>
      <c r="AT14" s="237"/>
      <c r="AU14" s="237"/>
      <c r="AV14" s="237"/>
      <c r="AW14" s="238"/>
      <c r="AX14" s="234"/>
      <c r="AY14" s="235"/>
      <c r="AZ14" s="235"/>
      <c r="BA14" s="235"/>
      <c r="BB14" s="235"/>
      <c r="BC14" s="239"/>
      <c r="BD14" s="240" t="str">
        <f>IFERROR(VLOOKUP(AP14,Sheet1!$B$7:'Sheet1'!$C$15,2,FALSE)," ")</f>
        <v xml:space="preserve"> </v>
      </c>
      <c r="BE14" s="241"/>
      <c r="BF14" s="241"/>
      <c r="BG14" s="241"/>
      <c r="BH14" s="241"/>
      <c r="BI14" s="241"/>
      <c r="BJ14" s="241"/>
      <c r="BK14" s="241"/>
      <c r="BL14" s="242"/>
      <c r="BM14" s="243"/>
      <c r="BN14" s="244"/>
      <c r="BO14" s="244"/>
      <c r="BP14" s="244"/>
      <c r="BQ14" s="244"/>
      <c r="BR14" s="244"/>
      <c r="BS14" s="244"/>
      <c r="BT14" s="244"/>
      <c r="BU14" s="244"/>
      <c r="BV14" s="245"/>
      <c r="BW14" s="225"/>
      <c r="BX14" s="226"/>
      <c r="BY14" s="226"/>
      <c r="BZ14" s="226"/>
      <c r="CA14" s="227"/>
      <c r="CB14" s="228"/>
      <c r="CC14" s="229"/>
      <c r="CD14" s="229"/>
      <c r="CE14" s="229"/>
      <c r="CF14" s="229"/>
      <c r="CG14" s="229"/>
      <c r="CH14" s="229"/>
      <c r="CI14" s="230"/>
      <c r="CJ14" s="231" t="str">
        <f>IF(BD14=" "," ",EQ14)</f>
        <v xml:space="preserve"> </v>
      </c>
      <c r="CK14" s="232"/>
      <c r="CL14" s="232"/>
      <c r="CM14" s="232"/>
      <c r="CN14" s="232"/>
      <c r="CO14" s="232"/>
      <c r="CP14" s="232"/>
      <c r="CQ14" s="233"/>
      <c r="CV14" s="54" t="s">
        <v>87</v>
      </c>
      <c r="CW14" s="54">
        <v>0</v>
      </c>
      <c r="EQ14" s="54">
        <f>ROUNDDOWN((BM14-CB14)*3/8, -3)</f>
        <v>0</v>
      </c>
    </row>
    <row r="15" spans="1:147" s="54" customFormat="1" ht="30" customHeight="1">
      <c r="A15" s="115">
        <v>2</v>
      </c>
      <c r="B15" s="225"/>
      <c r="C15" s="226"/>
      <c r="D15" s="226"/>
      <c r="E15" s="226"/>
      <c r="F15" s="226"/>
      <c r="G15" s="226"/>
      <c r="H15" s="226"/>
      <c r="I15" s="227"/>
      <c r="J15" s="234"/>
      <c r="K15" s="235"/>
      <c r="L15" s="235"/>
      <c r="M15" s="235"/>
      <c r="N15" s="235"/>
      <c r="O15" s="235"/>
      <c r="P15" s="236"/>
      <c r="Q15" s="237"/>
      <c r="R15" s="237"/>
      <c r="S15" s="237"/>
      <c r="T15" s="237"/>
      <c r="U15" s="237"/>
      <c r="V15" s="237"/>
      <c r="W15" s="237"/>
      <c r="X15" s="237"/>
      <c r="Y15" s="237"/>
      <c r="Z15" s="237"/>
      <c r="AA15" s="237"/>
      <c r="AB15" s="237"/>
      <c r="AC15" s="237"/>
      <c r="AD15" s="237"/>
      <c r="AE15" s="238"/>
      <c r="AF15" s="236"/>
      <c r="AG15" s="237"/>
      <c r="AH15" s="237"/>
      <c r="AI15" s="238"/>
      <c r="AJ15" s="234"/>
      <c r="AK15" s="235"/>
      <c r="AL15" s="235"/>
      <c r="AM15" s="235"/>
      <c r="AN15" s="235"/>
      <c r="AO15" s="235"/>
      <c r="AP15" s="236"/>
      <c r="AQ15" s="237"/>
      <c r="AR15" s="237"/>
      <c r="AS15" s="237"/>
      <c r="AT15" s="237"/>
      <c r="AU15" s="237"/>
      <c r="AV15" s="237"/>
      <c r="AW15" s="238"/>
      <c r="AX15" s="234"/>
      <c r="AY15" s="235"/>
      <c r="AZ15" s="235"/>
      <c r="BA15" s="235"/>
      <c r="BB15" s="235"/>
      <c r="BC15" s="239"/>
      <c r="BD15" s="240" t="str">
        <f>IFERROR(VLOOKUP(AP15,Sheet1!$B$7:'Sheet1'!$C$15,2,FALSE)," ")</f>
        <v xml:space="preserve"> </v>
      </c>
      <c r="BE15" s="241"/>
      <c r="BF15" s="241"/>
      <c r="BG15" s="241"/>
      <c r="BH15" s="241"/>
      <c r="BI15" s="241"/>
      <c r="BJ15" s="241"/>
      <c r="BK15" s="241"/>
      <c r="BL15" s="242"/>
      <c r="BM15" s="243"/>
      <c r="BN15" s="244"/>
      <c r="BO15" s="244"/>
      <c r="BP15" s="244"/>
      <c r="BQ15" s="244"/>
      <c r="BR15" s="244"/>
      <c r="BS15" s="244"/>
      <c r="BT15" s="244"/>
      <c r="BU15" s="244"/>
      <c r="BV15" s="245"/>
      <c r="BW15" s="225"/>
      <c r="BX15" s="226"/>
      <c r="BY15" s="226"/>
      <c r="BZ15" s="226"/>
      <c r="CA15" s="227"/>
      <c r="CB15" s="228"/>
      <c r="CC15" s="229"/>
      <c r="CD15" s="229"/>
      <c r="CE15" s="229"/>
      <c r="CF15" s="229"/>
      <c r="CG15" s="229"/>
      <c r="CH15" s="229"/>
      <c r="CI15" s="230"/>
      <c r="CJ15" s="231" t="str">
        <f t="shared" ref="CJ15:CJ23" si="0">IF(BD15=" "," ",EQ15)</f>
        <v xml:space="preserve"> </v>
      </c>
      <c r="CK15" s="232"/>
      <c r="CL15" s="232"/>
      <c r="CM15" s="232"/>
      <c r="CN15" s="232"/>
      <c r="CO15" s="232"/>
      <c r="CP15" s="232"/>
      <c r="CQ15" s="233"/>
      <c r="CV15" s="54" t="s">
        <v>88</v>
      </c>
      <c r="CW15" s="54">
        <v>0</v>
      </c>
      <c r="EQ15" s="54">
        <f t="shared" ref="EQ15:EQ33" si="1">ROUNDDOWN((BM15-CB15)*3/8, -3)</f>
        <v>0</v>
      </c>
    </row>
    <row r="16" spans="1:147" ht="30" customHeight="1">
      <c r="A16" s="115">
        <v>3</v>
      </c>
      <c r="B16" s="225"/>
      <c r="C16" s="226"/>
      <c r="D16" s="226"/>
      <c r="E16" s="226"/>
      <c r="F16" s="226"/>
      <c r="G16" s="226"/>
      <c r="H16" s="226"/>
      <c r="I16" s="227"/>
      <c r="J16" s="234"/>
      <c r="K16" s="235"/>
      <c r="L16" s="235"/>
      <c r="M16" s="235"/>
      <c r="N16" s="235"/>
      <c r="O16" s="235"/>
      <c r="P16" s="236"/>
      <c r="Q16" s="237"/>
      <c r="R16" s="237"/>
      <c r="S16" s="237"/>
      <c r="T16" s="237"/>
      <c r="U16" s="237"/>
      <c r="V16" s="237"/>
      <c r="W16" s="237"/>
      <c r="X16" s="237"/>
      <c r="Y16" s="237"/>
      <c r="Z16" s="237"/>
      <c r="AA16" s="237"/>
      <c r="AB16" s="237"/>
      <c r="AC16" s="237"/>
      <c r="AD16" s="237"/>
      <c r="AE16" s="238"/>
      <c r="AF16" s="236"/>
      <c r="AG16" s="237"/>
      <c r="AH16" s="237"/>
      <c r="AI16" s="238"/>
      <c r="AJ16" s="234"/>
      <c r="AK16" s="235"/>
      <c r="AL16" s="235"/>
      <c r="AM16" s="235"/>
      <c r="AN16" s="235"/>
      <c r="AO16" s="235"/>
      <c r="AP16" s="236"/>
      <c r="AQ16" s="237"/>
      <c r="AR16" s="237"/>
      <c r="AS16" s="237"/>
      <c r="AT16" s="237"/>
      <c r="AU16" s="237"/>
      <c r="AV16" s="237"/>
      <c r="AW16" s="238"/>
      <c r="AX16" s="234"/>
      <c r="AY16" s="235"/>
      <c r="AZ16" s="235"/>
      <c r="BA16" s="235"/>
      <c r="BB16" s="235"/>
      <c r="BC16" s="239"/>
      <c r="BD16" s="240" t="str">
        <f>IFERROR(VLOOKUP(AP16,Sheet1!$B$7:'Sheet1'!$C$15,2,FALSE)," ")</f>
        <v xml:space="preserve"> </v>
      </c>
      <c r="BE16" s="241"/>
      <c r="BF16" s="241"/>
      <c r="BG16" s="241"/>
      <c r="BH16" s="241"/>
      <c r="BI16" s="241"/>
      <c r="BJ16" s="241"/>
      <c r="BK16" s="241"/>
      <c r="BL16" s="242"/>
      <c r="BM16" s="243"/>
      <c r="BN16" s="244"/>
      <c r="BO16" s="244"/>
      <c r="BP16" s="244"/>
      <c r="BQ16" s="244"/>
      <c r="BR16" s="244"/>
      <c r="BS16" s="244"/>
      <c r="BT16" s="244"/>
      <c r="BU16" s="244"/>
      <c r="BV16" s="245"/>
      <c r="BW16" s="225"/>
      <c r="BX16" s="226"/>
      <c r="BY16" s="226"/>
      <c r="BZ16" s="226"/>
      <c r="CA16" s="227"/>
      <c r="CB16" s="228"/>
      <c r="CC16" s="229"/>
      <c r="CD16" s="229"/>
      <c r="CE16" s="229"/>
      <c r="CF16" s="229"/>
      <c r="CG16" s="229"/>
      <c r="CH16" s="229"/>
      <c r="CI16" s="230"/>
      <c r="CJ16" s="231" t="str">
        <f t="shared" si="0"/>
        <v xml:space="preserve"> </v>
      </c>
      <c r="CK16" s="232"/>
      <c r="CL16" s="232"/>
      <c r="CM16" s="232"/>
      <c r="CN16" s="232"/>
      <c r="CO16" s="232"/>
      <c r="CP16" s="232"/>
      <c r="CQ16" s="233"/>
      <c r="CU16" s="54"/>
      <c r="CV16" s="31" t="s">
        <v>89</v>
      </c>
      <c r="CW16" s="31">
        <v>0</v>
      </c>
      <c r="DJ16" s="54"/>
      <c r="EQ16" s="54">
        <f t="shared" si="1"/>
        <v>0</v>
      </c>
    </row>
    <row r="17" spans="1:147" s="54" customFormat="1" ht="30" customHeight="1">
      <c r="A17" s="115">
        <v>4</v>
      </c>
      <c r="B17" s="225"/>
      <c r="C17" s="226"/>
      <c r="D17" s="226"/>
      <c r="E17" s="226"/>
      <c r="F17" s="226"/>
      <c r="G17" s="226"/>
      <c r="H17" s="226"/>
      <c r="I17" s="227"/>
      <c r="J17" s="234"/>
      <c r="K17" s="235"/>
      <c r="L17" s="235"/>
      <c r="M17" s="235"/>
      <c r="N17" s="235"/>
      <c r="O17" s="235"/>
      <c r="P17" s="236"/>
      <c r="Q17" s="237"/>
      <c r="R17" s="237"/>
      <c r="S17" s="237"/>
      <c r="T17" s="237"/>
      <c r="U17" s="237"/>
      <c r="V17" s="237"/>
      <c r="W17" s="237"/>
      <c r="X17" s="237"/>
      <c r="Y17" s="237"/>
      <c r="Z17" s="237"/>
      <c r="AA17" s="237"/>
      <c r="AB17" s="237"/>
      <c r="AC17" s="237"/>
      <c r="AD17" s="237"/>
      <c r="AE17" s="238"/>
      <c r="AF17" s="236"/>
      <c r="AG17" s="237"/>
      <c r="AH17" s="237"/>
      <c r="AI17" s="238"/>
      <c r="AJ17" s="234"/>
      <c r="AK17" s="235"/>
      <c r="AL17" s="235"/>
      <c r="AM17" s="235"/>
      <c r="AN17" s="235"/>
      <c r="AO17" s="235"/>
      <c r="AP17" s="236"/>
      <c r="AQ17" s="237"/>
      <c r="AR17" s="237"/>
      <c r="AS17" s="237"/>
      <c r="AT17" s="237"/>
      <c r="AU17" s="237"/>
      <c r="AV17" s="237"/>
      <c r="AW17" s="238"/>
      <c r="AX17" s="234"/>
      <c r="AY17" s="235"/>
      <c r="AZ17" s="235"/>
      <c r="BA17" s="235"/>
      <c r="BB17" s="235"/>
      <c r="BC17" s="239"/>
      <c r="BD17" s="240" t="str">
        <f>IFERROR(VLOOKUP(AP17,Sheet1!$B$7:'Sheet1'!$C$15,2,FALSE)," ")</f>
        <v xml:space="preserve"> </v>
      </c>
      <c r="BE17" s="241"/>
      <c r="BF17" s="241"/>
      <c r="BG17" s="241"/>
      <c r="BH17" s="241"/>
      <c r="BI17" s="241"/>
      <c r="BJ17" s="241"/>
      <c r="BK17" s="241"/>
      <c r="BL17" s="242"/>
      <c r="BM17" s="243"/>
      <c r="BN17" s="244"/>
      <c r="BO17" s="244"/>
      <c r="BP17" s="244"/>
      <c r="BQ17" s="244"/>
      <c r="BR17" s="244"/>
      <c r="BS17" s="244"/>
      <c r="BT17" s="244"/>
      <c r="BU17" s="244"/>
      <c r="BV17" s="245"/>
      <c r="BW17" s="225"/>
      <c r="BX17" s="226"/>
      <c r="BY17" s="226"/>
      <c r="BZ17" s="226"/>
      <c r="CA17" s="227"/>
      <c r="CB17" s="228"/>
      <c r="CC17" s="229"/>
      <c r="CD17" s="229"/>
      <c r="CE17" s="229"/>
      <c r="CF17" s="229"/>
      <c r="CG17" s="229"/>
      <c r="CH17" s="229"/>
      <c r="CI17" s="230"/>
      <c r="CJ17" s="231" t="str">
        <f t="shared" si="0"/>
        <v xml:space="preserve"> </v>
      </c>
      <c r="CK17" s="232"/>
      <c r="CL17" s="232"/>
      <c r="CM17" s="232"/>
      <c r="CN17" s="232"/>
      <c r="CO17" s="232"/>
      <c r="CP17" s="232"/>
      <c r="CQ17" s="233"/>
      <c r="CV17" s="54" t="s">
        <v>94</v>
      </c>
      <c r="CW17" s="54">
        <v>0</v>
      </c>
      <c r="EQ17" s="54">
        <f t="shared" si="1"/>
        <v>0</v>
      </c>
    </row>
    <row r="18" spans="1:147" s="54" customFormat="1" ht="30" customHeight="1">
      <c r="A18" s="115">
        <v>5</v>
      </c>
      <c r="B18" s="225"/>
      <c r="C18" s="226"/>
      <c r="D18" s="226"/>
      <c r="E18" s="226"/>
      <c r="F18" s="226"/>
      <c r="G18" s="226"/>
      <c r="H18" s="226"/>
      <c r="I18" s="227"/>
      <c r="J18" s="234"/>
      <c r="K18" s="235"/>
      <c r="L18" s="235"/>
      <c r="M18" s="235"/>
      <c r="N18" s="235"/>
      <c r="O18" s="235"/>
      <c r="P18" s="236"/>
      <c r="Q18" s="237"/>
      <c r="R18" s="237"/>
      <c r="S18" s="237"/>
      <c r="T18" s="237"/>
      <c r="U18" s="237"/>
      <c r="V18" s="237"/>
      <c r="W18" s="237"/>
      <c r="X18" s="237"/>
      <c r="Y18" s="237"/>
      <c r="Z18" s="237"/>
      <c r="AA18" s="237"/>
      <c r="AB18" s="237"/>
      <c r="AC18" s="237"/>
      <c r="AD18" s="237"/>
      <c r="AE18" s="238"/>
      <c r="AF18" s="236"/>
      <c r="AG18" s="237"/>
      <c r="AH18" s="237"/>
      <c r="AI18" s="238"/>
      <c r="AJ18" s="234"/>
      <c r="AK18" s="235"/>
      <c r="AL18" s="235"/>
      <c r="AM18" s="235"/>
      <c r="AN18" s="235"/>
      <c r="AO18" s="235"/>
      <c r="AP18" s="236"/>
      <c r="AQ18" s="237"/>
      <c r="AR18" s="237"/>
      <c r="AS18" s="237"/>
      <c r="AT18" s="237"/>
      <c r="AU18" s="237"/>
      <c r="AV18" s="237"/>
      <c r="AW18" s="238"/>
      <c r="AX18" s="234"/>
      <c r="AY18" s="235"/>
      <c r="AZ18" s="235"/>
      <c r="BA18" s="235"/>
      <c r="BB18" s="235"/>
      <c r="BC18" s="239"/>
      <c r="BD18" s="240" t="str">
        <f>IFERROR(VLOOKUP(AP18,Sheet1!$B$7:'Sheet1'!$C$15,2,FALSE)," ")</f>
        <v xml:space="preserve"> </v>
      </c>
      <c r="BE18" s="241"/>
      <c r="BF18" s="241"/>
      <c r="BG18" s="241"/>
      <c r="BH18" s="241"/>
      <c r="BI18" s="241"/>
      <c r="BJ18" s="241"/>
      <c r="BK18" s="241"/>
      <c r="BL18" s="242"/>
      <c r="BM18" s="243"/>
      <c r="BN18" s="244"/>
      <c r="BO18" s="244"/>
      <c r="BP18" s="244"/>
      <c r="BQ18" s="244"/>
      <c r="BR18" s="244"/>
      <c r="BS18" s="244"/>
      <c r="BT18" s="244"/>
      <c r="BU18" s="244"/>
      <c r="BV18" s="245"/>
      <c r="BW18" s="225"/>
      <c r="BX18" s="226"/>
      <c r="BY18" s="226"/>
      <c r="BZ18" s="226"/>
      <c r="CA18" s="227"/>
      <c r="CB18" s="228"/>
      <c r="CC18" s="229"/>
      <c r="CD18" s="229"/>
      <c r="CE18" s="229"/>
      <c r="CF18" s="229"/>
      <c r="CG18" s="229"/>
      <c r="CH18" s="229"/>
      <c r="CI18" s="230"/>
      <c r="CJ18" s="231" t="str">
        <f t="shared" si="0"/>
        <v xml:space="preserve"> </v>
      </c>
      <c r="CK18" s="232"/>
      <c r="CL18" s="232"/>
      <c r="CM18" s="232"/>
      <c r="CN18" s="232"/>
      <c r="CO18" s="232"/>
      <c r="CP18" s="232"/>
      <c r="CQ18" s="233"/>
      <c r="CV18" s="54" t="s">
        <v>156</v>
      </c>
      <c r="CW18" s="54">
        <v>0</v>
      </c>
      <c r="EQ18" s="54">
        <f t="shared" si="1"/>
        <v>0</v>
      </c>
    </row>
    <row r="19" spans="1:147" s="54" customFormat="1" ht="30" customHeight="1">
      <c r="A19" s="115">
        <v>6</v>
      </c>
      <c r="B19" s="225"/>
      <c r="C19" s="226"/>
      <c r="D19" s="226"/>
      <c r="E19" s="226"/>
      <c r="F19" s="226"/>
      <c r="G19" s="226"/>
      <c r="H19" s="226"/>
      <c r="I19" s="227"/>
      <c r="J19" s="234"/>
      <c r="K19" s="235"/>
      <c r="L19" s="235"/>
      <c r="M19" s="235"/>
      <c r="N19" s="235"/>
      <c r="O19" s="235"/>
      <c r="P19" s="236"/>
      <c r="Q19" s="237"/>
      <c r="R19" s="237"/>
      <c r="S19" s="237"/>
      <c r="T19" s="237"/>
      <c r="U19" s="237"/>
      <c r="V19" s="237"/>
      <c r="W19" s="237"/>
      <c r="X19" s="237"/>
      <c r="Y19" s="237"/>
      <c r="Z19" s="237"/>
      <c r="AA19" s="237"/>
      <c r="AB19" s="237"/>
      <c r="AC19" s="237"/>
      <c r="AD19" s="237"/>
      <c r="AE19" s="238"/>
      <c r="AF19" s="236"/>
      <c r="AG19" s="237"/>
      <c r="AH19" s="237"/>
      <c r="AI19" s="238"/>
      <c r="AJ19" s="234"/>
      <c r="AK19" s="235"/>
      <c r="AL19" s="235"/>
      <c r="AM19" s="235"/>
      <c r="AN19" s="235"/>
      <c r="AO19" s="235"/>
      <c r="AP19" s="236"/>
      <c r="AQ19" s="237"/>
      <c r="AR19" s="237"/>
      <c r="AS19" s="237"/>
      <c r="AT19" s="237"/>
      <c r="AU19" s="237"/>
      <c r="AV19" s="237"/>
      <c r="AW19" s="238"/>
      <c r="AX19" s="234"/>
      <c r="AY19" s="235"/>
      <c r="AZ19" s="235"/>
      <c r="BA19" s="235"/>
      <c r="BB19" s="235"/>
      <c r="BC19" s="239"/>
      <c r="BD19" s="240" t="str">
        <f>IFERROR(VLOOKUP(AP19,Sheet1!$B$7:'Sheet1'!$C$15,2,FALSE)," ")</f>
        <v xml:space="preserve"> </v>
      </c>
      <c r="BE19" s="241"/>
      <c r="BF19" s="241"/>
      <c r="BG19" s="241"/>
      <c r="BH19" s="241"/>
      <c r="BI19" s="241"/>
      <c r="BJ19" s="241"/>
      <c r="BK19" s="241"/>
      <c r="BL19" s="242"/>
      <c r="BM19" s="243"/>
      <c r="BN19" s="244"/>
      <c r="BO19" s="244"/>
      <c r="BP19" s="244"/>
      <c r="BQ19" s="244"/>
      <c r="BR19" s="244"/>
      <c r="BS19" s="244"/>
      <c r="BT19" s="244"/>
      <c r="BU19" s="244"/>
      <c r="BV19" s="245"/>
      <c r="BW19" s="225"/>
      <c r="BX19" s="226"/>
      <c r="BY19" s="226"/>
      <c r="BZ19" s="226"/>
      <c r="CA19" s="227"/>
      <c r="CB19" s="228"/>
      <c r="CC19" s="229"/>
      <c r="CD19" s="229"/>
      <c r="CE19" s="229"/>
      <c r="CF19" s="229"/>
      <c r="CG19" s="229"/>
      <c r="CH19" s="229"/>
      <c r="CI19" s="230"/>
      <c r="CJ19" s="231" t="str">
        <f t="shared" si="0"/>
        <v xml:space="preserve"> </v>
      </c>
      <c r="CK19" s="232"/>
      <c r="CL19" s="232"/>
      <c r="CM19" s="232"/>
      <c r="CN19" s="232"/>
      <c r="CO19" s="232"/>
      <c r="CP19" s="232"/>
      <c r="CQ19" s="233"/>
      <c r="CV19" s="54" t="s">
        <v>96</v>
      </c>
      <c r="CW19" s="54">
        <v>0</v>
      </c>
      <c r="EQ19" s="54">
        <f t="shared" si="1"/>
        <v>0</v>
      </c>
    </row>
    <row r="20" spans="1:147" s="54" customFormat="1" ht="30" customHeight="1">
      <c r="A20" s="115">
        <v>7</v>
      </c>
      <c r="B20" s="225"/>
      <c r="C20" s="226"/>
      <c r="D20" s="226"/>
      <c r="E20" s="226"/>
      <c r="F20" s="226"/>
      <c r="G20" s="226"/>
      <c r="H20" s="226"/>
      <c r="I20" s="227"/>
      <c r="J20" s="234"/>
      <c r="K20" s="235"/>
      <c r="L20" s="235"/>
      <c r="M20" s="235"/>
      <c r="N20" s="235"/>
      <c r="O20" s="235"/>
      <c r="P20" s="236"/>
      <c r="Q20" s="237"/>
      <c r="R20" s="237"/>
      <c r="S20" s="237"/>
      <c r="T20" s="237"/>
      <c r="U20" s="237"/>
      <c r="V20" s="237"/>
      <c r="W20" s="237"/>
      <c r="X20" s="237"/>
      <c r="Y20" s="237"/>
      <c r="Z20" s="237"/>
      <c r="AA20" s="237"/>
      <c r="AB20" s="237"/>
      <c r="AC20" s="237"/>
      <c r="AD20" s="237"/>
      <c r="AE20" s="238"/>
      <c r="AF20" s="236"/>
      <c r="AG20" s="237"/>
      <c r="AH20" s="237"/>
      <c r="AI20" s="238"/>
      <c r="AJ20" s="234"/>
      <c r="AK20" s="235"/>
      <c r="AL20" s="235"/>
      <c r="AM20" s="235"/>
      <c r="AN20" s="235"/>
      <c r="AO20" s="235"/>
      <c r="AP20" s="236"/>
      <c r="AQ20" s="237"/>
      <c r="AR20" s="237"/>
      <c r="AS20" s="237"/>
      <c r="AT20" s="237"/>
      <c r="AU20" s="237"/>
      <c r="AV20" s="237"/>
      <c r="AW20" s="238"/>
      <c r="AX20" s="234"/>
      <c r="AY20" s="235"/>
      <c r="AZ20" s="235"/>
      <c r="BA20" s="235"/>
      <c r="BB20" s="235"/>
      <c r="BC20" s="239"/>
      <c r="BD20" s="240" t="str">
        <f>IFERROR(VLOOKUP(AP20,Sheet1!$B$7:'Sheet1'!$C$15,2,FALSE)," ")</f>
        <v xml:space="preserve"> </v>
      </c>
      <c r="BE20" s="241"/>
      <c r="BF20" s="241"/>
      <c r="BG20" s="241"/>
      <c r="BH20" s="241"/>
      <c r="BI20" s="241"/>
      <c r="BJ20" s="241"/>
      <c r="BK20" s="241"/>
      <c r="BL20" s="242"/>
      <c r="BM20" s="243"/>
      <c r="BN20" s="244"/>
      <c r="BO20" s="244"/>
      <c r="BP20" s="244"/>
      <c r="BQ20" s="244"/>
      <c r="BR20" s="244"/>
      <c r="BS20" s="244"/>
      <c r="BT20" s="244"/>
      <c r="BU20" s="244"/>
      <c r="BV20" s="245"/>
      <c r="BW20" s="225"/>
      <c r="BX20" s="226"/>
      <c r="BY20" s="226"/>
      <c r="BZ20" s="226"/>
      <c r="CA20" s="227"/>
      <c r="CB20" s="228"/>
      <c r="CC20" s="229"/>
      <c r="CD20" s="229"/>
      <c r="CE20" s="229"/>
      <c r="CF20" s="229"/>
      <c r="CG20" s="229"/>
      <c r="CH20" s="229"/>
      <c r="CI20" s="230"/>
      <c r="CJ20" s="231" t="str">
        <f t="shared" si="0"/>
        <v xml:space="preserve"> </v>
      </c>
      <c r="CK20" s="232"/>
      <c r="CL20" s="232"/>
      <c r="CM20" s="232"/>
      <c r="CN20" s="232"/>
      <c r="CO20" s="232"/>
      <c r="CP20" s="232"/>
      <c r="CQ20" s="233"/>
      <c r="CV20" s="54" t="s">
        <v>157</v>
      </c>
      <c r="CW20" s="54">
        <v>0</v>
      </c>
      <c r="EQ20" s="54">
        <f t="shared" si="1"/>
        <v>0</v>
      </c>
    </row>
    <row r="21" spans="1:147" ht="30" customHeight="1">
      <c r="A21" s="115">
        <v>8</v>
      </c>
      <c r="B21" s="225"/>
      <c r="C21" s="226"/>
      <c r="D21" s="226"/>
      <c r="E21" s="226"/>
      <c r="F21" s="226"/>
      <c r="G21" s="226"/>
      <c r="H21" s="226"/>
      <c r="I21" s="227"/>
      <c r="J21" s="234"/>
      <c r="K21" s="235"/>
      <c r="L21" s="235"/>
      <c r="M21" s="235"/>
      <c r="N21" s="235"/>
      <c r="O21" s="235"/>
      <c r="P21" s="236"/>
      <c r="Q21" s="237"/>
      <c r="R21" s="237"/>
      <c r="S21" s="237"/>
      <c r="T21" s="237"/>
      <c r="U21" s="237"/>
      <c r="V21" s="237"/>
      <c r="W21" s="237"/>
      <c r="X21" s="237"/>
      <c r="Y21" s="237"/>
      <c r="Z21" s="237"/>
      <c r="AA21" s="237"/>
      <c r="AB21" s="237"/>
      <c r="AC21" s="237"/>
      <c r="AD21" s="237"/>
      <c r="AE21" s="238"/>
      <c r="AF21" s="236"/>
      <c r="AG21" s="237"/>
      <c r="AH21" s="237"/>
      <c r="AI21" s="238"/>
      <c r="AJ21" s="234"/>
      <c r="AK21" s="235"/>
      <c r="AL21" s="235"/>
      <c r="AM21" s="235"/>
      <c r="AN21" s="235"/>
      <c r="AO21" s="235"/>
      <c r="AP21" s="236"/>
      <c r="AQ21" s="237"/>
      <c r="AR21" s="237"/>
      <c r="AS21" s="237"/>
      <c r="AT21" s="237"/>
      <c r="AU21" s="237"/>
      <c r="AV21" s="237"/>
      <c r="AW21" s="238"/>
      <c r="AX21" s="234"/>
      <c r="AY21" s="235"/>
      <c r="AZ21" s="235"/>
      <c r="BA21" s="235"/>
      <c r="BB21" s="235"/>
      <c r="BC21" s="239"/>
      <c r="BD21" s="240" t="str">
        <f>IFERROR(VLOOKUP(AP21,Sheet1!$B$7:'Sheet1'!$C$15,2,FALSE)," ")</f>
        <v xml:space="preserve"> </v>
      </c>
      <c r="BE21" s="241"/>
      <c r="BF21" s="241"/>
      <c r="BG21" s="241"/>
      <c r="BH21" s="241"/>
      <c r="BI21" s="241"/>
      <c r="BJ21" s="241"/>
      <c r="BK21" s="241"/>
      <c r="BL21" s="242"/>
      <c r="BM21" s="243"/>
      <c r="BN21" s="244"/>
      <c r="BO21" s="244"/>
      <c r="BP21" s="244"/>
      <c r="BQ21" s="244"/>
      <c r="BR21" s="244"/>
      <c r="BS21" s="244"/>
      <c r="BT21" s="244"/>
      <c r="BU21" s="244"/>
      <c r="BV21" s="245"/>
      <c r="BW21" s="225"/>
      <c r="BX21" s="226"/>
      <c r="BY21" s="226"/>
      <c r="BZ21" s="226"/>
      <c r="CA21" s="227"/>
      <c r="CB21" s="228"/>
      <c r="CC21" s="229"/>
      <c r="CD21" s="229"/>
      <c r="CE21" s="229"/>
      <c r="CF21" s="229"/>
      <c r="CG21" s="229"/>
      <c r="CH21" s="229"/>
      <c r="CI21" s="230"/>
      <c r="CJ21" s="231" t="str">
        <f t="shared" si="0"/>
        <v xml:space="preserve"> </v>
      </c>
      <c r="CK21" s="232"/>
      <c r="CL21" s="232"/>
      <c r="CM21" s="232"/>
      <c r="CN21" s="232"/>
      <c r="CO21" s="232"/>
      <c r="CP21" s="232"/>
      <c r="CQ21" s="233"/>
      <c r="CU21" s="54"/>
      <c r="CV21" s="31" t="s">
        <v>90</v>
      </c>
      <c r="CW21" s="31">
        <v>0</v>
      </c>
      <c r="DJ21" s="54"/>
      <c r="EQ21" s="54">
        <f t="shared" si="1"/>
        <v>0</v>
      </c>
    </row>
    <row r="22" spans="1:147" s="54" customFormat="1" ht="30" customHeight="1">
      <c r="A22" s="115">
        <v>9</v>
      </c>
      <c r="B22" s="225"/>
      <c r="C22" s="226"/>
      <c r="D22" s="226"/>
      <c r="E22" s="226"/>
      <c r="F22" s="226"/>
      <c r="G22" s="226"/>
      <c r="H22" s="226"/>
      <c r="I22" s="227"/>
      <c r="J22" s="234"/>
      <c r="K22" s="235"/>
      <c r="L22" s="235"/>
      <c r="M22" s="235"/>
      <c r="N22" s="235"/>
      <c r="O22" s="235"/>
      <c r="P22" s="236"/>
      <c r="Q22" s="237"/>
      <c r="R22" s="237"/>
      <c r="S22" s="237"/>
      <c r="T22" s="237"/>
      <c r="U22" s="237"/>
      <c r="V22" s="237"/>
      <c r="W22" s="237"/>
      <c r="X22" s="237"/>
      <c r="Y22" s="237"/>
      <c r="Z22" s="237"/>
      <c r="AA22" s="237"/>
      <c r="AB22" s="237"/>
      <c r="AC22" s="237"/>
      <c r="AD22" s="237"/>
      <c r="AE22" s="238"/>
      <c r="AF22" s="236"/>
      <c r="AG22" s="237"/>
      <c r="AH22" s="237"/>
      <c r="AI22" s="238"/>
      <c r="AJ22" s="234"/>
      <c r="AK22" s="235"/>
      <c r="AL22" s="235"/>
      <c r="AM22" s="235"/>
      <c r="AN22" s="235"/>
      <c r="AO22" s="235"/>
      <c r="AP22" s="236"/>
      <c r="AQ22" s="237"/>
      <c r="AR22" s="237"/>
      <c r="AS22" s="237"/>
      <c r="AT22" s="237"/>
      <c r="AU22" s="237"/>
      <c r="AV22" s="237"/>
      <c r="AW22" s="238"/>
      <c r="AX22" s="234"/>
      <c r="AY22" s="235"/>
      <c r="AZ22" s="235"/>
      <c r="BA22" s="235"/>
      <c r="BB22" s="235"/>
      <c r="BC22" s="239"/>
      <c r="BD22" s="240" t="str">
        <f>IFERROR(VLOOKUP(AP22,Sheet1!$B$7:'Sheet1'!$C$15,2,FALSE)," ")</f>
        <v xml:space="preserve"> </v>
      </c>
      <c r="BE22" s="241"/>
      <c r="BF22" s="241"/>
      <c r="BG22" s="241"/>
      <c r="BH22" s="241"/>
      <c r="BI22" s="241"/>
      <c r="BJ22" s="241"/>
      <c r="BK22" s="241"/>
      <c r="BL22" s="242"/>
      <c r="BM22" s="243"/>
      <c r="BN22" s="244"/>
      <c r="BO22" s="244"/>
      <c r="BP22" s="244"/>
      <c r="BQ22" s="244"/>
      <c r="BR22" s="244"/>
      <c r="BS22" s="244"/>
      <c r="BT22" s="244"/>
      <c r="BU22" s="244"/>
      <c r="BV22" s="245"/>
      <c r="BW22" s="225"/>
      <c r="BX22" s="226"/>
      <c r="BY22" s="226"/>
      <c r="BZ22" s="226"/>
      <c r="CA22" s="227"/>
      <c r="CB22" s="228"/>
      <c r="CC22" s="229"/>
      <c r="CD22" s="229"/>
      <c r="CE22" s="229"/>
      <c r="CF22" s="229"/>
      <c r="CG22" s="229"/>
      <c r="CH22" s="229"/>
      <c r="CI22" s="230"/>
      <c r="CJ22" s="231" t="str">
        <f t="shared" si="0"/>
        <v xml:space="preserve"> </v>
      </c>
      <c r="CK22" s="232"/>
      <c r="CL22" s="232"/>
      <c r="CM22" s="232"/>
      <c r="CN22" s="232"/>
      <c r="CO22" s="232"/>
      <c r="CP22" s="232"/>
      <c r="CQ22" s="233"/>
      <c r="CV22" s="54" t="s">
        <v>91</v>
      </c>
      <c r="CW22" s="54">
        <v>0</v>
      </c>
      <c r="EQ22" s="54">
        <f t="shared" si="1"/>
        <v>0</v>
      </c>
    </row>
    <row r="23" spans="1:147" s="54" customFormat="1" ht="30" customHeight="1">
      <c r="A23" s="115">
        <v>10</v>
      </c>
      <c r="B23" s="225"/>
      <c r="C23" s="226"/>
      <c r="D23" s="226"/>
      <c r="E23" s="226"/>
      <c r="F23" s="226"/>
      <c r="G23" s="226"/>
      <c r="H23" s="226"/>
      <c r="I23" s="227"/>
      <c r="J23" s="234"/>
      <c r="K23" s="235"/>
      <c r="L23" s="235"/>
      <c r="M23" s="235"/>
      <c r="N23" s="235"/>
      <c r="O23" s="235"/>
      <c r="P23" s="236"/>
      <c r="Q23" s="237"/>
      <c r="R23" s="237"/>
      <c r="S23" s="237"/>
      <c r="T23" s="237"/>
      <c r="U23" s="237"/>
      <c r="V23" s="237"/>
      <c r="W23" s="237"/>
      <c r="X23" s="237"/>
      <c r="Y23" s="237"/>
      <c r="Z23" s="237"/>
      <c r="AA23" s="237"/>
      <c r="AB23" s="237"/>
      <c r="AC23" s="237"/>
      <c r="AD23" s="237"/>
      <c r="AE23" s="238"/>
      <c r="AF23" s="236"/>
      <c r="AG23" s="237"/>
      <c r="AH23" s="237"/>
      <c r="AI23" s="238"/>
      <c r="AJ23" s="234"/>
      <c r="AK23" s="235"/>
      <c r="AL23" s="235"/>
      <c r="AM23" s="235"/>
      <c r="AN23" s="235"/>
      <c r="AO23" s="235"/>
      <c r="AP23" s="236"/>
      <c r="AQ23" s="237"/>
      <c r="AR23" s="237"/>
      <c r="AS23" s="237"/>
      <c r="AT23" s="237"/>
      <c r="AU23" s="237"/>
      <c r="AV23" s="237"/>
      <c r="AW23" s="238"/>
      <c r="AX23" s="234"/>
      <c r="AY23" s="235"/>
      <c r="AZ23" s="235"/>
      <c r="BA23" s="235"/>
      <c r="BB23" s="235"/>
      <c r="BC23" s="239"/>
      <c r="BD23" s="240" t="str">
        <f>IFERROR(VLOOKUP(AP23,Sheet1!$B$7:'Sheet1'!$C$15,2,FALSE)," ")</f>
        <v xml:space="preserve"> </v>
      </c>
      <c r="BE23" s="241"/>
      <c r="BF23" s="241"/>
      <c r="BG23" s="241"/>
      <c r="BH23" s="241"/>
      <c r="BI23" s="241"/>
      <c r="BJ23" s="241"/>
      <c r="BK23" s="241"/>
      <c r="BL23" s="242"/>
      <c r="BM23" s="243"/>
      <c r="BN23" s="244"/>
      <c r="BO23" s="244"/>
      <c r="BP23" s="244"/>
      <c r="BQ23" s="244"/>
      <c r="BR23" s="244"/>
      <c r="BS23" s="244"/>
      <c r="BT23" s="244"/>
      <c r="BU23" s="244"/>
      <c r="BV23" s="245"/>
      <c r="BW23" s="225"/>
      <c r="BX23" s="226"/>
      <c r="BY23" s="226"/>
      <c r="BZ23" s="226"/>
      <c r="CA23" s="227"/>
      <c r="CB23" s="228"/>
      <c r="CC23" s="229"/>
      <c r="CD23" s="229"/>
      <c r="CE23" s="229"/>
      <c r="CF23" s="229"/>
      <c r="CG23" s="229"/>
      <c r="CH23" s="229"/>
      <c r="CI23" s="230"/>
      <c r="CJ23" s="231" t="str">
        <f t="shared" si="0"/>
        <v xml:space="preserve"> </v>
      </c>
      <c r="CK23" s="232"/>
      <c r="CL23" s="232"/>
      <c r="CM23" s="232"/>
      <c r="CN23" s="232"/>
      <c r="CO23" s="232"/>
      <c r="CP23" s="232"/>
      <c r="CQ23" s="233"/>
      <c r="EQ23" s="54">
        <f t="shared" si="1"/>
        <v>0</v>
      </c>
    </row>
    <row r="24" spans="1:147" ht="30" customHeight="1">
      <c r="A24" s="115">
        <v>11</v>
      </c>
      <c r="B24" s="225"/>
      <c r="C24" s="226"/>
      <c r="D24" s="226"/>
      <c r="E24" s="226"/>
      <c r="F24" s="226"/>
      <c r="G24" s="226"/>
      <c r="H24" s="226"/>
      <c r="I24" s="227"/>
      <c r="J24" s="234"/>
      <c r="K24" s="235"/>
      <c r="L24" s="235"/>
      <c r="M24" s="235"/>
      <c r="N24" s="235"/>
      <c r="O24" s="235"/>
      <c r="P24" s="236"/>
      <c r="Q24" s="237"/>
      <c r="R24" s="237"/>
      <c r="S24" s="237"/>
      <c r="T24" s="237"/>
      <c r="U24" s="237"/>
      <c r="V24" s="237"/>
      <c r="W24" s="237"/>
      <c r="X24" s="237"/>
      <c r="Y24" s="237"/>
      <c r="Z24" s="237"/>
      <c r="AA24" s="237"/>
      <c r="AB24" s="237"/>
      <c r="AC24" s="237"/>
      <c r="AD24" s="237"/>
      <c r="AE24" s="238"/>
      <c r="AF24" s="236"/>
      <c r="AG24" s="237"/>
      <c r="AH24" s="237"/>
      <c r="AI24" s="238"/>
      <c r="AJ24" s="234"/>
      <c r="AK24" s="235"/>
      <c r="AL24" s="235"/>
      <c r="AM24" s="235"/>
      <c r="AN24" s="235"/>
      <c r="AO24" s="235"/>
      <c r="AP24" s="236"/>
      <c r="AQ24" s="237"/>
      <c r="AR24" s="237"/>
      <c r="AS24" s="237"/>
      <c r="AT24" s="237"/>
      <c r="AU24" s="237"/>
      <c r="AV24" s="237"/>
      <c r="AW24" s="238"/>
      <c r="AX24" s="234"/>
      <c r="AY24" s="235"/>
      <c r="AZ24" s="235"/>
      <c r="BA24" s="235"/>
      <c r="BB24" s="235"/>
      <c r="BC24" s="239"/>
      <c r="BD24" s="240" t="str">
        <f>IFERROR(VLOOKUP(AP24,Sheet1!$B$7:'Sheet1'!$C$15,2,FALSE)," ")</f>
        <v xml:space="preserve"> </v>
      </c>
      <c r="BE24" s="241"/>
      <c r="BF24" s="241"/>
      <c r="BG24" s="241"/>
      <c r="BH24" s="241"/>
      <c r="BI24" s="241"/>
      <c r="BJ24" s="241"/>
      <c r="BK24" s="241"/>
      <c r="BL24" s="242"/>
      <c r="BM24" s="243"/>
      <c r="BN24" s="244"/>
      <c r="BO24" s="244"/>
      <c r="BP24" s="244"/>
      <c r="BQ24" s="244"/>
      <c r="BR24" s="244"/>
      <c r="BS24" s="244"/>
      <c r="BT24" s="244"/>
      <c r="BU24" s="244"/>
      <c r="BV24" s="245"/>
      <c r="BW24" s="225"/>
      <c r="BX24" s="226"/>
      <c r="BY24" s="226"/>
      <c r="BZ24" s="226"/>
      <c r="CA24" s="227"/>
      <c r="CB24" s="228"/>
      <c r="CC24" s="229"/>
      <c r="CD24" s="229"/>
      <c r="CE24" s="229"/>
      <c r="CF24" s="229"/>
      <c r="CG24" s="229"/>
      <c r="CH24" s="229"/>
      <c r="CI24" s="230"/>
      <c r="CJ24" s="231" t="str">
        <f>IF(BD24=" "," ",EQ24)</f>
        <v xml:space="preserve"> </v>
      </c>
      <c r="CK24" s="232"/>
      <c r="CL24" s="232"/>
      <c r="CM24" s="232"/>
      <c r="CN24" s="232"/>
      <c r="CO24" s="232"/>
      <c r="CP24" s="232"/>
      <c r="CQ24" s="233"/>
      <c r="EQ24" s="54">
        <f t="shared" si="1"/>
        <v>0</v>
      </c>
    </row>
    <row r="25" spans="1:147" s="54" customFormat="1" ht="30" customHeight="1">
      <c r="A25" s="115">
        <v>12</v>
      </c>
      <c r="B25" s="225"/>
      <c r="C25" s="226"/>
      <c r="D25" s="226"/>
      <c r="E25" s="226"/>
      <c r="F25" s="226"/>
      <c r="G25" s="226"/>
      <c r="H25" s="226"/>
      <c r="I25" s="227"/>
      <c r="J25" s="234"/>
      <c r="K25" s="235"/>
      <c r="L25" s="235"/>
      <c r="M25" s="235"/>
      <c r="N25" s="235"/>
      <c r="O25" s="235"/>
      <c r="P25" s="236"/>
      <c r="Q25" s="237"/>
      <c r="R25" s="237"/>
      <c r="S25" s="237"/>
      <c r="T25" s="237"/>
      <c r="U25" s="237"/>
      <c r="V25" s="237"/>
      <c r="W25" s="237"/>
      <c r="X25" s="237"/>
      <c r="Y25" s="237"/>
      <c r="Z25" s="237"/>
      <c r="AA25" s="237"/>
      <c r="AB25" s="237"/>
      <c r="AC25" s="237"/>
      <c r="AD25" s="237"/>
      <c r="AE25" s="238"/>
      <c r="AF25" s="236"/>
      <c r="AG25" s="237"/>
      <c r="AH25" s="237"/>
      <c r="AI25" s="238"/>
      <c r="AJ25" s="234"/>
      <c r="AK25" s="235"/>
      <c r="AL25" s="235"/>
      <c r="AM25" s="235"/>
      <c r="AN25" s="235"/>
      <c r="AO25" s="235"/>
      <c r="AP25" s="236"/>
      <c r="AQ25" s="237"/>
      <c r="AR25" s="237"/>
      <c r="AS25" s="237"/>
      <c r="AT25" s="237"/>
      <c r="AU25" s="237"/>
      <c r="AV25" s="237"/>
      <c r="AW25" s="238"/>
      <c r="AX25" s="234"/>
      <c r="AY25" s="235"/>
      <c r="AZ25" s="235"/>
      <c r="BA25" s="235"/>
      <c r="BB25" s="235"/>
      <c r="BC25" s="239"/>
      <c r="BD25" s="240" t="str">
        <f>IFERROR(VLOOKUP(AP25,Sheet1!$B$7:'Sheet1'!$C$15,2,FALSE)," ")</f>
        <v xml:space="preserve"> </v>
      </c>
      <c r="BE25" s="241"/>
      <c r="BF25" s="241"/>
      <c r="BG25" s="241"/>
      <c r="BH25" s="241"/>
      <c r="BI25" s="241"/>
      <c r="BJ25" s="241"/>
      <c r="BK25" s="241"/>
      <c r="BL25" s="242"/>
      <c r="BM25" s="243"/>
      <c r="BN25" s="244"/>
      <c r="BO25" s="244"/>
      <c r="BP25" s="244"/>
      <c r="BQ25" s="244"/>
      <c r="BR25" s="244"/>
      <c r="BS25" s="244"/>
      <c r="BT25" s="244"/>
      <c r="BU25" s="244"/>
      <c r="BV25" s="245"/>
      <c r="BW25" s="225"/>
      <c r="BX25" s="226"/>
      <c r="BY25" s="226"/>
      <c r="BZ25" s="226"/>
      <c r="CA25" s="227"/>
      <c r="CB25" s="228"/>
      <c r="CC25" s="229"/>
      <c r="CD25" s="229"/>
      <c r="CE25" s="229"/>
      <c r="CF25" s="229"/>
      <c r="CG25" s="229"/>
      <c r="CH25" s="229"/>
      <c r="CI25" s="230"/>
      <c r="CJ25" s="231" t="str">
        <f t="shared" ref="CJ25:CJ33" si="2">IF(BD25=" "," ",EQ25)</f>
        <v xml:space="preserve"> </v>
      </c>
      <c r="CK25" s="232"/>
      <c r="CL25" s="232"/>
      <c r="CM25" s="232"/>
      <c r="CN25" s="232"/>
      <c r="CO25" s="232"/>
      <c r="CP25" s="232"/>
      <c r="CQ25" s="233"/>
      <c r="EQ25" s="54">
        <f t="shared" si="1"/>
        <v>0</v>
      </c>
    </row>
    <row r="26" spans="1:147" s="54" customFormat="1" ht="30" customHeight="1">
      <c r="A26" s="115">
        <v>13</v>
      </c>
      <c r="B26" s="225"/>
      <c r="C26" s="226"/>
      <c r="D26" s="226"/>
      <c r="E26" s="226"/>
      <c r="F26" s="226"/>
      <c r="G26" s="226"/>
      <c r="H26" s="226"/>
      <c r="I26" s="227"/>
      <c r="J26" s="234"/>
      <c r="K26" s="235"/>
      <c r="L26" s="235"/>
      <c r="M26" s="235"/>
      <c r="N26" s="235"/>
      <c r="O26" s="235"/>
      <c r="P26" s="236"/>
      <c r="Q26" s="237"/>
      <c r="R26" s="237"/>
      <c r="S26" s="237"/>
      <c r="T26" s="237"/>
      <c r="U26" s="237"/>
      <c r="V26" s="237"/>
      <c r="W26" s="237"/>
      <c r="X26" s="237"/>
      <c r="Y26" s="237"/>
      <c r="Z26" s="237"/>
      <c r="AA26" s="237"/>
      <c r="AB26" s="237"/>
      <c r="AC26" s="237"/>
      <c r="AD26" s="237"/>
      <c r="AE26" s="238"/>
      <c r="AF26" s="236"/>
      <c r="AG26" s="237"/>
      <c r="AH26" s="237"/>
      <c r="AI26" s="238"/>
      <c r="AJ26" s="234"/>
      <c r="AK26" s="235"/>
      <c r="AL26" s="235"/>
      <c r="AM26" s="235"/>
      <c r="AN26" s="235"/>
      <c r="AO26" s="235"/>
      <c r="AP26" s="236"/>
      <c r="AQ26" s="237"/>
      <c r="AR26" s="237"/>
      <c r="AS26" s="237"/>
      <c r="AT26" s="237"/>
      <c r="AU26" s="237"/>
      <c r="AV26" s="237"/>
      <c r="AW26" s="238"/>
      <c r="AX26" s="234"/>
      <c r="AY26" s="235"/>
      <c r="AZ26" s="235"/>
      <c r="BA26" s="235"/>
      <c r="BB26" s="235"/>
      <c r="BC26" s="239"/>
      <c r="BD26" s="240" t="str">
        <f>IFERROR(VLOOKUP(AP26,Sheet1!$B$7:'Sheet1'!$C$15,2,FALSE)," ")</f>
        <v xml:space="preserve"> </v>
      </c>
      <c r="BE26" s="241"/>
      <c r="BF26" s="241"/>
      <c r="BG26" s="241"/>
      <c r="BH26" s="241"/>
      <c r="BI26" s="241"/>
      <c r="BJ26" s="241"/>
      <c r="BK26" s="241"/>
      <c r="BL26" s="242"/>
      <c r="BM26" s="243"/>
      <c r="BN26" s="244"/>
      <c r="BO26" s="244"/>
      <c r="BP26" s="244"/>
      <c r="BQ26" s="244"/>
      <c r="BR26" s="244"/>
      <c r="BS26" s="244"/>
      <c r="BT26" s="244"/>
      <c r="BU26" s="244"/>
      <c r="BV26" s="245"/>
      <c r="BW26" s="225"/>
      <c r="BX26" s="226"/>
      <c r="BY26" s="226"/>
      <c r="BZ26" s="226"/>
      <c r="CA26" s="227"/>
      <c r="CB26" s="228"/>
      <c r="CC26" s="229"/>
      <c r="CD26" s="229"/>
      <c r="CE26" s="229"/>
      <c r="CF26" s="229"/>
      <c r="CG26" s="229"/>
      <c r="CH26" s="229"/>
      <c r="CI26" s="230"/>
      <c r="CJ26" s="231" t="str">
        <f t="shared" si="2"/>
        <v xml:space="preserve"> </v>
      </c>
      <c r="CK26" s="232"/>
      <c r="CL26" s="232"/>
      <c r="CM26" s="232"/>
      <c r="CN26" s="232"/>
      <c r="CO26" s="232"/>
      <c r="CP26" s="232"/>
      <c r="CQ26" s="233"/>
      <c r="EQ26" s="54">
        <f t="shared" si="1"/>
        <v>0</v>
      </c>
    </row>
    <row r="27" spans="1:147" s="58" customFormat="1" ht="30" customHeight="1">
      <c r="A27" s="115">
        <v>14</v>
      </c>
      <c r="B27" s="225"/>
      <c r="C27" s="226"/>
      <c r="D27" s="226"/>
      <c r="E27" s="226"/>
      <c r="F27" s="226"/>
      <c r="G27" s="226"/>
      <c r="H27" s="226"/>
      <c r="I27" s="227"/>
      <c r="J27" s="234"/>
      <c r="K27" s="235"/>
      <c r="L27" s="235"/>
      <c r="M27" s="235"/>
      <c r="N27" s="235"/>
      <c r="O27" s="235"/>
      <c r="P27" s="236"/>
      <c r="Q27" s="237"/>
      <c r="R27" s="237"/>
      <c r="S27" s="237"/>
      <c r="T27" s="237"/>
      <c r="U27" s="237"/>
      <c r="V27" s="237"/>
      <c r="W27" s="237"/>
      <c r="X27" s="237"/>
      <c r="Y27" s="237"/>
      <c r="Z27" s="237"/>
      <c r="AA27" s="237"/>
      <c r="AB27" s="237"/>
      <c r="AC27" s="237"/>
      <c r="AD27" s="237"/>
      <c r="AE27" s="238"/>
      <c r="AF27" s="236"/>
      <c r="AG27" s="237"/>
      <c r="AH27" s="237"/>
      <c r="AI27" s="238"/>
      <c r="AJ27" s="234"/>
      <c r="AK27" s="235"/>
      <c r="AL27" s="235"/>
      <c r="AM27" s="235"/>
      <c r="AN27" s="235"/>
      <c r="AO27" s="235"/>
      <c r="AP27" s="236"/>
      <c r="AQ27" s="237"/>
      <c r="AR27" s="237"/>
      <c r="AS27" s="237"/>
      <c r="AT27" s="237"/>
      <c r="AU27" s="237"/>
      <c r="AV27" s="237"/>
      <c r="AW27" s="238"/>
      <c r="AX27" s="234"/>
      <c r="AY27" s="235"/>
      <c r="AZ27" s="235"/>
      <c r="BA27" s="235"/>
      <c r="BB27" s="235"/>
      <c r="BC27" s="239"/>
      <c r="BD27" s="240" t="str">
        <f>IFERROR(VLOOKUP(AP27,Sheet1!$B$7:'Sheet1'!$C$15,2,FALSE)," ")</f>
        <v xml:space="preserve"> </v>
      </c>
      <c r="BE27" s="241"/>
      <c r="BF27" s="241"/>
      <c r="BG27" s="241"/>
      <c r="BH27" s="241"/>
      <c r="BI27" s="241"/>
      <c r="BJ27" s="241"/>
      <c r="BK27" s="241"/>
      <c r="BL27" s="242"/>
      <c r="BM27" s="243"/>
      <c r="BN27" s="244"/>
      <c r="BO27" s="244"/>
      <c r="BP27" s="244"/>
      <c r="BQ27" s="244"/>
      <c r="BR27" s="244"/>
      <c r="BS27" s="244"/>
      <c r="BT27" s="244"/>
      <c r="BU27" s="244"/>
      <c r="BV27" s="245"/>
      <c r="BW27" s="225"/>
      <c r="BX27" s="226"/>
      <c r="BY27" s="226"/>
      <c r="BZ27" s="226"/>
      <c r="CA27" s="227"/>
      <c r="CB27" s="228"/>
      <c r="CC27" s="229"/>
      <c r="CD27" s="229"/>
      <c r="CE27" s="229"/>
      <c r="CF27" s="229"/>
      <c r="CG27" s="229"/>
      <c r="CH27" s="229"/>
      <c r="CI27" s="230"/>
      <c r="CJ27" s="231" t="str">
        <f t="shared" si="2"/>
        <v xml:space="preserve"> </v>
      </c>
      <c r="CK27" s="232"/>
      <c r="CL27" s="232"/>
      <c r="CM27" s="232"/>
      <c r="CN27" s="232"/>
      <c r="CO27" s="232"/>
      <c r="CP27" s="232"/>
      <c r="CQ27" s="233"/>
      <c r="EQ27" s="54">
        <f t="shared" si="1"/>
        <v>0</v>
      </c>
    </row>
    <row r="28" spans="1:147" s="58" customFormat="1" ht="30" customHeight="1">
      <c r="A28" s="115">
        <v>15</v>
      </c>
      <c r="B28" s="225"/>
      <c r="C28" s="226"/>
      <c r="D28" s="226"/>
      <c r="E28" s="226"/>
      <c r="F28" s="226"/>
      <c r="G28" s="226"/>
      <c r="H28" s="226"/>
      <c r="I28" s="227"/>
      <c r="J28" s="234"/>
      <c r="K28" s="235"/>
      <c r="L28" s="235"/>
      <c r="M28" s="235"/>
      <c r="N28" s="235"/>
      <c r="O28" s="235"/>
      <c r="P28" s="236"/>
      <c r="Q28" s="237"/>
      <c r="R28" s="237"/>
      <c r="S28" s="237"/>
      <c r="T28" s="237"/>
      <c r="U28" s="237"/>
      <c r="V28" s="237"/>
      <c r="W28" s="237"/>
      <c r="X28" s="237"/>
      <c r="Y28" s="237"/>
      <c r="Z28" s="237"/>
      <c r="AA28" s="237"/>
      <c r="AB28" s="237"/>
      <c r="AC28" s="237"/>
      <c r="AD28" s="237"/>
      <c r="AE28" s="238"/>
      <c r="AF28" s="236"/>
      <c r="AG28" s="237"/>
      <c r="AH28" s="237"/>
      <c r="AI28" s="238"/>
      <c r="AJ28" s="234"/>
      <c r="AK28" s="235"/>
      <c r="AL28" s="235"/>
      <c r="AM28" s="235"/>
      <c r="AN28" s="235"/>
      <c r="AO28" s="235"/>
      <c r="AP28" s="236"/>
      <c r="AQ28" s="237"/>
      <c r="AR28" s="237"/>
      <c r="AS28" s="237"/>
      <c r="AT28" s="237"/>
      <c r="AU28" s="237"/>
      <c r="AV28" s="237"/>
      <c r="AW28" s="238"/>
      <c r="AX28" s="234"/>
      <c r="AY28" s="235"/>
      <c r="AZ28" s="235"/>
      <c r="BA28" s="235"/>
      <c r="BB28" s="235"/>
      <c r="BC28" s="239"/>
      <c r="BD28" s="240" t="str">
        <f>IFERROR(VLOOKUP(AP28,Sheet1!$B$7:'Sheet1'!$C$15,2,FALSE)," ")</f>
        <v xml:space="preserve"> </v>
      </c>
      <c r="BE28" s="241"/>
      <c r="BF28" s="241"/>
      <c r="BG28" s="241"/>
      <c r="BH28" s="241"/>
      <c r="BI28" s="241"/>
      <c r="BJ28" s="241"/>
      <c r="BK28" s="241"/>
      <c r="BL28" s="242"/>
      <c r="BM28" s="243"/>
      <c r="BN28" s="244"/>
      <c r="BO28" s="244"/>
      <c r="BP28" s="244"/>
      <c r="BQ28" s="244"/>
      <c r="BR28" s="244"/>
      <c r="BS28" s="244"/>
      <c r="BT28" s="244"/>
      <c r="BU28" s="244"/>
      <c r="BV28" s="245"/>
      <c r="BW28" s="225"/>
      <c r="BX28" s="226"/>
      <c r="BY28" s="226"/>
      <c r="BZ28" s="226"/>
      <c r="CA28" s="227"/>
      <c r="CB28" s="228"/>
      <c r="CC28" s="229"/>
      <c r="CD28" s="229"/>
      <c r="CE28" s="229"/>
      <c r="CF28" s="229"/>
      <c r="CG28" s="229"/>
      <c r="CH28" s="229"/>
      <c r="CI28" s="230"/>
      <c r="CJ28" s="231" t="str">
        <f t="shared" si="2"/>
        <v xml:space="preserve"> </v>
      </c>
      <c r="CK28" s="232"/>
      <c r="CL28" s="232"/>
      <c r="CM28" s="232"/>
      <c r="CN28" s="232"/>
      <c r="CO28" s="232"/>
      <c r="CP28" s="232"/>
      <c r="CQ28" s="233"/>
      <c r="EQ28" s="54">
        <f t="shared" si="1"/>
        <v>0</v>
      </c>
    </row>
    <row r="29" spans="1:147" s="58" customFormat="1" ht="30" customHeight="1">
      <c r="A29" s="115">
        <v>16</v>
      </c>
      <c r="B29" s="225"/>
      <c r="C29" s="226"/>
      <c r="D29" s="226"/>
      <c r="E29" s="226"/>
      <c r="F29" s="226"/>
      <c r="G29" s="226"/>
      <c r="H29" s="226"/>
      <c r="I29" s="227"/>
      <c r="J29" s="234"/>
      <c r="K29" s="235"/>
      <c r="L29" s="235"/>
      <c r="M29" s="235"/>
      <c r="N29" s="235"/>
      <c r="O29" s="235"/>
      <c r="P29" s="236"/>
      <c r="Q29" s="237"/>
      <c r="R29" s="237"/>
      <c r="S29" s="237"/>
      <c r="T29" s="237"/>
      <c r="U29" s="237"/>
      <c r="V29" s="237"/>
      <c r="W29" s="237"/>
      <c r="X29" s="237"/>
      <c r="Y29" s="237"/>
      <c r="Z29" s="237"/>
      <c r="AA29" s="237"/>
      <c r="AB29" s="237"/>
      <c r="AC29" s="237"/>
      <c r="AD29" s="237"/>
      <c r="AE29" s="238"/>
      <c r="AF29" s="236"/>
      <c r="AG29" s="237"/>
      <c r="AH29" s="237"/>
      <c r="AI29" s="238"/>
      <c r="AJ29" s="234"/>
      <c r="AK29" s="235"/>
      <c r="AL29" s="235"/>
      <c r="AM29" s="235"/>
      <c r="AN29" s="235"/>
      <c r="AO29" s="235"/>
      <c r="AP29" s="236"/>
      <c r="AQ29" s="237"/>
      <c r="AR29" s="237"/>
      <c r="AS29" s="237"/>
      <c r="AT29" s="237"/>
      <c r="AU29" s="237"/>
      <c r="AV29" s="237"/>
      <c r="AW29" s="238"/>
      <c r="AX29" s="234"/>
      <c r="AY29" s="235"/>
      <c r="AZ29" s="235"/>
      <c r="BA29" s="235"/>
      <c r="BB29" s="235"/>
      <c r="BC29" s="239"/>
      <c r="BD29" s="240" t="str">
        <f>IFERROR(VLOOKUP(AP29,Sheet1!$B$7:'Sheet1'!$C$15,2,FALSE)," ")</f>
        <v xml:space="preserve"> </v>
      </c>
      <c r="BE29" s="241"/>
      <c r="BF29" s="241"/>
      <c r="BG29" s="241"/>
      <c r="BH29" s="241"/>
      <c r="BI29" s="241"/>
      <c r="BJ29" s="241"/>
      <c r="BK29" s="241"/>
      <c r="BL29" s="242"/>
      <c r="BM29" s="243"/>
      <c r="BN29" s="244"/>
      <c r="BO29" s="244"/>
      <c r="BP29" s="244"/>
      <c r="BQ29" s="244"/>
      <c r="BR29" s="244"/>
      <c r="BS29" s="244"/>
      <c r="BT29" s="244"/>
      <c r="BU29" s="244"/>
      <c r="BV29" s="245"/>
      <c r="BW29" s="225"/>
      <c r="BX29" s="226"/>
      <c r="BY29" s="226"/>
      <c r="BZ29" s="226"/>
      <c r="CA29" s="227"/>
      <c r="CB29" s="228"/>
      <c r="CC29" s="229"/>
      <c r="CD29" s="229"/>
      <c r="CE29" s="229"/>
      <c r="CF29" s="229"/>
      <c r="CG29" s="229"/>
      <c r="CH29" s="229"/>
      <c r="CI29" s="230"/>
      <c r="CJ29" s="231" t="str">
        <f t="shared" si="2"/>
        <v xml:space="preserve"> </v>
      </c>
      <c r="CK29" s="232"/>
      <c r="CL29" s="232"/>
      <c r="CM29" s="232"/>
      <c r="CN29" s="232"/>
      <c r="CO29" s="232"/>
      <c r="CP29" s="232"/>
      <c r="CQ29" s="233"/>
      <c r="EQ29" s="54">
        <f t="shared" si="1"/>
        <v>0</v>
      </c>
    </row>
    <row r="30" spans="1:147" s="58" customFormat="1" ht="30" customHeight="1">
      <c r="A30" s="115">
        <v>17</v>
      </c>
      <c r="B30" s="225"/>
      <c r="C30" s="226"/>
      <c r="D30" s="226"/>
      <c r="E30" s="226"/>
      <c r="F30" s="226"/>
      <c r="G30" s="226"/>
      <c r="H30" s="226"/>
      <c r="I30" s="227"/>
      <c r="J30" s="234"/>
      <c r="K30" s="235"/>
      <c r="L30" s="235"/>
      <c r="M30" s="235"/>
      <c r="N30" s="235"/>
      <c r="O30" s="235"/>
      <c r="P30" s="236"/>
      <c r="Q30" s="237"/>
      <c r="R30" s="237"/>
      <c r="S30" s="237"/>
      <c r="T30" s="237"/>
      <c r="U30" s="237"/>
      <c r="V30" s="237"/>
      <c r="W30" s="237"/>
      <c r="X30" s="237"/>
      <c r="Y30" s="237"/>
      <c r="Z30" s="237"/>
      <c r="AA30" s="237"/>
      <c r="AB30" s="237"/>
      <c r="AC30" s="237"/>
      <c r="AD30" s="237"/>
      <c r="AE30" s="238"/>
      <c r="AF30" s="236"/>
      <c r="AG30" s="237"/>
      <c r="AH30" s="237"/>
      <c r="AI30" s="238"/>
      <c r="AJ30" s="234"/>
      <c r="AK30" s="235"/>
      <c r="AL30" s="235"/>
      <c r="AM30" s="235"/>
      <c r="AN30" s="235"/>
      <c r="AO30" s="235"/>
      <c r="AP30" s="236"/>
      <c r="AQ30" s="237"/>
      <c r="AR30" s="237"/>
      <c r="AS30" s="237"/>
      <c r="AT30" s="237"/>
      <c r="AU30" s="237"/>
      <c r="AV30" s="237"/>
      <c r="AW30" s="238"/>
      <c r="AX30" s="234"/>
      <c r="AY30" s="235"/>
      <c r="AZ30" s="235"/>
      <c r="BA30" s="235"/>
      <c r="BB30" s="235"/>
      <c r="BC30" s="239"/>
      <c r="BD30" s="240" t="str">
        <f>IFERROR(VLOOKUP(AP30,Sheet1!$B$7:'Sheet1'!$C$15,2,FALSE)," ")</f>
        <v xml:space="preserve"> </v>
      </c>
      <c r="BE30" s="241"/>
      <c r="BF30" s="241"/>
      <c r="BG30" s="241"/>
      <c r="BH30" s="241"/>
      <c r="BI30" s="241"/>
      <c r="BJ30" s="241"/>
      <c r="BK30" s="241"/>
      <c r="BL30" s="242"/>
      <c r="BM30" s="243"/>
      <c r="BN30" s="244"/>
      <c r="BO30" s="244"/>
      <c r="BP30" s="244"/>
      <c r="BQ30" s="244"/>
      <c r="BR30" s="244"/>
      <c r="BS30" s="244"/>
      <c r="BT30" s="244"/>
      <c r="BU30" s="244"/>
      <c r="BV30" s="245"/>
      <c r="BW30" s="225"/>
      <c r="BX30" s="226"/>
      <c r="BY30" s="226"/>
      <c r="BZ30" s="226"/>
      <c r="CA30" s="227"/>
      <c r="CB30" s="228"/>
      <c r="CC30" s="229"/>
      <c r="CD30" s="229"/>
      <c r="CE30" s="229"/>
      <c r="CF30" s="229"/>
      <c r="CG30" s="229"/>
      <c r="CH30" s="229"/>
      <c r="CI30" s="230"/>
      <c r="CJ30" s="231" t="str">
        <f t="shared" si="2"/>
        <v xml:space="preserve"> </v>
      </c>
      <c r="CK30" s="232"/>
      <c r="CL30" s="232"/>
      <c r="CM30" s="232"/>
      <c r="CN30" s="232"/>
      <c r="CO30" s="232"/>
      <c r="CP30" s="232"/>
      <c r="CQ30" s="233"/>
      <c r="EQ30" s="54">
        <f t="shared" si="1"/>
        <v>0</v>
      </c>
    </row>
    <row r="31" spans="1:147" s="58" customFormat="1" ht="30" customHeight="1">
      <c r="A31" s="115">
        <v>18</v>
      </c>
      <c r="B31" s="225"/>
      <c r="C31" s="226"/>
      <c r="D31" s="226"/>
      <c r="E31" s="226"/>
      <c r="F31" s="226"/>
      <c r="G31" s="226"/>
      <c r="H31" s="226"/>
      <c r="I31" s="227"/>
      <c r="J31" s="234"/>
      <c r="K31" s="235"/>
      <c r="L31" s="235"/>
      <c r="M31" s="235"/>
      <c r="N31" s="235"/>
      <c r="O31" s="235"/>
      <c r="P31" s="236"/>
      <c r="Q31" s="237"/>
      <c r="R31" s="237"/>
      <c r="S31" s="237"/>
      <c r="T31" s="237"/>
      <c r="U31" s="237"/>
      <c r="V31" s="237"/>
      <c r="W31" s="237"/>
      <c r="X31" s="237"/>
      <c r="Y31" s="237"/>
      <c r="Z31" s="237"/>
      <c r="AA31" s="237"/>
      <c r="AB31" s="237"/>
      <c r="AC31" s="237"/>
      <c r="AD31" s="237"/>
      <c r="AE31" s="238"/>
      <c r="AF31" s="236"/>
      <c r="AG31" s="237"/>
      <c r="AH31" s="237"/>
      <c r="AI31" s="238"/>
      <c r="AJ31" s="234"/>
      <c r="AK31" s="235"/>
      <c r="AL31" s="235"/>
      <c r="AM31" s="235"/>
      <c r="AN31" s="235"/>
      <c r="AO31" s="235"/>
      <c r="AP31" s="236"/>
      <c r="AQ31" s="237"/>
      <c r="AR31" s="237"/>
      <c r="AS31" s="237"/>
      <c r="AT31" s="237"/>
      <c r="AU31" s="237"/>
      <c r="AV31" s="237"/>
      <c r="AW31" s="238"/>
      <c r="AX31" s="234"/>
      <c r="AY31" s="235"/>
      <c r="AZ31" s="235"/>
      <c r="BA31" s="235"/>
      <c r="BB31" s="235"/>
      <c r="BC31" s="239"/>
      <c r="BD31" s="240" t="str">
        <f>IFERROR(VLOOKUP(AP31,Sheet1!$B$7:'Sheet1'!$C$15,2,FALSE)," ")</f>
        <v xml:space="preserve"> </v>
      </c>
      <c r="BE31" s="241"/>
      <c r="BF31" s="241"/>
      <c r="BG31" s="241"/>
      <c r="BH31" s="241"/>
      <c r="BI31" s="241"/>
      <c r="BJ31" s="241"/>
      <c r="BK31" s="241"/>
      <c r="BL31" s="242"/>
      <c r="BM31" s="243"/>
      <c r="BN31" s="244"/>
      <c r="BO31" s="244"/>
      <c r="BP31" s="244"/>
      <c r="BQ31" s="244"/>
      <c r="BR31" s="244"/>
      <c r="BS31" s="244"/>
      <c r="BT31" s="244"/>
      <c r="BU31" s="244"/>
      <c r="BV31" s="245"/>
      <c r="BW31" s="225"/>
      <c r="BX31" s="226"/>
      <c r="BY31" s="226"/>
      <c r="BZ31" s="226"/>
      <c r="CA31" s="227"/>
      <c r="CB31" s="228"/>
      <c r="CC31" s="229"/>
      <c r="CD31" s="229"/>
      <c r="CE31" s="229"/>
      <c r="CF31" s="229"/>
      <c r="CG31" s="229"/>
      <c r="CH31" s="229"/>
      <c r="CI31" s="230"/>
      <c r="CJ31" s="231" t="str">
        <f t="shared" si="2"/>
        <v xml:space="preserve"> </v>
      </c>
      <c r="CK31" s="232"/>
      <c r="CL31" s="232"/>
      <c r="CM31" s="232"/>
      <c r="CN31" s="232"/>
      <c r="CO31" s="232"/>
      <c r="CP31" s="232"/>
      <c r="CQ31" s="233"/>
      <c r="EQ31" s="54">
        <f t="shared" si="1"/>
        <v>0</v>
      </c>
    </row>
    <row r="32" spans="1:147" s="54" customFormat="1" ht="30" customHeight="1">
      <c r="A32" s="115">
        <v>19</v>
      </c>
      <c r="B32" s="225"/>
      <c r="C32" s="226"/>
      <c r="D32" s="226"/>
      <c r="E32" s="226"/>
      <c r="F32" s="226"/>
      <c r="G32" s="226"/>
      <c r="H32" s="226"/>
      <c r="I32" s="227"/>
      <c r="J32" s="234"/>
      <c r="K32" s="235"/>
      <c r="L32" s="235"/>
      <c r="M32" s="235"/>
      <c r="N32" s="235"/>
      <c r="O32" s="235"/>
      <c r="P32" s="236"/>
      <c r="Q32" s="237"/>
      <c r="R32" s="237"/>
      <c r="S32" s="237"/>
      <c r="T32" s="237"/>
      <c r="U32" s="237"/>
      <c r="V32" s="237"/>
      <c r="W32" s="237"/>
      <c r="X32" s="237"/>
      <c r="Y32" s="237"/>
      <c r="Z32" s="237"/>
      <c r="AA32" s="237"/>
      <c r="AB32" s="237"/>
      <c r="AC32" s="237"/>
      <c r="AD32" s="237"/>
      <c r="AE32" s="238"/>
      <c r="AF32" s="236"/>
      <c r="AG32" s="237"/>
      <c r="AH32" s="237"/>
      <c r="AI32" s="238"/>
      <c r="AJ32" s="234"/>
      <c r="AK32" s="235"/>
      <c r="AL32" s="235"/>
      <c r="AM32" s="235"/>
      <c r="AN32" s="235"/>
      <c r="AO32" s="235"/>
      <c r="AP32" s="236"/>
      <c r="AQ32" s="237"/>
      <c r="AR32" s="237"/>
      <c r="AS32" s="237"/>
      <c r="AT32" s="237"/>
      <c r="AU32" s="237"/>
      <c r="AV32" s="237"/>
      <c r="AW32" s="238"/>
      <c r="AX32" s="234"/>
      <c r="AY32" s="235"/>
      <c r="AZ32" s="235"/>
      <c r="BA32" s="235"/>
      <c r="BB32" s="235"/>
      <c r="BC32" s="239"/>
      <c r="BD32" s="240" t="str">
        <f>IFERROR(VLOOKUP(AP32,Sheet1!$B$7:'Sheet1'!$C$15,2,FALSE)," ")</f>
        <v xml:space="preserve"> </v>
      </c>
      <c r="BE32" s="241"/>
      <c r="BF32" s="241"/>
      <c r="BG32" s="241"/>
      <c r="BH32" s="241"/>
      <c r="BI32" s="241"/>
      <c r="BJ32" s="241"/>
      <c r="BK32" s="241"/>
      <c r="BL32" s="242"/>
      <c r="BM32" s="243"/>
      <c r="BN32" s="244"/>
      <c r="BO32" s="244"/>
      <c r="BP32" s="244"/>
      <c r="BQ32" s="244"/>
      <c r="BR32" s="244"/>
      <c r="BS32" s="244"/>
      <c r="BT32" s="244"/>
      <c r="BU32" s="244"/>
      <c r="BV32" s="245"/>
      <c r="BW32" s="225"/>
      <c r="BX32" s="226"/>
      <c r="BY32" s="226"/>
      <c r="BZ32" s="226"/>
      <c r="CA32" s="227"/>
      <c r="CB32" s="228"/>
      <c r="CC32" s="229"/>
      <c r="CD32" s="229"/>
      <c r="CE32" s="229"/>
      <c r="CF32" s="229"/>
      <c r="CG32" s="229"/>
      <c r="CH32" s="229"/>
      <c r="CI32" s="230"/>
      <c r="CJ32" s="231" t="str">
        <f t="shared" si="2"/>
        <v xml:space="preserve"> </v>
      </c>
      <c r="CK32" s="232"/>
      <c r="CL32" s="232"/>
      <c r="CM32" s="232"/>
      <c r="CN32" s="232"/>
      <c r="CO32" s="232"/>
      <c r="CP32" s="232"/>
      <c r="CQ32" s="233"/>
      <c r="EQ32" s="54">
        <f t="shared" si="1"/>
        <v>0</v>
      </c>
    </row>
    <row r="33" spans="1:147" s="54" customFormat="1" ht="30" customHeight="1">
      <c r="A33" s="115">
        <v>20</v>
      </c>
      <c r="B33" s="225"/>
      <c r="C33" s="226"/>
      <c r="D33" s="226"/>
      <c r="E33" s="226"/>
      <c r="F33" s="226"/>
      <c r="G33" s="226"/>
      <c r="H33" s="226"/>
      <c r="I33" s="227"/>
      <c r="J33" s="234"/>
      <c r="K33" s="235"/>
      <c r="L33" s="235"/>
      <c r="M33" s="235"/>
      <c r="N33" s="235"/>
      <c r="O33" s="235"/>
      <c r="P33" s="236"/>
      <c r="Q33" s="237"/>
      <c r="R33" s="237"/>
      <c r="S33" s="237"/>
      <c r="T33" s="237"/>
      <c r="U33" s="237"/>
      <c r="V33" s="237"/>
      <c r="W33" s="237"/>
      <c r="X33" s="237"/>
      <c r="Y33" s="237"/>
      <c r="Z33" s="237"/>
      <c r="AA33" s="237"/>
      <c r="AB33" s="237"/>
      <c r="AC33" s="237"/>
      <c r="AD33" s="237"/>
      <c r="AE33" s="238"/>
      <c r="AF33" s="236"/>
      <c r="AG33" s="237"/>
      <c r="AH33" s="237"/>
      <c r="AI33" s="238"/>
      <c r="AJ33" s="234"/>
      <c r="AK33" s="235"/>
      <c r="AL33" s="235"/>
      <c r="AM33" s="235"/>
      <c r="AN33" s="235"/>
      <c r="AO33" s="235"/>
      <c r="AP33" s="236"/>
      <c r="AQ33" s="237"/>
      <c r="AR33" s="237"/>
      <c r="AS33" s="237"/>
      <c r="AT33" s="237"/>
      <c r="AU33" s="237"/>
      <c r="AV33" s="237"/>
      <c r="AW33" s="238"/>
      <c r="AX33" s="234"/>
      <c r="AY33" s="235"/>
      <c r="AZ33" s="235"/>
      <c r="BA33" s="235"/>
      <c r="BB33" s="235"/>
      <c r="BC33" s="239"/>
      <c r="BD33" s="240" t="str">
        <f>IFERROR(VLOOKUP(AP33,Sheet1!$B$7:'Sheet1'!$C$15,2,FALSE)," ")</f>
        <v xml:space="preserve"> </v>
      </c>
      <c r="BE33" s="241"/>
      <c r="BF33" s="241"/>
      <c r="BG33" s="241"/>
      <c r="BH33" s="241"/>
      <c r="BI33" s="241"/>
      <c r="BJ33" s="241"/>
      <c r="BK33" s="241"/>
      <c r="BL33" s="242"/>
      <c r="BM33" s="243"/>
      <c r="BN33" s="244"/>
      <c r="BO33" s="244"/>
      <c r="BP33" s="244"/>
      <c r="BQ33" s="244"/>
      <c r="BR33" s="244"/>
      <c r="BS33" s="244"/>
      <c r="BT33" s="244"/>
      <c r="BU33" s="244"/>
      <c r="BV33" s="245"/>
      <c r="BW33" s="225"/>
      <c r="BX33" s="226"/>
      <c r="BY33" s="226"/>
      <c r="BZ33" s="226"/>
      <c r="CA33" s="227"/>
      <c r="CB33" s="228"/>
      <c r="CC33" s="229"/>
      <c r="CD33" s="229"/>
      <c r="CE33" s="229"/>
      <c r="CF33" s="229"/>
      <c r="CG33" s="229"/>
      <c r="CH33" s="229"/>
      <c r="CI33" s="230"/>
      <c r="CJ33" s="231" t="str">
        <f t="shared" si="2"/>
        <v xml:space="preserve"> </v>
      </c>
      <c r="CK33" s="232"/>
      <c r="CL33" s="232"/>
      <c r="CM33" s="232"/>
      <c r="CN33" s="232"/>
      <c r="CO33" s="232"/>
      <c r="CP33" s="232"/>
      <c r="CQ33" s="233"/>
      <c r="EQ33" s="54">
        <f t="shared" si="1"/>
        <v>0</v>
      </c>
    </row>
    <row r="34" spans="1:147">
      <c r="E34" s="37"/>
      <c r="F34" s="53"/>
      <c r="G34" s="38"/>
      <c r="H34" s="53"/>
      <c r="I34" s="39"/>
      <c r="J34" s="40"/>
      <c r="K34" s="41"/>
      <c r="L34" s="42"/>
      <c r="M34" s="37"/>
      <c r="N34" s="37"/>
      <c r="O34" s="40"/>
      <c r="P34" s="53"/>
      <c r="Q34" s="53"/>
      <c r="R34" s="53"/>
      <c r="S34" s="53"/>
      <c r="T34" s="53"/>
      <c r="U34" s="53"/>
      <c r="V34" s="53"/>
      <c r="W34" s="53"/>
      <c r="X34" s="53"/>
      <c r="Y34" s="53"/>
      <c r="Z34" s="53"/>
      <c r="AA34" s="53"/>
      <c r="AB34" s="40"/>
      <c r="AC34" s="40"/>
      <c r="AD34" s="40"/>
      <c r="AE34" s="40"/>
      <c r="AF34" s="40"/>
      <c r="AG34" s="41"/>
      <c r="AH34" s="42"/>
      <c r="AI34" s="37"/>
      <c r="AJ34" s="37"/>
      <c r="AK34" s="40"/>
      <c r="AL34" s="53"/>
      <c r="AM34" s="40"/>
      <c r="AN34" s="40"/>
      <c r="AP34" s="40"/>
      <c r="AQ34" s="40"/>
      <c r="AR34" s="53"/>
      <c r="AS34" s="53"/>
      <c r="AT34" s="53"/>
      <c r="AU34" s="53"/>
      <c r="AV34" s="38"/>
      <c r="AW34" s="40"/>
      <c r="AX34" s="40"/>
      <c r="AY34" s="40"/>
      <c r="AZ34" s="40"/>
      <c r="BA34" s="40"/>
      <c r="BB34" s="43"/>
      <c r="BC34" s="43"/>
      <c r="BD34" s="43"/>
      <c r="BE34" s="43"/>
      <c r="BF34" s="40"/>
      <c r="BG34" s="40"/>
      <c r="BH34" s="40"/>
      <c r="BI34" s="40"/>
      <c r="BJ34" s="40"/>
      <c r="BK34" s="40"/>
      <c r="BL34" s="40"/>
      <c r="BM34" s="40"/>
      <c r="BN34" s="37"/>
    </row>
    <row r="35" spans="1:147" ht="14.25">
      <c r="A35" s="59"/>
      <c r="B35" s="59"/>
      <c r="C35" s="59"/>
      <c r="D35" s="59"/>
      <c r="E35" s="59"/>
      <c r="F35" s="59"/>
      <c r="G35" s="59"/>
      <c r="H35" s="59"/>
      <c r="I35" s="60"/>
      <c r="J35" s="60"/>
      <c r="K35" s="59"/>
      <c r="L35" s="60"/>
      <c r="M35" s="60"/>
      <c r="N35" s="58"/>
      <c r="O35" s="60"/>
      <c r="P35" s="60"/>
      <c r="Q35" s="60"/>
      <c r="R35" s="60"/>
      <c r="S35" s="60"/>
      <c r="T35" s="60"/>
      <c r="U35" s="60"/>
      <c r="V35" s="60"/>
      <c r="W35" s="60"/>
      <c r="X35" s="60"/>
      <c r="Y35" s="60"/>
      <c r="Z35" s="60"/>
      <c r="AA35" s="60"/>
      <c r="AB35" s="61"/>
      <c r="AC35" s="58"/>
      <c r="AD35" s="58"/>
      <c r="AE35" s="58"/>
      <c r="AF35" s="60"/>
      <c r="AG35" s="59"/>
      <c r="AH35" s="60"/>
      <c r="AI35" s="60"/>
      <c r="AJ35" s="58"/>
      <c r="AK35" s="60"/>
      <c r="AL35" s="60"/>
      <c r="AM35" s="59"/>
      <c r="AN35" s="59"/>
      <c r="AO35" s="59"/>
      <c r="AP35" s="59"/>
      <c r="AQ35" s="59"/>
      <c r="AR35" s="60"/>
      <c r="AS35" s="60"/>
      <c r="AT35" s="60"/>
      <c r="AU35" s="60"/>
      <c r="AV35" s="60"/>
      <c r="AW35" s="62"/>
      <c r="AX35" s="62"/>
      <c r="AY35" s="62"/>
      <c r="AZ35" s="62"/>
      <c r="BA35" s="60"/>
      <c r="BB35" s="58"/>
      <c r="BC35" s="58"/>
      <c r="BD35" s="58"/>
      <c r="BE35" s="58"/>
      <c r="BF35" s="58"/>
      <c r="BG35" s="58"/>
      <c r="BH35" s="58"/>
      <c r="BI35" s="58"/>
      <c r="BJ35" s="58"/>
      <c r="BK35" s="58"/>
      <c r="BL35" s="58"/>
      <c r="BM35" s="58"/>
      <c r="BN35" s="58"/>
      <c r="BO35" s="58"/>
      <c r="BP35" s="58"/>
      <c r="BQ35" s="58"/>
      <c r="BR35" s="58"/>
      <c r="BS35" s="58"/>
      <c r="BT35" s="58"/>
      <c r="BU35" s="58"/>
      <c r="BV35" s="58"/>
      <c r="BW35" s="58"/>
      <c r="BX35" s="58"/>
      <c r="BY35" s="58"/>
      <c r="BZ35" s="58"/>
      <c r="CA35" s="58"/>
      <c r="CB35" s="58"/>
      <c r="CC35" s="58"/>
      <c r="CD35" s="58"/>
      <c r="CE35" s="58"/>
      <c r="CF35" s="58"/>
      <c r="CG35" s="58"/>
      <c r="CH35" s="58"/>
      <c r="CI35" s="58"/>
      <c r="CJ35" s="58"/>
      <c r="CK35" s="58"/>
      <c r="CL35" s="58"/>
      <c r="CM35" s="58"/>
      <c r="CN35" s="58"/>
      <c r="CO35" s="58"/>
      <c r="CP35" s="58"/>
      <c r="CQ35" s="58"/>
    </row>
    <row r="36" spans="1:147" ht="20.100000000000001" customHeight="1">
      <c r="A36" s="80" t="s">
        <v>131</v>
      </c>
      <c r="B36" s="80"/>
      <c r="C36" s="80"/>
      <c r="D36" s="80"/>
      <c r="E36" s="80"/>
      <c r="F36" s="80"/>
      <c r="G36" s="80"/>
      <c r="H36" s="80"/>
      <c r="I36" s="81"/>
      <c r="J36" s="81"/>
      <c r="K36" s="80"/>
      <c r="L36" s="81"/>
      <c r="M36" s="81"/>
      <c r="N36" s="82"/>
      <c r="O36" s="81"/>
      <c r="P36" s="81"/>
      <c r="Q36" s="81"/>
      <c r="R36" s="81"/>
      <c r="S36" s="81"/>
      <c r="T36" s="81"/>
      <c r="U36" s="81"/>
      <c r="V36" s="81"/>
      <c r="W36" s="81"/>
      <c r="X36" s="81"/>
      <c r="Y36" s="81"/>
      <c r="Z36" s="81"/>
      <c r="AA36" s="81"/>
      <c r="AB36" s="83"/>
      <c r="AC36" s="82"/>
      <c r="AD36" s="82"/>
      <c r="AE36" s="82"/>
      <c r="AF36" s="81"/>
      <c r="AG36" s="80"/>
      <c r="AH36" s="81"/>
      <c r="AI36" s="81"/>
      <c r="AJ36" s="82"/>
      <c r="AK36" s="81"/>
      <c r="AL36" s="81"/>
      <c r="AM36" s="80"/>
      <c r="AN36" s="80"/>
      <c r="AO36" s="80"/>
      <c r="AP36" s="80"/>
      <c r="AQ36" s="80"/>
      <c r="AR36" s="81"/>
      <c r="AS36" s="81"/>
      <c r="AT36" s="81"/>
      <c r="AU36" s="81"/>
      <c r="AV36" s="81"/>
      <c r="AW36" s="84"/>
      <c r="AX36" s="84"/>
      <c r="AY36" s="84"/>
      <c r="AZ36" s="84"/>
      <c r="BA36" s="81"/>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58"/>
      <c r="CC36" s="58"/>
      <c r="CD36" s="58"/>
      <c r="CE36" s="58"/>
      <c r="CF36" s="58"/>
      <c r="CG36" s="58"/>
      <c r="CH36" s="58"/>
      <c r="CI36" s="58"/>
      <c r="CJ36" s="58"/>
      <c r="CK36" s="58"/>
      <c r="CL36" s="58"/>
      <c r="CM36" s="58"/>
      <c r="CN36" s="58"/>
      <c r="CO36" s="58"/>
      <c r="CP36" s="58"/>
      <c r="CQ36" s="58"/>
    </row>
    <row r="37" spans="1:147" ht="20.100000000000001" customHeight="1">
      <c r="A37" s="80" t="s">
        <v>132</v>
      </c>
      <c r="B37" s="80"/>
      <c r="C37" s="80"/>
      <c r="D37" s="80"/>
      <c r="E37" s="80"/>
      <c r="F37" s="80"/>
      <c r="G37" s="80"/>
      <c r="H37" s="80"/>
      <c r="I37" s="81"/>
      <c r="J37" s="81"/>
      <c r="K37" s="80"/>
      <c r="L37" s="81"/>
      <c r="M37" s="81"/>
      <c r="N37" s="82"/>
      <c r="O37" s="81"/>
      <c r="P37" s="81"/>
      <c r="Q37" s="81"/>
      <c r="R37" s="81"/>
      <c r="S37" s="81"/>
      <c r="T37" s="81"/>
      <c r="U37" s="81"/>
      <c r="V37" s="81"/>
      <c r="W37" s="81"/>
      <c r="X37" s="81"/>
      <c r="Y37" s="81"/>
      <c r="Z37" s="81"/>
      <c r="AA37" s="81"/>
      <c r="AB37" s="83"/>
      <c r="AC37" s="82"/>
      <c r="AD37" s="82"/>
      <c r="AE37" s="82"/>
      <c r="AF37" s="81"/>
      <c r="AG37" s="80"/>
      <c r="AH37" s="81"/>
      <c r="AI37" s="81"/>
      <c r="AJ37" s="82"/>
      <c r="AK37" s="81"/>
      <c r="AL37" s="81"/>
      <c r="AM37" s="80"/>
      <c r="AN37" s="80"/>
      <c r="AO37" s="80"/>
      <c r="AP37" s="80"/>
      <c r="AQ37" s="80"/>
      <c r="AR37" s="81"/>
      <c r="AS37" s="81"/>
      <c r="AT37" s="81"/>
      <c r="AU37" s="81"/>
      <c r="AV37" s="81"/>
      <c r="AW37" s="84"/>
      <c r="AX37" s="84"/>
      <c r="AY37" s="84"/>
      <c r="AZ37" s="84"/>
      <c r="BA37" s="81"/>
      <c r="BB37" s="82"/>
      <c r="BC37" s="82"/>
      <c r="BD37" s="82"/>
      <c r="BE37" s="82"/>
      <c r="BF37" s="82"/>
      <c r="BG37" s="82"/>
      <c r="BH37" s="82"/>
      <c r="BI37" s="82"/>
      <c r="BJ37" s="82"/>
      <c r="BK37" s="82"/>
      <c r="BL37" s="82"/>
      <c r="BM37" s="82"/>
      <c r="BN37" s="82"/>
      <c r="BO37" s="82"/>
      <c r="BP37" s="82"/>
      <c r="BQ37" s="82"/>
      <c r="BR37" s="82"/>
      <c r="BS37" s="82"/>
      <c r="BT37" s="82"/>
      <c r="BU37" s="82"/>
      <c r="BV37" s="82"/>
      <c r="BW37" s="82"/>
      <c r="BX37" s="82"/>
      <c r="BY37" s="82"/>
      <c r="BZ37" s="82"/>
      <c r="CA37" s="82"/>
      <c r="CB37" s="58"/>
      <c r="CC37" s="58"/>
      <c r="CD37" s="58"/>
      <c r="CE37" s="58"/>
      <c r="CF37" s="58"/>
      <c r="CG37" s="58"/>
      <c r="CH37" s="58"/>
      <c r="CI37" s="58"/>
      <c r="CJ37" s="58"/>
      <c r="CK37" s="58"/>
      <c r="CL37" s="58"/>
      <c r="CM37" s="58"/>
      <c r="CN37" s="58"/>
      <c r="CO37" s="58"/>
      <c r="CP37" s="58"/>
      <c r="CQ37" s="58"/>
    </row>
    <row r="38" spans="1:147" ht="20.100000000000001" customHeight="1">
      <c r="A38" s="80" t="s">
        <v>133</v>
      </c>
      <c r="B38" s="80"/>
      <c r="C38" s="80"/>
      <c r="D38" s="80"/>
      <c r="E38" s="80"/>
      <c r="F38" s="80"/>
      <c r="G38" s="80"/>
      <c r="H38" s="80"/>
      <c r="I38" s="81"/>
      <c r="J38" s="81"/>
      <c r="K38" s="80"/>
      <c r="L38" s="81"/>
      <c r="M38" s="81"/>
      <c r="N38" s="82"/>
      <c r="O38" s="81"/>
      <c r="P38" s="81"/>
      <c r="Q38" s="81"/>
      <c r="R38" s="81"/>
      <c r="S38" s="81"/>
      <c r="T38" s="81"/>
      <c r="U38" s="81"/>
      <c r="V38" s="81"/>
      <c r="W38" s="81"/>
      <c r="X38" s="81"/>
      <c r="Y38" s="81"/>
      <c r="Z38" s="81"/>
      <c r="AA38" s="81"/>
      <c r="AB38" s="83"/>
      <c r="AC38" s="82"/>
      <c r="AD38" s="82"/>
      <c r="AE38" s="82"/>
      <c r="AF38" s="81"/>
      <c r="AG38" s="80"/>
      <c r="AH38" s="81"/>
      <c r="AI38" s="81"/>
      <c r="AJ38" s="82"/>
      <c r="AK38" s="81"/>
      <c r="AL38" s="81"/>
      <c r="AM38" s="80"/>
      <c r="AN38" s="80"/>
      <c r="AO38" s="80"/>
      <c r="AP38" s="80"/>
      <c r="AQ38" s="80"/>
      <c r="AR38" s="81"/>
      <c r="AS38" s="81"/>
      <c r="AT38" s="81"/>
      <c r="AU38" s="81"/>
      <c r="AV38" s="81"/>
      <c r="AW38" s="84"/>
      <c r="AX38" s="84"/>
      <c r="AY38" s="84"/>
      <c r="AZ38" s="84"/>
      <c r="BA38" s="81"/>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58"/>
      <c r="CC38" s="58"/>
      <c r="CD38" s="58"/>
      <c r="CE38" s="58"/>
      <c r="CF38" s="58"/>
      <c r="CG38" s="58"/>
      <c r="CH38" s="58"/>
      <c r="CI38" s="58"/>
      <c r="CJ38" s="58"/>
      <c r="CK38" s="58"/>
      <c r="CL38" s="58"/>
      <c r="CM38" s="58"/>
      <c r="CN38" s="58"/>
      <c r="CO38" s="58"/>
      <c r="CP38" s="58"/>
      <c r="CQ38" s="58"/>
    </row>
    <row r="39" spans="1:147" ht="20.100000000000001" customHeight="1">
      <c r="A39" s="80" t="s">
        <v>119</v>
      </c>
      <c r="B39" s="80"/>
      <c r="C39" s="80"/>
      <c r="D39" s="80"/>
      <c r="E39" s="80"/>
      <c r="F39" s="80"/>
      <c r="G39" s="80"/>
      <c r="H39" s="80"/>
      <c r="I39" s="81"/>
      <c r="J39" s="81"/>
      <c r="K39" s="80"/>
      <c r="L39" s="81"/>
      <c r="M39" s="81"/>
      <c r="N39" s="82"/>
      <c r="O39" s="81"/>
      <c r="P39" s="81"/>
      <c r="Q39" s="81"/>
      <c r="R39" s="81"/>
      <c r="S39" s="81"/>
      <c r="T39" s="81"/>
      <c r="U39" s="81"/>
      <c r="V39" s="81"/>
      <c r="W39" s="81"/>
      <c r="X39" s="81"/>
      <c r="Y39" s="81"/>
      <c r="Z39" s="81"/>
      <c r="AA39" s="81"/>
      <c r="AB39" s="83"/>
      <c r="AC39" s="82"/>
      <c r="AD39" s="82"/>
      <c r="AE39" s="82"/>
      <c r="AF39" s="81"/>
      <c r="AG39" s="80"/>
      <c r="AH39" s="81"/>
      <c r="AI39" s="81"/>
      <c r="AJ39" s="82"/>
      <c r="AK39" s="81"/>
      <c r="AL39" s="81"/>
      <c r="AM39" s="80"/>
      <c r="AN39" s="80"/>
      <c r="AO39" s="80"/>
      <c r="AP39" s="80"/>
      <c r="AQ39" s="80"/>
      <c r="AR39" s="81"/>
      <c r="AS39" s="81"/>
      <c r="AT39" s="81"/>
      <c r="AU39" s="81"/>
      <c r="AV39" s="81"/>
      <c r="AW39" s="84"/>
      <c r="AX39" s="84"/>
      <c r="AY39" s="84"/>
      <c r="AZ39" s="84"/>
      <c r="BA39" s="81"/>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58"/>
      <c r="CC39" s="58"/>
      <c r="CD39" s="58"/>
      <c r="CE39" s="58"/>
      <c r="CF39" s="58"/>
      <c r="CG39" s="58"/>
      <c r="CH39" s="58"/>
      <c r="CI39" s="58"/>
      <c r="CJ39" s="58"/>
      <c r="CK39" s="58"/>
      <c r="CL39" s="58"/>
      <c r="CM39" s="58"/>
      <c r="CN39" s="58"/>
      <c r="CO39" s="58"/>
      <c r="CP39" s="58"/>
      <c r="CQ39" s="58"/>
    </row>
    <row r="40" spans="1:147">
      <c r="A40" s="54"/>
      <c r="B40" s="54"/>
      <c r="C40" s="54"/>
      <c r="D40" s="54"/>
      <c r="E40" s="37"/>
      <c r="F40" s="53"/>
      <c r="G40" s="38"/>
      <c r="H40" s="53"/>
      <c r="I40" s="39"/>
      <c r="J40" s="40"/>
      <c r="K40" s="41"/>
      <c r="L40" s="42"/>
      <c r="M40" s="37"/>
      <c r="N40" s="37"/>
      <c r="O40" s="40"/>
      <c r="P40" s="53"/>
      <c r="Q40" s="53"/>
      <c r="R40" s="53"/>
      <c r="S40" s="53"/>
      <c r="T40" s="53"/>
      <c r="U40" s="53"/>
      <c r="V40" s="53"/>
      <c r="W40" s="53"/>
      <c r="X40" s="53"/>
      <c r="Y40" s="53"/>
      <c r="Z40" s="53"/>
      <c r="AA40" s="53"/>
      <c r="AB40" s="40"/>
      <c r="AC40" s="40"/>
      <c r="AD40" s="40"/>
      <c r="AE40" s="40"/>
      <c r="AF40" s="40"/>
      <c r="AG40" s="41"/>
      <c r="AH40" s="42"/>
      <c r="AI40" s="37"/>
      <c r="AJ40" s="37"/>
      <c r="AK40" s="40"/>
      <c r="AL40" s="53"/>
      <c r="AM40" s="40"/>
      <c r="AN40" s="40"/>
      <c r="AO40" s="54"/>
      <c r="AP40" s="40"/>
      <c r="AQ40" s="40"/>
      <c r="AR40" s="53"/>
      <c r="AS40" s="53"/>
      <c r="AT40" s="53"/>
      <c r="AU40" s="53"/>
      <c r="AV40" s="38"/>
      <c r="AW40" s="40"/>
      <c r="AX40" s="40"/>
      <c r="AY40" s="40"/>
      <c r="AZ40" s="40"/>
      <c r="BA40" s="40"/>
      <c r="BB40" s="43"/>
      <c r="BC40" s="43"/>
      <c r="BD40" s="43"/>
      <c r="BE40" s="43"/>
      <c r="BF40" s="40"/>
      <c r="BG40" s="40"/>
      <c r="BH40" s="40"/>
      <c r="BI40" s="40"/>
      <c r="BJ40" s="40"/>
      <c r="BK40" s="40"/>
      <c r="BL40" s="40"/>
      <c r="BM40" s="40"/>
      <c r="BN40" s="54"/>
      <c r="BO40" s="54"/>
      <c r="BP40" s="54"/>
      <c r="BQ40" s="54"/>
      <c r="BR40" s="54"/>
      <c r="BS40" s="54"/>
      <c r="BT40" s="54"/>
      <c r="BU40" s="54"/>
      <c r="BV40" s="54"/>
      <c r="BW40" s="54"/>
      <c r="BX40" s="54"/>
      <c r="BY40" s="54"/>
      <c r="BZ40" s="54"/>
      <c r="CA40" s="54"/>
      <c r="CB40" s="54"/>
      <c r="CC40" s="54"/>
      <c r="CD40" s="54"/>
      <c r="CE40" s="54"/>
      <c r="CF40" s="54"/>
      <c r="CG40" s="54"/>
      <c r="CH40" s="54"/>
      <c r="CI40" s="54"/>
      <c r="CJ40" s="54"/>
      <c r="CK40" s="54"/>
      <c r="CL40" s="54"/>
      <c r="CM40" s="54"/>
      <c r="CN40" s="54"/>
      <c r="CO40" s="54"/>
      <c r="CP40" s="54"/>
      <c r="CQ40" s="54"/>
    </row>
    <row r="41" spans="1:147">
      <c r="A41" s="54"/>
      <c r="B41" s="54"/>
      <c r="C41" s="54"/>
      <c r="D41" s="54"/>
      <c r="E41" s="37"/>
      <c r="F41" s="53"/>
      <c r="G41" s="38"/>
      <c r="H41" s="53"/>
      <c r="I41" s="39"/>
      <c r="J41" s="40"/>
      <c r="K41" s="41"/>
      <c r="L41" s="42"/>
      <c r="M41" s="37"/>
      <c r="N41" s="37"/>
      <c r="O41" s="40"/>
      <c r="P41" s="53"/>
      <c r="Q41" s="53"/>
      <c r="R41" s="53"/>
      <c r="S41" s="53"/>
      <c r="T41" s="53"/>
      <c r="U41" s="53"/>
      <c r="V41" s="53"/>
      <c r="W41" s="53"/>
      <c r="X41" s="53"/>
      <c r="Y41" s="53"/>
      <c r="Z41" s="53"/>
      <c r="AA41" s="53"/>
      <c r="AB41" s="40"/>
      <c r="AC41" s="40"/>
      <c r="AD41" s="40"/>
      <c r="AE41" s="40"/>
      <c r="AF41" s="40"/>
      <c r="AG41" s="41"/>
      <c r="AH41" s="42"/>
      <c r="AI41" s="37"/>
      <c r="AJ41" s="37"/>
      <c r="AK41" s="40"/>
      <c r="AL41" s="53"/>
      <c r="AM41" s="40"/>
      <c r="AN41" s="40"/>
      <c r="AO41" s="54"/>
      <c r="AP41" s="40"/>
      <c r="AQ41" s="40"/>
      <c r="AR41" s="53"/>
      <c r="AS41" s="53"/>
      <c r="AT41" s="53"/>
      <c r="AU41" s="53"/>
      <c r="AV41" s="38"/>
      <c r="AW41" s="40"/>
      <c r="AX41" s="40"/>
      <c r="AY41" s="40"/>
      <c r="AZ41" s="40"/>
      <c r="BA41" s="40"/>
      <c r="BB41" s="43"/>
      <c r="BC41" s="43"/>
      <c r="BD41" s="43"/>
      <c r="BE41" s="43"/>
      <c r="BF41" s="40"/>
      <c r="BG41" s="40"/>
      <c r="BH41" s="40"/>
      <c r="BI41" s="40"/>
      <c r="BJ41" s="40"/>
      <c r="BK41" s="40"/>
      <c r="BL41" s="40"/>
      <c r="BM41" s="40"/>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row>
  </sheetData>
  <sheetProtection password="B2EA" sheet="1" formatCells="0"/>
  <mergeCells count="288">
    <mergeCell ref="CK1:CN1"/>
    <mergeCell ref="CO1:CQ1"/>
    <mergeCell ref="A3:A9"/>
    <mergeCell ref="B3:Q3"/>
    <mergeCell ref="R3:AM3"/>
    <mergeCell ref="AN3:AT3"/>
    <mergeCell ref="B4:Q4"/>
    <mergeCell ref="R4:AM4"/>
    <mergeCell ref="AN4:AT4"/>
    <mergeCell ref="B5:Q5"/>
    <mergeCell ref="R5:AT5"/>
    <mergeCell ref="B6:Q7"/>
    <mergeCell ref="W6:X6"/>
    <mergeCell ref="Z6:AB6"/>
    <mergeCell ref="R7:AT7"/>
    <mergeCell ref="B8:Q8"/>
    <mergeCell ref="R8:X8"/>
    <mergeCell ref="Y8:AF8"/>
    <mergeCell ref="AG8:AI8"/>
    <mergeCell ref="AJ8:AT8"/>
    <mergeCell ref="AX12:BC12"/>
    <mergeCell ref="BD12:BL12"/>
    <mergeCell ref="BM12:BV12"/>
    <mergeCell ref="BW12:CA12"/>
    <mergeCell ref="CB12:CI12"/>
    <mergeCell ref="CJ12:CQ12"/>
    <mergeCell ref="B9:Q9"/>
    <mergeCell ref="R9:AT9"/>
    <mergeCell ref="BD10:CI10"/>
    <mergeCell ref="BD11:CI11"/>
    <mergeCell ref="B12:I12"/>
    <mergeCell ref="J12:O12"/>
    <mergeCell ref="P12:AE12"/>
    <mergeCell ref="AF12:AI12"/>
    <mergeCell ref="AJ12:AO12"/>
    <mergeCell ref="AP12:AW12"/>
    <mergeCell ref="AX13:BC13"/>
    <mergeCell ref="BD13:BL13"/>
    <mergeCell ref="BM13:BV13"/>
    <mergeCell ref="BW13:CA13"/>
    <mergeCell ref="CB13:CI13"/>
    <mergeCell ref="CJ13:CQ13"/>
    <mergeCell ref="B13:I13"/>
    <mergeCell ref="J13:O13"/>
    <mergeCell ref="P13:AE13"/>
    <mergeCell ref="AF13:AI13"/>
    <mergeCell ref="AJ13:AO13"/>
    <mergeCell ref="AP13:AW13"/>
    <mergeCell ref="AX14:BC14"/>
    <mergeCell ref="BD14:BL14"/>
    <mergeCell ref="BM14:BV14"/>
    <mergeCell ref="BW14:CA14"/>
    <mergeCell ref="CB14:CI14"/>
    <mergeCell ref="CJ14:CQ14"/>
    <mergeCell ref="B14:I14"/>
    <mergeCell ref="J14:O14"/>
    <mergeCell ref="P14:AE14"/>
    <mergeCell ref="AF14:AI14"/>
    <mergeCell ref="AJ14:AO14"/>
    <mergeCell ref="AP14:AW14"/>
    <mergeCell ref="AX15:BC15"/>
    <mergeCell ref="BD15:BL15"/>
    <mergeCell ref="BM15:BV15"/>
    <mergeCell ref="BW15:CA15"/>
    <mergeCell ref="CB15:CI15"/>
    <mergeCell ref="CJ15:CQ15"/>
    <mergeCell ref="B15:I15"/>
    <mergeCell ref="J15:O15"/>
    <mergeCell ref="P15:AE15"/>
    <mergeCell ref="AF15:AI15"/>
    <mergeCell ref="AJ15:AO15"/>
    <mergeCell ref="AP15:AW15"/>
    <mergeCell ref="AX16:BC16"/>
    <mergeCell ref="BD16:BL16"/>
    <mergeCell ref="BM16:BV16"/>
    <mergeCell ref="BW16:CA16"/>
    <mergeCell ref="CB16:CI16"/>
    <mergeCell ref="CJ16:CQ16"/>
    <mergeCell ref="B16:I16"/>
    <mergeCell ref="J16:O16"/>
    <mergeCell ref="P16:AE16"/>
    <mergeCell ref="AF16:AI16"/>
    <mergeCell ref="AJ16:AO16"/>
    <mergeCell ref="AP16:AW16"/>
    <mergeCell ref="AX17:BC17"/>
    <mergeCell ref="BD17:BL17"/>
    <mergeCell ref="BM17:BV17"/>
    <mergeCell ref="BW17:CA17"/>
    <mergeCell ref="CB17:CI17"/>
    <mergeCell ref="CJ17:CQ17"/>
    <mergeCell ref="B17:I17"/>
    <mergeCell ref="J17:O17"/>
    <mergeCell ref="P17:AE17"/>
    <mergeCell ref="AF17:AI17"/>
    <mergeCell ref="AJ17:AO17"/>
    <mergeCell ref="AP17:AW17"/>
    <mergeCell ref="AX18:BC18"/>
    <mergeCell ref="BD18:BL18"/>
    <mergeCell ref="BM18:BV18"/>
    <mergeCell ref="BW18:CA18"/>
    <mergeCell ref="CB18:CI18"/>
    <mergeCell ref="CJ18:CQ18"/>
    <mergeCell ref="B18:I18"/>
    <mergeCell ref="J18:O18"/>
    <mergeCell ref="P18:AE18"/>
    <mergeCell ref="AF18:AI18"/>
    <mergeCell ref="AJ18:AO18"/>
    <mergeCell ref="AP18:AW18"/>
    <mergeCell ref="AX19:BC19"/>
    <mergeCell ref="BD19:BL19"/>
    <mergeCell ref="BM19:BV19"/>
    <mergeCell ref="BW19:CA19"/>
    <mergeCell ref="CB19:CI19"/>
    <mergeCell ref="CJ19:CQ19"/>
    <mergeCell ref="B19:I19"/>
    <mergeCell ref="J19:O19"/>
    <mergeCell ref="P19:AE19"/>
    <mergeCell ref="AF19:AI19"/>
    <mergeCell ref="AJ19:AO19"/>
    <mergeCell ref="AP19:AW19"/>
    <mergeCell ref="AX20:BC20"/>
    <mergeCell ref="BD20:BL20"/>
    <mergeCell ref="BM20:BV20"/>
    <mergeCell ref="BW20:CA20"/>
    <mergeCell ref="CB20:CI20"/>
    <mergeCell ref="CJ20:CQ20"/>
    <mergeCell ref="B20:I20"/>
    <mergeCell ref="J20:O20"/>
    <mergeCell ref="P20:AE20"/>
    <mergeCell ref="AF20:AI20"/>
    <mergeCell ref="AJ20:AO20"/>
    <mergeCell ref="AP20:AW20"/>
    <mergeCell ref="AX21:BC21"/>
    <mergeCell ref="BD21:BL21"/>
    <mergeCell ref="BM21:BV21"/>
    <mergeCell ref="BW21:CA21"/>
    <mergeCell ref="CB21:CI21"/>
    <mergeCell ref="CJ21:CQ21"/>
    <mergeCell ref="B21:I21"/>
    <mergeCell ref="J21:O21"/>
    <mergeCell ref="P21:AE21"/>
    <mergeCell ref="AF21:AI21"/>
    <mergeCell ref="AJ21:AO21"/>
    <mergeCell ref="AP21:AW21"/>
    <mergeCell ref="AX22:BC22"/>
    <mergeCell ref="BD22:BL22"/>
    <mergeCell ref="BM22:BV22"/>
    <mergeCell ref="BW22:CA22"/>
    <mergeCell ref="CB22:CI22"/>
    <mergeCell ref="CJ22:CQ22"/>
    <mergeCell ref="B22:I22"/>
    <mergeCell ref="J22:O22"/>
    <mergeCell ref="P22:AE22"/>
    <mergeCell ref="AF22:AI22"/>
    <mergeCell ref="AJ22:AO22"/>
    <mergeCell ref="AP22:AW22"/>
    <mergeCell ref="AX23:BC23"/>
    <mergeCell ref="BD23:BL23"/>
    <mergeCell ref="BM23:BV23"/>
    <mergeCell ref="BW23:CA23"/>
    <mergeCell ref="CB23:CI23"/>
    <mergeCell ref="CJ23:CQ23"/>
    <mergeCell ref="B23:I23"/>
    <mergeCell ref="J23:O23"/>
    <mergeCell ref="P23:AE23"/>
    <mergeCell ref="AF23:AI23"/>
    <mergeCell ref="AJ23:AO23"/>
    <mergeCell ref="AP23:AW23"/>
    <mergeCell ref="AX24:BC24"/>
    <mergeCell ref="BD24:BL24"/>
    <mergeCell ref="BM24:BV24"/>
    <mergeCell ref="BW24:CA24"/>
    <mergeCell ref="CB24:CI24"/>
    <mergeCell ref="CJ24:CQ24"/>
    <mergeCell ref="B24:I24"/>
    <mergeCell ref="J24:O24"/>
    <mergeCell ref="P24:AE24"/>
    <mergeCell ref="AF24:AI24"/>
    <mergeCell ref="AJ24:AO24"/>
    <mergeCell ref="AP24:AW24"/>
    <mergeCell ref="AX25:BC25"/>
    <mergeCell ref="BD25:BL25"/>
    <mergeCell ref="BM25:BV25"/>
    <mergeCell ref="BW25:CA25"/>
    <mergeCell ref="CB25:CI25"/>
    <mergeCell ref="CJ25:CQ25"/>
    <mergeCell ref="B25:I25"/>
    <mergeCell ref="J25:O25"/>
    <mergeCell ref="P25:AE25"/>
    <mergeCell ref="AF25:AI25"/>
    <mergeCell ref="AJ25:AO25"/>
    <mergeCell ref="AP25:AW25"/>
    <mergeCell ref="AX26:BC26"/>
    <mergeCell ref="BD26:BL26"/>
    <mergeCell ref="BM26:BV26"/>
    <mergeCell ref="BW26:CA26"/>
    <mergeCell ref="CB26:CI26"/>
    <mergeCell ref="CJ26:CQ26"/>
    <mergeCell ref="B26:I26"/>
    <mergeCell ref="J26:O26"/>
    <mergeCell ref="P26:AE26"/>
    <mergeCell ref="AF26:AI26"/>
    <mergeCell ref="AJ26:AO26"/>
    <mergeCell ref="AP26:AW26"/>
    <mergeCell ref="AX27:BC27"/>
    <mergeCell ref="BD27:BL27"/>
    <mergeCell ref="BM27:BV27"/>
    <mergeCell ref="BW27:CA27"/>
    <mergeCell ref="CB27:CI27"/>
    <mergeCell ref="CJ27:CQ27"/>
    <mergeCell ref="B27:I27"/>
    <mergeCell ref="J27:O27"/>
    <mergeCell ref="P27:AE27"/>
    <mergeCell ref="AF27:AI27"/>
    <mergeCell ref="AJ27:AO27"/>
    <mergeCell ref="AP27:AW27"/>
    <mergeCell ref="AX28:BC28"/>
    <mergeCell ref="BD28:BL28"/>
    <mergeCell ref="BM28:BV28"/>
    <mergeCell ref="BW28:CA28"/>
    <mergeCell ref="CB28:CI28"/>
    <mergeCell ref="CJ28:CQ28"/>
    <mergeCell ref="B28:I28"/>
    <mergeCell ref="J28:O28"/>
    <mergeCell ref="P28:AE28"/>
    <mergeCell ref="AF28:AI28"/>
    <mergeCell ref="AJ28:AO28"/>
    <mergeCell ref="AP28:AW28"/>
    <mergeCell ref="AX29:BC29"/>
    <mergeCell ref="BD29:BL29"/>
    <mergeCell ref="BM29:BV29"/>
    <mergeCell ref="BW29:CA29"/>
    <mergeCell ref="CB29:CI29"/>
    <mergeCell ref="CJ29:CQ29"/>
    <mergeCell ref="B29:I29"/>
    <mergeCell ref="J29:O29"/>
    <mergeCell ref="P29:AE29"/>
    <mergeCell ref="AF29:AI29"/>
    <mergeCell ref="AJ29:AO29"/>
    <mergeCell ref="AP29:AW29"/>
    <mergeCell ref="AX30:BC30"/>
    <mergeCell ref="BD30:BL30"/>
    <mergeCell ref="BM30:BV30"/>
    <mergeCell ref="BW30:CA30"/>
    <mergeCell ref="CB30:CI30"/>
    <mergeCell ref="CJ30:CQ30"/>
    <mergeCell ref="B30:I30"/>
    <mergeCell ref="J30:O30"/>
    <mergeCell ref="P30:AE30"/>
    <mergeCell ref="AF30:AI30"/>
    <mergeCell ref="AJ30:AO30"/>
    <mergeCell ref="AP30:AW30"/>
    <mergeCell ref="AX31:BC31"/>
    <mergeCell ref="BD31:BL31"/>
    <mergeCell ref="BM31:BV31"/>
    <mergeCell ref="BW31:CA31"/>
    <mergeCell ref="CB31:CI31"/>
    <mergeCell ref="CJ31:CQ31"/>
    <mergeCell ref="B31:I31"/>
    <mergeCell ref="J31:O31"/>
    <mergeCell ref="P31:AE31"/>
    <mergeCell ref="AF31:AI31"/>
    <mergeCell ref="AJ31:AO31"/>
    <mergeCell ref="AP31:AW31"/>
    <mergeCell ref="AX32:BC32"/>
    <mergeCell ref="BD32:BL32"/>
    <mergeCell ref="BM32:BV32"/>
    <mergeCell ref="BW32:CA32"/>
    <mergeCell ref="CB32:CI32"/>
    <mergeCell ref="CJ32:CQ32"/>
    <mergeCell ref="B32:I32"/>
    <mergeCell ref="J32:O32"/>
    <mergeCell ref="P32:AE32"/>
    <mergeCell ref="AF32:AI32"/>
    <mergeCell ref="AJ32:AO32"/>
    <mergeCell ref="AP32:AW32"/>
    <mergeCell ref="AX33:BC33"/>
    <mergeCell ref="BD33:BL33"/>
    <mergeCell ref="BM33:BV33"/>
    <mergeCell ref="BW33:CA33"/>
    <mergeCell ref="CB33:CI33"/>
    <mergeCell ref="CJ33:CQ33"/>
    <mergeCell ref="B33:I33"/>
    <mergeCell ref="J33:O33"/>
    <mergeCell ref="P33:AE33"/>
    <mergeCell ref="AF33:AI33"/>
    <mergeCell ref="AJ33:AO33"/>
    <mergeCell ref="AP33:AW33"/>
  </mergeCells>
  <phoneticPr fontId="2"/>
  <conditionalFormatting sqref="BM14:BV33">
    <cfRule type="expression" dxfId="3" priority="1">
      <formula>$BM14&gt;$BD14</formula>
    </cfRule>
  </conditionalFormatting>
  <dataValidations count="9">
    <dataValidation imeMode="halfAlpha" allowBlank="1" showInputMessage="1" showErrorMessage="1" sqref="BM12 AB40:AF41 AW40:BA41 BF40:BM41 AK40:AN41 AP40:AQ41 BF34:BM34 AF35:AI39 AK35:AL39 AR35:AV39 BA35:BA39 I35:M39 O35:AA39 J40:J41 O40:O41 J34 O34 AP34:AQ34 AB34:AF34 AW34:BA34 AK34:AN34"/>
    <dataValidation type="list" allowBlank="1" showInputMessage="1" showErrorMessage="1" sqref="R5:AB5 J5:N5 AD5:AT5">
      <formula1>"居宅介護支援,通所介護,短期入所生活介護,短期入所療養介護,特定施設入居者生活介護,定期巡回・随時対応型訪問介護看護,夜間対応型訪問介護,地域密着型通所介護,認知症対応型通所介護,小規模多機能型居宅介護,認知症対応型共同生活介護,地域密着型特定施設入居者生活介護,地域密着型介護老人福祉施設,看護小規模多機能型居宅介護,介護老人福祉施設,介護老人保健施設,介護医療院,介護予防支援,第一号通所事業"</formula1>
    </dataValidation>
    <dataValidation type="list" allowBlank="1" showInputMessage="1" showErrorMessage="1" sqref="AP14:AW33">
      <formula1>"介護支援専門員実務研修,介護支援専門員更新研修（88時間）,専門研修課程Ⅰ,更新研修（32時間）,専門研修課程Ⅱ,介護支援専門員更新研修（未経験）,介護支援専門員再研修,主任介護支援専門員研修,主任介護支援専門員更新研修"</formula1>
    </dataValidation>
    <dataValidation type="list" allowBlank="1" showInputMessage="1" showErrorMessage="1" prompt="下記（注2）をご確認ください。" sqref="AF14:AI33">
      <formula1>"介護支援専門員,生活相談員,介護職員,看護職員,その他"</formula1>
    </dataValidation>
    <dataValidation allowBlank="1" showInputMessage="1" showErrorMessage="1" prompt="下記（注1）をご確認ください。" sqref="AJ14:AO33 AX14:BC33 J14:O33"/>
    <dataValidation type="list" allowBlank="1" showInputMessage="1" showErrorMessage="1" prompt="下記（注4）をご確認ください。" sqref="BW14:CA33">
      <formula1>"直接,間接"</formula1>
    </dataValidation>
    <dataValidation type="whole" allowBlank="1" showInputMessage="1" showErrorMessage="1" error="受講料を超えています。" prompt="下記（注3）をご確認ください。" sqref="BU14:BV33">
      <formula1>1</formula1>
      <formula2>BK14</formula2>
    </dataValidation>
    <dataValidation type="whole" allowBlank="1" showInputMessage="1" showErrorMessage="1" error="事業所負担額を超えています。" sqref="CB14:CI33">
      <formula1>0</formula1>
      <formula2>BM14</formula2>
    </dataValidation>
    <dataValidation type="whole" allowBlank="1" showInputMessage="1" showErrorMessage="1" error="受講料を超えています。" prompt="下記（注3）をご確認ください。" sqref="BM14:BT33">
      <formula1>1</formula1>
      <formula2>BD14</formula2>
    </dataValidation>
  </dataValidations>
  <printOptions horizontalCentered="1"/>
  <pageMargins left="0.55118110236220474" right="0.55118110236220474" top="0.43307086614173229" bottom="0.43307086614173229" header="0.31496062992125984" footer="0.15748031496062992"/>
  <pageSetup paperSize="9" scale="57" orientation="landscape" r:id="rId1"/>
  <headerFooter alignWithMargins="0">
    <oddFooter xml:space="preserve">&amp;C&amp;P / &amp;N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EQ41"/>
  <sheetViews>
    <sheetView view="pageBreakPreview" zoomScaleNormal="120" zoomScaleSheetLayoutView="100" workbookViewId="0">
      <selection activeCell="R4" sqref="R4:AM4"/>
    </sheetView>
  </sheetViews>
  <sheetFormatPr defaultColWidth="2.25" defaultRowHeight="13.5"/>
  <cols>
    <col min="1" max="1" width="3.625" style="31" customWidth="1"/>
    <col min="2" max="55" width="2.5" style="31" customWidth="1"/>
    <col min="56" max="57" width="2.5" style="31" hidden="1" customWidth="1"/>
    <col min="58" max="95" width="2.5" style="31" customWidth="1"/>
    <col min="96" max="99" width="2.25" style="31"/>
    <col min="100" max="101" width="0" style="31" hidden="1" customWidth="1"/>
    <col min="102" max="16384" width="2.25" style="31"/>
  </cols>
  <sheetData>
    <row r="1" spans="1:147" ht="11.25" customHeight="1" thickTop="1" thickBot="1">
      <c r="A1" s="31" t="s">
        <v>128</v>
      </c>
      <c r="E1" s="30"/>
      <c r="J1" s="53"/>
      <c r="K1" s="53"/>
      <c r="L1" s="48"/>
      <c r="M1" s="48"/>
      <c r="N1" s="48"/>
      <c r="O1" s="48"/>
      <c r="AD1" s="50"/>
      <c r="AE1" s="53"/>
      <c r="AF1" s="53"/>
      <c r="AG1" s="53"/>
      <c r="AH1" s="48"/>
      <c r="AI1" s="48"/>
      <c r="AJ1" s="48"/>
      <c r="AK1" s="48"/>
      <c r="AL1" s="48"/>
      <c r="AM1" s="44"/>
      <c r="AN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CK1" s="254" t="s">
        <v>83</v>
      </c>
      <c r="CL1" s="255"/>
      <c r="CM1" s="255"/>
      <c r="CN1" s="255"/>
      <c r="CO1" s="252" t="str">
        <f ca="1">RIGHT(CELL("filename",E1),LEN(CELL("filename",E1))-FIND("票", CELL("filename",E1)))</f>
        <v>18</v>
      </c>
      <c r="CP1" s="252"/>
      <c r="CQ1" s="253"/>
    </row>
    <row r="2" spans="1:147" ht="9.9499999999999993" customHeight="1" thickTop="1">
      <c r="AM2" s="47"/>
    </row>
    <row r="3" spans="1:147" s="32" customFormat="1" ht="14.1" customHeight="1">
      <c r="A3" s="260" t="s">
        <v>35</v>
      </c>
      <c r="B3" s="272" t="s">
        <v>0</v>
      </c>
      <c r="C3" s="273"/>
      <c r="D3" s="273"/>
      <c r="E3" s="273"/>
      <c r="F3" s="273"/>
      <c r="G3" s="273"/>
      <c r="H3" s="273"/>
      <c r="I3" s="273"/>
      <c r="J3" s="273"/>
      <c r="K3" s="273"/>
      <c r="L3" s="273"/>
      <c r="M3" s="273"/>
      <c r="N3" s="273"/>
      <c r="O3" s="273"/>
      <c r="P3" s="273"/>
      <c r="Q3" s="274"/>
      <c r="R3" s="282"/>
      <c r="S3" s="283"/>
      <c r="T3" s="283"/>
      <c r="U3" s="283"/>
      <c r="V3" s="283"/>
      <c r="W3" s="283"/>
      <c r="X3" s="283"/>
      <c r="Y3" s="283"/>
      <c r="Z3" s="283"/>
      <c r="AA3" s="283"/>
      <c r="AB3" s="283"/>
      <c r="AC3" s="283"/>
      <c r="AD3" s="283"/>
      <c r="AE3" s="283"/>
      <c r="AF3" s="283"/>
      <c r="AG3" s="283"/>
      <c r="AH3" s="283"/>
      <c r="AI3" s="283"/>
      <c r="AJ3" s="283"/>
      <c r="AK3" s="283"/>
      <c r="AL3" s="283"/>
      <c r="AM3" s="284"/>
      <c r="AN3" s="275" t="s">
        <v>57</v>
      </c>
      <c r="AO3" s="267"/>
      <c r="AP3" s="267"/>
      <c r="AQ3" s="267"/>
      <c r="AR3" s="267"/>
      <c r="AS3" s="267"/>
      <c r="AT3" s="268"/>
      <c r="AV3" s="31"/>
      <c r="BM3" s="54"/>
      <c r="BN3" s="54"/>
      <c r="BO3" s="54"/>
      <c r="BP3" s="54"/>
      <c r="BQ3" s="54"/>
      <c r="BR3" s="54"/>
      <c r="BS3" s="54"/>
      <c r="BT3" s="54"/>
      <c r="BU3" s="54"/>
    </row>
    <row r="4" spans="1:147" s="32" customFormat="1" ht="30" customHeight="1">
      <c r="A4" s="261"/>
      <c r="B4" s="269" t="s">
        <v>33</v>
      </c>
      <c r="C4" s="270"/>
      <c r="D4" s="270"/>
      <c r="E4" s="270"/>
      <c r="F4" s="270"/>
      <c r="G4" s="270"/>
      <c r="H4" s="270"/>
      <c r="I4" s="270"/>
      <c r="J4" s="270"/>
      <c r="K4" s="270"/>
      <c r="L4" s="270"/>
      <c r="M4" s="270"/>
      <c r="N4" s="270"/>
      <c r="O4" s="270"/>
      <c r="P4" s="270"/>
      <c r="Q4" s="271"/>
      <c r="R4" s="285"/>
      <c r="S4" s="286"/>
      <c r="T4" s="286"/>
      <c r="U4" s="286"/>
      <c r="V4" s="286"/>
      <c r="W4" s="286"/>
      <c r="X4" s="286"/>
      <c r="Y4" s="286"/>
      <c r="Z4" s="286"/>
      <c r="AA4" s="286"/>
      <c r="AB4" s="286"/>
      <c r="AC4" s="286"/>
      <c r="AD4" s="286"/>
      <c r="AE4" s="286"/>
      <c r="AF4" s="286"/>
      <c r="AG4" s="286"/>
      <c r="AH4" s="286"/>
      <c r="AI4" s="286"/>
      <c r="AJ4" s="286"/>
      <c r="AK4" s="286"/>
      <c r="AL4" s="286"/>
      <c r="AM4" s="287"/>
      <c r="AN4" s="289"/>
      <c r="AO4" s="290"/>
      <c r="AP4" s="290"/>
      <c r="AQ4" s="290"/>
      <c r="AR4" s="290"/>
      <c r="AS4" s="290"/>
      <c r="AT4" s="291"/>
      <c r="AU4" s="63"/>
      <c r="AV4" s="63"/>
      <c r="AW4" s="63"/>
      <c r="AX4" s="63"/>
      <c r="AY4" s="63"/>
      <c r="AZ4" s="63"/>
      <c r="BA4" s="63"/>
      <c r="BB4" s="63"/>
      <c r="BR4" s="54"/>
      <c r="BS4" s="53"/>
      <c r="BT4" s="53"/>
      <c r="BU4" s="53"/>
      <c r="BV4" s="53"/>
      <c r="BW4" s="53"/>
      <c r="BX4" s="53"/>
      <c r="BY4" s="53"/>
    </row>
    <row r="5" spans="1:147" s="32" customFormat="1" ht="30" customHeight="1">
      <c r="A5" s="261"/>
      <c r="B5" s="266" t="s">
        <v>134</v>
      </c>
      <c r="C5" s="267"/>
      <c r="D5" s="267"/>
      <c r="E5" s="267"/>
      <c r="F5" s="267"/>
      <c r="G5" s="267"/>
      <c r="H5" s="267"/>
      <c r="I5" s="267"/>
      <c r="J5" s="267"/>
      <c r="K5" s="267"/>
      <c r="L5" s="267"/>
      <c r="M5" s="267"/>
      <c r="N5" s="267"/>
      <c r="O5" s="267"/>
      <c r="P5" s="267"/>
      <c r="Q5" s="268"/>
      <c r="R5" s="292"/>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3"/>
      <c r="AT5" s="294"/>
      <c r="AU5" s="64"/>
      <c r="AV5" s="64"/>
      <c r="AW5" s="64"/>
      <c r="AX5" s="64"/>
      <c r="AY5" s="64"/>
      <c r="AZ5" s="64"/>
      <c r="BA5" s="64"/>
      <c r="BB5" s="64"/>
      <c r="BD5" s="33" t="s">
        <v>74</v>
      </c>
      <c r="BE5" s="33" t="str">
        <f>IFERROR(VLOOKUP(R5,計算用!$A$2:$F$36,6,FALSE),"")</f>
        <v/>
      </c>
      <c r="BF5" s="54"/>
      <c r="BG5" s="54"/>
      <c r="BH5" s="54"/>
      <c r="BI5" s="54"/>
      <c r="BJ5" s="54"/>
      <c r="BK5" s="54"/>
      <c r="BL5" s="54"/>
      <c r="BR5" s="54"/>
      <c r="BS5" s="53"/>
      <c r="BT5" s="53"/>
      <c r="BU5" s="53"/>
      <c r="BV5" s="53"/>
      <c r="BW5" s="53"/>
      <c r="BX5" s="53"/>
      <c r="BY5" s="53"/>
    </row>
    <row r="6" spans="1:147" s="32" customFormat="1" ht="14.1" customHeight="1">
      <c r="A6" s="261"/>
      <c r="B6" s="276" t="s">
        <v>58</v>
      </c>
      <c r="C6" s="277"/>
      <c r="D6" s="277"/>
      <c r="E6" s="277"/>
      <c r="F6" s="277"/>
      <c r="G6" s="277"/>
      <c r="H6" s="277"/>
      <c r="I6" s="277"/>
      <c r="J6" s="277"/>
      <c r="K6" s="277"/>
      <c r="L6" s="277"/>
      <c r="M6" s="277"/>
      <c r="N6" s="277"/>
      <c r="O6" s="277"/>
      <c r="P6" s="277"/>
      <c r="Q6" s="278"/>
      <c r="R6" s="116" t="s">
        <v>6</v>
      </c>
      <c r="S6" s="116"/>
      <c r="T6" s="116"/>
      <c r="U6" s="116"/>
      <c r="V6" s="117"/>
      <c r="W6" s="256"/>
      <c r="X6" s="256"/>
      <c r="Y6" s="116" t="s">
        <v>7</v>
      </c>
      <c r="Z6" s="288"/>
      <c r="AA6" s="288"/>
      <c r="AB6" s="288"/>
      <c r="AC6" s="31"/>
      <c r="AD6" s="116" t="s">
        <v>8</v>
      </c>
      <c r="AE6" s="116"/>
      <c r="AF6" s="116"/>
      <c r="AG6" s="116"/>
      <c r="AH6" s="116"/>
      <c r="AI6" s="116"/>
      <c r="AJ6" s="118"/>
      <c r="AK6" s="116"/>
      <c r="AL6" s="116"/>
      <c r="AM6" s="116"/>
      <c r="AN6" s="116"/>
      <c r="AO6" s="116"/>
      <c r="AP6" s="116"/>
      <c r="AQ6" s="116"/>
      <c r="AR6" s="116"/>
      <c r="AS6" s="116"/>
      <c r="AT6" s="119"/>
      <c r="AU6" s="35"/>
      <c r="AV6" s="35"/>
      <c r="AW6" s="35"/>
      <c r="AX6" s="35"/>
      <c r="AY6" s="35"/>
      <c r="AZ6" s="35"/>
      <c r="BA6" s="35"/>
      <c r="BB6" s="35"/>
      <c r="BR6" s="54"/>
      <c r="BS6" s="53"/>
      <c r="BT6" s="53"/>
      <c r="BU6" s="53"/>
      <c r="BV6" s="53"/>
      <c r="BW6" s="53"/>
      <c r="BX6" s="53"/>
      <c r="BY6" s="53"/>
    </row>
    <row r="7" spans="1:147" s="32" customFormat="1" ht="30" customHeight="1">
      <c r="A7" s="261"/>
      <c r="B7" s="279"/>
      <c r="C7" s="280"/>
      <c r="D7" s="280"/>
      <c r="E7" s="280"/>
      <c r="F7" s="280"/>
      <c r="G7" s="280"/>
      <c r="H7" s="280"/>
      <c r="I7" s="280"/>
      <c r="J7" s="280"/>
      <c r="K7" s="280"/>
      <c r="L7" s="280"/>
      <c r="M7" s="280"/>
      <c r="N7" s="280"/>
      <c r="O7" s="280"/>
      <c r="P7" s="280"/>
      <c r="Q7" s="281"/>
      <c r="R7" s="295"/>
      <c r="S7" s="296"/>
      <c r="T7" s="296"/>
      <c r="U7" s="296"/>
      <c r="V7" s="296"/>
      <c r="W7" s="296"/>
      <c r="X7" s="296"/>
      <c r="Y7" s="296"/>
      <c r="Z7" s="296"/>
      <c r="AA7" s="296"/>
      <c r="AB7" s="296"/>
      <c r="AC7" s="296"/>
      <c r="AD7" s="296"/>
      <c r="AE7" s="296"/>
      <c r="AF7" s="296"/>
      <c r="AG7" s="296"/>
      <c r="AH7" s="296"/>
      <c r="AI7" s="296"/>
      <c r="AJ7" s="296"/>
      <c r="AK7" s="296"/>
      <c r="AL7" s="296"/>
      <c r="AM7" s="296"/>
      <c r="AN7" s="296"/>
      <c r="AO7" s="296"/>
      <c r="AP7" s="296"/>
      <c r="AQ7" s="296"/>
      <c r="AR7" s="296"/>
      <c r="AS7" s="296"/>
      <c r="AT7" s="297"/>
      <c r="AU7" s="65"/>
      <c r="AV7" s="65"/>
      <c r="AW7" s="65"/>
      <c r="AX7" s="65"/>
      <c r="AY7" s="65"/>
      <c r="AZ7" s="65"/>
      <c r="BA7" s="65"/>
      <c r="BB7" s="65"/>
      <c r="BR7" s="54"/>
      <c r="BS7" s="53"/>
      <c r="BT7" s="53"/>
      <c r="BU7" s="53"/>
      <c r="BV7" s="53"/>
      <c r="BW7" s="53"/>
      <c r="BX7" s="53"/>
      <c r="BY7" s="53"/>
    </row>
    <row r="8" spans="1:147" s="32" customFormat="1" ht="24.95" customHeight="1">
      <c r="A8" s="261"/>
      <c r="B8" s="275" t="s">
        <v>9</v>
      </c>
      <c r="C8" s="267"/>
      <c r="D8" s="267"/>
      <c r="E8" s="267"/>
      <c r="F8" s="267"/>
      <c r="G8" s="267"/>
      <c r="H8" s="267"/>
      <c r="I8" s="267"/>
      <c r="J8" s="267"/>
      <c r="K8" s="267"/>
      <c r="L8" s="267"/>
      <c r="M8" s="267"/>
      <c r="N8" s="267"/>
      <c r="O8" s="267"/>
      <c r="P8" s="267"/>
      <c r="Q8" s="268"/>
      <c r="R8" s="275" t="s">
        <v>10</v>
      </c>
      <c r="S8" s="267"/>
      <c r="T8" s="267"/>
      <c r="U8" s="267"/>
      <c r="V8" s="267"/>
      <c r="W8" s="267"/>
      <c r="X8" s="268"/>
      <c r="Y8" s="289"/>
      <c r="Z8" s="290"/>
      <c r="AA8" s="290"/>
      <c r="AB8" s="290"/>
      <c r="AC8" s="290"/>
      <c r="AD8" s="290"/>
      <c r="AE8" s="290"/>
      <c r="AF8" s="291"/>
      <c r="AG8" s="275" t="s">
        <v>55</v>
      </c>
      <c r="AH8" s="267"/>
      <c r="AI8" s="268"/>
      <c r="AJ8" s="301"/>
      <c r="AK8" s="302"/>
      <c r="AL8" s="302"/>
      <c r="AM8" s="302"/>
      <c r="AN8" s="302"/>
      <c r="AO8" s="302"/>
      <c r="AP8" s="302"/>
      <c r="AQ8" s="302"/>
      <c r="AR8" s="302"/>
      <c r="AS8" s="302"/>
      <c r="AT8" s="303"/>
      <c r="AU8" s="66"/>
      <c r="AV8" s="66"/>
      <c r="AW8" s="66"/>
      <c r="AX8" s="66"/>
      <c r="AY8" s="66"/>
      <c r="AZ8" s="66"/>
      <c r="BA8" s="66"/>
      <c r="BB8" s="66"/>
      <c r="BR8" s="54"/>
      <c r="BS8" s="53"/>
      <c r="BT8" s="53"/>
      <c r="BU8" s="53"/>
      <c r="BV8" s="53"/>
      <c r="BW8" s="53"/>
      <c r="BX8" s="53"/>
      <c r="BY8" s="53"/>
    </row>
    <row r="9" spans="1:147" s="32" customFormat="1" ht="24.95" customHeight="1">
      <c r="A9" s="262"/>
      <c r="B9" s="275" t="s">
        <v>34</v>
      </c>
      <c r="C9" s="267"/>
      <c r="D9" s="267"/>
      <c r="E9" s="267"/>
      <c r="F9" s="267"/>
      <c r="G9" s="267"/>
      <c r="H9" s="267"/>
      <c r="I9" s="267"/>
      <c r="J9" s="267"/>
      <c r="K9" s="267"/>
      <c r="L9" s="267"/>
      <c r="M9" s="267"/>
      <c r="N9" s="267"/>
      <c r="O9" s="267"/>
      <c r="P9" s="267"/>
      <c r="Q9" s="268"/>
      <c r="R9" s="263"/>
      <c r="S9" s="264"/>
      <c r="T9" s="264"/>
      <c r="U9" s="264"/>
      <c r="V9" s="264"/>
      <c r="W9" s="264"/>
      <c r="X9" s="264"/>
      <c r="Y9" s="264"/>
      <c r="Z9" s="264"/>
      <c r="AA9" s="264"/>
      <c r="AB9" s="264"/>
      <c r="AC9" s="264"/>
      <c r="AD9" s="264"/>
      <c r="AE9" s="264"/>
      <c r="AF9" s="264"/>
      <c r="AG9" s="264"/>
      <c r="AH9" s="264"/>
      <c r="AI9" s="264"/>
      <c r="AJ9" s="264"/>
      <c r="AK9" s="264"/>
      <c r="AL9" s="264"/>
      <c r="AM9" s="264"/>
      <c r="AN9" s="264"/>
      <c r="AO9" s="264"/>
      <c r="AP9" s="264"/>
      <c r="AQ9" s="264"/>
      <c r="AR9" s="264"/>
      <c r="AS9" s="264"/>
      <c r="AT9" s="265"/>
      <c r="AU9" s="6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5"/>
      <c r="CC9" s="85"/>
      <c r="CD9" s="85"/>
      <c r="CE9" s="85"/>
      <c r="CF9" s="85"/>
      <c r="CG9" s="85"/>
      <c r="CH9" s="85"/>
      <c r="CI9" s="85"/>
    </row>
    <row r="10" spans="1:147" s="32" customFormat="1" ht="29.25" customHeight="1">
      <c r="E10" s="53"/>
      <c r="F10" s="53"/>
      <c r="G10" s="53"/>
      <c r="H10" s="53"/>
      <c r="I10" s="53"/>
      <c r="J10" s="36"/>
      <c r="K10" s="36"/>
      <c r="L10" s="36"/>
      <c r="M10" s="36"/>
      <c r="N10" s="36"/>
      <c r="O10" s="36"/>
      <c r="P10" s="53"/>
      <c r="Q10" s="53"/>
      <c r="R10" s="53"/>
      <c r="S10" s="53"/>
      <c r="T10" s="53"/>
      <c r="U10" s="53"/>
      <c r="V10" s="53"/>
      <c r="W10" s="53"/>
      <c r="X10" s="53"/>
      <c r="Y10" s="53"/>
      <c r="Z10" s="53"/>
      <c r="AA10" s="34"/>
      <c r="AB10" s="53"/>
      <c r="AC10" s="35"/>
      <c r="AD10" s="36"/>
      <c r="AE10" s="36"/>
      <c r="AF10" s="36"/>
      <c r="AG10" s="36"/>
      <c r="AH10" s="36"/>
      <c r="AI10" s="36"/>
      <c r="AJ10" s="36"/>
      <c r="AK10" s="36"/>
      <c r="AL10" s="36"/>
      <c r="AM10" s="36"/>
      <c r="AN10" s="36"/>
      <c r="AP10" s="36"/>
      <c r="AQ10" s="36"/>
      <c r="AR10" s="36"/>
      <c r="AS10" s="36"/>
      <c r="AT10" s="36"/>
      <c r="AU10" s="36"/>
      <c r="AV10" s="36"/>
      <c r="AW10" s="36"/>
      <c r="AX10" s="36"/>
      <c r="AY10" s="36"/>
      <c r="AZ10" s="36"/>
      <c r="BA10" s="36"/>
      <c r="BB10" s="36"/>
      <c r="BC10" s="36"/>
      <c r="BD10" s="223" t="str">
        <f>IF(OR(BM14&gt;BD14,BM15&gt;BD15,BM16&gt;BD16,BM17&gt;BD17,BM18&gt;BD18,BM19&gt;BD19,BM20&gt;BD20,BM21&gt;BD21,BM22&gt;BD22,BM23&gt;BD23,BM24&gt;BD24,BM25&gt;BD25,BM26&gt;BD26,BM27&gt;BD27,BM28&gt;BD28,BM29&gt;BD29,BM30&gt;BD30,BM31&gt;BD31,BM32&gt;BD32,BM33&gt;BD33),"事業所が負担した額が研修受講料を超えています。","")</f>
        <v/>
      </c>
      <c r="BE10" s="223"/>
      <c r="BF10" s="223"/>
      <c r="BG10" s="223"/>
      <c r="BH10" s="223"/>
      <c r="BI10" s="223"/>
      <c r="BJ10" s="223"/>
      <c r="BK10" s="223"/>
      <c r="BL10" s="223"/>
      <c r="BM10" s="223"/>
      <c r="BN10" s="223"/>
      <c r="BO10" s="223"/>
      <c r="BP10" s="223"/>
      <c r="BQ10" s="223"/>
      <c r="BR10" s="223"/>
      <c r="BS10" s="223"/>
      <c r="BT10" s="223"/>
      <c r="BU10" s="223"/>
      <c r="BV10" s="223"/>
      <c r="BW10" s="223"/>
      <c r="BX10" s="223"/>
      <c r="BY10" s="223"/>
      <c r="BZ10" s="223"/>
      <c r="CA10" s="223"/>
      <c r="CB10" s="223"/>
      <c r="CC10" s="223"/>
      <c r="CD10" s="223"/>
      <c r="CE10" s="223"/>
      <c r="CF10" s="223"/>
      <c r="CG10" s="223"/>
      <c r="CH10" s="223"/>
      <c r="CI10" s="223"/>
      <c r="CJ10" s="85"/>
      <c r="CK10" s="85"/>
      <c r="CL10" s="85"/>
      <c r="CM10" s="85"/>
      <c r="CN10" s="85"/>
      <c r="CO10" s="85"/>
      <c r="CP10" s="85"/>
      <c r="CQ10" s="85"/>
    </row>
    <row r="11" spans="1:147" s="32" customFormat="1" ht="29.25" customHeight="1">
      <c r="E11" s="57"/>
      <c r="F11" s="57"/>
      <c r="G11" s="57"/>
      <c r="H11" s="57"/>
      <c r="I11" s="57"/>
      <c r="J11" s="57"/>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P11" s="57"/>
      <c r="AQ11" s="57"/>
      <c r="AR11" s="57"/>
      <c r="AS11" s="57"/>
      <c r="AT11" s="57"/>
      <c r="AU11" s="57"/>
      <c r="AV11" s="57"/>
      <c r="AW11" s="57"/>
      <c r="AX11" s="57"/>
      <c r="AY11" s="57"/>
      <c r="AZ11" s="57"/>
      <c r="BA11" s="57"/>
      <c r="BB11" s="57"/>
      <c r="BC11" s="57"/>
      <c r="BD11" s="224" t="str">
        <f>IF(OR(BM14&gt;BD14,BM15&gt;BD15,BM16&gt;BD16,BM17&gt;BD17,BM18&gt;BD18,BM19&gt;BD19,BM20&gt;BD20,BM21&gt;BD21,BM22&gt;BD22,BM23&gt;BD23,BM24&gt;BD24,BM25&gt;BD25,BM26&gt;BD26,BM27&gt;BD27,BM28&gt;BD28,BM29&gt;BD29,BM30&gt;BD30,BM31&gt;BD31,BM32&gt;BD32,BM33&gt;BD33),"事業所が負担した額は研修受講料が上限です。","")</f>
        <v/>
      </c>
      <c r="BE11" s="224"/>
      <c r="BF11" s="224"/>
      <c r="BG11" s="224"/>
      <c r="BH11" s="224"/>
      <c r="BI11" s="224"/>
      <c r="BJ11" s="224"/>
      <c r="BK11" s="224"/>
      <c r="BL11" s="224"/>
      <c r="BM11" s="224"/>
      <c r="BN11" s="224"/>
      <c r="BO11" s="224"/>
      <c r="BP11" s="224"/>
      <c r="BQ11" s="224"/>
      <c r="BR11" s="224"/>
      <c r="BS11" s="224"/>
      <c r="BT11" s="224"/>
      <c r="BU11" s="224"/>
      <c r="BV11" s="224"/>
      <c r="BW11" s="224"/>
      <c r="BX11" s="224"/>
      <c r="BY11" s="224"/>
      <c r="BZ11" s="224"/>
      <c r="CA11" s="224"/>
      <c r="CB11" s="224"/>
      <c r="CC11" s="224"/>
      <c r="CD11" s="224"/>
      <c r="CE11" s="224"/>
      <c r="CF11" s="224"/>
      <c r="CG11" s="224"/>
      <c r="CH11" s="224"/>
      <c r="CI11" s="224"/>
      <c r="CJ11" s="86"/>
      <c r="CK11" s="86"/>
      <c r="CL11" s="86"/>
      <c r="CM11" s="86"/>
      <c r="CN11" s="86"/>
      <c r="CO11" s="86"/>
      <c r="CP11" s="86"/>
      <c r="CQ11" s="86"/>
    </row>
    <row r="12" spans="1:147" ht="13.5" customHeight="1">
      <c r="A12" s="79"/>
      <c r="B12" s="249"/>
      <c r="C12" s="250"/>
      <c r="D12" s="250"/>
      <c r="E12" s="250"/>
      <c r="F12" s="250"/>
      <c r="G12" s="250"/>
      <c r="H12" s="250"/>
      <c r="I12" s="251"/>
      <c r="J12" s="298" t="s">
        <v>113</v>
      </c>
      <c r="K12" s="299"/>
      <c r="L12" s="299"/>
      <c r="M12" s="299"/>
      <c r="N12" s="299"/>
      <c r="O12" s="300"/>
      <c r="P12" s="249"/>
      <c r="Q12" s="250"/>
      <c r="R12" s="250"/>
      <c r="S12" s="250"/>
      <c r="T12" s="250"/>
      <c r="U12" s="250"/>
      <c r="V12" s="250"/>
      <c r="W12" s="250"/>
      <c r="X12" s="250"/>
      <c r="Y12" s="250"/>
      <c r="Z12" s="250"/>
      <c r="AA12" s="250"/>
      <c r="AB12" s="250"/>
      <c r="AC12" s="250"/>
      <c r="AD12" s="250"/>
      <c r="AE12" s="251"/>
      <c r="AF12" s="298" t="s">
        <v>114</v>
      </c>
      <c r="AG12" s="299"/>
      <c r="AH12" s="299"/>
      <c r="AI12" s="300"/>
      <c r="AJ12" s="298" t="s">
        <v>113</v>
      </c>
      <c r="AK12" s="299"/>
      <c r="AL12" s="299"/>
      <c r="AM12" s="299"/>
      <c r="AN12" s="299"/>
      <c r="AO12" s="300"/>
      <c r="AP12" s="249"/>
      <c r="AQ12" s="250"/>
      <c r="AR12" s="250"/>
      <c r="AS12" s="250"/>
      <c r="AT12" s="250"/>
      <c r="AU12" s="250"/>
      <c r="AV12" s="250"/>
      <c r="AW12" s="251"/>
      <c r="AX12" s="298" t="s">
        <v>113</v>
      </c>
      <c r="AY12" s="299"/>
      <c r="AZ12" s="299"/>
      <c r="BA12" s="299"/>
      <c r="BB12" s="299"/>
      <c r="BC12" s="300"/>
      <c r="BD12" s="249"/>
      <c r="BE12" s="250"/>
      <c r="BF12" s="250"/>
      <c r="BG12" s="250"/>
      <c r="BH12" s="250"/>
      <c r="BI12" s="250"/>
      <c r="BJ12" s="250"/>
      <c r="BK12" s="250"/>
      <c r="BL12" s="251"/>
      <c r="BM12" s="304" t="s">
        <v>116</v>
      </c>
      <c r="BN12" s="305"/>
      <c r="BO12" s="305"/>
      <c r="BP12" s="305"/>
      <c r="BQ12" s="305"/>
      <c r="BR12" s="305"/>
      <c r="BS12" s="305"/>
      <c r="BT12" s="305"/>
      <c r="BU12" s="305"/>
      <c r="BV12" s="306"/>
      <c r="BW12" s="298" t="s">
        <v>117</v>
      </c>
      <c r="BX12" s="299"/>
      <c r="BY12" s="299"/>
      <c r="BZ12" s="299"/>
      <c r="CA12" s="300"/>
      <c r="CB12" s="249"/>
      <c r="CC12" s="250"/>
      <c r="CD12" s="250"/>
      <c r="CE12" s="250"/>
      <c r="CF12" s="250"/>
      <c r="CG12" s="250"/>
      <c r="CH12" s="250"/>
      <c r="CI12" s="251"/>
      <c r="CJ12" s="249"/>
      <c r="CK12" s="250"/>
      <c r="CL12" s="250"/>
      <c r="CM12" s="250"/>
      <c r="CN12" s="250"/>
      <c r="CO12" s="250"/>
      <c r="CP12" s="250"/>
      <c r="CQ12" s="251"/>
    </row>
    <row r="13" spans="1:147" s="37" customFormat="1" ht="39.950000000000003" customHeight="1">
      <c r="A13" s="114" t="s">
        <v>62</v>
      </c>
      <c r="B13" s="246" t="s">
        <v>85</v>
      </c>
      <c r="C13" s="247"/>
      <c r="D13" s="247"/>
      <c r="E13" s="247"/>
      <c r="F13" s="247"/>
      <c r="G13" s="247"/>
      <c r="H13" s="247"/>
      <c r="I13" s="248"/>
      <c r="J13" s="246" t="s">
        <v>110</v>
      </c>
      <c r="K13" s="247"/>
      <c r="L13" s="247"/>
      <c r="M13" s="247"/>
      <c r="N13" s="247"/>
      <c r="O13" s="247"/>
      <c r="P13" s="246" t="s">
        <v>111</v>
      </c>
      <c r="Q13" s="247"/>
      <c r="R13" s="247"/>
      <c r="S13" s="247"/>
      <c r="T13" s="247"/>
      <c r="U13" s="247"/>
      <c r="V13" s="247"/>
      <c r="W13" s="247"/>
      <c r="X13" s="247"/>
      <c r="Y13" s="247"/>
      <c r="Z13" s="247"/>
      <c r="AA13" s="247"/>
      <c r="AB13" s="247"/>
      <c r="AC13" s="247"/>
      <c r="AD13" s="247"/>
      <c r="AE13" s="248"/>
      <c r="AF13" s="246" t="s">
        <v>112</v>
      </c>
      <c r="AG13" s="247"/>
      <c r="AH13" s="247"/>
      <c r="AI13" s="248"/>
      <c r="AJ13" s="257" t="s">
        <v>121</v>
      </c>
      <c r="AK13" s="247"/>
      <c r="AL13" s="247"/>
      <c r="AM13" s="247"/>
      <c r="AN13" s="247"/>
      <c r="AO13" s="247"/>
      <c r="AP13" s="257" t="s">
        <v>109</v>
      </c>
      <c r="AQ13" s="258"/>
      <c r="AR13" s="258"/>
      <c r="AS13" s="258"/>
      <c r="AT13" s="258"/>
      <c r="AU13" s="258"/>
      <c r="AV13" s="258"/>
      <c r="AW13" s="259"/>
      <c r="AX13" s="257" t="s">
        <v>122</v>
      </c>
      <c r="AY13" s="247"/>
      <c r="AZ13" s="247"/>
      <c r="BA13" s="247"/>
      <c r="BB13" s="247"/>
      <c r="BC13" s="248"/>
      <c r="BD13" s="246" t="s">
        <v>115</v>
      </c>
      <c r="BE13" s="247"/>
      <c r="BF13" s="247"/>
      <c r="BG13" s="247"/>
      <c r="BH13" s="247"/>
      <c r="BI13" s="247"/>
      <c r="BJ13" s="247"/>
      <c r="BK13" s="247"/>
      <c r="BL13" s="248"/>
      <c r="BM13" s="257" t="s">
        <v>130</v>
      </c>
      <c r="BN13" s="247"/>
      <c r="BO13" s="247"/>
      <c r="BP13" s="247"/>
      <c r="BQ13" s="247"/>
      <c r="BR13" s="247"/>
      <c r="BS13" s="247"/>
      <c r="BT13" s="247"/>
      <c r="BU13" s="247"/>
      <c r="BV13" s="248"/>
      <c r="BW13" s="257" t="s">
        <v>118</v>
      </c>
      <c r="BX13" s="258"/>
      <c r="BY13" s="258"/>
      <c r="BZ13" s="258"/>
      <c r="CA13" s="259"/>
      <c r="CB13" s="257" t="s">
        <v>123</v>
      </c>
      <c r="CC13" s="258"/>
      <c r="CD13" s="258"/>
      <c r="CE13" s="258"/>
      <c r="CF13" s="258"/>
      <c r="CG13" s="258"/>
      <c r="CH13" s="258"/>
      <c r="CI13" s="259"/>
      <c r="CJ13" s="246" t="s">
        <v>120</v>
      </c>
      <c r="CK13" s="247"/>
      <c r="CL13" s="247"/>
      <c r="CM13" s="247"/>
      <c r="CN13" s="247"/>
      <c r="CO13" s="247"/>
      <c r="CP13" s="247"/>
      <c r="CQ13" s="248"/>
    </row>
    <row r="14" spans="1:147" s="54" customFormat="1" ht="30" customHeight="1">
      <c r="A14" s="115">
        <v>1</v>
      </c>
      <c r="B14" s="225"/>
      <c r="C14" s="226"/>
      <c r="D14" s="226"/>
      <c r="E14" s="226"/>
      <c r="F14" s="226"/>
      <c r="G14" s="226"/>
      <c r="H14" s="226"/>
      <c r="I14" s="227"/>
      <c r="J14" s="234"/>
      <c r="K14" s="235"/>
      <c r="L14" s="235"/>
      <c r="M14" s="235"/>
      <c r="N14" s="235"/>
      <c r="O14" s="235"/>
      <c r="P14" s="236"/>
      <c r="Q14" s="237"/>
      <c r="R14" s="237"/>
      <c r="S14" s="237"/>
      <c r="T14" s="237"/>
      <c r="U14" s="237"/>
      <c r="V14" s="237"/>
      <c r="W14" s="237"/>
      <c r="X14" s="237"/>
      <c r="Y14" s="237"/>
      <c r="Z14" s="237"/>
      <c r="AA14" s="237"/>
      <c r="AB14" s="237"/>
      <c r="AC14" s="237"/>
      <c r="AD14" s="237"/>
      <c r="AE14" s="238"/>
      <c r="AF14" s="236"/>
      <c r="AG14" s="237"/>
      <c r="AH14" s="237"/>
      <c r="AI14" s="238"/>
      <c r="AJ14" s="234"/>
      <c r="AK14" s="235"/>
      <c r="AL14" s="235"/>
      <c r="AM14" s="235"/>
      <c r="AN14" s="235"/>
      <c r="AO14" s="235"/>
      <c r="AP14" s="236"/>
      <c r="AQ14" s="237"/>
      <c r="AR14" s="237"/>
      <c r="AS14" s="237"/>
      <c r="AT14" s="237"/>
      <c r="AU14" s="237"/>
      <c r="AV14" s="237"/>
      <c r="AW14" s="238"/>
      <c r="AX14" s="234"/>
      <c r="AY14" s="235"/>
      <c r="AZ14" s="235"/>
      <c r="BA14" s="235"/>
      <c r="BB14" s="235"/>
      <c r="BC14" s="239"/>
      <c r="BD14" s="240" t="str">
        <f>IFERROR(VLOOKUP(AP14,Sheet1!$B$7:'Sheet1'!$C$15,2,FALSE)," ")</f>
        <v xml:space="preserve"> </v>
      </c>
      <c r="BE14" s="241"/>
      <c r="BF14" s="241"/>
      <c r="BG14" s="241"/>
      <c r="BH14" s="241"/>
      <c r="BI14" s="241"/>
      <c r="BJ14" s="241"/>
      <c r="BK14" s="241"/>
      <c r="BL14" s="242"/>
      <c r="BM14" s="243"/>
      <c r="BN14" s="244"/>
      <c r="BO14" s="244"/>
      <c r="BP14" s="244"/>
      <c r="BQ14" s="244"/>
      <c r="BR14" s="244"/>
      <c r="BS14" s="244"/>
      <c r="BT14" s="244"/>
      <c r="BU14" s="244"/>
      <c r="BV14" s="245"/>
      <c r="BW14" s="225"/>
      <c r="BX14" s="226"/>
      <c r="BY14" s="226"/>
      <c r="BZ14" s="226"/>
      <c r="CA14" s="227"/>
      <c r="CB14" s="228"/>
      <c r="CC14" s="229"/>
      <c r="CD14" s="229"/>
      <c r="CE14" s="229"/>
      <c r="CF14" s="229"/>
      <c r="CG14" s="229"/>
      <c r="CH14" s="229"/>
      <c r="CI14" s="230"/>
      <c r="CJ14" s="231" t="str">
        <f>IF(BD14=" "," ",EQ14)</f>
        <v xml:space="preserve"> </v>
      </c>
      <c r="CK14" s="232"/>
      <c r="CL14" s="232"/>
      <c r="CM14" s="232"/>
      <c r="CN14" s="232"/>
      <c r="CO14" s="232"/>
      <c r="CP14" s="232"/>
      <c r="CQ14" s="233"/>
      <c r="CV14" s="54" t="s">
        <v>87</v>
      </c>
      <c r="CW14" s="54">
        <v>0</v>
      </c>
      <c r="EQ14" s="54">
        <f>ROUNDDOWN((BM14-CB14)*3/8, -3)</f>
        <v>0</v>
      </c>
    </row>
    <row r="15" spans="1:147" s="54" customFormat="1" ht="30" customHeight="1">
      <c r="A15" s="115">
        <v>2</v>
      </c>
      <c r="B15" s="225"/>
      <c r="C15" s="226"/>
      <c r="D15" s="226"/>
      <c r="E15" s="226"/>
      <c r="F15" s="226"/>
      <c r="G15" s="226"/>
      <c r="H15" s="226"/>
      <c r="I15" s="227"/>
      <c r="J15" s="234"/>
      <c r="K15" s="235"/>
      <c r="L15" s="235"/>
      <c r="M15" s="235"/>
      <c r="N15" s="235"/>
      <c r="O15" s="235"/>
      <c r="P15" s="236"/>
      <c r="Q15" s="237"/>
      <c r="R15" s="237"/>
      <c r="S15" s="237"/>
      <c r="T15" s="237"/>
      <c r="U15" s="237"/>
      <c r="V15" s="237"/>
      <c r="W15" s="237"/>
      <c r="X15" s="237"/>
      <c r="Y15" s="237"/>
      <c r="Z15" s="237"/>
      <c r="AA15" s="237"/>
      <c r="AB15" s="237"/>
      <c r="AC15" s="237"/>
      <c r="AD15" s="237"/>
      <c r="AE15" s="238"/>
      <c r="AF15" s="236"/>
      <c r="AG15" s="237"/>
      <c r="AH15" s="237"/>
      <c r="AI15" s="238"/>
      <c r="AJ15" s="234"/>
      <c r="AK15" s="235"/>
      <c r="AL15" s="235"/>
      <c r="AM15" s="235"/>
      <c r="AN15" s="235"/>
      <c r="AO15" s="235"/>
      <c r="AP15" s="236"/>
      <c r="AQ15" s="237"/>
      <c r="AR15" s="237"/>
      <c r="AS15" s="237"/>
      <c r="AT15" s="237"/>
      <c r="AU15" s="237"/>
      <c r="AV15" s="237"/>
      <c r="AW15" s="238"/>
      <c r="AX15" s="234"/>
      <c r="AY15" s="235"/>
      <c r="AZ15" s="235"/>
      <c r="BA15" s="235"/>
      <c r="BB15" s="235"/>
      <c r="BC15" s="239"/>
      <c r="BD15" s="240" t="str">
        <f>IFERROR(VLOOKUP(AP15,Sheet1!$B$7:'Sheet1'!$C$15,2,FALSE)," ")</f>
        <v xml:space="preserve"> </v>
      </c>
      <c r="BE15" s="241"/>
      <c r="BF15" s="241"/>
      <c r="BG15" s="241"/>
      <c r="BH15" s="241"/>
      <c r="BI15" s="241"/>
      <c r="BJ15" s="241"/>
      <c r="BK15" s="241"/>
      <c r="BL15" s="242"/>
      <c r="BM15" s="243"/>
      <c r="BN15" s="244"/>
      <c r="BO15" s="244"/>
      <c r="BP15" s="244"/>
      <c r="BQ15" s="244"/>
      <c r="BR15" s="244"/>
      <c r="BS15" s="244"/>
      <c r="BT15" s="244"/>
      <c r="BU15" s="244"/>
      <c r="BV15" s="245"/>
      <c r="BW15" s="225"/>
      <c r="BX15" s="226"/>
      <c r="BY15" s="226"/>
      <c r="BZ15" s="226"/>
      <c r="CA15" s="227"/>
      <c r="CB15" s="228"/>
      <c r="CC15" s="229"/>
      <c r="CD15" s="229"/>
      <c r="CE15" s="229"/>
      <c r="CF15" s="229"/>
      <c r="CG15" s="229"/>
      <c r="CH15" s="229"/>
      <c r="CI15" s="230"/>
      <c r="CJ15" s="231" t="str">
        <f t="shared" ref="CJ15:CJ23" si="0">IF(BD15=" "," ",EQ15)</f>
        <v xml:space="preserve"> </v>
      </c>
      <c r="CK15" s="232"/>
      <c r="CL15" s="232"/>
      <c r="CM15" s="232"/>
      <c r="CN15" s="232"/>
      <c r="CO15" s="232"/>
      <c r="CP15" s="232"/>
      <c r="CQ15" s="233"/>
      <c r="CV15" s="54" t="s">
        <v>88</v>
      </c>
      <c r="CW15" s="54">
        <v>0</v>
      </c>
      <c r="EQ15" s="54">
        <f t="shared" ref="EQ15:EQ33" si="1">ROUNDDOWN((BM15-CB15)*3/8, -3)</f>
        <v>0</v>
      </c>
    </row>
    <row r="16" spans="1:147" ht="30" customHeight="1">
      <c r="A16" s="115">
        <v>3</v>
      </c>
      <c r="B16" s="225"/>
      <c r="C16" s="226"/>
      <c r="D16" s="226"/>
      <c r="E16" s="226"/>
      <c r="F16" s="226"/>
      <c r="G16" s="226"/>
      <c r="H16" s="226"/>
      <c r="I16" s="227"/>
      <c r="J16" s="234"/>
      <c r="K16" s="235"/>
      <c r="L16" s="235"/>
      <c r="M16" s="235"/>
      <c r="N16" s="235"/>
      <c r="O16" s="235"/>
      <c r="P16" s="236"/>
      <c r="Q16" s="237"/>
      <c r="R16" s="237"/>
      <c r="S16" s="237"/>
      <c r="T16" s="237"/>
      <c r="U16" s="237"/>
      <c r="V16" s="237"/>
      <c r="W16" s="237"/>
      <c r="X16" s="237"/>
      <c r="Y16" s="237"/>
      <c r="Z16" s="237"/>
      <c r="AA16" s="237"/>
      <c r="AB16" s="237"/>
      <c r="AC16" s="237"/>
      <c r="AD16" s="237"/>
      <c r="AE16" s="238"/>
      <c r="AF16" s="236"/>
      <c r="AG16" s="237"/>
      <c r="AH16" s="237"/>
      <c r="AI16" s="238"/>
      <c r="AJ16" s="234"/>
      <c r="AK16" s="235"/>
      <c r="AL16" s="235"/>
      <c r="AM16" s="235"/>
      <c r="AN16" s="235"/>
      <c r="AO16" s="235"/>
      <c r="AP16" s="236"/>
      <c r="AQ16" s="237"/>
      <c r="AR16" s="237"/>
      <c r="AS16" s="237"/>
      <c r="AT16" s="237"/>
      <c r="AU16" s="237"/>
      <c r="AV16" s="237"/>
      <c r="AW16" s="238"/>
      <c r="AX16" s="234"/>
      <c r="AY16" s="235"/>
      <c r="AZ16" s="235"/>
      <c r="BA16" s="235"/>
      <c r="BB16" s="235"/>
      <c r="BC16" s="239"/>
      <c r="BD16" s="240" t="str">
        <f>IFERROR(VLOOKUP(AP16,Sheet1!$B$7:'Sheet1'!$C$15,2,FALSE)," ")</f>
        <v xml:space="preserve"> </v>
      </c>
      <c r="BE16" s="241"/>
      <c r="BF16" s="241"/>
      <c r="BG16" s="241"/>
      <c r="BH16" s="241"/>
      <c r="BI16" s="241"/>
      <c r="BJ16" s="241"/>
      <c r="BK16" s="241"/>
      <c r="BL16" s="242"/>
      <c r="BM16" s="243"/>
      <c r="BN16" s="244"/>
      <c r="BO16" s="244"/>
      <c r="BP16" s="244"/>
      <c r="BQ16" s="244"/>
      <c r="BR16" s="244"/>
      <c r="BS16" s="244"/>
      <c r="BT16" s="244"/>
      <c r="BU16" s="244"/>
      <c r="BV16" s="245"/>
      <c r="BW16" s="225"/>
      <c r="BX16" s="226"/>
      <c r="BY16" s="226"/>
      <c r="BZ16" s="226"/>
      <c r="CA16" s="227"/>
      <c r="CB16" s="228"/>
      <c r="CC16" s="229"/>
      <c r="CD16" s="229"/>
      <c r="CE16" s="229"/>
      <c r="CF16" s="229"/>
      <c r="CG16" s="229"/>
      <c r="CH16" s="229"/>
      <c r="CI16" s="230"/>
      <c r="CJ16" s="231" t="str">
        <f t="shared" si="0"/>
        <v xml:space="preserve"> </v>
      </c>
      <c r="CK16" s="232"/>
      <c r="CL16" s="232"/>
      <c r="CM16" s="232"/>
      <c r="CN16" s="232"/>
      <c r="CO16" s="232"/>
      <c r="CP16" s="232"/>
      <c r="CQ16" s="233"/>
      <c r="CU16" s="54"/>
      <c r="CV16" s="31" t="s">
        <v>89</v>
      </c>
      <c r="CW16" s="31">
        <v>0</v>
      </c>
      <c r="DJ16" s="54"/>
      <c r="EQ16" s="54">
        <f t="shared" si="1"/>
        <v>0</v>
      </c>
    </row>
    <row r="17" spans="1:147" s="54" customFormat="1" ht="30" customHeight="1">
      <c r="A17" s="115">
        <v>4</v>
      </c>
      <c r="B17" s="225"/>
      <c r="C17" s="226"/>
      <c r="D17" s="226"/>
      <c r="E17" s="226"/>
      <c r="F17" s="226"/>
      <c r="G17" s="226"/>
      <c r="H17" s="226"/>
      <c r="I17" s="227"/>
      <c r="J17" s="234"/>
      <c r="K17" s="235"/>
      <c r="L17" s="235"/>
      <c r="M17" s="235"/>
      <c r="N17" s="235"/>
      <c r="O17" s="235"/>
      <c r="P17" s="236"/>
      <c r="Q17" s="237"/>
      <c r="R17" s="237"/>
      <c r="S17" s="237"/>
      <c r="T17" s="237"/>
      <c r="U17" s="237"/>
      <c r="V17" s="237"/>
      <c r="W17" s="237"/>
      <c r="X17" s="237"/>
      <c r="Y17" s="237"/>
      <c r="Z17" s="237"/>
      <c r="AA17" s="237"/>
      <c r="AB17" s="237"/>
      <c r="AC17" s="237"/>
      <c r="AD17" s="237"/>
      <c r="AE17" s="238"/>
      <c r="AF17" s="236"/>
      <c r="AG17" s="237"/>
      <c r="AH17" s="237"/>
      <c r="AI17" s="238"/>
      <c r="AJ17" s="234"/>
      <c r="AK17" s="235"/>
      <c r="AL17" s="235"/>
      <c r="AM17" s="235"/>
      <c r="AN17" s="235"/>
      <c r="AO17" s="235"/>
      <c r="AP17" s="236"/>
      <c r="AQ17" s="237"/>
      <c r="AR17" s="237"/>
      <c r="AS17" s="237"/>
      <c r="AT17" s="237"/>
      <c r="AU17" s="237"/>
      <c r="AV17" s="237"/>
      <c r="AW17" s="238"/>
      <c r="AX17" s="234"/>
      <c r="AY17" s="235"/>
      <c r="AZ17" s="235"/>
      <c r="BA17" s="235"/>
      <c r="BB17" s="235"/>
      <c r="BC17" s="239"/>
      <c r="BD17" s="240" t="str">
        <f>IFERROR(VLOOKUP(AP17,Sheet1!$B$7:'Sheet1'!$C$15,2,FALSE)," ")</f>
        <v xml:space="preserve"> </v>
      </c>
      <c r="BE17" s="241"/>
      <c r="BF17" s="241"/>
      <c r="BG17" s="241"/>
      <c r="BH17" s="241"/>
      <c r="BI17" s="241"/>
      <c r="BJ17" s="241"/>
      <c r="BK17" s="241"/>
      <c r="BL17" s="242"/>
      <c r="BM17" s="243"/>
      <c r="BN17" s="244"/>
      <c r="BO17" s="244"/>
      <c r="BP17" s="244"/>
      <c r="BQ17" s="244"/>
      <c r="BR17" s="244"/>
      <c r="BS17" s="244"/>
      <c r="BT17" s="244"/>
      <c r="BU17" s="244"/>
      <c r="BV17" s="245"/>
      <c r="BW17" s="225"/>
      <c r="BX17" s="226"/>
      <c r="BY17" s="226"/>
      <c r="BZ17" s="226"/>
      <c r="CA17" s="227"/>
      <c r="CB17" s="228"/>
      <c r="CC17" s="229"/>
      <c r="CD17" s="229"/>
      <c r="CE17" s="229"/>
      <c r="CF17" s="229"/>
      <c r="CG17" s="229"/>
      <c r="CH17" s="229"/>
      <c r="CI17" s="230"/>
      <c r="CJ17" s="231" t="str">
        <f t="shared" si="0"/>
        <v xml:space="preserve"> </v>
      </c>
      <c r="CK17" s="232"/>
      <c r="CL17" s="232"/>
      <c r="CM17" s="232"/>
      <c r="CN17" s="232"/>
      <c r="CO17" s="232"/>
      <c r="CP17" s="232"/>
      <c r="CQ17" s="233"/>
      <c r="CV17" s="54" t="s">
        <v>94</v>
      </c>
      <c r="CW17" s="54">
        <v>0</v>
      </c>
      <c r="EQ17" s="54">
        <f t="shared" si="1"/>
        <v>0</v>
      </c>
    </row>
    <row r="18" spans="1:147" s="54" customFormat="1" ht="30" customHeight="1">
      <c r="A18" s="115">
        <v>5</v>
      </c>
      <c r="B18" s="225"/>
      <c r="C18" s="226"/>
      <c r="D18" s="226"/>
      <c r="E18" s="226"/>
      <c r="F18" s="226"/>
      <c r="G18" s="226"/>
      <c r="H18" s="226"/>
      <c r="I18" s="227"/>
      <c r="J18" s="234"/>
      <c r="K18" s="235"/>
      <c r="L18" s="235"/>
      <c r="M18" s="235"/>
      <c r="N18" s="235"/>
      <c r="O18" s="235"/>
      <c r="P18" s="236"/>
      <c r="Q18" s="237"/>
      <c r="R18" s="237"/>
      <c r="S18" s="237"/>
      <c r="T18" s="237"/>
      <c r="U18" s="237"/>
      <c r="V18" s="237"/>
      <c r="W18" s="237"/>
      <c r="X18" s="237"/>
      <c r="Y18" s="237"/>
      <c r="Z18" s="237"/>
      <c r="AA18" s="237"/>
      <c r="AB18" s="237"/>
      <c r="AC18" s="237"/>
      <c r="AD18" s="237"/>
      <c r="AE18" s="238"/>
      <c r="AF18" s="236"/>
      <c r="AG18" s="237"/>
      <c r="AH18" s="237"/>
      <c r="AI18" s="238"/>
      <c r="AJ18" s="234"/>
      <c r="AK18" s="235"/>
      <c r="AL18" s="235"/>
      <c r="AM18" s="235"/>
      <c r="AN18" s="235"/>
      <c r="AO18" s="235"/>
      <c r="AP18" s="236"/>
      <c r="AQ18" s="237"/>
      <c r="AR18" s="237"/>
      <c r="AS18" s="237"/>
      <c r="AT18" s="237"/>
      <c r="AU18" s="237"/>
      <c r="AV18" s="237"/>
      <c r="AW18" s="238"/>
      <c r="AX18" s="234"/>
      <c r="AY18" s="235"/>
      <c r="AZ18" s="235"/>
      <c r="BA18" s="235"/>
      <c r="BB18" s="235"/>
      <c r="BC18" s="239"/>
      <c r="BD18" s="240" t="str">
        <f>IFERROR(VLOOKUP(AP18,Sheet1!$B$7:'Sheet1'!$C$15,2,FALSE)," ")</f>
        <v xml:space="preserve"> </v>
      </c>
      <c r="BE18" s="241"/>
      <c r="BF18" s="241"/>
      <c r="BG18" s="241"/>
      <c r="BH18" s="241"/>
      <c r="BI18" s="241"/>
      <c r="BJ18" s="241"/>
      <c r="BK18" s="241"/>
      <c r="BL18" s="242"/>
      <c r="BM18" s="243"/>
      <c r="BN18" s="244"/>
      <c r="BO18" s="244"/>
      <c r="BP18" s="244"/>
      <c r="BQ18" s="244"/>
      <c r="BR18" s="244"/>
      <c r="BS18" s="244"/>
      <c r="BT18" s="244"/>
      <c r="BU18" s="244"/>
      <c r="BV18" s="245"/>
      <c r="BW18" s="225"/>
      <c r="BX18" s="226"/>
      <c r="BY18" s="226"/>
      <c r="BZ18" s="226"/>
      <c r="CA18" s="227"/>
      <c r="CB18" s="228"/>
      <c r="CC18" s="229"/>
      <c r="CD18" s="229"/>
      <c r="CE18" s="229"/>
      <c r="CF18" s="229"/>
      <c r="CG18" s="229"/>
      <c r="CH18" s="229"/>
      <c r="CI18" s="230"/>
      <c r="CJ18" s="231" t="str">
        <f t="shared" si="0"/>
        <v xml:space="preserve"> </v>
      </c>
      <c r="CK18" s="232"/>
      <c r="CL18" s="232"/>
      <c r="CM18" s="232"/>
      <c r="CN18" s="232"/>
      <c r="CO18" s="232"/>
      <c r="CP18" s="232"/>
      <c r="CQ18" s="233"/>
      <c r="CV18" s="54" t="s">
        <v>156</v>
      </c>
      <c r="CW18" s="54">
        <v>0</v>
      </c>
      <c r="EQ18" s="54">
        <f t="shared" si="1"/>
        <v>0</v>
      </c>
    </row>
    <row r="19" spans="1:147" s="54" customFormat="1" ht="30" customHeight="1">
      <c r="A19" s="115">
        <v>6</v>
      </c>
      <c r="B19" s="225"/>
      <c r="C19" s="226"/>
      <c r="D19" s="226"/>
      <c r="E19" s="226"/>
      <c r="F19" s="226"/>
      <c r="G19" s="226"/>
      <c r="H19" s="226"/>
      <c r="I19" s="227"/>
      <c r="J19" s="234"/>
      <c r="K19" s="235"/>
      <c r="L19" s="235"/>
      <c r="M19" s="235"/>
      <c r="N19" s="235"/>
      <c r="O19" s="235"/>
      <c r="P19" s="236"/>
      <c r="Q19" s="237"/>
      <c r="R19" s="237"/>
      <c r="S19" s="237"/>
      <c r="T19" s="237"/>
      <c r="U19" s="237"/>
      <c r="V19" s="237"/>
      <c r="W19" s="237"/>
      <c r="X19" s="237"/>
      <c r="Y19" s="237"/>
      <c r="Z19" s="237"/>
      <c r="AA19" s="237"/>
      <c r="AB19" s="237"/>
      <c r="AC19" s="237"/>
      <c r="AD19" s="237"/>
      <c r="AE19" s="238"/>
      <c r="AF19" s="236"/>
      <c r="AG19" s="237"/>
      <c r="AH19" s="237"/>
      <c r="AI19" s="238"/>
      <c r="AJ19" s="234"/>
      <c r="AK19" s="235"/>
      <c r="AL19" s="235"/>
      <c r="AM19" s="235"/>
      <c r="AN19" s="235"/>
      <c r="AO19" s="235"/>
      <c r="AP19" s="236"/>
      <c r="AQ19" s="237"/>
      <c r="AR19" s="237"/>
      <c r="AS19" s="237"/>
      <c r="AT19" s="237"/>
      <c r="AU19" s="237"/>
      <c r="AV19" s="237"/>
      <c r="AW19" s="238"/>
      <c r="AX19" s="234"/>
      <c r="AY19" s="235"/>
      <c r="AZ19" s="235"/>
      <c r="BA19" s="235"/>
      <c r="BB19" s="235"/>
      <c r="BC19" s="239"/>
      <c r="BD19" s="240" t="str">
        <f>IFERROR(VLOOKUP(AP19,Sheet1!$B$7:'Sheet1'!$C$15,2,FALSE)," ")</f>
        <v xml:space="preserve"> </v>
      </c>
      <c r="BE19" s="241"/>
      <c r="BF19" s="241"/>
      <c r="BG19" s="241"/>
      <c r="BH19" s="241"/>
      <c r="BI19" s="241"/>
      <c r="BJ19" s="241"/>
      <c r="BK19" s="241"/>
      <c r="BL19" s="242"/>
      <c r="BM19" s="243"/>
      <c r="BN19" s="244"/>
      <c r="BO19" s="244"/>
      <c r="BP19" s="244"/>
      <c r="BQ19" s="244"/>
      <c r="BR19" s="244"/>
      <c r="BS19" s="244"/>
      <c r="BT19" s="244"/>
      <c r="BU19" s="244"/>
      <c r="BV19" s="245"/>
      <c r="BW19" s="225"/>
      <c r="BX19" s="226"/>
      <c r="BY19" s="226"/>
      <c r="BZ19" s="226"/>
      <c r="CA19" s="227"/>
      <c r="CB19" s="228"/>
      <c r="CC19" s="229"/>
      <c r="CD19" s="229"/>
      <c r="CE19" s="229"/>
      <c r="CF19" s="229"/>
      <c r="CG19" s="229"/>
      <c r="CH19" s="229"/>
      <c r="CI19" s="230"/>
      <c r="CJ19" s="231" t="str">
        <f t="shared" si="0"/>
        <v xml:space="preserve"> </v>
      </c>
      <c r="CK19" s="232"/>
      <c r="CL19" s="232"/>
      <c r="CM19" s="232"/>
      <c r="CN19" s="232"/>
      <c r="CO19" s="232"/>
      <c r="CP19" s="232"/>
      <c r="CQ19" s="233"/>
      <c r="CV19" s="54" t="s">
        <v>96</v>
      </c>
      <c r="CW19" s="54">
        <v>0</v>
      </c>
      <c r="EQ19" s="54">
        <f t="shared" si="1"/>
        <v>0</v>
      </c>
    </row>
    <row r="20" spans="1:147" s="54" customFormat="1" ht="30" customHeight="1">
      <c r="A20" s="115">
        <v>7</v>
      </c>
      <c r="B20" s="225"/>
      <c r="C20" s="226"/>
      <c r="D20" s="226"/>
      <c r="E20" s="226"/>
      <c r="F20" s="226"/>
      <c r="G20" s="226"/>
      <c r="H20" s="226"/>
      <c r="I20" s="227"/>
      <c r="J20" s="234"/>
      <c r="K20" s="235"/>
      <c r="L20" s="235"/>
      <c r="M20" s="235"/>
      <c r="N20" s="235"/>
      <c r="O20" s="235"/>
      <c r="P20" s="236"/>
      <c r="Q20" s="237"/>
      <c r="R20" s="237"/>
      <c r="S20" s="237"/>
      <c r="T20" s="237"/>
      <c r="U20" s="237"/>
      <c r="V20" s="237"/>
      <c r="W20" s="237"/>
      <c r="X20" s="237"/>
      <c r="Y20" s="237"/>
      <c r="Z20" s="237"/>
      <c r="AA20" s="237"/>
      <c r="AB20" s="237"/>
      <c r="AC20" s="237"/>
      <c r="AD20" s="237"/>
      <c r="AE20" s="238"/>
      <c r="AF20" s="236"/>
      <c r="AG20" s="237"/>
      <c r="AH20" s="237"/>
      <c r="AI20" s="238"/>
      <c r="AJ20" s="234"/>
      <c r="AK20" s="235"/>
      <c r="AL20" s="235"/>
      <c r="AM20" s="235"/>
      <c r="AN20" s="235"/>
      <c r="AO20" s="235"/>
      <c r="AP20" s="236"/>
      <c r="AQ20" s="237"/>
      <c r="AR20" s="237"/>
      <c r="AS20" s="237"/>
      <c r="AT20" s="237"/>
      <c r="AU20" s="237"/>
      <c r="AV20" s="237"/>
      <c r="AW20" s="238"/>
      <c r="AX20" s="234"/>
      <c r="AY20" s="235"/>
      <c r="AZ20" s="235"/>
      <c r="BA20" s="235"/>
      <c r="BB20" s="235"/>
      <c r="BC20" s="239"/>
      <c r="BD20" s="240" t="str">
        <f>IFERROR(VLOOKUP(AP20,Sheet1!$B$7:'Sheet1'!$C$15,2,FALSE)," ")</f>
        <v xml:space="preserve"> </v>
      </c>
      <c r="BE20" s="241"/>
      <c r="BF20" s="241"/>
      <c r="BG20" s="241"/>
      <c r="BH20" s="241"/>
      <c r="BI20" s="241"/>
      <c r="BJ20" s="241"/>
      <c r="BK20" s="241"/>
      <c r="BL20" s="242"/>
      <c r="BM20" s="243"/>
      <c r="BN20" s="244"/>
      <c r="BO20" s="244"/>
      <c r="BP20" s="244"/>
      <c r="BQ20" s="244"/>
      <c r="BR20" s="244"/>
      <c r="BS20" s="244"/>
      <c r="BT20" s="244"/>
      <c r="BU20" s="244"/>
      <c r="BV20" s="245"/>
      <c r="BW20" s="225"/>
      <c r="BX20" s="226"/>
      <c r="BY20" s="226"/>
      <c r="BZ20" s="226"/>
      <c r="CA20" s="227"/>
      <c r="CB20" s="228"/>
      <c r="CC20" s="229"/>
      <c r="CD20" s="229"/>
      <c r="CE20" s="229"/>
      <c r="CF20" s="229"/>
      <c r="CG20" s="229"/>
      <c r="CH20" s="229"/>
      <c r="CI20" s="230"/>
      <c r="CJ20" s="231" t="str">
        <f t="shared" si="0"/>
        <v xml:space="preserve"> </v>
      </c>
      <c r="CK20" s="232"/>
      <c r="CL20" s="232"/>
      <c r="CM20" s="232"/>
      <c r="CN20" s="232"/>
      <c r="CO20" s="232"/>
      <c r="CP20" s="232"/>
      <c r="CQ20" s="233"/>
      <c r="CV20" s="54" t="s">
        <v>157</v>
      </c>
      <c r="CW20" s="54">
        <v>0</v>
      </c>
      <c r="EQ20" s="54">
        <f t="shared" si="1"/>
        <v>0</v>
      </c>
    </row>
    <row r="21" spans="1:147" ht="30" customHeight="1">
      <c r="A21" s="115">
        <v>8</v>
      </c>
      <c r="B21" s="225"/>
      <c r="C21" s="226"/>
      <c r="D21" s="226"/>
      <c r="E21" s="226"/>
      <c r="F21" s="226"/>
      <c r="G21" s="226"/>
      <c r="H21" s="226"/>
      <c r="I21" s="227"/>
      <c r="J21" s="234"/>
      <c r="K21" s="235"/>
      <c r="L21" s="235"/>
      <c r="M21" s="235"/>
      <c r="N21" s="235"/>
      <c r="O21" s="235"/>
      <c r="P21" s="236"/>
      <c r="Q21" s="237"/>
      <c r="R21" s="237"/>
      <c r="S21" s="237"/>
      <c r="T21" s="237"/>
      <c r="U21" s="237"/>
      <c r="V21" s="237"/>
      <c r="W21" s="237"/>
      <c r="X21" s="237"/>
      <c r="Y21" s="237"/>
      <c r="Z21" s="237"/>
      <c r="AA21" s="237"/>
      <c r="AB21" s="237"/>
      <c r="AC21" s="237"/>
      <c r="AD21" s="237"/>
      <c r="AE21" s="238"/>
      <c r="AF21" s="236"/>
      <c r="AG21" s="237"/>
      <c r="AH21" s="237"/>
      <c r="AI21" s="238"/>
      <c r="AJ21" s="234"/>
      <c r="AK21" s="235"/>
      <c r="AL21" s="235"/>
      <c r="AM21" s="235"/>
      <c r="AN21" s="235"/>
      <c r="AO21" s="235"/>
      <c r="AP21" s="236"/>
      <c r="AQ21" s="237"/>
      <c r="AR21" s="237"/>
      <c r="AS21" s="237"/>
      <c r="AT21" s="237"/>
      <c r="AU21" s="237"/>
      <c r="AV21" s="237"/>
      <c r="AW21" s="238"/>
      <c r="AX21" s="234"/>
      <c r="AY21" s="235"/>
      <c r="AZ21" s="235"/>
      <c r="BA21" s="235"/>
      <c r="BB21" s="235"/>
      <c r="BC21" s="239"/>
      <c r="BD21" s="240" t="str">
        <f>IFERROR(VLOOKUP(AP21,Sheet1!$B$7:'Sheet1'!$C$15,2,FALSE)," ")</f>
        <v xml:space="preserve"> </v>
      </c>
      <c r="BE21" s="241"/>
      <c r="BF21" s="241"/>
      <c r="BG21" s="241"/>
      <c r="BH21" s="241"/>
      <c r="BI21" s="241"/>
      <c r="BJ21" s="241"/>
      <c r="BK21" s="241"/>
      <c r="BL21" s="242"/>
      <c r="BM21" s="243"/>
      <c r="BN21" s="244"/>
      <c r="BO21" s="244"/>
      <c r="BP21" s="244"/>
      <c r="BQ21" s="244"/>
      <c r="BR21" s="244"/>
      <c r="BS21" s="244"/>
      <c r="BT21" s="244"/>
      <c r="BU21" s="244"/>
      <c r="BV21" s="245"/>
      <c r="BW21" s="225"/>
      <c r="BX21" s="226"/>
      <c r="BY21" s="226"/>
      <c r="BZ21" s="226"/>
      <c r="CA21" s="227"/>
      <c r="CB21" s="228"/>
      <c r="CC21" s="229"/>
      <c r="CD21" s="229"/>
      <c r="CE21" s="229"/>
      <c r="CF21" s="229"/>
      <c r="CG21" s="229"/>
      <c r="CH21" s="229"/>
      <c r="CI21" s="230"/>
      <c r="CJ21" s="231" t="str">
        <f t="shared" si="0"/>
        <v xml:space="preserve"> </v>
      </c>
      <c r="CK21" s="232"/>
      <c r="CL21" s="232"/>
      <c r="CM21" s="232"/>
      <c r="CN21" s="232"/>
      <c r="CO21" s="232"/>
      <c r="CP21" s="232"/>
      <c r="CQ21" s="233"/>
      <c r="CU21" s="54"/>
      <c r="CV21" s="31" t="s">
        <v>90</v>
      </c>
      <c r="CW21" s="31">
        <v>0</v>
      </c>
      <c r="DJ21" s="54"/>
      <c r="EQ21" s="54">
        <f t="shared" si="1"/>
        <v>0</v>
      </c>
    </row>
    <row r="22" spans="1:147" s="54" customFormat="1" ht="30" customHeight="1">
      <c r="A22" s="115">
        <v>9</v>
      </c>
      <c r="B22" s="225"/>
      <c r="C22" s="226"/>
      <c r="D22" s="226"/>
      <c r="E22" s="226"/>
      <c r="F22" s="226"/>
      <c r="G22" s="226"/>
      <c r="H22" s="226"/>
      <c r="I22" s="227"/>
      <c r="J22" s="234"/>
      <c r="K22" s="235"/>
      <c r="L22" s="235"/>
      <c r="M22" s="235"/>
      <c r="N22" s="235"/>
      <c r="O22" s="235"/>
      <c r="P22" s="236"/>
      <c r="Q22" s="237"/>
      <c r="R22" s="237"/>
      <c r="S22" s="237"/>
      <c r="T22" s="237"/>
      <c r="U22" s="237"/>
      <c r="V22" s="237"/>
      <c r="W22" s="237"/>
      <c r="X22" s="237"/>
      <c r="Y22" s="237"/>
      <c r="Z22" s="237"/>
      <c r="AA22" s="237"/>
      <c r="AB22" s="237"/>
      <c r="AC22" s="237"/>
      <c r="AD22" s="237"/>
      <c r="AE22" s="238"/>
      <c r="AF22" s="236"/>
      <c r="AG22" s="237"/>
      <c r="AH22" s="237"/>
      <c r="AI22" s="238"/>
      <c r="AJ22" s="234"/>
      <c r="AK22" s="235"/>
      <c r="AL22" s="235"/>
      <c r="AM22" s="235"/>
      <c r="AN22" s="235"/>
      <c r="AO22" s="235"/>
      <c r="AP22" s="236"/>
      <c r="AQ22" s="237"/>
      <c r="AR22" s="237"/>
      <c r="AS22" s="237"/>
      <c r="AT22" s="237"/>
      <c r="AU22" s="237"/>
      <c r="AV22" s="237"/>
      <c r="AW22" s="238"/>
      <c r="AX22" s="234"/>
      <c r="AY22" s="235"/>
      <c r="AZ22" s="235"/>
      <c r="BA22" s="235"/>
      <c r="BB22" s="235"/>
      <c r="BC22" s="239"/>
      <c r="BD22" s="240" t="str">
        <f>IFERROR(VLOOKUP(AP22,Sheet1!$B$7:'Sheet1'!$C$15,2,FALSE)," ")</f>
        <v xml:space="preserve"> </v>
      </c>
      <c r="BE22" s="241"/>
      <c r="BF22" s="241"/>
      <c r="BG22" s="241"/>
      <c r="BH22" s="241"/>
      <c r="BI22" s="241"/>
      <c r="BJ22" s="241"/>
      <c r="BK22" s="241"/>
      <c r="BL22" s="242"/>
      <c r="BM22" s="243"/>
      <c r="BN22" s="244"/>
      <c r="BO22" s="244"/>
      <c r="BP22" s="244"/>
      <c r="BQ22" s="244"/>
      <c r="BR22" s="244"/>
      <c r="BS22" s="244"/>
      <c r="BT22" s="244"/>
      <c r="BU22" s="244"/>
      <c r="BV22" s="245"/>
      <c r="BW22" s="225"/>
      <c r="BX22" s="226"/>
      <c r="BY22" s="226"/>
      <c r="BZ22" s="226"/>
      <c r="CA22" s="227"/>
      <c r="CB22" s="228"/>
      <c r="CC22" s="229"/>
      <c r="CD22" s="229"/>
      <c r="CE22" s="229"/>
      <c r="CF22" s="229"/>
      <c r="CG22" s="229"/>
      <c r="CH22" s="229"/>
      <c r="CI22" s="230"/>
      <c r="CJ22" s="231" t="str">
        <f t="shared" si="0"/>
        <v xml:space="preserve"> </v>
      </c>
      <c r="CK22" s="232"/>
      <c r="CL22" s="232"/>
      <c r="CM22" s="232"/>
      <c r="CN22" s="232"/>
      <c r="CO22" s="232"/>
      <c r="CP22" s="232"/>
      <c r="CQ22" s="233"/>
      <c r="CV22" s="54" t="s">
        <v>91</v>
      </c>
      <c r="CW22" s="54">
        <v>0</v>
      </c>
      <c r="EQ22" s="54">
        <f t="shared" si="1"/>
        <v>0</v>
      </c>
    </row>
    <row r="23" spans="1:147" s="54" customFormat="1" ht="30" customHeight="1">
      <c r="A23" s="115">
        <v>10</v>
      </c>
      <c r="B23" s="225"/>
      <c r="C23" s="226"/>
      <c r="D23" s="226"/>
      <c r="E23" s="226"/>
      <c r="F23" s="226"/>
      <c r="G23" s="226"/>
      <c r="H23" s="226"/>
      <c r="I23" s="227"/>
      <c r="J23" s="234"/>
      <c r="K23" s="235"/>
      <c r="L23" s="235"/>
      <c r="M23" s="235"/>
      <c r="N23" s="235"/>
      <c r="O23" s="235"/>
      <c r="P23" s="236"/>
      <c r="Q23" s="237"/>
      <c r="R23" s="237"/>
      <c r="S23" s="237"/>
      <c r="T23" s="237"/>
      <c r="U23" s="237"/>
      <c r="V23" s="237"/>
      <c r="W23" s="237"/>
      <c r="X23" s="237"/>
      <c r="Y23" s="237"/>
      <c r="Z23" s="237"/>
      <c r="AA23" s="237"/>
      <c r="AB23" s="237"/>
      <c r="AC23" s="237"/>
      <c r="AD23" s="237"/>
      <c r="AE23" s="238"/>
      <c r="AF23" s="236"/>
      <c r="AG23" s="237"/>
      <c r="AH23" s="237"/>
      <c r="AI23" s="238"/>
      <c r="AJ23" s="234"/>
      <c r="AK23" s="235"/>
      <c r="AL23" s="235"/>
      <c r="AM23" s="235"/>
      <c r="AN23" s="235"/>
      <c r="AO23" s="235"/>
      <c r="AP23" s="236"/>
      <c r="AQ23" s="237"/>
      <c r="AR23" s="237"/>
      <c r="AS23" s="237"/>
      <c r="AT23" s="237"/>
      <c r="AU23" s="237"/>
      <c r="AV23" s="237"/>
      <c r="AW23" s="238"/>
      <c r="AX23" s="234"/>
      <c r="AY23" s="235"/>
      <c r="AZ23" s="235"/>
      <c r="BA23" s="235"/>
      <c r="BB23" s="235"/>
      <c r="BC23" s="239"/>
      <c r="BD23" s="240" t="str">
        <f>IFERROR(VLOOKUP(AP23,Sheet1!$B$7:'Sheet1'!$C$15,2,FALSE)," ")</f>
        <v xml:space="preserve"> </v>
      </c>
      <c r="BE23" s="241"/>
      <c r="BF23" s="241"/>
      <c r="BG23" s="241"/>
      <c r="BH23" s="241"/>
      <c r="BI23" s="241"/>
      <c r="BJ23" s="241"/>
      <c r="BK23" s="241"/>
      <c r="BL23" s="242"/>
      <c r="BM23" s="243"/>
      <c r="BN23" s="244"/>
      <c r="BO23" s="244"/>
      <c r="BP23" s="244"/>
      <c r="BQ23" s="244"/>
      <c r="BR23" s="244"/>
      <c r="BS23" s="244"/>
      <c r="BT23" s="244"/>
      <c r="BU23" s="244"/>
      <c r="BV23" s="245"/>
      <c r="BW23" s="225"/>
      <c r="BX23" s="226"/>
      <c r="BY23" s="226"/>
      <c r="BZ23" s="226"/>
      <c r="CA23" s="227"/>
      <c r="CB23" s="228"/>
      <c r="CC23" s="229"/>
      <c r="CD23" s="229"/>
      <c r="CE23" s="229"/>
      <c r="CF23" s="229"/>
      <c r="CG23" s="229"/>
      <c r="CH23" s="229"/>
      <c r="CI23" s="230"/>
      <c r="CJ23" s="231" t="str">
        <f t="shared" si="0"/>
        <v xml:space="preserve"> </v>
      </c>
      <c r="CK23" s="232"/>
      <c r="CL23" s="232"/>
      <c r="CM23" s="232"/>
      <c r="CN23" s="232"/>
      <c r="CO23" s="232"/>
      <c r="CP23" s="232"/>
      <c r="CQ23" s="233"/>
      <c r="EQ23" s="54">
        <f t="shared" si="1"/>
        <v>0</v>
      </c>
    </row>
    <row r="24" spans="1:147" ht="30" customHeight="1">
      <c r="A24" s="115">
        <v>11</v>
      </c>
      <c r="B24" s="225"/>
      <c r="C24" s="226"/>
      <c r="D24" s="226"/>
      <c r="E24" s="226"/>
      <c r="F24" s="226"/>
      <c r="G24" s="226"/>
      <c r="H24" s="226"/>
      <c r="I24" s="227"/>
      <c r="J24" s="234"/>
      <c r="K24" s="235"/>
      <c r="L24" s="235"/>
      <c r="M24" s="235"/>
      <c r="N24" s="235"/>
      <c r="O24" s="235"/>
      <c r="P24" s="236"/>
      <c r="Q24" s="237"/>
      <c r="R24" s="237"/>
      <c r="S24" s="237"/>
      <c r="T24" s="237"/>
      <c r="U24" s="237"/>
      <c r="V24" s="237"/>
      <c r="W24" s="237"/>
      <c r="X24" s="237"/>
      <c r="Y24" s="237"/>
      <c r="Z24" s="237"/>
      <c r="AA24" s="237"/>
      <c r="AB24" s="237"/>
      <c r="AC24" s="237"/>
      <c r="AD24" s="237"/>
      <c r="AE24" s="238"/>
      <c r="AF24" s="236"/>
      <c r="AG24" s="237"/>
      <c r="AH24" s="237"/>
      <c r="AI24" s="238"/>
      <c r="AJ24" s="234"/>
      <c r="AK24" s="235"/>
      <c r="AL24" s="235"/>
      <c r="AM24" s="235"/>
      <c r="AN24" s="235"/>
      <c r="AO24" s="235"/>
      <c r="AP24" s="236"/>
      <c r="AQ24" s="237"/>
      <c r="AR24" s="237"/>
      <c r="AS24" s="237"/>
      <c r="AT24" s="237"/>
      <c r="AU24" s="237"/>
      <c r="AV24" s="237"/>
      <c r="AW24" s="238"/>
      <c r="AX24" s="234"/>
      <c r="AY24" s="235"/>
      <c r="AZ24" s="235"/>
      <c r="BA24" s="235"/>
      <c r="BB24" s="235"/>
      <c r="BC24" s="239"/>
      <c r="BD24" s="240" t="str">
        <f>IFERROR(VLOOKUP(AP24,Sheet1!$B$7:'Sheet1'!$C$15,2,FALSE)," ")</f>
        <v xml:space="preserve"> </v>
      </c>
      <c r="BE24" s="241"/>
      <c r="BF24" s="241"/>
      <c r="BG24" s="241"/>
      <c r="BH24" s="241"/>
      <c r="BI24" s="241"/>
      <c r="BJ24" s="241"/>
      <c r="BK24" s="241"/>
      <c r="BL24" s="242"/>
      <c r="BM24" s="243"/>
      <c r="BN24" s="244"/>
      <c r="BO24" s="244"/>
      <c r="BP24" s="244"/>
      <c r="BQ24" s="244"/>
      <c r="BR24" s="244"/>
      <c r="BS24" s="244"/>
      <c r="BT24" s="244"/>
      <c r="BU24" s="244"/>
      <c r="BV24" s="245"/>
      <c r="BW24" s="225"/>
      <c r="BX24" s="226"/>
      <c r="BY24" s="226"/>
      <c r="BZ24" s="226"/>
      <c r="CA24" s="227"/>
      <c r="CB24" s="228"/>
      <c r="CC24" s="229"/>
      <c r="CD24" s="229"/>
      <c r="CE24" s="229"/>
      <c r="CF24" s="229"/>
      <c r="CG24" s="229"/>
      <c r="CH24" s="229"/>
      <c r="CI24" s="230"/>
      <c r="CJ24" s="231" t="str">
        <f>IF(BD24=" "," ",EQ24)</f>
        <v xml:space="preserve"> </v>
      </c>
      <c r="CK24" s="232"/>
      <c r="CL24" s="232"/>
      <c r="CM24" s="232"/>
      <c r="CN24" s="232"/>
      <c r="CO24" s="232"/>
      <c r="CP24" s="232"/>
      <c r="CQ24" s="233"/>
      <c r="EQ24" s="54">
        <f t="shared" si="1"/>
        <v>0</v>
      </c>
    </row>
    <row r="25" spans="1:147" s="54" customFormat="1" ht="30" customHeight="1">
      <c r="A25" s="115">
        <v>12</v>
      </c>
      <c r="B25" s="225"/>
      <c r="C25" s="226"/>
      <c r="D25" s="226"/>
      <c r="E25" s="226"/>
      <c r="F25" s="226"/>
      <c r="G25" s="226"/>
      <c r="H25" s="226"/>
      <c r="I25" s="227"/>
      <c r="J25" s="234"/>
      <c r="K25" s="235"/>
      <c r="L25" s="235"/>
      <c r="M25" s="235"/>
      <c r="N25" s="235"/>
      <c r="O25" s="235"/>
      <c r="P25" s="236"/>
      <c r="Q25" s="237"/>
      <c r="R25" s="237"/>
      <c r="S25" s="237"/>
      <c r="T25" s="237"/>
      <c r="U25" s="237"/>
      <c r="V25" s="237"/>
      <c r="W25" s="237"/>
      <c r="X25" s="237"/>
      <c r="Y25" s="237"/>
      <c r="Z25" s="237"/>
      <c r="AA25" s="237"/>
      <c r="AB25" s="237"/>
      <c r="AC25" s="237"/>
      <c r="AD25" s="237"/>
      <c r="AE25" s="238"/>
      <c r="AF25" s="236"/>
      <c r="AG25" s="237"/>
      <c r="AH25" s="237"/>
      <c r="AI25" s="238"/>
      <c r="AJ25" s="234"/>
      <c r="AK25" s="235"/>
      <c r="AL25" s="235"/>
      <c r="AM25" s="235"/>
      <c r="AN25" s="235"/>
      <c r="AO25" s="235"/>
      <c r="AP25" s="236"/>
      <c r="AQ25" s="237"/>
      <c r="AR25" s="237"/>
      <c r="AS25" s="237"/>
      <c r="AT25" s="237"/>
      <c r="AU25" s="237"/>
      <c r="AV25" s="237"/>
      <c r="AW25" s="238"/>
      <c r="AX25" s="234"/>
      <c r="AY25" s="235"/>
      <c r="AZ25" s="235"/>
      <c r="BA25" s="235"/>
      <c r="BB25" s="235"/>
      <c r="BC25" s="239"/>
      <c r="BD25" s="240" t="str">
        <f>IFERROR(VLOOKUP(AP25,Sheet1!$B$7:'Sheet1'!$C$15,2,FALSE)," ")</f>
        <v xml:space="preserve"> </v>
      </c>
      <c r="BE25" s="241"/>
      <c r="BF25" s="241"/>
      <c r="BG25" s="241"/>
      <c r="BH25" s="241"/>
      <c r="BI25" s="241"/>
      <c r="BJ25" s="241"/>
      <c r="BK25" s="241"/>
      <c r="BL25" s="242"/>
      <c r="BM25" s="243"/>
      <c r="BN25" s="244"/>
      <c r="BO25" s="244"/>
      <c r="BP25" s="244"/>
      <c r="BQ25" s="244"/>
      <c r="BR25" s="244"/>
      <c r="BS25" s="244"/>
      <c r="BT25" s="244"/>
      <c r="BU25" s="244"/>
      <c r="BV25" s="245"/>
      <c r="BW25" s="225"/>
      <c r="BX25" s="226"/>
      <c r="BY25" s="226"/>
      <c r="BZ25" s="226"/>
      <c r="CA25" s="227"/>
      <c r="CB25" s="228"/>
      <c r="CC25" s="229"/>
      <c r="CD25" s="229"/>
      <c r="CE25" s="229"/>
      <c r="CF25" s="229"/>
      <c r="CG25" s="229"/>
      <c r="CH25" s="229"/>
      <c r="CI25" s="230"/>
      <c r="CJ25" s="231" t="str">
        <f t="shared" ref="CJ25:CJ33" si="2">IF(BD25=" "," ",EQ25)</f>
        <v xml:space="preserve"> </v>
      </c>
      <c r="CK25" s="232"/>
      <c r="CL25" s="232"/>
      <c r="CM25" s="232"/>
      <c r="CN25" s="232"/>
      <c r="CO25" s="232"/>
      <c r="CP25" s="232"/>
      <c r="CQ25" s="233"/>
      <c r="EQ25" s="54">
        <f t="shared" si="1"/>
        <v>0</v>
      </c>
    </row>
    <row r="26" spans="1:147" s="54" customFormat="1" ht="30" customHeight="1">
      <c r="A26" s="115">
        <v>13</v>
      </c>
      <c r="B26" s="225"/>
      <c r="C26" s="226"/>
      <c r="D26" s="226"/>
      <c r="E26" s="226"/>
      <c r="F26" s="226"/>
      <c r="G26" s="226"/>
      <c r="H26" s="226"/>
      <c r="I26" s="227"/>
      <c r="J26" s="234"/>
      <c r="K26" s="235"/>
      <c r="L26" s="235"/>
      <c r="M26" s="235"/>
      <c r="N26" s="235"/>
      <c r="O26" s="235"/>
      <c r="P26" s="236"/>
      <c r="Q26" s="237"/>
      <c r="R26" s="237"/>
      <c r="S26" s="237"/>
      <c r="T26" s="237"/>
      <c r="U26" s="237"/>
      <c r="V26" s="237"/>
      <c r="W26" s="237"/>
      <c r="X26" s="237"/>
      <c r="Y26" s="237"/>
      <c r="Z26" s="237"/>
      <c r="AA26" s="237"/>
      <c r="AB26" s="237"/>
      <c r="AC26" s="237"/>
      <c r="AD26" s="237"/>
      <c r="AE26" s="238"/>
      <c r="AF26" s="236"/>
      <c r="AG26" s="237"/>
      <c r="AH26" s="237"/>
      <c r="AI26" s="238"/>
      <c r="AJ26" s="234"/>
      <c r="AK26" s="235"/>
      <c r="AL26" s="235"/>
      <c r="AM26" s="235"/>
      <c r="AN26" s="235"/>
      <c r="AO26" s="235"/>
      <c r="AP26" s="236"/>
      <c r="AQ26" s="237"/>
      <c r="AR26" s="237"/>
      <c r="AS26" s="237"/>
      <c r="AT26" s="237"/>
      <c r="AU26" s="237"/>
      <c r="AV26" s="237"/>
      <c r="AW26" s="238"/>
      <c r="AX26" s="234"/>
      <c r="AY26" s="235"/>
      <c r="AZ26" s="235"/>
      <c r="BA26" s="235"/>
      <c r="BB26" s="235"/>
      <c r="BC26" s="239"/>
      <c r="BD26" s="240" t="str">
        <f>IFERROR(VLOOKUP(AP26,Sheet1!$B$7:'Sheet1'!$C$15,2,FALSE)," ")</f>
        <v xml:space="preserve"> </v>
      </c>
      <c r="BE26" s="241"/>
      <c r="BF26" s="241"/>
      <c r="BG26" s="241"/>
      <c r="BH26" s="241"/>
      <c r="BI26" s="241"/>
      <c r="BJ26" s="241"/>
      <c r="BK26" s="241"/>
      <c r="BL26" s="242"/>
      <c r="BM26" s="243"/>
      <c r="BN26" s="244"/>
      <c r="BO26" s="244"/>
      <c r="BP26" s="244"/>
      <c r="BQ26" s="244"/>
      <c r="BR26" s="244"/>
      <c r="BS26" s="244"/>
      <c r="BT26" s="244"/>
      <c r="BU26" s="244"/>
      <c r="BV26" s="245"/>
      <c r="BW26" s="225"/>
      <c r="BX26" s="226"/>
      <c r="BY26" s="226"/>
      <c r="BZ26" s="226"/>
      <c r="CA26" s="227"/>
      <c r="CB26" s="228"/>
      <c r="CC26" s="229"/>
      <c r="CD26" s="229"/>
      <c r="CE26" s="229"/>
      <c r="CF26" s="229"/>
      <c r="CG26" s="229"/>
      <c r="CH26" s="229"/>
      <c r="CI26" s="230"/>
      <c r="CJ26" s="231" t="str">
        <f t="shared" si="2"/>
        <v xml:space="preserve"> </v>
      </c>
      <c r="CK26" s="232"/>
      <c r="CL26" s="232"/>
      <c r="CM26" s="232"/>
      <c r="CN26" s="232"/>
      <c r="CO26" s="232"/>
      <c r="CP26" s="232"/>
      <c r="CQ26" s="233"/>
      <c r="EQ26" s="54">
        <f t="shared" si="1"/>
        <v>0</v>
      </c>
    </row>
    <row r="27" spans="1:147" s="58" customFormat="1" ht="30" customHeight="1">
      <c r="A27" s="115">
        <v>14</v>
      </c>
      <c r="B27" s="225"/>
      <c r="C27" s="226"/>
      <c r="D27" s="226"/>
      <c r="E27" s="226"/>
      <c r="F27" s="226"/>
      <c r="G27" s="226"/>
      <c r="H27" s="226"/>
      <c r="I27" s="227"/>
      <c r="J27" s="234"/>
      <c r="K27" s="235"/>
      <c r="L27" s="235"/>
      <c r="M27" s="235"/>
      <c r="N27" s="235"/>
      <c r="O27" s="235"/>
      <c r="P27" s="236"/>
      <c r="Q27" s="237"/>
      <c r="R27" s="237"/>
      <c r="S27" s="237"/>
      <c r="T27" s="237"/>
      <c r="U27" s="237"/>
      <c r="V27" s="237"/>
      <c r="W27" s="237"/>
      <c r="X27" s="237"/>
      <c r="Y27" s="237"/>
      <c r="Z27" s="237"/>
      <c r="AA27" s="237"/>
      <c r="AB27" s="237"/>
      <c r="AC27" s="237"/>
      <c r="AD27" s="237"/>
      <c r="AE27" s="238"/>
      <c r="AF27" s="236"/>
      <c r="AG27" s="237"/>
      <c r="AH27" s="237"/>
      <c r="AI27" s="238"/>
      <c r="AJ27" s="234"/>
      <c r="AK27" s="235"/>
      <c r="AL27" s="235"/>
      <c r="AM27" s="235"/>
      <c r="AN27" s="235"/>
      <c r="AO27" s="235"/>
      <c r="AP27" s="236"/>
      <c r="AQ27" s="237"/>
      <c r="AR27" s="237"/>
      <c r="AS27" s="237"/>
      <c r="AT27" s="237"/>
      <c r="AU27" s="237"/>
      <c r="AV27" s="237"/>
      <c r="AW27" s="238"/>
      <c r="AX27" s="234"/>
      <c r="AY27" s="235"/>
      <c r="AZ27" s="235"/>
      <c r="BA27" s="235"/>
      <c r="BB27" s="235"/>
      <c r="BC27" s="239"/>
      <c r="BD27" s="240" t="str">
        <f>IFERROR(VLOOKUP(AP27,Sheet1!$B$7:'Sheet1'!$C$15,2,FALSE)," ")</f>
        <v xml:space="preserve"> </v>
      </c>
      <c r="BE27" s="241"/>
      <c r="BF27" s="241"/>
      <c r="BG27" s="241"/>
      <c r="BH27" s="241"/>
      <c r="BI27" s="241"/>
      <c r="BJ27" s="241"/>
      <c r="BK27" s="241"/>
      <c r="BL27" s="242"/>
      <c r="BM27" s="243"/>
      <c r="BN27" s="244"/>
      <c r="BO27" s="244"/>
      <c r="BP27" s="244"/>
      <c r="BQ27" s="244"/>
      <c r="BR27" s="244"/>
      <c r="BS27" s="244"/>
      <c r="BT27" s="244"/>
      <c r="BU27" s="244"/>
      <c r="BV27" s="245"/>
      <c r="BW27" s="225"/>
      <c r="BX27" s="226"/>
      <c r="BY27" s="226"/>
      <c r="BZ27" s="226"/>
      <c r="CA27" s="227"/>
      <c r="CB27" s="228"/>
      <c r="CC27" s="229"/>
      <c r="CD27" s="229"/>
      <c r="CE27" s="229"/>
      <c r="CF27" s="229"/>
      <c r="CG27" s="229"/>
      <c r="CH27" s="229"/>
      <c r="CI27" s="230"/>
      <c r="CJ27" s="231" t="str">
        <f t="shared" si="2"/>
        <v xml:space="preserve"> </v>
      </c>
      <c r="CK27" s="232"/>
      <c r="CL27" s="232"/>
      <c r="CM27" s="232"/>
      <c r="CN27" s="232"/>
      <c r="CO27" s="232"/>
      <c r="CP27" s="232"/>
      <c r="CQ27" s="233"/>
      <c r="EQ27" s="54">
        <f t="shared" si="1"/>
        <v>0</v>
      </c>
    </row>
    <row r="28" spans="1:147" s="58" customFormat="1" ht="30" customHeight="1">
      <c r="A28" s="115">
        <v>15</v>
      </c>
      <c r="B28" s="225"/>
      <c r="C28" s="226"/>
      <c r="D28" s="226"/>
      <c r="E28" s="226"/>
      <c r="F28" s="226"/>
      <c r="G28" s="226"/>
      <c r="H28" s="226"/>
      <c r="I28" s="227"/>
      <c r="J28" s="234"/>
      <c r="K28" s="235"/>
      <c r="L28" s="235"/>
      <c r="M28" s="235"/>
      <c r="N28" s="235"/>
      <c r="O28" s="235"/>
      <c r="P28" s="236"/>
      <c r="Q28" s="237"/>
      <c r="R28" s="237"/>
      <c r="S28" s="237"/>
      <c r="T28" s="237"/>
      <c r="U28" s="237"/>
      <c r="V28" s="237"/>
      <c r="W28" s="237"/>
      <c r="X28" s="237"/>
      <c r="Y28" s="237"/>
      <c r="Z28" s="237"/>
      <c r="AA28" s="237"/>
      <c r="AB28" s="237"/>
      <c r="AC28" s="237"/>
      <c r="AD28" s="237"/>
      <c r="AE28" s="238"/>
      <c r="AF28" s="236"/>
      <c r="AG28" s="237"/>
      <c r="AH28" s="237"/>
      <c r="AI28" s="238"/>
      <c r="AJ28" s="234"/>
      <c r="AK28" s="235"/>
      <c r="AL28" s="235"/>
      <c r="AM28" s="235"/>
      <c r="AN28" s="235"/>
      <c r="AO28" s="235"/>
      <c r="AP28" s="236"/>
      <c r="AQ28" s="237"/>
      <c r="AR28" s="237"/>
      <c r="AS28" s="237"/>
      <c r="AT28" s="237"/>
      <c r="AU28" s="237"/>
      <c r="AV28" s="237"/>
      <c r="AW28" s="238"/>
      <c r="AX28" s="234"/>
      <c r="AY28" s="235"/>
      <c r="AZ28" s="235"/>
      <c r="BA28" s="235"/>
      <c r="BB28" s="235"/>
      <c r="BC28" s="239"/>
      <c r="BD28" s="240" t="str">
        <f>IFERROR(VLOOKUP(AP28,Sheet1!$B$7:'Sheet1'!$C$15,2,FALSE)," ")</f>
        <v xml:space="preserve"> </v>
      </c>
      <c r="BE28" s="241"/>
      <c r="BF28" s="241"/>
      <c r="BG28" s="241"/>
      <c r="BH28" s="241"/>
      <c r="BI28" s="241"/>
      <c r="BJ28" s="241"/>
      <c r="BK28" s="241"/>
      <c r="BL28" s="242"/>
      <c r="BM28" s="243"/>
      <c r="BN28" s="244"/>
      <c r="BO28" s="244"/>
      <c r="BP28" s="244"/>
      <c r="BQ28" s="244"/>
      <c r="BR28" s="244"/>
      <c r="BS28" s="244"/>
      <c r="BT28" s="244"/>
      <c r="BU28" s="244"/>
      <c r="BV28" s="245"/>
      <c r="BW28" s="225"/>
      <c r="BX28" s="226"/>
      <c r="BY28" s="226"/>
      <c r="BZ28" s="226"/>
      <c r="CA28" s="227"/>
      <c r="CB28" s="228"/>
      <c r="CC28" s="229"/>
      <c r="CD28" s="229"/>
      <c r="CE28" s="229"/>
      <c r="CF28" s="229"/>
      <c r="CG28" s="229"/>
      <c r="CH28" s="229"/>
      <c r="CI28" s="230"/>
      <c r="CJ28" s="231" t="str">
        <f t="shared" si="2"/>
        <v xml:space="preserve"> </v>
      </c>
      <c r="CK28" s="232"/>
      <c r="CL28" s="232"/>
      <c r="CM28" s="232"/>
      <c r="CN28" s="232"/>
      <c r="CO28" s="232"/>
      <c r="CP28" s="232"/>
      <c r="CQ28" s="233"/>
      <c r="EQ28" s="54">
        <f t="shared" si="1"/>
        <v>0</v>
      </c>
    </row>
    <row r="29" spans="1:147" s="58" customFormat="1" ht="30" customHeight="1">
      <c r="A29" s="115">
        <v>16</v>
      </c>
      <c r="B29" s="225"/>
      <c r="C29" s="226"/>
      <c r="D29" s="226"/>
      <c r="E29" s="226"/>
      <c r="F29" s="226"/>
      <c r="G29" s="226"/>
      <c r="H29" s="226"/>
      <c r="I29" s="227"/>
      <c r="J29" s="234"/>
      <c r="K29" s="235"/>
      <c r="L29" s="235"/>
      <c r="M29" s="235"/>
      <c r="N29" s="235"/>
      <c r="O29" s="235"/>
      <c r="P29" s="236"/>
      <c r="Q29" s="237"/>
      <c r="R29" s="237"/>
      <c r="S29" s="237"/>
      <c r="T29" s="237"/>
      <c r="U29" s="237"/>
      <c r="V29" s="237"/>
      <c r="W29" s="237"/>
      <c r="X29" s="237"/>
      <c r="Y29" s="237"/>
      <c r="Z29" s="237"/>
      <c r="AA29" s="237"/>
      <c r="AB29" s="237"/>
      <c r="AC29" s="237"/>
      <c r="AD29" s="237"/>
      <c r="AE29" s="238"/>
      <c r="AF29" s="236"/>
      <c r="AG29" s="237"/>
      <c r="AH29" s="237"/>
      <c r="AI29" s="238"/>
      <c r="AJ29" s="234"/>
      <c r="AK29" s="235"/>
      <c r="AL29" s="235"/>
      <c r="AM29" s="235"/>
      <c r="AN29" s="235"/>
      <c r="AO29" s="235"/>
      <c r="AP29" s="236"/>
      <c r="AQ29" s="237"/>
      <c r="AR29" s="237"/>
      <c r="AS29" s="237"/>
      <c r="AT29" s="237"/>
      <c r="AU29" s="237"/>
      <c r="AV29" s="237"/>
      <c r="AW29" s="238"/>
      <c r="AX29" s="234"/>
      <c r="AY29" s="235"/>
      <c r="AZ29" s="235"/>
      <c r="BA29" s="235"/>
      <c r="BB29" s="235"/>
      <c r="BC29" s="239"/>
      <c r="BD29" s="240" t="str">
        <f>IFERROR(VLOOKUP(AP29,Sheet1!$B$7:'Sheet1'!$C$15,2,FALSE)," ")</f>
        <v xml:space="preserve"> </v>
      </c>
      <c r="BE29" s="241"/>
      <c r="BF29" s="241"/>
      <c r="BG29" s="241"/>
      <c r="BH29" s="241"/>
      <c r="BI29" s="241"/>
      <c r="BJ29" s="241"/>
      <c r="BK29" s="241"/>
      <c r="BL29" s="242"/>
      <c r="BM29" s="243"/>
      <c r="BN29" s="244"/>
      <c r="BO29" s="244"/>
      <c r="BP29" s="244"/>
      <c r="BQ29" s="244"/>
      <c r="BR29" s="244"/>
      <c r="BS29" s="244"/>
      <c r="BT29" s="244"/>
      <c r="BU29" s="244"/>
      <c r="BV29" s="245"/>
      <c r="BW29" s="225"/>
      <c r="BX29" s="226"/>
      <c r="BY29" s="226"/>
      <c r="BZ29" s="226"/>
      <c r="CA29" s="227"/>
      <c r="CB29" s="228"/>
      <c r="CC29" s="229"/>
      <c r="CD29" s="229"/>
      <c r="CE29" s="229"/>
      <c r="CF29" s="229"/>
      <c r="CG29" s="229"/>
      <c r="CH29" s="229"/>
      <c r="CI29" s="230"/>
      <c r="CJ29" s="231" t="str">
        <f t="shared" si="2"/>
        <v xml:space="preserve"> </v>
      </c>
      <c r="CK29" s="232"/>
      <c r="CL29" s="232"/>
      <c r="CM29" s="232"/>
      <c r="CN29" s="232"/>
      <c r="CO29" s="232"/>
      <c r="CP29" s="232"/>
      <c r="CQ29" s="233"/>
      <c r="EQ29" s="54">
        <f t="shared" si="1"/>
        <v>0</v>
      </c>
    </row>
    <row r="30" spans="1:147" s="58" customFormat="1" ht="30" customHeight="1">
      <c r="A30" s="115">
        <v>17</v>
      </c>
      <c r="B30" s="225"/>
      <c r="C30" s="226"/>
      <c r="D30" s="226"/>
      <c r="E30" s="226"/>
      <c r="F30" s="226"/>
      <c r="G30" s="226"/>
      <c r="H30" s="226"/>
      <c r="I30" s="227"/>
      <c r="J30" s="234"/>
      <c r="K30" s="235"/>
      <c r="L30" s="235"/>
      <c r="M30" s="235"/>
      <c r="N30" s="235"/>
      <c r="O30" s="235"/>
      <c r="P30" s="236"/>
      <c r="Q30" s="237"/>
      <c r="R30" s="237"/>
      <c r="S30" s="237"/>
      <c r="T30" s="237"/>
      <c r="U30" s="237"/>
      <c r="V30" s="237"/>
      <c r="W30" s="237"/>
      <c r="X30" s="237"/>
      <c r="Y30" s="237"/>
      <c r="Z30" s="237"/>
      <c r="AA30" s="237"/>
      <c r="AB30" s="237"/>
      <c r="AC30" s="237"/>
      <c r="AD30" s="237"/>
      <c r="AE30" s="238"/>
      <c r="AF30" s="236"/>
      <c r="AG30" s="237"/>
      <c r="AH30" s="237"/>
      <c r="AI30" s="238"/>
      <c r="AJ30" s="234"/>
      <c r="AK30" s="235"/>
      <c r="AL30" s="235"/>
      <c r="AM30" s="235"/>
      <c r="AN30" s="235"/>
      <c r="AO30" s="235"/>
      <c r="AP30" s="236"/>
      <c r="AQ30" s="237"/>
      <c r="AR30" s="237"/>
      <c r="AS30" s="237"/>
      <c r="AT30" s="237"/>
      <c r="AU30" s="237"/>
      <c r="AV30" s="237"/>
      <c r="AW30" s="238"/>
      <c r="AX30" s="234"/>
      <c r="AY30" s="235"/>
      <c r="AZ30" s="235"/>
      <c r="BA30" s="235"/>
      <c r="BB30" s="235"/>
      <c r="BC30" s="239"/>
      <c r="BD30" s="240" t="str">
        <f>IFERROR(VLOOKUP(AP30,Sheet1!$B$7:'Sheet1'!$C$15,2,FALSE)," ")</f>
        <v xml:space="preserve"> </v>
      </c>
      <c r="BE30" s="241"/>
      <c r="BF30" s="241"/>
      <c r="BG30" s="241"/>
      <c r="BH30" s="241"/>
      <c r="BI30" s="241"/>
      <c r="BJ30" s="241"/>
      <c r="BK30" s="241"/>
      <c r="BL30" s="242"/>
      <c r="BM30" s="243"/>
      <c r="BN30" s="244"/>
      <c r="BO30" s="244"/>
      <c r="BP30" s="244"/>
      <c r="BQ30" s="244"/>
      <c r="BR30" s="244"/>
      <c r="BS30" s="244"/>
      <c r="BT30" s="244"/>
      <c r="BU30" s="244"/>
      <c r="BV30" s="245"/>
      <c r="BW30" s="225"/>
      <c r="BX30" s="226"/>
      <c r="BY30" s="226"/>
      <c r="BZ30" s="226"/>
      <c r="CA30" s="227"/>
      <c r="CB30" s="228"/>
      <c r="CC30" s="229"/>
      <c r="CD30" s="229"/>
      <c r="CE30" s="229"/>
      <c r="CF30" s="229"/>
      <c r="CG30" s="229"/>
      <c r="CH30" s="229"/>
      <c r="CI30" s="230"/>
      <c r="CJ30" s="231" t="str">
        <f t="shared" si="2"/>
        <v xml:space="preserve"> </v>
      </c>
      <c r="CK30" s="232"/>
      <c r="CL30" s="232"/>
      <c r="CM30" s="232"/>
      <c r="CN30" s="232"/>
      <c r="CO30" s="232"/>
      <c r="CP30" s="232"/>
      <c r="CQ30" s="233"/>
      <c r="EQ30" s="54">
        <f t="shared" si="1"/>
        <v>0</v>
      </c>
    </row>
    <row r="31" spans="1:147" s="58" customFormat="1" ht="30" customHeight="1">
      <c r="A31" s="115">
        <v>18</v>
      </c>
      <c r="B31" s="225"/>
      <c r="C31" s="226"/>
      <c r="D31" s="226"/>
      <c r="E31" s="226"/>
      <c r="F31" s="226"/>
      <c r="G31" s="226"/>
      <c r="H31" s="226"/>
      <c r="I31" s="227"/>
      <c r="J31" s="234"/>
      <c r="K31" s="235"/>
      <c r="L31" s="235"/>
      <c r="M31" s="235"/>
      <c r="N31" s="235"/>
      <c r="O31" s="235"/>
      <c r="P31" s="236"/>
      <c r="Q31" s="237"/>
      <c r="R31" s="237"/>
      <c r="S31" s="237"/>
      <c r="T31" s="237"/>
      <c r="U31" s="237"/>
      <c r="V31" s="237"/>
      <c r="W31" s="237"/>
      <c r="X31" s="237"/>
      <c r="Y31" s="237"/>
      <c r="Z31" s="237"/>
      <c r="AA31" s="237"/>
      <c r="AB31" s="237"/>
      <c r="AC31" s="237"/>
      <c r="AD31" s="237"/>
      <c r="AE31" s="238"/>
      <c r="AF31" s="236"/>
      <c r="AG31" s="237"/>
      <c r="AH31" s="237"/>
      <c r="AI31" s="238"/>
      <c r="AJ31" s="234"/>
      <c r="AK31" s="235"/>
      <c r="AL31" s="235"/>
      <c r="AM31" s="235"/>
      <c r="AN31" s="235"/>
      <c r="AO31" s="235"/>
      <c r="AP31" s="236"/>
      <c r="AQ31" s="237"/>
      <c r="AR31" s="237"/>
      <c r="AS31" s="237"/>
      <c r="AT31" s="237"/>
      <c r="AU31" s="237"/>
      <c r="AV31" s="237"/>
      <c r="AW31" s="238"/>
      <c r="AX31" s="234"/>
      <c r="AY31" s="235"/>
      <c r="AZ31" s="235"/>
      <c r="BA31" s="235"/>
      <c r="BB31" s="235"/>
      <c r="BC31" s="239"/>
      <c r="BD31" s="240" t="str">
        <f>IFERROR(VLOOKUP(AP31,Sheet1!$B$7:'Sheet1'!$C$15,2,FALSE)," ")</f>
        <v xml:space="preserve"> </v>
      </c>
      <c r="BE31" s="241"/>
      <c r="BF31" s="241"/>
      <c r="BG31" s="241"/>
      <c r="BH31" s="241"/>
      <c r="BI31" s="241"/>
      <c r="BJ31" s="241"/>
      <c r="BK31" s="241"/>
      <c r="BL31" s="242"/>
      <c r="BM31" s="243"/>
      <c r="BN31" s="244"/>
      <c r="BO31" s="244"/>
      <c r="BP31" s="244"/>
      <c r="BQ31" s="244"/>
      <c r="BR31" s="244"/>
      <c r="BS31" s="244"/>
      <c r="BT31" s="244"/>
      <c r="BU31" s="244"/>
      <c r="BV31" s="245"/>
      <c r="BW31" s="225"/>
      <c r="BX31" s="226"/>
      <c r="BY31" s="226"/>
      <c r="BZ31" s="226"/>
      <c r="CA31" s="227"/>
      <c r="CB31" s="228"/>
      <c r="CC31" s="229"/>
      <c r="CD31" s="229"/>
      <c r="CE31" s="229"/>
      <c r="CF31" s="229"/>
      <c r="CG31" s="229"/>
      <c r="CH31" s="229"/>
      <c r="CI31" s="230"/>
      <c r="CJ31" s="231" t="str">
        <f t="shared" si="2"/>
        <v xml:space="preserve"> </v>
      </c>
      <c r="CK31" s="232"/>
      <c r="CL31" s="232"/>
      <c r="CM31" s="232"/>
      <c r="CN31" s="232"/>
      <c r="CO31" s="232"/>
      <c r="CP31" s="232"/>
      <c r="CQ31" s="233"/>
      <c r="EQ31" s="54">
        <f t="shared" si="1"/>
        <v>0</v>
      </c>
    </row>
    <row r="32" spans="1:147" s="54" customFormat="1" ht="30" customHeight="1">
      <c r="A32" s="115">
        <v>19</v>
      </c>
      <c r="B32" s="225"/>
      <c r="C32" s="226"/>
      <c r="D32" s="226"/>
      <c r="E32" s="226"/>
      <c r="F32" s="226"/>
      <c r="G32" s="226"/>
      <c r="H32" s="226"/>
      <c r="I32" s="227"/>
      <c r="J32" s="234"/>
      <c r="K32" s="235"/>
      <c r="L32" s="235"/>
      <c r="M32" s="235"/>
      <c r="N32" s="235"/>
      <c r="O32" s="235"/>
      <c r="P32" s="236"/>
      <c r="Q32" s="237"/>
      <c r="R32" s="237"/>
      <c r="S32" s="237"/>
      <c r="T32" s="237"/>
      <c r="U32" s="237"/>
      <c r="V32" s="237"/>
      <c r="W32" s="237"/>
      <c r="X32" s="237"/>
      <c r="Y32" s="237"/>
      <c r="Z32" s="237"/>
      <c r="AA32" s="237"/>
      <c r="AB32" s="237"/>
      <c r="AC32" s="237"/>
      <c r="AD32" s="237"/>
      <c r="AE32" s="238"/>
      <c r="AF32" s="236"/>
      <c r="AG32" s="237"/>
      <c r="AH32" s="237"/>
      <c r="AI32" s="238"/>
      <c r="AJ32" s="234"/>
      <c r="AK32" s="235"/>
      <c r="AL32" s="235"/>
      <c r="AM32" s="235"/>
      <c r="AN32" s="235"/>
      <c r="AO32" s="235"/>
      <c r="AP32" s="236"/>
      <c r="AQ32" s="237"/>
      <c r="AR32" s="237"/>
      <c r="AS32" s="237"/>
      <c r="AT32" s="237"/>
      <c r="AU32" s="237"/>
      <c r="AV32" s="237"/>
      <c r="AW32" s="238"/>
      <c r="AX32" s="234"/>
      <c r="AY32" s="235"/>
      <c r="AZ32" s="235"/>
      <c r="BA32" s="235"/>
      <c r="BB32" s="235"/>
      <c r="BC32" s="239"/>
      <c r="BD32" s="240" t="str">
        <f>IFERROR(VLOOKUP(AP32,Sheet1!$B$7:'Sheet1'!$C$15,2,FALSE)," ")</f>
        <v xml:space="preserve"> </v>
      </c>
      <c r="BE32" s="241"/>
      <c r="BF32" s="241"/>
      <c r="BG32" s="241"/>
      <c r="BH32" s="241"/>
      <c r="BI32" s="241"/>
      <c r="BJ32" s="241"/>
      <c r="BK32" s="241"/>
      <c r="BL32" s="242"/>
      <c r="BM32" s="243"/>
      <c r="BN32" s="244"/>
      <c r="BO32" s="244"/>
      <c r="BP32" s="244"/>
      <c r="BQ32" s="244"/>
      <c r="BR32" s="244"/>
      <c r="BS32" s="244"/>
      <c r="BT32" s="244"/>
      <c r="BU32" s="244"/>
      <c r="BV32" s="245"/>
      <c r="BW32" s="225"/>
      <c r="BX32" s="226"/>
      <c r="BY32" s="226"/>
      <c r="BZ32" s="226"/>
      <c r="CA32" s="227"/>
      <c r="CB32" s="228"/>
      <c r="CC32" s="229"/>
      <c r="CD32" s="229"/>
      <c r="CE32" s="229"/>
      <c r="CF32" s="229"/>
      <c r="CG32" s="229"/>
      <c r="CH32" s="229"/>
      <c r="CI32" s="230"/>
      <c r="CJ32" s="231" t="str">
        <f t="shared" si="2"/>
        <v xml:space="preserve"> </v>
      </c>
      <c r="CK32" s="232"/>
      <c r="CL32" s="232"/>
      <c r="CM32" s="232"/>
      <c r="CN32" s="232"/>
      <c r="CO32" s="232"/>
      <c r="CP32" s="232"/>
      <c r="CQ32" s="233"/>
      <c r="EQ32" s="54">
        <f t="shared" si="1"/>
        <v>0</v>
      </c>
    </row>
    <row r="33" spans="1:147" s="54" customFormat="1" ht="30" customHeight="1">
      <c r="A33" s="115">
        <v>20</v>
      </c>
      <c r="B33" s="225"/>
      <c r="C33" s="226"/>
      <c r="D33" s="226"/>
      <c r="E33" s="226"/>
      <c r="F33" s="226"/>
      <c r="G33" s="226"/>
      <c r="H33" s="226"/>
      <c r="I33" s="227"/>
      <c r="J33" s="234"/>
      <c r="K33" s="235"/>
      <c r="L33" s="235"/>
      <c r="M33" s="235"/>
      <c r="N33" s="235"/>
      <c r="O33" s="235"/>
      <c r="P33" s="236"/>
      <c r="Q33" s="237"/>
      <c r="R33" s="237"/>
      <c r="S33" s="237"/>
      <c r="T33" s="237"/>
      <c r="U33" s="237"/>
      <c r="V33" s="237"/>
      <c r="W33" s="237"/>
      <c r="X33" s="237"/>
      <c r="Y33" s="237"/>
      <c r="Z33" s="237"/>
      <c r="AA33" s="237"/>
      <c r="AB33" s="237"/>
      <c r="AC33" s="237"/>
      <c r="AD33" s="237"/>
      <c r="AE33" s="238"/>
      <c r="AF33" s="236"/>
      <c r="AG33" s="237"/>
      <c r="AH33" s="237"/>
      <c r="AI33" s="238"/>
      <c r="AJ33" s="234"/>
      <c r="AK33" s="235"/>
      <c r="AL33" s="235"/>
      <c r="AM33" s="235"/>
      <c r="AN33" s="235"/>
      <c r="AO33" s="235"/>
      <c r="AP33" s="236"/>
      <c r="AQ33" s="237"/>
      <c r="AR33" s="237"/>
      <c r="AS33" s="237"/>
      <c r="AT33" s="237"/>
      <c r="AU33" s="237"/>
      <c r="AV33" s="237"/>
      <c r="AW33" s="238"/>
      <c r="AX33" s="234"/>
      <c r="AY33" s="235"/>
      <c r="AZ33" s="235"/>
      <c r="BA33" s="235"/>
      <c r="BB33" s="235"/>
      <c r="BC33" s="239"/>
      <c r="BD33" s="240" t="str">
        <f>IFERROR(VLOOKUP(AP33,Sheet1!$B$7:'Sheet1'!$C$15,2,FALSE)," ")</f>
        <v xml:space="preserve"> </v>
      </c>
      <c r="BE33" s="241"/>
      <c r="BF33" s="241"/>
      <c r="BG33" s="241"/>
      <c r="BH33" s="241"/>
      <c r="BI33" s="241"/>
      <c r="BJ33" s="241"/>
      <c r="BK33" s="241"/>
      <c r="BL33" s="242"/>
      <c r="BM33" s="243"/>
      <c r="BN33" s="244"/>
      <c r="BO33" s="244"/>
      <c r="BP33" s="244"/>
      <c r="BQ33" s="244"/>
      <c r="BR33" s="244"/>
      <c r="BS33" s="244"/>
      <c r="BT33" s="244"/>
      <c r="BU33" s="244"/>
      <c r="BV33" s="245"/>
      <c r="BW33" s="225"/>
      <c r="BX33" s="226"/>
      <c r="BY33" s="226"/>
      <c r="BZ33" s="226"/>
      <c r="CA33" s="227"/>
      <c r="CB33" s="228"/>
      <c r="CC33" s="229"/>
      <c r="CD33" s="229"/>
      <c r="CE33" s="229"/>
      <c r="CF33" s="229"/>
      <c r="CG33" s="229"/>
      <c r="CH33" s="229"/>
      <c r="CI33" s="230"/>
      <c r="CJ33" s="231" t="str">
        <f t="shared" si="2"/>
        <v xml:space="preserve"> </v>
      </c>
      <c r="CK33" s="232"/>
      <c r="CL33" s="232"/>
      <c r="CM33" s="232"/>
      <c r="CN33" s="232"/>
      <c r="CO33" s="232"/>
      <c r="CP33" s="232"/>
      <c r="CQ33" s="233"/>
      <c r="EQ33" s="54">
        <f t="shared" si="1"/>
        <v>0</v>
      </c>
    </row>
    <row r="34" spans="1:147">
      <c r="E34" s="37"/>
      <c r="F34" s="53"/>
      <c r="G34" s="38"/>
      <c r="H34" s="53"/>
      <c r="I34" s="39"/>
      <c r="J34" s="40"/>
      <c r="K34" s="41"/>
      <c r="L34" s="42"/>
      <c r="M34" s="37"/>
      <c r="N34" s="37"/>
      <c r="O34" s="40"/>
      <c r="P34" s="53"/>
      <c r="Q34" s="53"/>
      <c r="R34" s="53"/>
      <c r="S34" s="53"/>
      <c r="T34" s="53"/>
      <c r="U34" s="53"/>
      <c r="V34" s="53"/>
      <c r="W34" s="53"/>
      <c r="X34" s="53"/>
      <c r="Y34" s="53"/>
      <c r="Z34" s="53"/>
      <c r="AA34" s="53"/>
      <c r="AB34" s="40"/>
      <c r="AC34" s="40"/>
      <c r="AD34" s="40"/>
      <c r="AE34" s="40"/>
      <c r="AF34" s="40"/>
      <c r="AG34" s="41"/>
      <c r="AH34" s="42"/>
      <c r="AI34" s="37"/>
      <c r="AJ34" s="37"/>
      <c r="AK34" s="40"/>
      <c r="AL34" s="53"/>
      <c r="AM34" s="40"/>
      <c r="AN34" s="40"/>
      <c r="AP34" s="40"/>
      <c r="AQ34" s="40"/>
      <c r="AR34" s="53"/>
      <c r="AS34" s="53"/>
      <c r="AT34" s="53"/>
      <c r="AU34" s="53"/>
      <c r="AV34" s="38"/>
      <c r="AW34" s="40"/>
      <c r="AX34" s="40"/>
      <c r="AY34" s="40"/>
      <c r="AZ34" s="40"/>
      <c r="BA34" s="40"/>
      <c r="BB34" s="43"/>
      <c r="BC34" s="43"/>
      <c r="BD34" s="43"/>
      <c r="BE34" s="43"/>
      <c r="BF34" s="40"/>
      <c r="BG34" s="40"/>
      <c r="BH34" s="40"/>
      <c r="BI34" s="40"/>
      <c r="BJ34" s="40"/>
      <c r="BK34" s="40"/>
      <c r="BL34" s="40"/>
      <c r="BM34" s="40"/>
      <c r="BN34" s="37"/>
    </row>
    <row r="35" spans="1:147" ht="14.25">
      <c r="A35" s="59"/>
      <c r="B35" s="59"/>
      <c r="C35" s="59"/>
      <c r="D35" s="59"/>
      <c r="E35" s="59"/>
      <c r="F35" s="59"/>
      <c r="G35" s="59"/>
      <c r="H35" s="59"/>
      <c r="I35" s="60"/>
      <c r="J35" s="60"/>
      <c r="K35" s="59"/>
      <c r="L35" s="60"/>
      <c r="M35" s="60"/>
      <c r="N35" s="58"/>
      <c r="O35" s="60"/>
      <c r="P35" s="60"/>
      <c r="Q35" s="60"/>
      <c r="R35" s="60"/>
      <c r="S35" s="60"/>
      <c r="T35" s="60"/>
      <c r="U35" s="60"/>
      <c r="V35" s="60"/>
      <c r="W35" s="60"/>
      <c r="X35" s="60"/>
      <c r="Y35" s="60"/>
      <c r="Z35" s="60"/>
      <c r="AA35" s="60"/>
      <c r="AB35" s="61"/>
      <c r="AC35" s="58"/>
      <c r="AD35" s="58"/>
      <c r="AE35" s="58"/>
      <c r="AF35" s="60"/>
      <c r="AG35" s="59"/>
      <c r="AH35" s="60"/>
      <c r="AI35" s="60"/>
      <c r="AJ35" s="58"/>
      <c r="AK35" s="60"/>
      <c r="AL35" s="60"/>
      <c r="AM35" s="59"/>
      <c r="AN35" s="59"/>
      <c r="AO35" s="59"/>
      <c r="AP35" s="59"/>
      <c r="AQ35" s="59"/>
      <c r="AR35" s="60"/>
      <c r="AS35" s="60"/>
      <c r="AT35" s="60"/>
      <c r="AU35" s="60"/>
      <c r="AV35" s="60"/>
      <c r="AW35" s="62"/>
      <c r="AX35" s="62"/>
      <c r="AY35" s="62"/>
      <c r="AZ35" s="62"/>
      <c r="BA35" s="60"/>
      <c r="BB35" s="58"/>
      <c r="BC35" s="58"/>
      <c r="BD35" s="58"/>
      <c r="BE35" s="58"/>
      <c r="BF35" s="58"/>
      <c r="BG35" s="58"/>
      <c r="BH35" s="58"/>
      <c r="BI35" s="58"/>
      <c r="BJ35" s="58"/>
      <c r="BK35" s="58"/>
      <c r="BL35" s="58"/>
      <c r="BM35" s="58"/>
      <c r="BN35" s="58"/>
      <c r="BO35" s="58"/>
      <c r="BP35" s="58"/>
      <c r="BQ35" s="58"/>
      <c r="BR35" s="58"/>
      <c r="BS35" s="58"/>
      <c r="BT35" s="58"/>
      <c r="BU35" s="58"/>
      <c r="BV35" s="58"/>
      <c r="BW35" s="58"/>
      <c r="BX35" s="58"/>
      <c r="BY35" s="58"/>
      <c r="BZ35" s="58"/>
      <c r="CA35" s="58"/>
      <c r="CB35" s="58"/>
      <c r="CC35" s="58"/>
      <c r="CD35" s="58"/>
      <c r="CE35" s="58"/>
      <c r="CF35" s="58"/>
      <c r="CG35" s="58"/>
      <c r="CH35" s="58"/>
      <c r="CI35" s="58"/>
      <c r="CJ35" s="58"/>
      <c r="CK35" s="58"/>
      <c r="CL35" s="58"/>
      <c r="CM35" s="58"/>
      <c r="CN35" s="58"/>
      <c r="CO35" s="58"/>
      <c r="CP35" s="58"/>
      <c r="CQ35" s="58"/>
    </row>
    <row r="36" spans="1:147" ht="20.100000000000001" customHeight="1">
      <c r="A36" s="80" t="s">
        <v>131</v>
      </c>
      <c r="B36" s="80"/>
      <c r="C36" s="80"/>
      <c r="D36" s="80"/>
      <c r="E36" s="80"/>
      <c r="F36" s="80"/>
      <c r="G36" s="80"/>
      <c r="H36" s="80"/>
      <c r="I36" s="81"/>
      <c r="J36" s="81"/>
      <c r="K36" s="80"/>
      <c r="L36" s="81"/>
      <c r="M36" s="81"/>
      <c r="N36" s="82"/>
      <c r="O36" s="81"/>
      <c r="P36" s="81"/>
      <c r="Q36" s="81"/>
      <c r="R36" s="81"/>
      <c r="S36" s="81"/>
      <c r="T36" s="81"/>
      <c r="U36" s="81"/>
      <c r="V36" s="81"/>
      <c r="W36" s="81"/>
      <c r="X36" s="81"/>
      <c r="Y36" s="81"/>
      <c r="Z36" s="81"/>
      <c r="AA36" s="81"/>
      <c r="AB36" s="83"/>
      <c r="AC36" s="82"/>
      <c r="AD36" s="82"/>
      <c r="AE36" s="82"/>
      <c r="AF36" s="81"/>
      <c r="AG36" s="80"/>
      <c r="AH36" s="81"/>
      <c r="AI36" s="81"/>
      <c r="AJ36" s="82"/>
      <c r="AK36" s="81"/>
      <c r="AL36" s="81"/>
      <c r="AM36" s="80"/>
      <c r="AN36" s="80"/>
      <c r="AO36" s="80"/>
      <c r="AP36" s="80"/>
      <c r="AQ36" s="80"/>
      <c r="AR36" s="81"/>
      <c r="AS36" s="81"/>
      <c r="AT36" s="81"/>
      <c r="AU36" s="81"/>
      <c r="AV36" s="81"/>
      <c r="AW36" s="84"/>
      <c r="AX36" s="84"/>
      <c r="AY36" s="84"/>
      <c r="AZ36" s="84"/>
      <c r="BA36" s="81"/>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58"/>
      <c r="CC36" s="58"/>
      <c r="CD36" s="58"/>
      <c r="CE36" s="58"/>
      <c r="CF36" s="58"/>
      <c r="CG36" s="58"/>
      <c r="CH36" s="58"/>
      <c r="CI36" s="58"/>
      <c r="CJ36" s="58"/>
      <c r="CK36" s="58"/>
      <c r="CL36" s="58"/>
      <c r="CM36" s="58"/>
      <c r="CN36" s="58"/>
      <c r="CO36" s="58"/>
      <c r="CP36" s="58"/>
      <c r="CQ36" s="58"/>
    </row>
    <row r="37" spans="1:147" ht="20.100000000000001" customHeight="1">
      <c r="A37" s="80" t="s">
        <v>132</v>
      </c>
      <c r="B37" s="80"/>
      <c r="C37" s="80"/>
      <c r="D37" s="80"/>
      <c r="E37" s="80"/>
      <c r="F37" s="80"/>
      <c r="G37" s="80"/>
      <c r="H37" s="80"/>
      <c r="I37" s="81"/>
      <c r="J37" s="81"/>
      <c r="K37" s="80"/>
      <c r="L37" s="81"/>
      <c r="M37" s="81"/>
      <c r="N37" s="82"/>
      <c r="O37" s="81"/>
      <c r="P37" s="81"/>
      <c r="Q37" s="81"/>
      <c r="R37" s="81"/>
      <c r="S37" s="81"/>
      <c r="T37" s="81"/>
      <c r="U37" s="81"/>
      <c r="V37" s="81"/>
      <c r="W37" s="81"/>
      <c r="X37" s="81"/>
      <c r="Y37" s="81"/>
      <c r="Z37" s="81"/>
      <c r="AA37" s="81"/>
      <c r="AB37" s="83"/>
      <c r="AC37" s="82"/>
      <c r="AD37" s="82"/>
      <c r="AE37" s="82"/>
      <c r="AF37" s="81"/>
      <c r="AG37" s="80"/>
      <c r="AH37" s="81"/>
      <c r="AI37" s="81"/>
      <c r="AJ37" s="82"/>
      <c r="AK37" s="81"/>
      <c r="AL37" s="81"/>
      <c r="AM37" s="80"/>
      <c r="AN37" s="80"/>
      <c r="AO37" s="80"/>
      <c r="AP37" s="80"/>
      <c r="AQ37" s="80"/>
      <c r="AR37" s="81"/>
      <c r="AS37" s="81"/>
      <c r="AT37" s="81"/>
      <c r="AU37" s="81"/>
      <c r="AV37" s="81"/>
      <c r="AW37" s="84"/>
      <c r="AX37" s="84"/>
      <c r="AY37" s="84"/>
      <c r="AZ37" s="84"/>
      <c r="BA37" s="81"/>
      <c r="BB37" s="82"/>
      <c r="BC37" s="82"/>
      <c r="BD37" s="82"/>
      <c r="BE37" s="82"/>
      <c r="BF37" s="82"/>
      <c r="BG37" s="82"/>
      <c r="BH37" s="82"/>
      <c r="BI37" s="82"/>
      <c r="BJ37" s="82"/>
      <c r="BK37" s="82"/>
      <c r="BL37" s="82"/>
      <c r="BM37" s="82"/>
      <c r="BN37" s="82"/>
      <c r="BO37" s="82"/>
      <c r="BP37" s="82"/>
      <c r="BQ37" s="82"/>
      <c r="BR37" s="82"/>
      <c r="BS37" s="82"/>
      <c r="BT37" s="82"/>
      <c r="BU37" s="82"/>
      <c r="BV37" s="82"/>
      <c r="BW37" s="82"/>
      <c r="BX37" s="82"/>
      <c r="BY37" s="82"/>
      <c r="BZ37" s="82"/>
      <c r="CA37" s="82"/>
      <c r="CB37" s="58"/>
      <c r="CC37" s="58"/>
      <c r="CD37" s="58"/>
      <c r="CE37" s="58"/>
      <c r="CF37" s="58"/>
      <c r="CG37" s="58"/>
      <c r="CH37" s="58"/>
      <c r="CI37" s="58"/>
      <c r="CJ37" s="58"/>
      <c r="CK37" s="58"/>
      <c r="CL37" s="58"/>
      <c r="CM37" s="58"/>
      <c r="CN37" s="58"/>
      <c r="CO37" s="58"/>
      <c r="CP37" s="58"/>
      <c r="CQ37" s="58"/>
    </row>
    <row r="38" spans="1:147" ht="20.100000000000001" customHeight="1">
      <c r="A38" s="80" t="s">
        <v>133</v>
      </c>
      <c r="B38" s="80"/>
      <c r="C38" s="80"/>
      <c r="D38" s="80"/>
      <c r="E38" s="80"/>
      <c r="F38" s="80"/>
      <c r="G38" s="80"/>
      <c r="H38" s="80"/>
      <c r="I38" s="81"/>
      <c r="J38" s="81"/>
      <c r="K38" s="80"/>
      <c r="L38" s="81"/>
      <c r="M38" s="81"/>
      <c r="N38" s="82"/>
      <c r="O38" s="81"/>
      <c r="P38" s="81"/>
      <c r="Q38" s="81"/>
      <c r="R38" s="81"/>
      <c r="S38" s="81"/>
      <c r="T38" s="81"/>
      <c r="U38" s="81"/>
      <c r="V38" s="81"/>
      <c r="W38" s="81"/>
      <c r="X38" s="81"/>
      <c r="Y38" s="81"/>
      <c r="Z38" s="81"/>
      <c r="AA38" s="81"/>
      <c r="AB38" s="83"/>
      <c r="AC38" s="82"/>
      <c r="AD38" s="82"/>
      <c r="AE38" s="82"/>
      <c r="AF38" s="81"/>
      <c r="AG38" s="80"/>
      <c r="AH38" s="81"/>
      <c r="AI38" s="81"/>
      <c r="AJ38" s="82"/>
      <c r="AK38" s="81"/>
      <c r="AL38" s="81"/>
      <c r="AM38" s="80"/>
      <c r="AN38" s="80"/>
      <c r="AO38" s="80"/>
      <c r="AP38" s="80"/>
      <c r="AQ38" s="80"/>
      <c r="AR38" s="81"/>
      <c r="AS38" s="81"/>
      <c r="AT38" s="81"/>
      <c r="AU38" s="81"/>
      <c r="AV38" s="81"/>
      <c r="AW38" s="84"/>
      <c r="AX38" s="84"/>
      <c r="AY38" s="84"/>
      <c r="AZ38" s="84"/>
      <c r="BA38" s="81"/>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58"/>
      <c r="CC38" s="58"/>
      <c r="CD38" s="58"/>
      <c r="CE38" s="58"/>
      <c r="CF38" s="58"/>
      <c r="CG38" s="58"/>
      <c r="CH38" s="58"/>
      <c r="CI38" s="58"/>
      <c r="CJ38" s="58"/>
      <c r="CK38" s="58"/>
      <c r="CL38" s="58"/>
      <c r="CM38" s="58"/>
      <c r="CN38" s="58"/>
      <c r="CO38" s="58"/>
      <c r="CP38" s="58"/>
      <c r="CQ38" s="58"/>
    </row>
    <row r="39" spans="1:147" ht="20.100000000000001" customHeight="1">
      <c r="A39" s="80" t="s">
        <v>119</v>
      </c>
      <c r="B39" s="80"/>
      <c r="C39" s="80"/>
      <c r="D39" s="80"/>
      <c r="E39" s="80"/>
      <c r="F39" s="80"/>
      <c r="G39" s="80"/>
      <c r="H39" s="80"/>
      <c r="I39" s="81"/>
      <c r="J39" s="81"/>
      <c r="K39" s="80"/>
      <c r="L39" s="81"/>
      <c r="M39" s="81"/>
      <c r="N39" s="82"/>
      <c r="O39" s="81"/>
      <c r="P39" s="81"/>
      <c r="Q39" s="81"/>
      <c r="R39" s="81"/>
      <c r="S39" s="81"/>
      <c r="T39" s="81"/>
      <c r="U39" s="81"/>
      <c r="V39" s="81"/>
      <c r="W39" s="81"/>
      <c r="X39" s="81"/>
      <c r="Y39" s="81"/>
      <c r="Z39" s="81"/>
      <c r="AA39" s="81"/>
      <c r="AB39" s="83"/>
      <c r="AC39" s="82"/>
      <c r="AD39" s="82"/>
      <c r="AE39" s="82"/>
      <c r="AF39" s="81"/>
      <c r="AG39" s="80"/>
      <c r="AH39" s="81"/>
      <c r="AI39" s="81"/>
      <c r="AJ39" s="82"/>
      <c r="AK39" s="81"/>
      <c r="AL39" s="81"/>
      <c r="AM39" s="80"/>
      <c r="AN39" s="80"/>
      <c r="AO39" s="80"/>
      <c r="AP39" s="80"/>
      <c r="AQ39" s="80"/>
      <c r="AR39" s="81"/>
      <c r="AS39" s="81"/>
      <c r="AT39" s="81"/>
      <c r="AU39" s="81"/>
      <c r="AV39" s="81"/>
      <c r="AW39" s="84"/>
      <c r="AX39" s="84"/>
      <c r="AY39" s="84"/>
      <c r="AZ39" s="84"/>
      <c r="BA39" s="81"/>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58"/>
      <c r="CC39" s="58"/>
      <c r="CD39" s="58"/>
      <c r="CE39" s="58"/>
      <c r="CF39" s="58"/>
      <c r="CG39" s="58"/>
      <c r="CH39" s="58"/>
      <c r="CI39" s="58"/>
      <c r="CJ39" s="58"/>
      <c r="CK39" s="58"/>
      <c r="CL39" s="58"/>
      <c r="CM39" s="58"/>
      <c r="CN39" s="58"/>
      <c r="CO39" s="58"/>
      <c r="CP39" s="58"/>
      <c r="CQ39" s="58"/>
    </row>
    <row r="40" spans="1:147">
      <c r="A40" s="54"/>
      <c r="B40" s="54"/>
      <c r="C40" s="54"/>
      <c r="D40" s="54"/>
      <c r="E40" s="37"/>
      <c r="F40" s="53"/>
      <c r="G40" s="38"/>
      <c r="H40" s="53"/>
      <c r="I40" s="39"/>
      <c r="J40" s="40"/>
      <c r="K40" s="41"/>
      <c r="L40" s="42"/>
      <c r="M40" s="37"/>
      <c r="N40" s="37"/>
      <c r="O40" s="40"/>
      <c r="P40" s="53"/>
      <c r="Q40" s="53"/>
      <c r="R40" s="53"/>
      <c r="S40" s="53"/>
      <c r="T40" s="53"/>
      <c r="U40" s="53"/>
      <c r="V40" s="53"/>
      <c r="W40" s="53"/>
      <c r="X40" s="53"/>
      <c r="Y40" s="53"/>
      <c r="Z40" s="53"/>
      <c r="AA40" s="53"/>
      <c r="AB40" s="40"/>
      <c r="AC40" s="40"/>
      <c r="AD40" s="40"/>
      <c r="AE40" s="40"/>
      <c r="AF40" s="40"/>
      <c r="AG40" s="41"/>
      <c r="AH40" s="42"/>
      <c r="AI40" s="37"/>
      <c r="AJ40" s="37"/>
      <c r="AK40" s="40"/>
      <c r="AL40" s="53"/>
      <c r="AM40" s="40"/>
      <c r="AN40" s="40"/>
      <c r="AO40" s="54"/>
      <c r="AP40" s="40"/>
      <c r="AQ40" s="40"/>
      <c r="AR40" s="53"/>
      <c r="AS40" s="53"/>
      <c r="AT40" s="53"/>
      <c r="AU40" s="53"/>
      <c r="AV40" s="38"/>
      <c r="AW40" s="40"/>
      <c r="AX40" s="40"/>
      <c r="AY40" s="40"/>
      <c r="AZ40" s="40"/>
      <c r="BA40" s="40"/>
      <c r="BB40" s="43"/>
      <c r="BC40" s="43"/>
      <c r="BD40" s="43"/>
      <c r="BE40" s="43"/>
      <c r="BF40" s="40"/>
      <c r="BG40" s="40"/>
      <c r="BH40" s="40"/>
      <c r="BI40" s="40"/>
      <c r="BJ40" s="40"/>
      <c r="BK40" s="40"/>
      <c r="BL40" s="40"/>
      <c r="BM40" s="40"/>
      <c r="BN40" s="54"/>
      <c r="BO40" s="54"/>
      <c r="BP40" s="54"/>
      <c r="BQ40" s="54"/>
      <c r="BR40" s="54"/>
      <c r="BS40" s="54"/>
      <c r="BT40" s="54"/>
      <c r="BU40" s="54"/>
      <c r="BV40" s="54"/>
      <c r="BW40" s="54"/>
      <c r="BX40" s="54"/>
      <c r="BY40" s="54"/>
      <c r="BZ40" s="54"/>
      <c r="CA40" s="54"/>
      <c r="CB40" s="54"/>
      <c r="CC40" s="54"/>
      <c r="CD40" s="54"/>
      <c r="CE40" s="54"/>
      <c r="CF40" s="54"/>
      <c r="CG40" s="54"/>
      <c r="CH40" s="54"/>
      <c r="CI40" s="54"/>
      <c r="CJ40" s="54"/>
      <c r="CK40" s="54"/>
      <c r="CL40" s="54"/>
      <c r="CM40" s="54"/>
      <c r="CN40" s="54"/>
      <c r="CO40" s="54"/>
      <c r="CP40" s="54"/>
      <c r="CQ40" s="54"/>
    </row>
    <row r="41" spans="1:147">
      <c r="A41" s="54"/>
      <c r="B41" s="54"/>
      <c r="C41" s="54"/>
      <c r="D41" s="54"/>
      <c r="E41" s="37"/>
      <c r="F41" s="53"/>
      <c r="G41" s="38"/>
      <c r="H41" s="53"/>
      <c r="I41" s="39"/>
      <c r="J41" s="40"/>
      <c r="K41" s="41"/>
      <c r="L41" s="42"/>
      <c r="M41" s="37"/>
      <c r="N41" s="37"/>
      <c r="O41" s="40"/>
      <c r="P41" s="53"/>
      <c r="Q41" s="53"/>
      <c r="R41" s="53"/>
      <c r="S41" s="53"/>
      <c r="T41" s="53"/>
      <c r="U41" s="53"/>
      <c r="V41" s="53"/>
      <c r="W41" s="53"/>
      <c r="X41" s="53"/>
      <c r="Y41" s="53"/>
      <c r="Z41" s="53"/>
      <c r="AA41" s="53"/>
      <c r="AB41" s="40"/>
      <c r="AC41" s="40"/>
      <c r="AD41" s="40"/>
      <c r="AE41" s="40"/>
      <c r="AF41" s="40"/>
      <c r="AG41" s="41"/>
      <c r="AH41" s="42"/>
      <c r="AI41" s="37"/>
      <c r="AJ41" s="37"/>
      <c r="AK41" s="40"/>
      <c r="AL41" s="53"/>
      <c r="AM41" s="40"/>
      <c r="AN41" s="40"/>
      <c r="AO41" s="54"/>
      <c r="AP41" s="40"/>
      <c r="AQ41" s="40"/>
      <c r="AR41" s="53"/>
      <c r="AS41" s="53"/>
      <c r="AT41" s="53"/>
      <c r="AU41" s="53"/>
      <c r="AV41" s="38"/>
      <c r="AW41" s="40"/>
      <c r="AX41" s="40"/>
      <c r="AY41" s="40"/>
      <c r="AZ41" s="40"/>
      <c r="BA41" s="40"/>
      <c r="BB41" s="43"/>
      <c r="BC41" s="43"/>
      <c r="BD41" s="43"/>
      <c r="BE41" s="43"/>
      <c r="BF41" s="40"/>
      <c r="BG41" s="40"/>
      <c r="BH41" s="40"/>
      <c r="BI41" s="40"/>
      <c r="BJ41" s="40"/>
      <c r="BK41" s="40"/>
      <c r="BL41" s="40"/>
      <c r="BM41" s="40"/>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row>
  </sheetData>
  <sheetProtection password="B2EA" sheet="1" formatCells="0"/>
  <mergeCells count="288">
    <mergeCell ref="CK1:CN1"/>
    <mergeCell ref="CO1:CQ1"/>
    <mergeCell ref="A3:A9"/>
    <mergeCell ref="B3:Q3"/>
    <mergeCell ref="R3:AM3"/>
    <mergeCell ref="AN3:AT3"/>
    <mergeCell ref="B4:Q4"/>
    <mergeCell ref="R4:AM4"/>
    <mergeCell ref="AN4:AT4"/>
    <mergeCell ref="B5:Q5"/>
    <mergeCell ref="R5:AT5"/>
    <mergeCell ref="B6:Q7"/>
    <mergeCell ref="W6:X6"/>
    <mergeCell ref="Z6:AB6"/>
    <mergeCell ref="R7:AT7"/>
    <mergeCell ref="B8:Q8"/>
    <mergeCell ref="R8:X8"/>
    <mergeCell ref="Y8:AF8"/>
    <mergeCell ref="AG8:AI8"/>
    <mergeCell ref="AJ8:AT8"/>
    <mergeCell ref="AX12:BC12"/>
    <mergeCell ref="BD12:BL12"/>
    <mergeCell ref="BM12:BV12"/>
    <mergeCell ref="BW12:CA12"/>
    <mergeCell ref="CB12:CI12"/>
    <mergeCell ref="CJ12:CQ12"/>
    <mergeCell ref="B9:Q9"/>
    <mergeCell ref="R9:AT9"/>
    <mergeCell ref="BD10:CI10"/>
    <mergeCell ref="BD11:CI11"/>
    <mergeCell ref="B12:I12"/>
    <mergeCell ref="J12:O12"/>
    <mergeCell ref="P12:AE12"/>
    <mergeCell ref="AF12:AI12"/>
    <mergeCell ref="AJ12:AO12"/>
    <mergeCell ref="AP12:AW12"/>
    <mergeCell ref="AX13:BC13"/>
    <mergeCell ref="BD13:BL13"/>
    <mergeCell ref="BM13:BV13"/>
    <mergeCell ref="BW13:CA13"/>
    <mergeCell ref="CB13:CI13"/>
    <mergeCell ref="CJ13:CQ13"/>
    <mergeCell ref="B13:I13"/>
    <mergeCell ref="J13:O13"/>
    <mergeCell ref="P13:AE13"/>
    <mergeCell ref="AF13:AI13"/>
    <mergeCell ref="AJ13:AO13"/>
    <mergeCell ref="AP13:AW13"/>
    <mergeCell ref="AX14:BC14"/>
    <mergeCell ref="BD14:BL14"/>
    <mergeCell ref="BM14:BV14"/>
    <mergeCell ref="BW14:CA14"/>
    <mergeCell ref="CB14:CI14"/>
    <mergeCell ref="CJ14:CQ14"/>
    <mergeCell ref="B14:I14"/>
    <mergeCell ref="J14:O14"/>
    <mergeCell ref="P14:AE14"/>
    <mergeCell ref="AF14:AI14"/>
    <mergeCell ref="AJ14:AO14"/>
    <mergeCell ref="AP14:AW14"/>
    <mergeCell ref="AX15:BC15"/>
    <mergeCell ref="BD15:BL15"/>
    <mergeCell ref="BM15:BV15"/>
    <mergeCell ref="BW15:CA15"/>
    <mergeCell ref="CB15:CI15"/>
    <mergeCell ref="CJ15:CQ15"/>
    <mergeCell ref="B15:I15"/>
    <mergeCell ref="J15:O15"/>
    <mergeCell ref="P15:AE15"/>
    <mergeCell ref="AF15:AI15"/>
    <mergeCell ref="AJ15:AO15"/>
    <mergeCell ref="AP15:AW15"/>
    <mergeCell ref="AX16:BC16"/>
    <mergeCell ref="BD16:BL16"/>
    <mergeCell ref="BM16:BV16"/>
    <mergeCell ref="BW16:CA16"/>
    <mergeCell ref="CB16:CI16"/>
    <mergeCell ref="CJ16:CQ16"/>
    <mergeCell ref="B16:I16"/>
    <mergeCell ref="J16:O16"/>
    <mergeCell ref="P16:AE16"/>
    <mergeCell ref="AF16:AI16"/>
    <mergeCell ref="AJ16:AO16"/>
    <mergeCell ref="AP16:AW16"/>
    <mergeCell ref="AX17:BC17"/>
    <mergeCell ref="BD17:BL17"/>
    <mergeCell ref="BM17:BV17"/>
    <mergeCell ref="BW17:CA17"/>
    <mergeCell ref="CB17:CI17"/>
    <mergeCell ref="CJ17:CQ17"/>
    <mergeCell ref="B17:I17"/>
    <mergeCell ref="J17:O17"/>
    <mergeCell ref="P17:AE17"/>
    <mergeCell ref="AF17:AI17"/>
    <mergeCell ref="AJ17:AO17"/>
    <mergeCell ref="AP17:AW17"/>
    <mergeCell ref="AX18:BC18"/>
    <mergeCell ref="BD18:BL18"/>
    <mergeCell ref="BM18:BV18"/>
    <mergeCell ref="BW18:CA18"/>
    <mergeCell ref="CB18:CI18"/>
    <mergeCell ref="CJ18:CQ18"/>
    <mergeCell ref="B18:I18"/>
    <mergeCell ref="J18:O18"/>
    <mergeCell ref="P18:AE18"/>
    <mergeCell ref="AF18:AI18"/>
    <mergeCell ref="AJ18:AO18"/>
    <mergeCell ref="AP18:AW18"/>
    <mergeCell ref="AX19:BC19"/>
    <mergeCell ref="BD19:BL19"/>
    <mergeCell ref="BM19:BV19"/>
    <mergeCell ref="BW19:CA19"/>
    <mergeCell ref="CB19:CI19"/>
    <mergeCell ref="CJ19:CQ19"/>
    <mergeCell ref="B19:I19"/>
    <mergeCell ref="J19:O19"/>
    <mergeCell ref="P19:AE19"/>
    <mergeCell ref="AF19:AI19"/>
    <mergeCell ref="AJ19:AO19"/>
    <mergeCell ref="AP19:AW19"/>
    <mergeCell ref="AX20:BC20"/>
    <mergeCell ref="BD20:BL20"/>
    <mergeCell ref="BM20:BV20"/>
    <mergeCell ref="BW20:CA20"/>
    <mergeCell ref="CB20:CI20"/>
    <mergeCell ref="CJ20:CQ20"/>
    <mergeCell ref="B20:I20"/>
    <mergeCell ref="J20:O20"/>
    <mergeCell ref="P20:AE20"/>
    <mergeCell ref="AF20:AI20"/>
    <mergeCell ref="AJ20:AO20"/>
    <mergeCell ref="AP20:AW20"/>
    <mergeCell ref="AX21:BC21"/>
    <mergeCell ref="BD21:BL21"/>
    <mergeCell ref="BM21:BV21"/>
    <mergeCell ref="BW21:CA21"/>
    <mergeCell ref="CB21:CI21"/>
    <mergeCell ref="CJ21:CQ21"/>
    <mergeCell ref="B21:I21"/>
    <mergeCell ref="J21:O21"/>
    <mergeCell ref="P21:AE21"/>
    <mergeCell ref="AF21:AI21"/>
    <mergeCell ref="AJ21:AO21"/>
    <mergeCell ref="AP21:AW21"/>
    <mergeCell ref="AX22:BC22"/>
    <mergeCell ref="BD22:BL22"/>
    <mergeCell ref="BM22:BV22"/>
    <mergeCell ref="BW22:CA22"/>
    <mergeCell ref="CB22:CI22"/>
    <mergeCell ref="CJ22:CQ22"/>
    <mergeCell ref="B22:I22"/>
    <mergeCell ref="J22:O22"/>
    <mergeCell ref="P22:AE22"/>
    <mergeCell ref="AF22:AI22"/>
    <mergeCell ref="AJ22:AO22"/>
    <mergeCell ref="AP22:AW22"/>
    <mergeCell ref="AX23:BC23"/>
    <mergeCell ref="BD23:BL23"/>
    <mergeCell ref="BM23:BV23"/>
    <mergeCell ref="BW23:CA23"/>
    <mergeCell ref="CB23:CI23"/>
    <mergeCell ref="CJ23:CQ23"/>
    <mergeCell ref="B23:I23"/>
    <mergeCell ref="J23:O23"/>
    <mergeCell ref="P23:AE23"/>
    <mergeCell ref="AF23:AI23"/>
    <mergeCell ref="AJ23:AO23"/>
    <mergeCell ref="AP23:AW23"/>
    <mergeCell ref="AX24:BC24"/>
    <mergeCell ref="BD24:BL24"/>
    <mergeCell ref="BM24:BV24"/>
    <mergeCell ref="BW24:CA24"/>
    <mergeCell ref="CB24:CI24"/>
    <mergeCell ref="CJ24:CQ24"/>
    <mergeCell ref="B24:I24"/>
    <mergeCell ref="J24:O24"/>
    <mergeCell ref="P24:AE24"/>
    <mergeCell ref="AF24:AI24"/>
    <mergeCell ref="AJ24:AO24"/>
    <mergeCell ref="AP24:AW24"/>
    <mergeCell ref="AX25:BC25"/>
    <mergeCell ref="BD25:BL25"/>
    <mergeCell ref="BM25:BV25"/>
    <mergeCell ref="BW25:CA25"/>
    <mergeCell ref="CB25:CI25"/>
    <mergeCell ref="CJ25:CQ25"/>
    <mergeCell ref="B25:I25"/>
    <mergeCell ref="J25:O25"/>
    <mergeCell ref="P25:AE25"/>
    <mergeCell ref="AF25:AI25"/>
    <mergeCell ref="AJ25:AO25"/>
    <mergeCell ref="AP25:AW25"/>
    <mergeCell ref="AX26:BC26"/>
    <mergeCell ref="BD26:BL26"/>
    <mergeCell ref="BM26:BV26"/>
    <mergeCell ref="BW26:CA26"/>
    <mergeCell ref="CB26:CI26"/>
    <mergeCell ref="CJ26:CQ26"/>
    <mergeCell ref="B26:I26"/>
    <mergeCell ref="J26:O26"/>
    <mergeCell ref="P26:AE26"/>
    <mergeCell ref="AF26:AI26"/>
    <mergeCell ref="AJ26:AO26"/>
    <mergeCell ref="AP26:AW26"/>
    <mergeCell ref="AX27:BC27"/>
    <mergeCell ref="BD27:BL27"/>
    <mergeCell ref="BM27:BV27"/>
    <mergeCell ref="BW27:CA27"/>
    <mergeCell ref="CB27:CI27"/>
    <mergeCell ref="CJ27:CQ27"/>
    <mergeCell ref="B27:I27"/>
    <mergeCell ref="J27:O27"/>
    <mergeCell ref="P27:AE27"/>
    <mergeCell ref="AF27:AI27"/>
    <mergeCell ref="AJ27:AO27"/>
    <mergeCell ref="AP27:AW27"/>
    <mergeCell ref="AX28:BC28"/>
    <mergeCell ref="BD28:BL28"/>
    <mergeCell ref="BM28:BV28"/>
    <mergeCell ref="BW28:CA28"/>
    <mergeCell ref="CB28:CI28"/>
    <mergeCell ref="CJ28:CQ28"/>
    <mergeCell ref="B28:I28"/>
    <mergeCell ref="J28:O28"/>
    <mergeCell ref="P28:AE28"/>
    <mergeCell ref="AF28:AI28"/>
    <mergeCell ref="AJ28:AO28"/>
    <mergeCell ref="AP28:AW28"/>
    <mergeCell ref="AX29:BC29"/>
    <mergeCell ref="BD29:BL29"/>
    <mergeCell ref="BM29:BV29"/>
    <mergeCell ref="BW29:CA29"/>
    <mergeCell ref="CB29:CI29"/>
    <mergeCell ref="CJ29:CQ29"/>
    <mergeCell ref="B29:I29"/>
    <mergeCell ref="J29:O29"/>
    <mergeCell ref="P29:AE29"/>
    <mergeCell ref="AF29:AI29"/>
    <mergeCell ref="AJ29:AO29"/>
    <mergeCell ref="AP29:AW29"/>
    <mergeCell ref="AX30:BC30"/>
    <mergeCell ref="BD30:BL30"/>
    <mergeCell ref="BM30:BV30"/>
    <mergeCell ref="BW30:CA30"/>
    <mergeCell ref="CB30:CI30"/>
    <mergeCell ref="CJ30:CQ30"/>
    <mergeCell ref="B30:I30"/>
    <mergeCell ref="J30:O30"/>
    <mergeCell ref="P30:AE30"/>
    <mergeCell ref="AF30:AI30"/>
    <mergeCell ref="AJ30:AO30"/>
    <mergeCell ref="AP30:AW30"/>
    <mergeCell ref="AX31:BC31"/>
    <mergeCell ref="BD31:BL31"/>
    <mergeCell ref="BM31:BV31"/>
    <mergeCell ref="BW31:CA31"/>
    <mergeCell ref="CB31:CI31"/>
    <mergeCell ref="CJ31:CQ31"/>
    <mergeCell ref="B31:I31"/>
    <mergeCell ref="J31:O31"/>
    <mergeCell ref="P31:AE31"/>
    <mergeCell ref="AF31:AI31"/>
    <mergeCell ref="AJ31:AO31"/>
    <mergeCell ref="AP31:AW31"/>
    <mergeCell ref="AX32:BC32"/>
    <mergeCell ref="BD32:BL32"/>
    <mergeCell ref="BM32:BV32"/>
    <mergeCell ref="BW32:CA32"/>
    <mergeCell ref="CB32:CI32"/>
    <mergeCell ref="CJ32:CQ32"/>
    <mergeCell ref="B32:I32"/>
    <mergeCell ref="J32:O32"/>
    <mergeCell ref="P32:AE32"/>
    <mergeCell ref="AF32:AI32"/>
    <mergeCell ref="AJ32:AO32"/>
    <mergeCell ref="AP32:AW32"/>
    <mergeCell ref="AX33:BC33"/>
    <mergeCell ref="BD33:BL33"/>
    <mergeCell ref="BM33:BV33"/>
    <mergeCell ref="BW33:CA33"/>
    <mergeCell ref="CB33:CI33"/>
    <mergeCell ref="CJ33:CQ33"/>
    <mergeCell ref="B33:I33"/>
    <mergeCell ref="J33:O33"/>
    <mergeCell ref="P33:AE33"/>
    <mergeCell ref="AF33:AI33"/>
    <mergeCell ref="AJ33:AO33"/>
    <mergeCell ref="AP33:AW33"/>
  </mergeCells>
  <phoneticPr fontId="2"/>
  <conditionalFormatting sqref="BM14:BV33">
    <cfRule type="expression" dxfId="2" priority="1">
      <formula>$BM14&gt;$BD14</formula>
    </cfRule>
  </conditionalFormatting>
  <dataValidations count="9">
    <dataValidation type="whole" allowBlank="1" showInputMessage="1" showErrorMessage="1" error="受講料を超えています。" prompt="下記（注3）をご確認ください。" sqref="BM14:BT33">
      <formula1>1</formula1>
      <formula2>BD14</formula2>
    </dataValidation>
    <dataValidation type="whole" allowBlank="1" showInputMessage="1" showErrorMessage="1" error="事業所負担額を超えています。" sqref="CB14:CI33">
      <formula1>0</formula1>
      <formula2>BM14</formula2>
    </dataValidation>
    <dataValidation type="whole" allowBlank="1" showInputMessage="1" showErrorMessage="1" error="受講料を超えています。" prompt="下記（注3）をご確認ください。" sqref="BU14:BV33">
      <formula1>1</formula1>
      <formula2>BK14</formula2>
    </dataValidation>
    <dataValidation type="list" allowBlank="1" showInputMessage="1" showErrorMessage="1" prompt="下記（注4）をご確認ください。" sqref="BW14:CA33">
      <formula1>"直接,間接"</formula1>
    </dataValidation>
    <dataValidation allowBlank="1" showInputMessage="1" showErrorMessage="1" prompt="下記（注1）をご確認ください。" sqref="AJ14:AO33 AX14:BC33 J14:O33"/>
    <dataValidation type="list" allowBlank="1" showInputMessage="1" showErrorMessage="1" prompt="下記（注2）をご確認ください。" sqref="AF14:AI33">
      <formula1>"介護支援専門員,生活相談員,介護職員,看護職員,その他"</formula1>
    </dataValidation>
    <dataValidation type="list" allowBlank="1" showInputMessage="1" showErrorMessage="1" sqref="AP14:AW33">
      <formula1>"介護支援専門員実務研修,介護支援専門員更新研修（88時間）,専門研修課程Ⅰ,更新研修（32時間）,専門研修課程Ⅱ,介護支援専門員更新研修（未経験）,介護支援専門員再研修,主任介護支援専門員研修,主任介護支援専門員更新研修"</formula1>
    </dataValidation>
    <dataValidation type="list" allowBlank="1" showInputMessage="1" showErrorMessage="1" sqref="R5:AB5 J5:N5 AD5:AT5">
      <formula1>"居宅介護支援,通所介護,短期入所生活介護,短期入所療養介護,特定施設入居者生活介護,定期巡回・随時対応型訪問介護看護,夜間対応型訪問介護,地域密着型通所介護,認知症対応型通所介護,小規模多機能型居宅介護,認知症対応型共同生活介護,地域密着型特定施設入居者生活介護,地域密着型介護老人福祉施設,看護小規模多機能型居宅介護,介護老人福祉施設,介護老人保健施設,介護医療院,介護予防支援,第一号通所事業"</formula1>
    </dataValidation>
    <dataValidation imeMode="halfAlpha" allowBlank="1" showInputMessage="1" showErrorMessage="1" sqref="BM12 AB40:AF41 AW40:BA41 BF40:BM41 AK40:AN41 AP40:AQ41 BF34:BM34 AF35:AI39 AK35:AL39 AR35:AV39 BA35:BA39 I35:M39 O35:AA39 J40:J41 O40:O41 J34 O34 AP34:AQ34 AB34:AF34 AW34:BA34 AK34:AN34"/>
  </dataValidations>
  <printOptions horizontalCentered="1"/>
  <pageMargins left="0.55118110236220474" right="0.55118110236220474" top="0.43307086614173229" bottom="0.43307086614173229" header="0.31496062992125984" footer="0.15748031496062992"/>
  <pageSetup paperSize="9" scale="57" orientation="landscape" r:id="rId1"/>
  <headerFooter alignWithMargins="0">
    <oddFooter xml:space="preserve">&amp;C&amp;P / &amp;N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EQ41"/>
  <sheetViews>
    <sheetView view="pageBreakPreview" zoomScaleNormal="120" zoomScaleSheetLayoutView="100" workbookViewId="0">
      <selection activeCell="R4" sqref="R4:AM4"/>
    </sheetView>
  </sheetViews>
  <sheetFormatPr defaultColWidth="2.25" defaultRowHeight="13.5"/>
  <cols>
    <col min="1" max="1" width="3.625" style="31" customWidth="1"/>
    <col min="2" max="55" width="2.5" style="31" customWidth="1"/>
    <col min="56" max="57" width="2.5" style="31" hidden="1" customWidth="1"/>
    <col min="58" max="95" width="2.5" style="31" customWidth="1"/>
    <col min="96" max="99" width="2.25" style="31"/>
    <col min="100" max="101" width="0" style="31" hidden="1" customWidth="1"/>
    <col min="102" max="16384" width="2.25" style="31"/>
  </cols>
  <sheetData>
    <row r="1" spans="1:147" ht="11.25" customHeight="1" thickTop="1" thickBot="1">
      <c r="A1" s="31" t="s">
        <v>128</v>
      </c>
      <c r="E1" s="30"/>
      <c r="J1" s="53"/>
      <c r="K1" s="53"/>
      <c r="L1" s="48"/>
      <c r="M1" s="48"/>
      <c r="N1" s="48"/>
      <c r="O1" s="48"/>
      <c r="AD1" s="50"/>
      <c r="AE1" s="53"/>
      <c r="AF1" s="53"/>
      <c r="AG1" s="53"/>
      <c r="AH1" s="48"/>
      <c r="AI1" s="48"/>
      <c r="AJ1" s="48"/>
      <c r="AK1" s="48"/>
      <c r="AL1" s="48"/>
      <c r="AM1" s="44"/>
      <c r="AN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CK1" s="254" t="s">
        <v>83</v>
      </c>
      <c r="CL1" s="255"/>
      <c r="CM1" s="255"/>
      <c r="CN1" s="255"/>
      <c r="CO1" s="252" t="str">
        <f ca="1">RIGHT(CELL("filename",E1),LEN(CELL("filename",E1))-FIND("票", CELL("filename",E1)))</f>
        <v>19</v>
      </c>
      <c r="CP1" s="252"/>
      <c r="CQ1" s="253"/>
    </row>
    <row r="2" spans="1:147" ht="9.9499999999999993" customHeight="1" thickTop="1">
      <c r="AM2" s="47"/>
    </row>
    <row r="3" spans="1:147" s="32" customFormat="1" ht="14.1" customHeight="1">
      <c r="A3" s="260" t="s">
        <v>35</v>
      </c>
      <c r="B3" s="272" t="s">
        <v>0</v>
      </c>
      <c r="C3" s="273"/>
      <c r="D3" s="273"/>
      <c r="E3" s="273"/>
      <c r="F3" s="273"/>
      <c r="G3" s="273"/>
      <c r="H3" s="273"/>
      <c r="I3" s="273"/>
      <c r="J3" s="273"/>
      <c r="K3" s="273"/>
      <c r="L3" s="273"/>
      <c r="M3" s="273"/>
      <c r="N3" s="273"/>
      <c r="O3" s="273"/>
      <c r="P3" s="273"/>
      <c r="Q3" s="274"/>
      <c r="R3" s="282"/>
      <c r="S3" s="283"/>
      <c r="T3" s="283"/>
      <c r="U3" s="283"/>
      <c r="V3" s="283"/>
      <c r="W3" s="283"/>
      <c r="X3" s="283"/>
      <c r="Y3" s="283"/>
      <c r="Z3" s="283"/>
      <c r="AA3" s="283"/>
      <c r="AB3" s="283"/>
      <c r="AC3" s="283"/>
      <c r="AD3" s="283"/>
      <c r="AE3" s="283"/>
      <c r="AF3" s="283"/>
      <c r="AG3" s="283"/>
      <c r="AH3" s="283"/>
      <c r="AI3" s="283"/>
      <c r="AJ3" s="283"/>
      <c r="AK3" s="283"/>
      <c r="AL3" s="283"/>
      <c r="AM3" s="284"/>
      <c r="AN3" s="275" t="s">
        <v>57</v>
      </c>
      <c r="AO3" s="267"/>
      <c r="AP3" s="267"/>
      <c r="AQ3" s="267"/>
      <c r="AR3" s="267"/>
      <c r="AS3" s="267"/>
      <c r="AT3" s="268"/>
      <c r="AV3" s="31"/>
      <c r="BM3" s="54"/>
      <c r="BN3" s="54"/>
      <c r="BO3" s="54"/>
      <c r="BP3" s="54"/>
      <c r="BQ3" s="54"/>
      <c r="BR3" s="54"/>
      <c r="BS3" s="54"/>
      <c r="BT3" s="54"/>
      <c r="BU3" s="54"/>
    </row>
    <row r="4" spans="1:147" s="32" customFormat="1" ht="30" customHeight="1">
      <c r="A4" s="261"/>
      <c r="B4" s="269" t="s">
        <v>33</v>
      </c>
      <c r="C4" s="270"/>
      <c r="D4" s="270"/>
      <c r="E4" s="270"/>
      <c r="F4" s="270"/>
      <c r="G4" s="270"/>
      <c r="H4" s="270"/>
      <c r="I4" s="270"/>
      <c r="J4" s="270"/>
      <c r="K4" s="270"/>
      <c r="L4" s="270"/>
      <c r="M4" s="270"/>
      <c r="N4" s="270"/>
      <c r="O4" s="270"/>
      <c r="P4" s="270"/>
      <c r="Q4" s="271"/>
      <c r="R4" s="285"/>
      <c r="S4" s="286"/>
      <c r="T4" s="286"/>
      <c r="U4" s="286"/>
      <c r="V4" s="286"/>
      <c r="W4" s="286"/>
      <c r="X4" s="286"/>
      <c r="Y4" s="286"/>
      <c r="Z4" s="286"/>
      <c r="AA4" s="286"/>
      <c r="AB4" s="286"/>
      <c r="AC4" s="286"/>
      <c r="AD4" s="286"/>
      <c r="AE4" s="286"/>
      <c r="AF4" s="286"/>
      <c r="AG4" s="286"/>
      <c r="AH4" s="286"/>
      <c r="AI4" s="286"/>
      <c r="AJ4" s="286"/>
      <c r="AK4" s="286"/>
      <c r="AL4" s="286"/>
      <c r="AM4" s="287"/>
      <c r="AN4" s="289"/>
      <c r="AO4" s="290"/>
      <c r="AP4" s="290"/>
      <c r="AQ4" s="290"/>
      <c r="AR4" s="290"/>
      <c r="AS4" s="290"/>
      <c r="AT4" s="291"/>
      <c r="AU4" s="63"/>
      <c r="AV4" s="63"/>
      <c r="AW4" s="63"/>
      <c r="AX4" s="63"/>
      <c r="AY4" s="63"/>
      <c r="AZ4" s="63"/>
      <c r="BA4" s="63"/>
      <c r="BB4" s="63"/>
      <c r="BR4" s="54"/>
      <c r="BS4" s="53"/>
      <c r="BT4" s="53"/>
      <c r="BU4" s="53"/>
      <c r="BV4" s="53"/>
      <c r="BW4" s="53"/>
      <c r="BX4" s="53"/>
      <c r="BY4" s="53"/>
    </row>
    <row r="5" spans="1:147" s="32" customFormat="1" ht="30" customHeight="1">
      <c r="A5" s="261"/>
      <c r="B5" s="266" t="s">
        <v>134</v>
      </c>
      <c r="C5" s="267"/>
      <c r="D5" s="267"/>
      <c r="E5" s="267"/>
      <c r="F5" s="267"/>
      <c r="G5" s="267"/>
      <c r="H5" s="267"/>
      <c r="I5" s="267"/>
      <c r="J5" s="267"/>
      <c r="K5" s="267"/>
      <c r="L5" s="267"/>
      <c r="M5" s="267"/>
      <c r="N5" s="267"/>
      <c r="O5" s="267"/>
      <c r="P5" s="267"/>
      <c r="Q5" s="268"/>
      <c r="R5" s="292"/>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3"/>
      <c r="AT5" s="294"/>
      <c r="AU5" s="64"/>
      <c r="AV5" s="64"/>
      <c r="AW5" s="64"/>
      <c r="AX5" s="64"/>
      <c r="AY5" s="64"/>
      <c r="AZ5" s="64"/>
      <c r="BA5" s="64"/>
      <c r="BB5" s="64"/>
      <c r="BD5" s="33" t="s">
        <v>74</v>
      </c>
      <c r="BE5" s="33" t="str">
        <f>IFERROR(VLOOKUP(R5,計算用!$A$2:$F$36,6,FALSE),"")</f>
        <v/>
      </c>
      <c r="BF5" s="54"/>
      <c r="BG5" s="54"/>
      <c r="BH5" s="54"/>
      <c r="BI5" s="54"/>
      <c r="BJ5" s="54"/>
      <c r="BK5" s="54"/>
      <c r="BL5" s="54"/>
      <c r="BR5" s="54"/>
      <c r="BS5" s="53"/>
      <c r="BT5" s="53"/>
      <c r="BU5" s="53"/>
      <c r="BV5" s="53"/>
      <c r="BW5" s="53"/>
      <c r="BX5" s="53"/>
      <c r="BY5" s="53"/>
    </row>
    <row r="6" spans="1:147" s="32" customFormat="1" ht="14.1" customHeight="1">
      <c r="A6" s="261"/>
      <c r="B6" s="276" t="s">
        <v>58</v>
      </c>
      <c r="C6" s="277"/>
      <c r="D6" s="277"/>
      <c r="E6" s="277"/>
      <c r="F6" s="277"/>
      <c r="G6" s="277"/>
      <c r="H6" s="277"/>
      <c r="I6" s="277"/>
      <c r="J6" s="277"/>
      <c r="K6" s="277"/>
      <c r="L6" s="277"/>
      <c r="M6" s="277"/>
      <c r="N6" s="277"/>
      <c r="O6" s="277"/>
      <c r="P6" s="277"/>
      <c r="Q6" s="278"/>
      <c r="R6" s="116" t="s">
        <v>6</v>
      </c>
      <c r="S6" s="116"/>
      <c r="T6" s="116"/>
      <c r="U6" s="116"/>
      <c r="V6" s="117"/>
      <c r="W6" s="256"/>
      <c r="X6" s="256"/>
      <c r="Y6" s="116" t="s">
        <v>7</v>
      </c>
      <c r="Z6" s="288"/>
      <c r="AA6" s="288"/>
      <c r="AB6" s="288"/>
      <c r="AC6" s="31"/>
      <c r="AD6" s="116" t="s">
        <v>8</v>
      </c>
      <c r="AE6" s="116"/>
      <c r="AF6" s="116"/>
      <c r="AG6" s="116"/>
      <c r="AH6" s="116"/>
      <c r="AI6" s="116"/>
      <c r="AJ6" s="118"/>
      <c r="AK6" s="116"/>
      <c r="AL6" s="116"/>
      <c r="AM6" s="116"/>
      <c r="AN6" s="116"/>
      <c r="AO6" s="116"/>
      <c r="AP6" s="116"/>
      <c r="AQ6" s="116"/>
      <c r="AR6" s="116"/>
      <c r="AS6" s="116"/>
      <c r="AT6" s="119"/>
      <c r="AU6" s="35"/>
      <c r="AV6" s="35"/>
      <c r="AW6" s="35"/>
      <c r="AX6" s="35"/>
      <c r="AY6" s="35"/>
      <c r="AZ6" s="35"/>
      <c r="BA6" s="35"/>
      <c r="BB6" s="35"/>
      <c r="BR6" s="54"/>
      <c r="BS6" s="53"/>
      <c r="BT6" s="53"/>
      <c r="BU6" s="53"/>
      <c r="BV6" s="53"/>
      <c r="BW6" s="53"/>
      <c r="BX6" s="53"/>
      <c r="BY6" s="53"/>
    </row>
    <row r="7" spans="1:147" s="32" customFormat="1" ht="30" customHeight="1">
      <c r="A7" s="261"/>
      <c r="B7" s="279"/>
      <c r="C7" s="280"/>
      <c r="D7" s="280"/>
      <c r="E7" s="280"/>
      <c r="F7" s="280"/>
      <c r="G7" s="280"/>
      <c r="H7" s="280"/>
      <c r="I7" s="280"/>
      <c r="J7" s="280"/>
      <c r="K7" s="280"/>
      <c r="L7" s="280"/>
      <c r="M7" s="280"/>
      <c r="N7" s="280"/>
      <c r="O7" s="280"/>
      <c r="P7" s="280"/>
      <c r="Q7" s="281"/>
      <c r="R7" s="295"/>
      <c r="S7" s="296"/>
      <c r="T7" s="296"/>
      <c r="U7" s="296"/>
      <c r="V7" s="296"/>
      <c r="W7" s="296"/>
      <c r="X7" s="296"/>
      <c r="Y7" s="296"/>
      <c r="Z7" s="296"/>
      <c r="AA7" s="296"/>
      <c r="AB7" s="296"/>
      <c r="AC7" s="296"/>
      <c r="AD7" s="296"/>
      <c r="AE7" s="296"/>
      <c r="AF7" s="296"/>
      <c r="AG7" s="296"/>
      <c r="AH7" s="296"/>
      <c r="AI7" s="296"/>
      <c r="AJ7" s="296"/>
      <c r="AK7" s="296"/>
      <c r="AL7" s="296"/>
      <c r="AM7" s="296"/>
      <c r="AN7" s="296"/>
      <c r="AO7" s="296"/>
      <c r="AP7" s="296"/>
      <c r="AQ7" s="296"/>
      <c r="AR7" s="296"/>
      <c r="AS7" s="296"/>
      <c r="AT7" s="297"/>
      <c r="AU7" s="65"/>
      <c r="AV7" s="65"/>
      <c r="AW7" s="65"/>
      <c r="AX7" s="65"/>
      <c r="AY7" s="65"/>
      <c r="AZ7" s="65"/>
      <c r="BA7" s="65"/>
      <c r="BB7" s="65"/>
      <c r="BR7" s="54"/>
      <c r="BS7" s="53"/>
      <c r="BT7" s="53"/>
      <c r="BU7" s="53"/>
      <c r="BV7" s="53"/>
      <c r="BW7" s="53"/>
      <c r="BX7" s="53"/>
      <c r="BY7" s="53"/>
    </row>
    <row r="8" spans="1:147" s="32" customFormat="1" ht="24.95" customHeight="1">
      <c r="A8" s="261"/>
      <c r="B8" s="275" t="s">
        <v>9</v>
      </c>
      <c r="C8" s="267"/>
      <c r="D8" s="267"/>
      <c r="E8" s="267"/>
      <c r="F8" s="267"/>
      <c r="G8" s="267"/>
      <c r="H8" s="267"/>
      <c r="I8" s="267"/>
      <c r="J8" s="267"/>
      <c r="K8" s="267"/>
      <c r="L8" s="267"/>
      <c r="M8" s="267"/>
      <c r="N8" s="267"/>
      <c r="O8" s="267"/>
      <c r="P8" s="267"/>
      <c r="Q8" s="268"/>
      <c r="R8" s="275" t="s">
        <v>10</v>
      </c>
      <c r="S8" s="267"/>
      <c r="T8" s="267"/>
      <c r="U8" s="267"/>
      <c r="V8" s="267"/>
      <c r="W8" s="267"/>
      <c r="X8" s="268"/>
      <c r="Y8" s="289"/>
      <c r="Z8" s="290"/>
      <c r="AA8" s="290"/>
      <c r="AB8" s="290"/>
      <c r="AC8" s="290"/>
      <c r="AD8" s="290"/>
      <c r="AE8" s="290"/>
      <c r="AF8" s="291"/>
      <c r="AG8" s="275" t="s">
        <v>55</v>
      </c>
      <c r="AH8" s="267"/>
      <c r="AI8" s="268"/>
      <c r="AJ8" s="301"/>
      <c r="AK8" s="302"/>
      <c r="AL8" s="302"/>
      <c r="AM8" s="302"/>
      <c r="AN8" s="302"/>
      <c r="AO8" s="302"/>
      <c r="AP8" s="302"/>
      <c r="AQ8" s="302"/>
      <c r="AR8" s="302"/>
      <c r="AS8" s="302"/>
      <c r="AT8" s="303"/>
      <c r="AU8" s="66"/>
      <c r="AV8" s="66"/>
      <c r="AW8" s="66"/>
      <c r="AX8" s="66"/>
      <c r="AY8" s="66"/>
      <c r="AZ8" s="66"/>
      <c r="BA8" s="66"/>
      <c r="BB8" s="66"/>
      <c r="BR8" s="54"/>
      <c r="BS8" s="53"/>
      <c r="BT8" s="53"/>
      <c r="BU8" s="53"/>
      <c r="BV8" s="53"/>
      <c r="BW8" s="53"/>
      <c r="BX8" s="53"/>
      <c r="BY8" s="53"/>
    </row>
    <row r="9" spans="1:147" s="32" customFormat="1" ht="24.95" customHeight="1">
      <c r="A9" s="262"/>
      <c r="B9" s="275" t="s">
        <v>34</v>
      </c>
      <c r="C9" s="267"/>
      <c r="D9" s="267"/>
      <c r="E9" s="267"/>
      <c r="F9" s="267"/>
      <c r="G9" s="267"/>
      <c r="H9" s="267"/>
      <c r="I9" s="267"/>
      <c r="J9" s="267"/>
      <c r="K9" s="267"/>
      <c r="L9" s="267"/>
      <c r="M9" s="267"/>
      <c r="N9" s="267"/>
      <c r="O9" s="267"/>
      <c r="P9" s="267"/>
      <c r="Q9" s="268"/>
      <c r="R9" s="263"/>
      <c r="S9" s="264"/>
      <c r="T9" s="264"/>
      <c r="U9" s="264"/>
      <c r="V9" s="264"/>
      <c r="W9" s="264"/>
      <c r="X9" s="264"/>
      <c r="Y9" s="264"/>
      <c r="Z9" s="264"/>
      <c r="AA9" s="264"/>
      <c r="AB9" s="264"/>
      <c r="AC9" s="264"/>
      <c r="AD9" s="264"/>
      <c r="AE9" s="264"/>
      <c r="AF9" s="264"/>
      <c r="AG9" s="264"/>
      <c r="AH9" s="264"/>
      <c r="AI9" s="264"/>
      <c r="AJ9" s="264"/>
      <c r="AK9" s="264"/>
      <c r="AL9" s="264"/>
      <c r="AM9" s="264"/>
      <c r="AN9" s="264"/>
      <c r="AO9" s="264"/>
      <c r="AP9" s="264"/>
      <c r="AQ9" s="264"/>
      <c r="AR9" s="264"/>
      <c r="AS9" s="264"/>
      <c r="AT9" s="265"/>
      <c r="AU9" s="6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5"/>
      <c r="CC9" s="85"/>
      <c r="CD9" s="85"/>
      <c r="CE9" s="85"/>
      <c r="CF9" s="85"/>
      <c r="CG9" s="85"/>
      <c r="CH9" s="85"/>
      <c r="CI9" s="85"/>
    </row>
    <row r="10" spans="1:147" s="32" customFormat="1" ht="29.25" customHeight="1">
      <c r="E10" s="53"/>
      <c r="F10" s="53"/>
      <c r="G10" s="53"/>
      <c r="H10" s="53"/>
      <c r="I10" s="53"/>
      <c r="J10" s="36"/>
      <c r="K10" s="36"/>
      <c r="L10" s="36"/>
      <c r="M10" s="36"/>
      <c r="N10" s="36"/>
      <c r="O10" s="36"/>
      <c r="P10" s="53"/>
      <c r="Q10" s="53"/>
      <c r="R10" s="53"/>
      <c r="S10" s="53"/>
      <c r="T10" s="53"/>
      <c r="U10" s="53"/>
      <c r="V10" s="53"/>
      <c r="W10" s="53"/>
      <c r="X10" s="53"/>
      <c r="Y10" s="53"/>
      <c r="Z10" s="53"/>
      <c r="AA10" s="34"/>
      <c r="AB10" s="53"/>
      <c r="AC10" s="35"/>
      <c r="AD10" s="36"/>
      <c r="AE10" s="36"/>
      <c r="AF10" s="36"/>
      <c r="AG10" s="36"/>
      <c r="AH10" s="36"/>
      <c r="AI10" s="36"/>
      <c r="AJ10" s="36"/>
      <c r="AK10" s="36"/>
      <c r="AL10" s="36"/>
      <c r="AM10" s="36"/>
      <c r="AN10" s="36"/>
      <c r="AP10" s="36"/>
      <c r="AQ10" s="36"/>
      <c r="AR10" s="36"/>
      <c r="AS10" s="36"/>
      <c r="AT10" s="36"/>
      <c r="AU10" s="36"/>
      <c r="AV10" s="36"/>
      <c r="AW10" s="36"/>
      <c r="AX10" s="36"/>
      <c r="AY10" s="36"/>
      <c r="AZ10" s="36"/>
      <c r="BA10" s="36"/>
      <c r="BB10" s="36"/>
      <c r="BC10" s="36"/>
      <c r="BD10" s="223" t="str">
        <f>IF(OR(BM14&gt;BD14,BM15&gt;BD15,BM16&gt;BD16,BM17&gt;BD17,BM18&gt;BD18,BM19&gt;BD19,BM20&gt;BD20,BM21&gt;BD21,BM22&gt;BD22,BM23&gt;BD23,BM24&gt;BD24,BM25&gt;BD25,BM26&gt;BD26,BM27&gt;BD27,BM28&gt;BD28,BM29&gt;BD29,BM30&gt;BD30,BM31&gt;BD31,BM32&gt;BD32,BM33&gt;BD33),"事業所が負担した額が研修受講料を超えています。","")</f>
        <v/>
      </c>
      <c r="BE10" s="223"/>
      <c r="BF10" s="223"/>
      <c r="BG10" s="223"/>
      <c r="BH10" s="223"/>
      <c r="BI10" s="223"/>
      <c r="BJ10" s="223"/>
      <c r="BK10" s="223"/>
      <c r="BL10" s="223"/>
      <c r="BM10" s="223"/>
      <c r="BN10" s="223"/>
      <c r="BO10" s="223"/>
      <c r="BP10" s="223"/>
      <c r="BQ10" s="223"/>
      <c r="BR10" s="223"/>
      <c r="BS10" s="223"/>
      <c r="BT10" s="223"/>
      <c r="BU10" s="223"/>
      <c r="BV10" s="223"/>
      <c r="BW10" s="223"/>
      <c r="BX10" s="223"/>
      <c r="BY10" s="223"/>
      <c r="BZ10" s="223"/>
      <c r="CA10" s="223"/>
      <c r="CB10" s="223"/>
      <c r="CC10" s="223"/>
      <c r="CD10" s="223"/>
      <c r="CE10" s="223"/>
      <c r="CF10" s="223"/>
      <c r="CG10" s="223"/>
      <c r="CH10" s="223"/>
      <c r="CI10" s="223"/>
      <c r="CJ10" s="85"/>
      <c r="CK10" s="85"/>
      <c r="CL10" s="85"/>
      <c r="CM10" s="85"/>
      <c r="CN10" s="85"/>
      <c r="CO10" s="85"/>
      <c r="CP10" s="85"/>
      <c r="CQ10" s="85"/>
    </row>
    <row r="11" spans="1:147" s="32" customFormat="1" ht="29.25" customHeight="1">
      <c r="E11" s="57"/>
      <c r="F11" s="57"/>
      <c r="G11" s="57"/>
      <c r="H11" s="57"/>
      <c r="I11" s="57"/>
      <c r="J11" s="57"/>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P11" s="57"/>
      <c r="AQ11" s="57"/>
      <c r="AR11" s="57"/>
      <c r="AS11" s="57"/>
      <c r="AT11" s="57"/>
      <c r="AU11" s="57"/>
      <c r="AV11" s="57"/>
      <c r="AW11" s="57"/>
      <c r="AX11" s="57"/>
      <c r="AY11" s="57"/>
      <c r="AZ11" s="57"/>
      <c r="BA11" s="57"/>
      <c r="BB11" s="57"/>
      <c r="BC11" s="57"/>
      <c r="BD11" s="224" t="str">
        <f>IF(OR(BM14&gt;BD14,BM15&gt;BD15,BM16&gt;BD16,BM17&gt;BD17,BM18&gt;BD18,BM19&gt;BD19,BM20&gt;BD20,BM21&gt;BD21,BM22&gt;BD22,BM23&gt;BD23,BM24&gt;BD24,BM25&gt;BD25,BM26&gt;BD26,BM27&gt;BD27,BM28&gt;BD28,BM29&gt;BD29,BM30&gt;BD30,BM31&gt;BD31,BM32&gt;BD32,BM33&gt;BD33),"事業所が負担した額は研修受講料が上限です。","")</f>
        <v/>
      </c>
      <c r="BE11" s="224"/>
      <c r="BF11" s="224"/>
      <c r="BG11" s="224"/>
      <c r="BH11" s="224"/>
      <c r="BI11" s="224"/>
      <c r="BJ11" s="224"/>
      <c r="BK11" s="224"/>
      <c r="BL11" s="224"/>
      <c r="BM11" s="224"/>
      <c r="BN11" s="224"/>
      <c r="BO11" s="224"/>
      <c r="BP11" s="224"/>
      <c r="BQ11" s="224"/>
      <c r="BR11" s="224"/>
      <c r="BS11" s="224"/>
      <c r="BT11" s="224"/>
      <c r="BU11" s="224"/>
      <c r="BV11" s="224"/>
      <c r="BW11" s="224"/>
      <c r="BX11" s="224"/>
      <c r="BY11" s="224"/>
      <c r="BZ11" s="224"/>
      <c r="CA11" s="224"/>
      <c r="CB11" s="224"/>
      <c r="CC11" s="224"/>
      <c r="CD11" s="224"/>
      <c r="CE11" s="224"/>
      <c r="CF11" s="224"/>
      <c r="CG11" s="224"/>
      <c r="CH11" s="224"/>
      <c r="CI11" s="224"/>
      <c r="CJ11" s="86"/>
      <c r="CK11" s="86"/>
      <c r="CL11" s="86"/>
      <c r="CM11" s="86"/>
      <c r="CN11" s="86"/>
      <c r="CO11" s="86"/>
      <c r="CP11" s="86"/>
      <c r="CQ11" s="86"/>
    </row>
    <row r="12" spans="1:147" ht="13.5" customHeight="1">
      <c r="A12" s="79"/>
      <c r="B12" s="249"/>
      <c r="C12" s="250"/>
      <c r="D12" s="250"/>
      <c r="E12" s="250"/>
      <c r="F12" s="250"/>
      <c r="G12" s="250"/>
      <c r="H12" s="250"/>
      <c r="I12" s="251"/>
      <c r="J12" s="298" t="s">
        <v>113</v>
      </c>
      <c r="K12" s="299"/>
      <c r="L12" s="299"/>
      <c r="M12" s="299"/>
      <c r="N12" s="299"/>
      <c r="O12" s="300"/>
      <c r="P12" s="249"/>
      <c r="Q12" s="250"/>
      <c r="R12" s="250"/>
      <c r="S12" s="250"/>
      <c r="T12" s="250"/>
      <c r="U12" s="250"/>
      <c r="V12" s="250"/>
      <c r="W12" s="250"/>
      <c r="X12" s="250"/>
      <c r="Y12" s="250"/>
      <c r="Z12" s="250"/>
      <c r="AA12" s="250"/>
      <c r="AB12" s="250"/>
      <c r="AC12" s="250"/>
      <c r="AD12" s="250"/>
      <c r="AE12" s="251"/>
      <c r="AF12" s="298" t="s">
        <v>114</v>
      </c>
      <c r="AG12" s="299"/>
      <c r="AH12" s="299"/>
      <c r="AI12" s="300"/>
      <c r="AJ12" s="298" t="s">
        <v>113</v>
      </c>
      <c r="AK12" s="299"/>
      <c r="AL12" s="299"/>
      <c r="AM12" s="299"/>
      <c r="AN12" s="299"/>
      <c r="AO12" s="300"/>
      <c r="AP12" s="249"/>
      <c r="AQ12" s="250"/>
      <c r="AR12" s="250"/>
      <c r="AS12" s="250"/>
      <c r="AT12" s="250"/>
      <c r="AU12" s="250"/>
      <c r="AV12" s="250"/>
      <c r="AW12" s="251"/>
      <c r="AX12" s="298" t="s">
        <v>113</v>
      </c>
      <c r="AY12" s="299"/>
      <c r="AZ12" s="299"/>
      <c r="BA12" s="299"/>
      <c r="BB12" s="299"/>
      <c r="BC12" s="300"/>
      <c r="BD12" s="249"/>
      <c r="BE12" s="250"/>
      <c r="BF12" s="250"/>
      <c r="BG12" s="250"/>
      <c r="BH12" s="250"/>
      <c r="BI12" s="250"/>
      <c r="BJ12" s="250"/>
      <c r="BK12" s="250"/>
      <c r="BL12" s="251"/>
      <c r="BM12" s="304" t="s">
        <v>116</v>
      </c>
      <c r="BN12" s="305"/>
      <c r="BO12" s="305"/>
      <c r="BP12" s="305"/>
      <c r="BQ12" s="305"/>
      <c r="BR12" s="305"/>
      <c r="BS12" s="305"/>
      <c r="BT12" s="305"/>
      <c r="BU12" s="305"/>
      <c r="BV12" s="306"/>
      <c r="BW12" s="298" t="s">
        <v>117</v>
      </c>
      <c r="BX12" s="299"/>
      <c r="BY12" s="299"/>
      <c r="BZ12" s="299"/>
      <c r="CA12" s="300"/>
      <c r="CB12" s="249"/>
      <c r="CC12" s="250"/>
      <c r="CD12" s="250"/>
      <c r="CE12" s="250"/>
      <c r="CF12" s="250"/>
      <c r="CG12" s="250"/>
      <c r="CH12" s="250"/>
      <c r="CI12" s="251"/>
      <c r="CJ12" s="249"/>
      <c r="CK12" s="250"/>
      <c r="CL12" s="250"/>
      <c r="CM12" s="250"/>
      <c r="CN12" s="250"/>
      <c r="CO12" s="250"/>
      <c r="CP12" s="250"/>
      <c r="CQ12" s="251"/>
    </row>
    <row r="13" spans="1:147" s="37" customFormat="1" ht="39.950000000000003" customHeight="1">
      <c r="A13" s="114" t="s">
        <v>62</v>
      </c>
      <c r="B13" s="246" t="s">
        <v>85</v>
      </c>
      <c r="C13" s="247"/>
      <c r="D13" s="247"/>
      <c r="E13" s="247"/>
      <c r="F13" s="247"/>
      <c r="G13" s="247"/>
      <c r="H13" s="247"/>
      <c r="I13" s="248"/>
      <c r="J13" s="246" t="s">
        <v>110</v>
      </c>
      <c r="K13" s="247"/>
      <c r="L13" s="247"/>
      <c r="M13" s="247"/>
      <c r="N13" s="247"/>
      <c r="O13" s="247"/>
      <c r="P13" s="246" t="s">
        <v>111</v>
      </c>
      <c r="Q13" s="247"/>
      <c r="R13" s="247"/>
      <c r="S13" s="247"/>
      <c r="T13" s="247"/>
      <c r="U13" s="247"/>
      <c r="V13" s="247"/>
      <c r="W13" s="247"/>
      <c r="X13" s="247"/>
      <c r="Y13" s="247"/>
      <c r="Z13" s="247"/>
      <c r="AA13" s="247"/>
      <c r="AB13" s="247"/>
      <c r="AC13" s="247"/>
      <c r="AD13" s="247"/>
      <c r="AE13" s="248"/>
      <c r="AF13" s="246" t="s">
        <v>112</v>
      </c>
      <c r="AG13" s="247"/>
      <c r="AH13" s="247"/>
      <c r="AI13" s="248"/>
      <c r="AJ13" s="257" t="s">
        <v>121</v>
      </c>
      <c r="AK13" s="247"/>
      <c r="AL13" s="247"/>
      <c r="AM13" s="247"/>
      <c r="AN13" s="247"/>
      <c r="AO13" s="247"/>
      <c r="AP13" s="257" t="s">
        <v>109</v>
      </c>
      <c r="AQ13" s="258"/>
      <c r="AR13" s="258"/>
      <c r="AS13" s="258"/>
      <c r="AT13" s="258"/>
      <c r="AU13" s="258"/>
      <c r="AV13" s="258"/>
      <c r="AW13" s="259"/>
      <c r="AX13" s="257" t="s">
        <v>122</v>
      </c>
      <c r="AY13" s="247"/>
      <c r="AZ13" s="247"/>
      <c r="BA13" s="247"/>
      <c r="BB13" s="247"/>
      <c r="BC13" s="248"/>
      <c r="BD13" s="246" t="s">
        <v>115</v>
      </c>
      <c r="BE13" s="247"/>
      <c r="BF13" s="247"/>
      <c r="BG13" s="247"/>
      <c r="BH13" s="247"/>
      <c r="BI13" s="247"/>
      <c r="BJ13" s="247"/>
      <c r="BK13" s="247"/>
      <c r="BL13" s="248"/>
      <c r="BM13" s="257" t="s">
        <v>130</v>
      </c>
      <c r="BN13" s="247"/>
      <c r="BO13" s="247"/>
      <c r="BP13" s="247"/>
      <c r="BQ13" s="247"/>
      <c r="BR13" s="247"/>
      <c r="BS13" s="247"/>
      <c r="BT13" s="247"/>
      <c r="BU13" s="247"/>
      <c r="BV13" s="248"/>
      <c r="BW13" s="257" t="s">
        <v>118</v>
      </c>
      <c r="BX13" s="258"/>
      <c r="BY13" s="258"/>
      <c r="BZ13" s="258"/>
      <c r="CA13" s="259"/>
      <c r="CB13" s="257" t="s">
        <v>123</v>
      </c>
      <c r="CC13" s="258"/>
      <c r="CD13" s="258"/>
      <c r="CE13" s="258"/>
      <c r="CF13" s="258"/>
      <c r="CG13" s="258"/>
      <c r="CH13" s="258"/>
      <c r="CI13" s="259"/>
      <c r="CJ13" s="246" t="s">
        <v>120</v>
      </c>
      <c r="CK13" s="247"/>
      <c r="CL13" s="247"/>
      <c r="CM13" s="247"/>
      <c r="CN13" s="247"/>
      <c r="CO13" s="247"/>
      <c r="CP13" s="247"/>
      <c r="CQ13" s="248"/>
    </row>
    <row r="14" spans="1:147" s="54" customFormat="1" ht="30" customHeight="1">
      <c r="A14" s="115">
        <v>1</v>
      </c>
      <c r="B14" s="225"/>
      <c r="C14" s="226"/>
      <c r="D14" s="226"/>
      <c r="E14" s="226"/>
      <c r="F14" s="226"/>
      <c r="G14" s="226"/>
      <c r="H14" s="226"/>
      <c r="I14" s="227"/>
      <c r="J14" s="234"/>
      <c r="K14" s="235"/>
      <c r="L14" s="235"/>
      <c r="M14" s="235"/>
      <c r="N14" s="235"/>
      <c r="O14" s="235"/>
      <c r="P14" s="236"/>
      <c r="Q14" s="237"/>
      <c r="R14" s="237"/>
      <c r="S14" s="237"/>
      <c r="T14" s="237"/>
      <c r="U14" s="237"/>
      <c r="V14" s="237"/>
      <c r="W14" s="237"/>
      <c r="X14" s="237"/>
      <c r="Y14" s="237"/>
      <c r="Z14" s="237"/>
      <c r="AA14" s="237"/>
      <c r="AB14" s="237"/>
      <c r="AC14" s="237"/>
      <c r="AD14" s="237"/>
      <c r="AE14" s="238"/>
      <c r="AF14" s="236"/>
      <c r="AG14" s="237"/>
      <c r="AH14" s="237"/>
      <c r="AI14" s="238"/>
      <c r="AJ14" s="234"/>
      <c r="AK14" s="235"/>
      <c r="AL14" s="235"/>
      <c r="AM14" s="235"/>
      <c r="AN14" s="235"/>
      <c r="AO14" s="235"/>
      <c r="AP14" s="236"/>
      <c r="AQ14" s="237"/>
      <c r="AR14" s="237"/>
      <c r="AS14" s="237"/>
      <c r="AT14" s="237"/>
      <c r="AU14" s="237"/>
      <c r="AV14" s="237"/>
      <c r="AW14" s="238"/>
      <c r="AX14" s="234"/>
      <c r="AY14" s="235"/>
      <c r="AZ14" s="235"/>
      <c r="BA14" s="235"/>
      <c r="BB14" s="235"/>
      <c r="BC14" s="239"/>
      <c r="BD14" s="240" t="str">
        <f>IFERROR(VLOOKUP(AP14,Sheet1!$B$7:'Sheet1'!$C$15,2,FALSE)," ")</f>
        <v xml:space="preserve"> </v>
      </c>
      <c r="BE14" s="241"/>
      <c r="BF14" s="241"/>
      <c r="BG14" s="241"/>
      <c r="BH14" s="241"/>
      <c r="BI14" s="241"/>
      <c r="BJ14" s="241"/>
      <c r="BK14" s="241"/>
      <c r="BL14" s="242"/>
      <c r="BM14" s="243"/>
      <c r="BN14" s="244"/>
      <c r="BO14" s="244"/>
      <c r="BP14" s="244"/>
      <c r="BQ14" s="244"/>
      <c r="BR14" s="244"/>
      <c r="BS14" s="244"/>
      <c r="BT14" s="244"/>
      <c r="BU14" s="244"/>
      <c r="BV14" s="245"/>
      <c r="BW14" s="225"/>
      <c r="BX14" s="226"/>
      <c r="BY14" s="226"/>
      <c r="BZ14" s="226"/>
      <c r="CA14" s="227"/>
      <c r="CB14" s="228"/>
      <c r="CC14" s="229"/>
      <c r="CD14" s="229"/>
      <c r="CE14" s="229"/>
      <c r="CF14" s="229"/>
      <c r="CG14" s="229"/>
      <c r="CH14" s="229"/>
      <c r="CI14" s="230"/>
      <c r="CJ14" s="231" t="str">
        <f>IF(BD14=" "," ",EQ14)</f>
        <v xml:space="preserve"> </v>
      </c>
      <c r="CK14" s="232"/>
      <c r="CL14" s="232"/>
      <c r="CM14" s="232"/>
      <c r="CN14" s="232"/>
      <c r="CO14" s="232"/>
      <c r="CP14" s="232"/>
      <c r="CQ14" s="233"/>
      <c r="CV14" s="54" t="s">
        <v>87</v>
      </c>
      <c r="CW14" s="54">
        <v>0</v>
      </c>
      <c r="EQ14" s="54">
        <f>ROUNDDOWN((BM14-CB14)*3/8, -3)</f>
        <v>0</v>
      </c>
    </row>
    <row r="15" spans="1:147" s="54" customFormat="1" ht="30" customHeight="1">
      <c r="A15" s="115">
        <v>2</v>
      </c>
      <c r="B15" s="225"/>
      <c r="C15" s="226"/>
      <c r="D15" s="226"/>
      <c r="E15" s="226"/>
      <c r="F15" s="226"/>
      <c r="G15" s="226"/>
      <c r="H15" s="226"/>
      <c r="I15" s="227"/>
      <c r="J15" s="234"/>
      <c r="K15" s="235"/>
      <c r="L15" s="235"/>
      <c r="M15" s="235"/>
      <c r="N15" s="235"/>
      <c r="O15" s="235"/>
      <c r="P15" s="236"/>
      <c r="Q15" s="237"/>
      <c r="R15" s="237"/>
      <c r="S15" s="237"/>
      <c r="T15" s="237"/>
      <c r="U15" s="237"/>
      <c r="V15" s="237"/>
      <c r="W15" s="237"/>
      <c r="X15" s="237"/>
      <c r="Y15" s="237"/>
      <c r="Z15" s="237"/>
      <c r="AA15" s="237"/>
      <c r="AB15" s="237"/>
      <c r="AC15" s="237"/>
      <c r="AD15" s="237"/>
      <c r="AE15" s="238"/>
      <c r="AF15" s="236"/>
      <c r="AG15" s="237"/>
      <c r="AH15" s="237"/>
      <c r="AI15" s="238"/>
      <c r="AJ15" s="234"/>
      <c r="AK15" s="235"/>
      <c r="AL15" s="235"/>
      <c r="AM15" s="235"/>
      <c r="AN15" s="235"/>
      <c r="AO15" s="235"/>
      <c r="AP15" s="236"/>
      <c r="AQ15" s="237"/>
      <c r="AR15" s="237"/>
      <c r="AS15" s="237"/>
      <c r="AT15" s="237"/>
      <c r="AU15" s="237"/>
      <c r="AV15" s="237"/>
      <c r="AW15" s="238"/>
      <c r="AX15" s="234"/>
      <c r="AY15" s="235"/>
      <c r="AZ15" s="235"/>
      <c r="BA15" s="235"/>
      <c r="BB15" s="235"/>
      <c r="BC15" s="239"/>
      <c r="BD15" s="240" t="str">
        <f>IFERROR(VLOOKUP(AP15,Sheet1!$B$7:'Sheet1'!$C$15,2,FALSE)," ")</f>
        <v xml:space="preserve"> </v>
      </c>
      <c r="BE15" s="241"/>
      <c r="BF15" s="241"/>
      <c r="BG15" s="241"/>
      <c r="BH15" s="241"/>
      <c r="BI15" s="241"/>
      <c r="BJ15" s="241"/>
      <c r="BK15" s="241"/>
      <c r="BL15" s="242"/>
      <c r="BM15" s="243"/>
      <c r="BN15" s="244"/>
      <c r="BO15" s="244"/>
      <c r="BP15" s="244"/>
      <c r="BQ15" s="244"/>
      <c r="BR15" s="244"/>
      <c r="BS15" s="244"/>
      <c r="BT15" s="244"/>
      <c r="BU15" s="244"/>
      <c r="BV15" s="245"/>
      <c r="BW15" s="225"/>
      <c r="BX15" s="226"/>
      <c r="BY15" s="226"/>
      <c r="BZ15" s="226"/>
      <c r="CA15" s="227"/>
      <c r="CB15" s="228"/>
      <c r="CC15" s="229"/>
      <c r="CD15" s="229"/>
      <c r="CE15" s="229"/>
      <c r="CF15" s="229"/>
      <c r="CG15" s="229"/>
      <c r="CH15" s="229"/>
      <c r="CI15" s="230"/>
      <c r="CJ15" s="231" t="str">
        <f t="shared" ref="CJ15:CJ23" si="0">IF(BD15=" "," ",EQ15)</f>
        <v xml:space="preserve"> </v>
      </c>
      <c r="CK15" s="232"/>
      <c r="CL15" s="232"/>
      <c r="CM15" s="232"/>
      <c r="CN15" s="232"/>
      <c r="CO15" s="232"/>
      <c r="CP15" s="232"/>
      <c r="CQ15" s="233"/>
      <c r="CV15" s="54" t="s">
        <v>88</v>
      </c>
      <c r="CW15" s="54">
        <v>0</v>
      </c>
      <c r="EQ15" s="54">
        <f t="shared" ref="EQ15:EQ33" si="1">ROUNDDOWN((BM15-CB15)*3/8, -3)</f>
        <v>0</v>
      </c>
    </row>
    <row r="16" spans="1:147" ht="30" customHeight="1">
      <c r="A16" s="115">
        <v>3</v>
      </c>
      <c r="B16" s="225"/>
      <c r="C16" s="226"/>
      <c r="D16" s="226"/>
      <c r="E16" s="226"/>
      <c r="F16" s="226"/>
      <c r="G16" s="226"/>
      <c r="H16" s="226"/>
      <c r="I16" s="227"/>
      <c r="J16" s="234"/>
      <c r="K16" s="235"/>
      <c r="L16" s="235"/>
      <c r="M16" s="235"/>
      <c r="N16" s="235"/>
      <c r="O16" s="235"/>
      <c r="P16" s="236"/>
      <c r="Q16" s="237"/>
      <c r="R16" s="237"/>
      <c r="S16" s="237"/>
      <c r="T16" s="237"/>
      <c r="U16" s="237"/>
      <c r="V16" s="237"/>
      <c r="W16" s="237"/>
      <c r="X16" s="237"/>
      <c r="Y16" s="237"/>
      <c r="Z16" s="237"/>
      <c r="AA16" s="237"/>
      <c r="AB16" s="237"/>
      <c r="AC16" s="237"/>
      <c r="AD16" s="237"/>
      <c r="AE16" s="238"/>
      <c r="AF16" s="236"/>
      <c r="AG16" s="237"/>
      <c r="AH16" s="237"/>
      <c r="AI16" s="238"/>
      <c r="AJ16" s="234"/>
      <c r="AK16" s="235"/>
      <c r="AL16" s="235"/>
      <c r="AM16" s="235"/>
      <c r="AN16" s="235"/>
      <c r="AO16" s="235"/>
      <c r="AP16" s="236"/>
      <c r="AQ16" s="237"/>
      <c r="AR16" s="237"/>
      <c r="AS16" s="237"/>
      <c r="AT16" s="237"/>
      <c r="AU16" s="237"/>
      <c r="AV16" s="237"/>
      <c r="AW16" s="238"/>
      <c r="AX16" s="234"/>
      <c r="AY16" s="235"/>
      <c r="AZ16" s="235"/>
      <c r="BA16" s="235"/>
      <c r="BB16" s="235"/>
      <c r="BC16" s="239"/>
      <c r="BD16" s="240" t="str">
        <f>IFERROR(VLOOKUP(AP16,Sheet1!$B$7:'Sheet1'!$C$15,2,FALSE)," ")</f>
        <v xml:space="preserve"> </v>
      </c>
      <c r="BE16" s="241"/>
      <c r="BF16" s="241"/>
      <c r="BG16" s="241"/>
      <c r="BH16" s="241"/>
      <c r="BI16" s="241"/>
      <c r="BJ16" s="241"/>
      <c r="BK16" s="241"/>
      <c r="BL16" s="242"/>
      <c r="BM16" s="243"/>
      <c r="BN16" s="244"/>
      <c r="BO16" s="244"/>
      <c r="BP16" s="244"/>
      <c r="BQ16" s="244"/>
      <c r="BR16" s="244"/>
      <c r="BS16" s="244"/>
      <c r="BT16" s="244"/>
      <c r="BU16" s="244"/>
      <c r="BV16" s="245"/>
      <c r="BW16" s="225"/>
      <c r="BX16" s="226"/>
      <c r="BY16" s="226"/>
      <c r="BZ16" s="226"/>
      <c r="CA16" s="227"/>
      <c r="CB16" s="228"/>
      <c r="CC16" s="229"/>
      <c r="CD16" s="229"/>
      <c r="CE16" s="229"/>
      <c r="CF16" s="229"/>
      <c r="CG16" s="229"/>
      <c r="CH16" s="229"/>
      <c r="CI16" s="230"/>
      <c r="CJ16" s="231" t="str">
        <f t="shared" si="0"/>
        <v xml:space="preserve"> </v>
      </c>
      <c r="CK16" s="232"/>
      <c r="CL16" s="232"/>
      <c r="CM16" s="232"/>
      <c r="CN16" s="232"/>
      <c r="CO16" s="232"/>
      <c r="CP16" s="232"/>
      <c r="CQ16" s="233"/>
      <c r="CU16" s="54"/>
      <c r="CV16" s="31" t="s">
        <v>89</v>
      </c>
      <c r="CW16" s="31">
        <v>0</v>
      </c>
      <c r="DJ16" s="54"/>
      <c r="EQ16" s="54">
        <f t="shared" si="1"/>
        <v>0</v>
      </c>
    </row>
    <row r="17" spans="1:147" s="54" customFormat="1" ht="30" customHeight="1">
      <c r="A17" s="115">
        <v>4</v>
      </c>
      <c r="B17" s="225"/>
      <c r="C17" s="226"/>
      <c r="D17" s="226"/>
      <c r="E17" s="226"/>
      <c r="F17" s="226"/>
      <c r="G17" s="226"/>
      <c r="H17" s="226"/>
      <c r="I17" s="227"/>
      <c r="J17" s="234"/>
      <c r="K17" s="235"/>
      <c r="L17" s="235"/>
      <c r="M17" s="235"/>
      <c r="N17" s="235"/>
      <c r="O17" s="235"/>
      <c r="P17" s="236"/>
      <c r="Q17" s="237"/>
      <c r="R17" s="237"/>
      <c r="S17" s="237"/>
      <c r="T17" s="237"/>
      <c r="U17" s="237"/>
      <c r="V17" s="237"/>
      <c r="W17" s="237"/>
      <c r="X17" s="237"/>
      <c r="Y17" s="237"/>
      <c r="Z17" s="237"/>
      <c r="AA17" s="237"/>
      <c r="AB17" s="237"/>
      <c r="AC17" s="237"/>
      <c r="AD17" s="237"/>
      <c r="AE17" s="238"/>
      <c r="AF17" s="236"/>
      <c r="AG17" s="237"/>
      <c r="AH17" s="237"/>
      <c r="AI17" s="238"/>
      <c r="AJ17" s="234"/>
      <c r="AK17" s="235"/>
      <c r="AL17" s="235"/>
      <c r="AM17" s="235"/>
      <c r="AN17" s="235"/>
      <c r="AO17" s="235"/>
      <c r="AP17" s="236"/>
      <c r="AQ17" s="237"/>
      <c r="AR17" s="237"/>
      <c r="AS17" s="237"/>
      <c r="AT17" s="237"/>
      <c r="AU17" s="237"/>
      <c r="AV17" s="237"/>
      <c r="AW17" s="238"/>
      <c r="AX17" s="234"/>
      <c r="AY17" s="235"/>
      <c r="AZ17" s="235"/>
      <c r="BA17" s="235"/>
      <c r="BB17" s="235"/>
      <c r="BC17" s="239"/>
      <c r="BD17" s="240" t="str">
        <f>IFERROR(VLOOKUP(AP17,Sheet1!$B$7:'Sheet1'!$C$15,2,FALSE)," ")</f>
        <v xml:space="preserve"> </v>
      </c>
      <c r="BE17" s="241"/>
      <c r="BF17" s="241"/>
      <c r="BG17" s="241"/>
      <c r="BH17" s="241"/>
      <c r="BI17" s="241"/>
      <c r="BJ17" s="241"/>
      <c r="BK17" s="241"/>
      <c r="BL17" s="242"/>
      <c r="BM17" s="243"/>
      <c r="BN17" s="244"/>
      <c r="BO17" s="244"/>
      <c r="BP17" s="244"/>
      <c r="BQ17" s="244"/>
      <c r="BR17" s="244"/>
      <c r="BS17" s="244"/>
      <c r="BT17" s="244"/>
      <c r="BU17" s="244"/>
      <c r="BV17" s="245"/>
      <c r="BW17" s="225"/>
      <c r="BX17" s="226"/>
      <c r="BY17" s="226"/>
      <c r="BZ17" s="226"/>
      <c r="CA17" s="227"/>
      <c r="CB17" s="228"/>
      <c r="CC17" s="229"/>
      <c r="CD17" s="229"/>
      <c r="CE17" s="229"/>
      <c r="CF17" s="229"/>
      <c r="CG17" s="229"/>
      <c r="CH17" s="229"/>
      <c r="CI17" s="230"/>
      <c r="CJ17" s="231" t="str">
        <f t="shared" si="0"/>
        <v xml:space="preserve"> </v>
      </c>
      <c r="CK17" s="232"/>
      <c r="CL17" s="232"/>
      <c r="CM17" s="232"/>
      <c r="CN17" s="232"/>
      <c r="CO17" s="232"/>
      <c r="CP17" s="232"/>
      <c r="CQ17" s="233"/>
      <c r="CV17" s="54" t="s">
        <v>94</v>
      </c>
      <c r="CW17" s="54">
        <v>0</v>
      </c>
      <c r="EQ17" s="54">
        <f t="shared" si="1"/>
        <v>0</v>
      </c>
    </row>
    <row r="18" spans="1:147" s="54" customFormat="1" ht="30" customHeight="1">
      <c r="A18" s="115">
        <v>5</v>
      </c>
      <c r="B18" s="225"/>
      <c r="C18" s="226"/>
      <c r="D18" s="226"/>
      <c r="E18" s="226"/>
      <c r="F18" s="226"/>
      <c r="G18" s="226"/>
      <c r="H18" s="226"/>
      <c r="I18" s="227"/>
      <c r="J18" s="234"/>
      <c r="K18" s="235"/>
      <c r="L18" s="235"/>
      <c r="M18" s="235"/>
      <c r="N18" s="235"/>
      <c r="O18" s="235"/>
      <c r="P18" s="236"/>
      <c r="Q18" s="237"/>
      <c r="R18" s="237"/>
      <c r="S18" s="237"/>
      <c r="T18" s="237"/>
      <c r="U18" s="237"/>
      <c r="V18" s="237"/>
      <c r="W18" s="237"/>
      <c r="X18" s="237"/>
      <c r="Y18" s="237"/>
      <c r="Z18" s="237"/>
      <c r="AA18" s="237"/>
      <c r="AB18" s="237"/>
      <c r="AC18" s="237"/>
      <c r="AD18" s="237"/>
      <c r="AE18" s="238"/>
      <c r="AF18" s="236"/>
      <c r="AG18" s="237"/>
      <c r="AH18" s="237"/>
      <c r="AI18" s="238"/>
      <c r="AJ18" s="234"/>
      <c r="AK18" s="235"/>
      <c r="AL18" s="235"/>
      <c r="AM18" s="235"/>
      <c r="AN18" s="235"/>
      <c r="AO18" s="235"/>
      <c r="AP18" s="236"/>
      <c r="AQ18" s="237"/>
      <c r="AR18" s="237"/>
      <c r="AS18" s="237"/>
      <c r="AT18" s="237"/>
      <c r="AU18" s="237"/>
      <c r="AV18" s="237"/>
      <c r="AW18" s="238"/>
      <c r="AX18" s="234"/>
      <c r="AY18" s="235"/>
      <c r="AZ18" s="235"/>
      <c r="BA18" s="235"/>
      <c r="BB18" s="235"/>
      <c r="BC18" s="239"/>
      <c r="BD18" s="240" t="str">
        <f>IFERROR(VLOOKUP(AP18,Sheet1!$B$7:'Sheet1'!$C$15,2,FALSE)," ")</f>
        <v xml:space="preserve"> </v>
      </c>
      <c r="BE18" s="241"/>
      <c r="BF18" s="241"/>
      <c r="BG18" s="241"/>
      <c r="BH18" s="241"/>
      <c r="BI18" s="241"/>
      <c r="BJ18" s="241"/>
      <c r="BK18" s="241"/>
      <c r="BL18" s="242"/>
      <c r="BM18" s="243"/>
      <c r="BN18" s="244"/>
      <c r="BO18" s="244"/>
      <c r="BP18" s="244"/>
      <c r="BQ18" s="244"/>
      <c r="BR18" s="244"/>
      <c r="BS18" s="244"/>
      <c r="BT18" s="244"/>
      <c r="BU18" s="244"/>
      <c r="BV18" s="245"/>
      <c r="BW18" s="225"/>
      <c r="BX18" s="226"/>
      <c r="BY18" s="226"/>
      <c r="BZ18" s="226"/>
      <c r="CA18" s="227"/>
      <c r="CB18" s="228"/>
      <c r="CC18" s="229"/>
      <c r="CD18" s="229"/>
      <c r="CE18" s="229"/>
      <c r="CF18" s="229"/>
      <c r="CG18" s="229"/>
      <c r="CH18" s="229"/>
      <c r="CI18" s="230"/>
      <c r="CJ18" s="231" t="str">
        <f t="shared" si="0"/>
        <v xml:space="preserve"> </v>
      </c>
      <c r="CK18" s="232"/>
      <c r="CL18" s="232"/>
      <c r="CM18" s="232"/>
      <c r="CN18" s="232"/>
      <c r="CO18" s="232"/>
      <c r="CP18" s="232"/>
      <c r="CQ18" s="233"/>
      <c r="CV18" s="54" t="s">
        <v>156</v>
      </c>
      <c r="CW18" s="54">
        <v>0</v>
      </c>
      <c r="EQ18" s="54">
        <f t="shared" si="1"/>
        <v>0</v>
      </c>
    </row>
    <row r="19" spans="1:147" s="54" customFormat="1" ht="30" customHeight="1">
      <c r="A19" s="115">
        <v>6</v>
      </c>
      <c r="B19" s="225"/>
      <c r="C19" s="226"/>
      <c r="D19" s="226"/>
      <c r="E19" s="226"/>
      <c r="F19" s="226"/>
      <c r="G19" s="226"/>
      <c r="H19" s="226"/>
      <c r="I19" s="227"/>
      <c r="J19" s="234"/>
      <c r="K19" s="235"/>
      <c r="L19" s="235"/>
      <c r="M19" s="235"/>
      <c r="N19" s="235"/>
      <c r="O19" s="235"/>
      <c r="P19" s="236"/>
      <c r="Q19" s="237"/>
      <c r="R19" s="237"/>
      <c r="S19" s="237"/>
      <c r="T19" s="237"/>
      <c r="U19" s="237"/>
      <c r="V19" s="237"/>
      <c r="W19" s="237"/>
      <c r="X19" s="237"/>
      <c r="Y19" s="237"/>
      <c r="Z19" s="237"/>
      <c r="AA19" s="237"/>
      <c r="AB19" s="237"/>
      <c r="AC19" s="237"/>
      <c r="AD19" s="237"/>
      <c r="AE19" s="238"/>
      <c r="AF19" s="236"/>
      <c r="AG19" s="237"/>
      <c r="AH19" s="237"/>
      <c r="AI19" s="238"/>
      <c r="AJ19" s="234"/>
      <c r="AK19" s="235"/>
      <c r="AL19" s="235"/>
      <c r="AM19" s="235"/>
      <c r="AN19" s="235"/>
      <c r="AO19" s="235"/>
      <c r="AP19" s="236"/>
      <c r="AQ19" s="237"/>
      <c r="AR19" s="237"/>
      <c r="AS19" s="237"/>
      <c r="AT19" s="237"/>
      <c r="AU19" s="237"/>
      <c r="AV19" s="237"/>
      <c r="AW19" s="238"/>
      <c r="AX19" s="234"/>
      <c r="AY19" s="235"/>
      <c r="AZ19" s="235"/>
      <c r="BA19" s="235"/>
      <c r="BB19" s="235"/>
      <c r="BC19" s="239"/>
      <c r="BD19" s="240" t="str">
        <f>IFERROR(VLOOKUP(AP19,Sheet1!$B$7:'Sheet1'!$C$15,2,FALSE)," ")</f>
        <v xml:space="preserve"> </v>
      </c>
      <c r="BE19" s="241"/>
      <c r="BF19" s="241"/>
      <c r="BG19" s="241"/>
      <c r="BH19" s="241"/>
      <c r="BI19" s="241"/>
      <c r="BJ19" s="241"/>
      <c r="BK19" s="241"/>
      <c r="BL19" s="242"/>
      <c r="BM19" s="243"/>
      <c r="BN19" s="244"/>
      <c r="BO19" s="244"/>
      <c r="BP19" s="244"/>
      <c r="BQ19" s="244"/>
      <c r="BR19" s="244"/>
      <c r="BS19" s="244"/>
      <c r="BT19" s="244"/>
      <c r="BU19" s="244"/>
      <c r="BV19" s="245"/>
      <c r="BW19" s="225"/>
      <c r="BX19" s="226"/>
      <c r="BY19" s="226"/>
      <c r="BZ19" s="226"/>
      <c r="CA19" s="227"/>
      <c r="CB19" s="228"/>
      <c r="CC19" s="229"/>
      <c r="CD19" s="229"/>
      <c r="CE19" s="229"/>
      <c r="CF19" s="229"/>
      <c r="CG19" s="229"/>
      <c r="CH19" s="229"/>
      <c r="CI19" s="230"/>
      <c r="CJ19" s="231" t="str">
        <f t="shared" si="0"/>
        <v xml:space="preserve"> </v>
      </c>
      <c r="CK19" s="232"/>
      <c r="CL19" s="232"/>
      <c r="CM19" s="232"/>
      <c r="CN19" s="232"/>
      <c r="CO19" s="232"/>
      <c r="CP19" s="232"/>
      <c r="CQ19" s="233"/>
      <c r="CV19" s="54" t="s">
        <v>96</v>
      </c>
      <c r="CW19" s="54">
        <v>0</v>
      </c>
      <c r="EQ19" s="54">
        <f t="shared" si="1"/>
        <v>0</v>
      </c>
    </row>
    <row r="20" spans="1:147" s="54" customFormat="1" ht="30" customHeight="1">
      <c r="A20" s="115">
        <v>7</v>
      </c>
      <c r="B20" s="225"/>
      <c r="C20" s="226"/>
      <c r="D20" s="226"/>
      <c r="E20" s="226"/>
      <c r="F20" s="226"/>
      <c r="G20" s="226"/>
      <c r="H20" s="226"/>
      <c r="I20" s="227"/>
      <c r="J20" s="234"/>
      <c r="K20" s="235"/>
      <c r="L20" s="235"/>
      <c r="M20" s="235"/>
      <c r="N20" s="235"/>
      <c r="O20" s="235"/>
      <c r="P20" s="236"/>
      <c r="Q20" s="237"/>
      <c r="R20" s="237"/>
      <c r="S20" s="237"/>
      <c r="T20" s="237"/>
      <c r="U20" s="237"/>
      <c r="V20" s="237"/>
      <c r="W20" s="237"/>
      <c r="X20" s="237"/>
      <c r="Y20" s="237"/>
      <c r="Z20" s="237"/>
      <c r="AA20" s="237"/>
      <c r="AB20" s="237"/>
      <c r="AC20" s="237"/>
      <c r="AD20" s="237"/>
      <c r="AE20" s="238"/>
      <c r="AF20" s="236"/>
      <c r="AG20" s="237"/>
      <c r="AH20" s="237"/>
      <c r="AI20" s="238"/>
      <c r="AJ20" s="234"/>
      <c r="AK20" s="235"/>
      <c r="AL20" s="235"/>
      <c r="AM20" s="235"/>
      <c r="AN20" s="235"/>
      <c r="AO20" s="235"/>
      <c r="AP20" s="236"/>
      <c r="AQ20" s="237"/>
      <c r="AR20" s="237"/>
      <c r="AS20" s="237"/>
      <c r="AT20" s="237"/>
      <c r="AU20" s="237"/>
      <c r="AV20" s="237"/>
      <c r="AW20" s="238"/>
      <c r="AX20" s="234"/>
      <c r="AY20" s="235"/>
      <c r="AZ20" s="235"/>
      <c r="BA20" s="235"/>
      <c r="BB20" s="235"/>
      <c r="BC20" s="239"/>
      <c r="BD20" s="240" t="str">
        <f>IFERROR(VLOOKUP(AP20,Sheet1!$B$7:'Sheet1'!$C$15,2,FALSE)," ")</f>
        <v xml:space="preserve"> </v>
      </c>
      <c r="BE20" s="241"/>
      <c r="BF20" s="241"/>
      <c r="BG20" s="241"/>
      <c r="BH20" s="241"/>
      <c r="BI20" s="241"/>
      <c r="BJ20" s="241"/>
      <c r="BK20" s="241"/>
      <c r="BL20" s="242"/>
      <c r="BM20" s="243"/>
      <c r="BN20" s="244"/>
      <c r="BO20" s="244"/>
      <c r="BP20" s="244"/>
      <c r="BQ20" s="244"/>
      <c r="BR20" s="244"/>
      <c r="BS20" s="244"/>
      <c r="BT20" s="244"/>
      <c r="BU20" s="244"/>
      <c r="BV20" s="245"/>
      <c r="BW20" s="225"/>
      <c r="BX20" s="226"/>
      <c r="BY20" s="226"/>
      <c r="BZ20" s="226"/>
      <c r="CA20" s="227"/>
      <c r="CB20" s="228"/>
      <c r="CC20" s="229"/>
      <c r="CD20" s="229"/>
      <c r="CE20" s="229"/>
      <c r="CF20" s="229"/>
      <c r="CG20" s="229"/>
      <c r="CH20" s="229"/>
      <c r="CI20" s="230"/>
      <c r="CJ20" s="231" t="str">
        <f t="shared" si="0"/>
        <v xml:space="preserve"> </v>
      </c>
      <c r="CK20" s="232"/>
      <c r="CL20" s="232"/>
      <c r="CM20" s="232"/>
      <c r="CN20" s="232"/>
      <c r="CO20" s="232"/>
      <c r="CP20" s="232"/>
      <c r="CQ20" s="233"/>
      <c r="CV20" s="54" t="s">
        <v>157</v>
      </c>
      <c r="CW20" s="54">
        <v>0</v>
      </c>
      <c r="EQ20" s="54">
        <f t="shared" si="1"/>
        <v>0</v>
      </c>
    </row>
    <row r="21" spans="1:147" ht="30" customHeight="1">
      <c r="A21" s="115">
        <v>8</v>
      </c>
      <c r="B21" s="225"/>
      <c r="C21" s="226"/>
      <c r="D21" s="226"/>
      <c r="E21" s="226"/>
      <c r="F21" s="226"/>
      <c r="G21" s="226"/>
      <c r="H21" s="226"/>
      <c r="I21" s="227"/>
      <c r="J21" s="234"/>
      <c r="K21" s="235"/>
      <c r="L21" s="235"/>
      <c r="M21" s="235"/>
      <c r="N21" s="235"/>
      <c r="O21" s="235"/>
      <c r="P21" s="236"/>
      <c r="Q21" s="237"/>
      <c r="R21" s="237"/>
      <c r="S21" s="237"/>
      <c r="T21" s="237"/>
      <c r="U21" s="237"/>
      <c r="V21" s="237"/>
      <c r="W21" s="237"/>
      <c r="X21" s="237"/>
      <c r="Y21" s="237"/>
      <c r="Z21" s="237"/>
      <c r="AA21" s="237"/>
      <c r="AB21" s="237"/>
      <c r="AC21" s="237"/>
      <c r="AD21" s="237"/>
      <c r="AE21" s="238"/>
      <c r="AF21" s="236"/>
      <c r="AG21" s="237"/>
      <c r="AH21" s="237"/>
      <c r="AI21" s="238"/>
      <c r="AJ21" s="234"/>
      <c r="AK21" s="235"/>
      <c r="AL21" s="235"/>
      <c r="AM21" s="235"/>
      <c r="AN21" s="235"/>
      <c r="AO21" s="235"/>
      <c r="AP21" s="236"/>
      <c r="AQ21" s="237"/>
      <c r="AR21" s="237"/>
      <c r="AS21" s="237"/>
      <c r="AT21" s="237"/>
      <c r="AU21" s="237"/>
      <c r="AV21" s="237"/>
      <c r="AW21" s="238"/>
      <c r="AX21" s="234"/>
      <c r="AY21" s="235"/>
      <c r="AZ21" s="235"/>
      <c r="BA21" s="235"/>
      <c r="BB21" s="235"/>
      <c r="BC21" s="239"/>
      <c r="BD21" s="240" t="str">
        <f>IFERROR(VLOOKUP(AP21,Sheet1!$B$7:'Sheet1'!$C$15,2,FALSE)," ")</f>
        <v xml:space="preserve"> </v>
      </c>
      <c r="BE21" s="241"/>
      <c r="BF21" s="241"/>
      <c r="BG21" s="241"/>
      <c r="BH21" s="241"/>
      <c r="BI21" s="241"/>
      <c r="BJ21" s="241"/>
      <c r="BK21" s="241"/>
      <c r="BL21" s="242"/>
      <c r="BM21" s="243"/>
      <c r="BN21" s="244"/>
      <c r="BO21" s="244"/>
      <c r="BP21" s="244"/>
      <c r="BQ21" s="244"/>
      <c r="BR21" s="244"/>
      <c r="BS21" s="244"/>
      <c r="BT21" s="244"/>
      <c r="BU21" s="244"/>
      <c r="BV21" s="245"/>
      <c r="BW21" s="225"/>
      <c r="BX21" s="226"/>
      <c r="BY21" s="226"/>
      <c r="BZ21" s="226"/>
      <c r="CA21" s="227"/>
      <c r="CB21" s="228"/>
      <c r="CC21" s="229"/>
      <c r="CD21" s="229"/>
      <c r="CE21" s="229"/>
      <c r="CF21" s="229"/>
      <c r="CG21" s="229"/>
      <c r="CH21" s="229"/>
      <c r="CI21" s="230"/>
      <c r="CJ21" s="231" t="str">
        <f t="shared" si="0"/>
        <v xml:space="preserve"> </v>
      </c>
      <c r="CK21" s="232"/>
      <c r="CL21" s="232"/>
      <c r="CM21" s="232"/>
      <c r="CN21" s="232"/>
      <c r="CO21" s="232"/>
      <c r="CP21" s="232"/>
      <c r="CQ21" s="233"/>
      <c r="CU21" s="54"/>
      <c r="CV21" s="31" t="s">
        <v>90</v>
      </c>
      <c r="CW21" s="31">
        <v>0</v>
      </c>
      <c r="DJ21" s="54"/>
      <c r="EQ21" s="54">
        <f t="shared" si="1"/>
        <v>0</v>
      </c>
    </row>
    <row r="22" spans="1:147" s="54" customFormat="1" ht="30" customHeight="1">
      <c r="A22" s="115">
        <v>9</v>
      </c>
      <c r="B22" s="225"/>
      <c r="C22" s="226"/>
      <c r="D22" s="226"/>
      <c r="E22" s="226"/>
      <c r="F22" s="226"/>
      <c r="G22" s="226"/>
      <c r="H22" s="226"/>
      <c r="I22" s="227"/>
      <c r="J22" s="234"/>
      <c r="K22" s="235"/>
      <c r="L22" s="235"/>
      <c r="M22" s="235"/>
      <c r="N22" s="235"/>
      <c r="O22" s="235"/>
      <c r="P22" s="236"/>
      <c r="Q22" s="237"/>
      <c r="R22" s="237"/>
      <c r="S22" s="237"/>
      <c r="T22" s="237"/>
      <c r="U22" s="237"/>
      <c r="V22" s="237"/>
      <c r="W22" s="237"/>
      <c r="X22" s="237"/>
      <c r="Y22" s="237"/>
      <c r="Z22" s="237"/>
      <c r="AA22" s="237"/>
      <c r="AB22" s="237"/>
      <c r="AC22" s="237"/>
      <c r="AD22" s="237"/>
      <c r="AE22" s="238"/>
      <c r="AF22" s="236"/>
      <c r="AG22" s="237"/>
      <c r="AH22" s="237"/>
      <c r="AI22" s="238"/>
      <c r="AJ22" s="234"/>
      <c r="AK22" s="235"/>
      <c r="AL22" s="235"/>
      <c r="AM22" s="235"/>
      <c r="AN22" s="235"/>
      <c r="AO22" s="235"/>
      <c r="AP22" s="236"/>
      <c r="AQ22" s="237"/>
      <c r="AR22" s="237"/>
      <c r="AS22" s="237"/>
      <c r="AT22" s="237"/>
      <c r="AU22" s="237"/>
      <c r="AV22" s="237"/>
      <c r="AW22" s="238"/>
      <c r="AX22" s="234"/>
      <c r="AY22" s="235"/>
      <c r="AZ22" s="235"/>
      <c r="BA22" s="235"/>
      <c r="BB22" s="235"/>
      <c r="BC22" s="239"/>
      <c r="BD22" s="240" t="str">
        <f>IFERROR(VLOOKUP(AP22,Sheet1!$B$7:'Sheet1'!$C$15,2,FALSE)," ")</f>
        <v xml:space="preserve"> </v>
      </c>
      <c r="BE22" s="241"/>
      <c r="BF22" s="241"/>
      <c r="BG22" s="241"/>
      <c r="BH22" s="241"/>
      <c r="BI22" s="241"/>
      <c r="BJ22" s="241"/>
      <c r="BK22" s="241"/>
      <c r="BL22" s="242"/>
      <c r="BM22" s="243"/>
      <c r="BN22" s="244"/>
      <c r="BO22" s="244"/>
      <c r="BP22" s="244"/>
      <c r="BQ22" s="244"/>
      <c r="BR22" s="244"/>
      <c r="BS22" s="244"/>
      <c r="BT22" s="244"/>
      <c r="BU22" s="244"/>
      <c r="BV22" s="245"/>
      <c r="BW22" s="225"/>
      <c r="BX22" s="226"/>
      <c r="BY22" s="226"/>
      <c r="BZ22" s="226"/>
      <c r="CA22" s="227"/>
      <c r="CB22" s="228"/>
      <c r="CC22" s="229"/>
      <c r="CD22" s="229"/>
      <c r="CE22" s="229"/>
      <c r="CF22" s="229"/>
      <c r="CG22" s="229"/>
      <c r="CH22" s="229"/>
      <c r="CI22" s="230"/>
      <c r="CJ22" s="231" t="str">
        <f t="shared" si="0"/>
        <v xml:space="preserve"> </v>
      </c>
      <c r="CK22" s="232"/>
      <c r="CL22" s="232"/>
      <c r="CM22" s="232"/>
      <c r="CN22" s="232"/>
      <c r="CO22" s="232"/>
      <c r="CP22" s="232"/>
      <c r="CQ22" s="233"/>
      <c r="CV22" s="54" t="s">
        <v>91</v>
      </c>
      <c r="CW22" s="54">
        <v>0</v>
      </c>
      <c r="EQ22" s="54">
        <f t="shared" si="1"/>
        <v>0</v>
      </c>
    </row>
    <row r="23" spans="1:147" s="54" customFormat="1" ht="30" customHeight="1">
      <c r="A23" s="115">
        <v>10</v>
      </c>
      <c r="B23" s="225"/>
      <c r="C23" s="226"/>
      <c r="D23" s="226"/>
      <c r="E23" s="226"/>
      <c r="F23" s="226"/>
      <c r="G23" s="226"/>
      <c r="H23" s="226"/>
      <c r="I23" s="227"/>
      <c r="J23" s="234"/>
      <c r="K23" s="235"/>
      <c r="L23" s="235"/>
      <c r="M23" s="235"/>
      <c r="N23" s="235"/>
      <c r="O23" s="235"/>
      <c r="P23" s="236"/>
      <c r="Q23" s="237"/>
      <c r="R23" s="237"/>
      <c r="S23" s="237"/>
      <c r="T23" s="237"/>
      <c r="U23" s="237"/>
      <c r="V23" s="237"/>
      <c r="W23" s="237"/>
      <c r="X23" s="237"/>
      <c r="Y23" s="237"/>
      <c r="Z23" s="237"/>
      <c r="AA23" s="237"/>
      <c r="AB23" s="237"/>
      <c r="AC23" s="237"/>
      <c r="AD23" s="237"/>
      <c r="AE23" s="238"/>
      <c r="AF23" s="236"/>
      <c r="AG23" s="237"/>
      <c r="AH23" s="237"/>
      <c r="AI23" s="238"/>
      <c r="AJ23" s="234"/>
      <c r="AK23" s="235"/>
      <c r="AL23" s="235"/>
      <c r="AM23" s="235"/>
      <c r="AN23" s="235"/>
      <c r="AO23" s="235"/>
      <c r="AP23" s="236"/>
      <c r="AQ23" s="237"/>
      <c r="AR23" s="237"/>
      <c r="AS23" s="237"/>
      <c r="AT23" s="237"/>
      <c r="AU23" s="237"/>
      <c r="AV23" s="237"/>
      <c r="AW23" s="238"/>
      <c r="AX23" s="234"/>
      <c r="AY23" s="235"/>
      <c r="AZ23" s="235"/>
      <c r="BA23" s="235"/>
      <c r="BB23" s="235"/>
      <c r="BC23" s="239"/>
      <c r="BD23" s="240" t="str">
        <f>IFERROR(VLOOKUP(AP23,Sheet1!$B$7:'Sheet1'!$C$15,2,FALSE)," ")</f>
        <v xml:space="preserve"> </v>
      </c>
      <c r="BE23" s="241"/>
      <c r="BF23" s="241"/>
      <c r="BG23" s="241"/>
      <c r="BH23" s="241"/>
      <c r="BI23" s="241"/>
      <c r="BJ23" s="241"/>
      <c r="BK23" s="241"/>
      <c r="BL23" s="242"/>
      <c r="BM23" s="243"/>
      <c r="BN23" s="244"/>
      <c r="BO23" s="244"/>
      <c r="BP23" s="244"/>
      <c r="BQ23" s="244"/>
      <c r="BR23" s="244"/>
      <c r="BS23" s="244"/>
      <c r="BT23" s="244"/>
      <c r="BU23" s="244"/>
      <c r="BV23" s="245"/>
      <c r="BW23" s="225"/>
      <c r="BX23" s="226"/>
      <c r="BY23" s="226"/>
      <c r="BZ23" s="226"/>
      <c r="CA23" s="227"/>
      <c r="CB23" s="228"/>
      <c r="CC23" s="229"/>
      <c r="CD23" s="229"/>
      <c r="CE23" s="229"/>
      <c r="CF23" s="229"/>
      <c r="CG23" s="229"/>
      <c r="CH23" s="229"/>
      <c r="CI23" s="230"/>
      <c r="CJ23" s="231" t="str">
        <f t="shared" si="0"/>
        <v xml:space="preserve"> </v>
      </c>
      <c r="CK23" s="232"/>
      <c r="CL23" s="232"/>
      <c r="CM23" s="232"/>
      <c r="CN23" s="232"/>
      <c r="CO23" s="232"/>
      <c r="CP23" s="232"/>
      <c r="CQ23" s="233"/>
      <c r="EQ23" s="54">
        <f t="shared" si="1"/>
        <v>0</v>
      </c>
    </row>
    <row r="24" spans="1:147" ht="30" customHeight="1">
      <c r="A24" s="115">
        <v>11</v>
      </c>
      <c r="B24" s="225"/>
      <c r="C24" s="226"/>
      <c r="D24" s="226"/>
      <c r="E24" s="226"/>
      <c r="F24" s="226"/>
      <c r="G24" s="226"/>
      <c r="H24" s="226"/>
      <c r="I24" s="227"/>
      <c r="J24" s="234"/>
      <c r="K24" s="235"/>
      <c r="L24" s="235"/>
      <c r="M24" s="235"/>
      <c r="N24" s="235"/>
      <c r="O24" s="235"/>
      <c r="P24" s="236"/>
      <c r="Q24" s="237"/>
      <c r="R24" s="237"/>
      <c r="S24" s="237"/>
      <c r="T24" s="237"/>
      <c r="U24" s="237"/>
      <c r="V24" s="237"/>
      <c r="W24" s="237"/>
      <c r="X24" s="237"/>
      <c r="Y24" s="237"/>
      <c r="Z24" s="237"/>
      <c r="AA24" s="237"/>
      <c r="AB24" s="237"/>
      <c r="AC24" s="237"/>
      <c r="AD24" s="237"/>
      <c r="AE24" s="238"/>
      <c r="AF24" s="236"/>
      <c r="AG24" s="237"/>
      <c r="AH24" s="237"/>
      <c r="AI24" s="238"/>
      <c r="AJ24" s="234"/>
      <c r="AK24" s="235"/>
      <c r="AL24" s="235"/>
      <c r="AM24" s="235"/>
      <c r="AN24" s="235"/>
      <c r="AO24" s="235"/>
      <c r="AP24" s="236"/>
      <c r="AQ24" s="237"/>
      <c r="AR24" s="237"/>
      <c r="AS24" s="237"/>
      <c r="AT24" s="237"/>
      <c r="AU24" s="237"/>
      <c r="AV24" s="237"/>
      <c r="AW24" s="238"/>
      <c r="AX24" s="234"/>
      <c r="AY24" s="235"/>
      <c r="AZ24" s="235"/>
      <c r="BA24" s="235"/>
      <c r="BB24" s="235"/>
      <c r="BC24" s="239"/>
      <c r="BD24" s="240" t="str">
        <f>IFERROR(VLOOKUP(AP24,Sheet1!$B$7:'Sheet1'!$C$15,2,FALSE)," ")</f>
        <v xml:space="preserve"> </v>
      </c>
      <c r="BE24" s="241"/>
      <c r="BF24" s="241"/>
      <c r="BG24" s="241"/>
      <c r="BH24" s="241"/>
      <c r="BI24" s="241"/>
      <c r="BJ24" s="241"/>
      <c r="BK24" s="241"/>
      <c r="BL24" s="242"/>
      <c r="BM24" s="243"/>
      <c r="BN24" s="244"/>
      <c r="BO24" s="244"/>
      <c r="BP24" s="244"/>
      <c r="BQ24" s="244"/>
      <c r="BR24" s="244"/>
      <c r="BS24" s="244"/>
      <c r="BT24" s="244"/>
      <c r="BU24" s="244"/>
      <c r="BV24" s="245"/>
      <c r="BW24" s="225"/>
      <c r="BX24" s="226"/>
      <c r="BY24" s="226"/>
      <c r="BZ24" s="226"/>
      <c r="CA24" s="227"/>
      <c r="CB24" s="228"/>
      <c r="CC24" s="229"/>
      <c r="CD24" s="229"/>
      <c r="CE24" s="229"/>
      <c r="CF24" s="229"/>
      <c r="CG24" s="229"/>
      <c r="CH24" s="229"/>
      <c r="CI24" s="230"/>
      <c r="CJ24" s="231" t="str">
        <f>IF(BD24=" "," ",EQ24)</f>
        <v xml:space="preserve"> </v>
      </c>
      <c r="CK24" s="232"/>
      <c r="CL24" s="232"/>
      <c r="CM24" s="232"/>
      <c r="CN24" s="232"/>
      <c r="CO24" s="232"/>
      <c r="CP24" s="232"/>
      <c r="CQ24" s="233"/>
      <c r="EQ24" s="54">
        <f t="shared" si="1"/>
        <v>0</v>
      </c>
    </row>
    <row r="25" spans="1:147" s="54" customFormat="1" ht="30" customHeight="1">
      <c r="A25" s="115">
        <v>12</v>
      </c>
      <c r="B25" s="225"/>
      <c r="C25" s="226"/>
      <c r="D25" s="226"/>
      <c r="E25" s="226"/>
      <c r="F25" s="226"/>
      <c r="G25" s="226"/>
      <c r="H25" s="226"/>
      <c r="I25" s="227"/>
      <c r="J25" s="234"/>
      <c r="K25" s="235"/>
      <c r="L25" s="235"/>
      <c r="M25" s="235"/>
      <c r="N25" s="235"/>
      <c r="O25" s="235"/>
      <c r="P25" s="236"/>
      <c r="Q25" s="237"/>
      <c r="R25" s="237"/>
      <c r="S25" s="237"/>
      <c r="T25" s="237"/>
      <c r="U25" s="237"/>
      <c r="V25" s="237"/>
      <c r="W25" s="237"/>
      <c r="X25" s="237"/>
      <c r="Y25" s="237"/>
      <c r="Z25" s="237"/>
      <c r="AA25" s="237"/>
      <c r="AB25" s="237"/>
      <c r="AC25" s="237"/>
      <c r="AD25" s="237"/>
      <c r="AE25" s="238"/>
      <c r="AF25" s="236"/>
      <c r="AG25" s="237"/>
      <c r="AH25" s="237"/>
      <c r="AI25" s="238"/>
      <c r="AJ25" s="234"/>
      <c r="AK25" s="235"/>
      <c r="AL25" s="235"/>
      <c r="AM25" s="235"/>
      <c r="AN25" s="235"/>
      <c r="AO25" s="235"/>
      <c r="AP25" s="236"/>
      <c r="AQ25" s="237"/>
      <c r="AR25" s="237"/>
      <c r="AS25" s="237"/>
      <c r="AT25" s="237"/>
      <c r="AU25" s="237"/>
      <c r="AV25" s="237"/>
      <c r="AW25" s="238"/>
      <c r="AX25" s="234"/>
      <c r="AY25" s="235"/>
      <c r="AZ25" s="235"/>
      <c r="BA25" s="235"/>
      <c r="BB25" s="235"/>
      <c r="BC25" s="239"/>
      <c r="BD25" s="240" t="str">
        <f>IFERROR(VLOOKUP(AP25,Sheet1!$B$7:'Sheet1'!$C$15,2,FALSE)," ")</f>
        <v xml:space="preserve"> </v>
      </c>
      <c r="BE25" s="241"/>
      <c r="BF25" s="241"/>
      <c r="BG25" s="241"/>
      <c r="BH25" s="241"/>
      <c r="BI25" s="241"/>
      <c r="BJ25" s="241"/>
      <c r="BK25" s="241"/>
      <c r="BL25" s="242"/>
      <c r="BM25" s="243"/>
      <c r="BN25" s="244"/>
      <c r="BO25" s="244"/>
      <c r="BP25" s="244"/>
      <c r="BQ25" s="244"/>
      <c r="BR25" s="244"/>
      <c r="BS25" s="244"/>
      <c r="BT25" s="244"/>
      <c r="BU25" s="244"/>
      <c r="BV25" s="245"/>
      <c r="BW25" s="225"/>
      <c r="BX25" s="226"/>
      <c r="BY25" s="226"/>
      <c r="BZ25" s="226"/>
      <c r="CA25" s="227"/>
      <c r="CB25" s="228"/>
      <c r="CC25" s="229"/>
      <c r="CD25" s="229"/>
      <c r="CE25" s="229"/>
      <c r="CF25" s="229"/>
      <c r="CG25" s="229"/>
      <c r="CH25" s="229"/>
      <c r="CI25" s="230"/>
      <c r="CJ25" s="231" t="str">
        <f t="shared" ref="CJ25:CJ33" si="2">IF(BD25=" "," ",EQ25)</f>
        <v xml:space="preserve"> </v>
      </c>
      <c r="CK25" s="232"/>
      <c r="CL25" s="232"/>
      <c r="CM25" s="232"/>
      <c r="CN25" s="232"/>
      <c r="CO25" s="232"/>
      <c r="CP25" s="232"/>
      <c r="CQ25" s="233"/>
      <c r="EQ25" s="54">
        <f t="shared" si="1"/>
        <v>0</v>
      </c>
    </row>
    <row r="26" spans="1:147" s="54" customFormat="1" ht="30" customHeight="1">
      <c r="A26" s="115">
        <v>13</v>
      </c>
      <c r="B26" s="225"/>
      <c r="C26" s="226"/>
      <c r="D26" s="226"/>
      <c r="E26" s="226"/>
      <c r="F26" s="226"/>
      <c r="G26" s="226"/>
      <c r="H26" s="226"/>
      <c r="I26" s="227"/>
      <c r="J26" s="234"/>
      <c r="K26" s="235"/>
      <c r="L26" s="235"/>
      <c r="M26" s="235"/>
      <c r="N26" s="235"/>
      <c r="O26" s="235"/>
      <c r="P26" s="236"/>
      <c r="Q26" s="237"/>
      <c r="R26" s="237"/>
      <c r="S26" s="237"/>
      <c r="T26" s="237"/>
      <c r="U26" s="237"/>
      <c r="V26" s="237"/>
      <c r="W26" s="237"/>
      <c r="X26" s="237"/>
      <c r="Y26" s="237"/>
      <c r="Z26" s="237"/>
      <c r="AA26" s="237"/>
      <c r="AB26" s="237"/>
      <c r="AC26" s="237"/>
      <c r="AD26" s="237"/>
      <c r="AE26" s="238"/>
      <c r="AF26" s="236"/>
      <c r="AG26" s="237"/>
      <c r="AH26" s="237"/>
      <c r="AI26" s="238"/>
      <c r="AJ26" s="234"/>
      <c r="AK26" s="235"/>
      <c r="AL26" s="235"/>
      <c r="AM26" s="235"/>
      <c r="AN26" s="235"/>
      <c r="AO26" s="235"/>
      <c r="AP26" s="236"/>
      <c r="AQ26" s="237"/>
      <c r="AR26" s="237"/>
      <c r="AS26" s="237"/>
      <c r="AT26" s="237"/>
      <c r="AU26" s="237"/>
      <c r="AV26" s="237"/>
      <c r="AW26" s="238"/>
      <c r="AX26" s="234"/>
      <c r="AY26" s="235"/>
      <c r="AZ26" s="235"/>
      <c r="BA26" s="235"/>
      <c r="BB26" s="235"/>
      <c r="BC26" s="239"/>
      <c r="BD26" s="240" t="str">
        <f>IFERROR(VLOOKUP(AP26,Sheet1!$B$7:'Sheet1'!$C$15,2,FALSE)," ")</f>
        <v xml:space="preserve"> </v>
      </c>
      <c r="BE26" s="241"/>
      <c r="BF26" s="241"/>
      <c r="BG26" s="241"/>
      <c r="BH26" s="241"/>
      <c r="BI26" s="241"/>
      <c r="BJ26" s="241"/>
      <c r="BK26" s="241"/>
      <c r="BL26" s="242"/>
      <c r="BM26" s="243"/>
      <c r="BN26" s="244"/>
      <c r="BO26" s="244"/>
      <c r="BP26" s="244"/>
      <c r="BQ26" s="244"/>
      <c r="BR26" s="244"/>
      <c r="BS26" s="244"/>
      <c r="BT26" s="244"/>
      <c r="BU26" s="244"/>
      <c r="BV26" s="245"/>
      <c r="BW26" s="225"/>
      <c r="BX26" s="226"/>
      <c r="BY26" s="226"/>
      <c r="BZ26" s="226"/>
      <c r="CA26" s="227"/>
      <c r="CB26" s="228"/>
      <c r="CC26" s="229"/>
      <c r="CD26" s="229"/>
      <c r="CE26" s="229"/>
      <c r="CF26" s="229"/>
      <c r="CG26" s="229"/>
      <c r="CH26" s="229"/>
      <c r="CI26" s="230"/>
      <c r="CJ26" s="231" t="str">
        <f t="shared" si="2"/>
        <v xml:space="preserve"> </v>
      </c>
      <c r="CK26" s="232"/>
      <c r="CL26" s="232"/>
      <c r="CM26" s="232"/>
      <c r="CN26" s="232"/>
      <c r="CO26" s="232"/>
      <c r="CP26" s="232"/>
      <c r="CQ26" s="233"/>
      <c r="EQ26" s="54">
        <f t="shared" si="1"/>
        <v>0</v>
      </c>
    </row>
    <row r="27" spans="1:147" s="58" customFormat="1" ht="30" customHeight="1">
      <c r="A27" s="115">
        <v>14</v>
      </c>
      <c r="B27" s="225"/>
      <c r="C27" s="226"/>
      <c r="D27" s="226"/>
      <c r="E27" s="226"/>
      <c r="F27" s="226"/>
      <c r="G27" s="226"/>
      <c r="H27" s="226"/>
      <c r="I27" s="227"/>
      <c r="J27" s="234"/>
      <c r="K27" s="235"/>
      <c r="L27" s="235"/>
      <c r="M27" s="235"/>
      <c r="N27" s="235"/>
      <c r="O27" s="235"/>
      <c r="P27" s="236"/>
      <c r="Q27" s="237"/>
      <c r="R27" s="237"/>
      <c r="S27" s="237"/>
      <c r="T27" s="237"/>
      <c r="U27" s="237"/>
      <c r="V27" s="237"/>
      <c r="W27" s="237"/>
      <c r="X27" s="237"/>
      <c r="Y27" s="237"/>
      <c r="Z27" s="237"/>
      <c r="AA27" s="237"/>
      <c r="AB27" s="237"/>
      <c r="AC27" s="237"/>
      <c r="AD27" s="237"/>
      <c r="AE27" s="238"/>
      <c r="AF27" s="236"/>
      <c r="AG27" s="237"/>
      <c r="AH27" s="237"/>
      <c r="AI27" s="238"/>
      <c r="AJ27" s="234"/>
      <c r="AK27" s="235"/>
      <c r="AL27" s="235"/>
      <c r="AM27" s="235"/>
      <c r="AN27" s="235"/>
      <c r="AO27" s="235"/>
      <c r="AP27" s="236"/>
      <c r="AQ27" s="237"/>
      <c r="AR27" s="237"/>
      <c r="AS27" s="237"/>
      <c r="AT27" s="237"/>
      <c r="AU27" s="237"/>
      <c r="AV27" s="237"/>
      <c r="AW27" s="238"/>
      <c r="AX27" s="234"/>
      <c r="AY27" s="235"/>
      <c r="AZ27" s="235"/>
      <c r="BA27" s="235"/>
      <c r="BB27" s="235"/>
      <c r="BC27" s="239"/>
      <c r="BD27" s="240" t="str">
        <f>IFERROR(VLOOKUP(AP27,Sheet1!$B$7:'Sheet1'!$C$15,2,FALSE)," ")</f>
        <v xml:space="preserve"> </v>
      </c>
      <c r="BE27" s="241"/>
      <c r="BF27" s="241"/>
      <c r="BG27" s="241"/>
      <c r="BH27" s="241"/>
      <c r="BI27" s="241"/>
      <c r="BJ27" s="241"/>
      <c r="BK27" s="241"/>
      <c r="BL27" s="242"/>
      <c r="BM27" s="243"/>
      <c r="BN27" s="244"/>
      <c r="BO27" s="244"/>
      <c r="BP27" s="244"/>
      <c r="BQ27" s="244"/>
      <c r="BR27" s="244"/>
      <c r="BS27" s="244"/>
      <c r="BT27" s="244"/>
      <c r="BU27" s="244"/>
      <c r="BV27" s="245"/>
      <c r="BW27" s="225"/>
      <c r="BX27" s="226"/>
      <c r="BY27" s="226"/>
      <c r="BZ27" s="226"/>
      <c r="CA27" s="227"/>
      <c r="CB27" s="228"/>
      <c r="CC27" s="229"/>
      <c r="CD27" s="229"/>
      <c r="CE27" s="229"/>
      <c r="CF27" s="229"/>
      <c r="CG27" s="229"/>
      <c r="CH27" s="229"/>
      <c r="CI27" s="230"/>
      <c r="CJ27" s="231" t="str">
        <f t="shared" si="2"/>
        <v xml:space="preserve"> </v>
      </c>
      <c r="CK27" s="232"/>
      <c r="CL27" s="232"/>
      <c r="CM27" s="232"/>
      <c r="CN27" s="232"/>
      <c r="CO27" s="232"/>
      <c r="CP27" s="232"/>
      <c r="CQ27" s="233"/>
      <c r="EQ27" s="54">
        <f t="shared" si="1"/>
        <v>0</v>
      </c>
    </row>
    <row r="28" spans="1:147" s="58" customFormat="1" ht="30" customHeight="1">
      <c r="A28" s="115">
        <v>15</v>
      </c>
      <c r="B28" s="225"/>
      <c r="C28" s="226"/>
      <c r="D28" s="226"/>
      <c r="E28" s="226"/>
      <c r="F28" s="226"/>
      <c r="G28" s="226"/>
      <c r="H28" s="226"/>
      <c r="I28" s="227"/>
      <c r="J28" s="234"/>
      <c r="K28" s="235"/>
      <c r="L28" s="235"/>
      <c r="M28" s="235"/>
      <c r="N28" s="235"/>
      <c r="O28" s="235"/>
      <c r="P28" s="236"/>
      <c r="Q28" s="237"/>
      <c r="R28" s="237"/>
      <c r="S28" s="237"/>
      <c r="T28" s="237"/>
      <c r="U28" s="237"/>
      <c r="V28" s="237"/>
      <c r="W28" s="237"/>
      <c r="X28" s="237"/>
      <c r="Y28" s="237"/>
      <c r="Z28" s="237"/>
      <c r="AA28" s="237"/>
      <c r="AB28" s="237"/>
      <c r="AC28" s="237"/>
      <c r="AD28" s="237"/>
      <c r="AE28" s="238"/>
      <c r="AF28" s="236"/>
      <c r="AG28" s="237"/>
      <c r="AH28" s="237"/>
      <c r="AI28" s="238"/>
      <c r="AJ28" s="234"/>
      <c r="AK28" s="235"/>
      <c r="AL28" s="235"/>
      <c r="AM28" s="235"/>
      <c r="AN28" s="235"/>
      <c r="AO28" s="235"/>
      <c r="AP28" s="236"/>
      <c r="AQ28" s="237"/>
      <c r="AR28" s="237"/>
      <c r="AS28" s="237"/>
      <c r="AT28" s="237"/>
      <c r="AU28" s="237"/>
      <c r="AV28" s="237"/>
      <c r="AW28" s="238"/>
      <c r="AX28" s="234"/>
      <c r="AY28" s="235"/>
      <c r="AZ28" s="235"/>
      <c r="BA28" s="235"/>
      <c r="BB28" s="235"/>
      <c r="BC28" s="239"/>
      <c r="BD28" s="240" t="str">
        <f>IFERROR(VLOOKUP(AP28,Sheet1!$B$7:'Sheet1'!$C$15,2,FALSE)," ")</f>
        <v xml:space="preserve"> </v>
      </c>
      <c r="BE28" s="241"/>
      <c r="BF28" s="241"/>
      <c r="BG28" s="241"/>
      <c r="BH28" s="241"/>
      <c r="BI28" s="241"/>
      <c r="BJ28" s="241"/>
      <c r="BK28" s="241"/>
      <c r="BL28" s="242"/>
      <c r="BM28" s="243"/>
      <c r="BN28" s="244"/>
      <c r="BO28" s="244"/>
      <c r="BP28" s="244"/>
      <c r="BQ28" s="244"/>
      <c r="BR28" s="244"/>
      <c r="BS28" s="244"/>
      <c r="BT28" s="244"/>
      <c r="BU28" s="244"/>
      <c r="BV28" s="245"/>
      <c r="BW28" s="225"/>
      <c r="BX28" s="226"/>
      <c r="BY28" s="226"/>
      <c r="BZ28" s="226"/>
      <c r="CA28" s="227"/>
      <c r="CB28" s="228"/>
      <c r="CC28" s="229"/>
      <c r="CD28" s="229"/>
      <c r="CE28" s="229"/>
      <c r="CF28" s="229"/>
      <c r="CG28" s="229"/>
      <c r="CH28" s="229"/>
      <c r="CI28" s="230"/>
      <c r="CJ28" s="231" t="str">
        <f t="shared" si="2"/>
        <v xml:space="preserve"> </v>
      </c>
      <c r="CK28" s="232"/>
      <c r="CL28" s="232"/>
      <c r="CM28" s="232"/>
      <c r="CN28" s="232"/>
      <c r="CO28" s="232"/>
      <c r="CP28" s="232"/>
      <c r="CQ28" s="233"/>
      <c r="EQ28" s="54">
        <f t="shared" si="1"/>
        <v>0</v>
      </c>
    </row>
    <row r="29" spans="1:147" s="58" customFormat="1" ht="30" customHeight="1">
      <c r="A29" s="115">
        <v>16</v>
      </c>
      <c r="B29" s="225"/>
      <c r="C29" s="226"/>
      <c r="D29" s="226"/>
      <c r="E29" s="226"/>
      <c r="F29" s="226"/>
      <c r="G29" s="226"/>
      <c r="H29" s="226"/>
      <c r="I29" s="227"/>
      <c r="J29" s="234"/>
      <c r="K29" s="235"/>
      <c r="L29" s="235"/>
      <c r="M29" s="235"/>
      <c r="N29" s="235"/>
      <c r="O29" s="235"/>
      <c r="P29" s="236"/>
      <c r="Q29" s="237"/>
      <c r="R29" s="237"/>
      <c r="S29" s="237"/>
      <c r="T29" s="237"/>
      <c r="U29" s="237"/>
      <c r="V29" s="237"/>
      <c r="W29" s="237"/>
      <c r="X29" s="237"/>
      <c r="Y29" s="237"/>
      <c r="Z29" s="237"/>
      <c r="AA29" s="237"/>
      <c r="AB29" s="237"/>
      <c r="AC29" s="237"/>
      <c r="AD29" s="237"/>
      <c r="AE29" s="238"/>
      <c r="AF29" s="236"/>
      <c r="AG29" s="237"/>
      <c r="AH29" s="237"/>
      <c r="AI29" s="238"/>
      <c r="AJ29" s="234"/>
      <c r="AK29" s="235"/>
      <c r="AL29" s="235"/>
      <c r="AM29" s="235"/>
      <c r="AN29" s="235"/>
      <c r="AO29" s="235"/>
      <c r="AP29" s="236"/>
      <c r="AQ29" s="237"/>
      <c r="AR29" s="237"/>
      <c r="AS29" s="237"/>
      <c r="AT29" s="237"/>
      <c r="AU29" s="237"/>
      <c r="AV29" s="237"/>
      <c r="AW29" s="238"/>
      <c r="AX29" s="234"/>
      <c r="AY29" s="235"/>
      <c r="AZ29" s="235"/>
      <c r="BA29" s="235"/>
      <c r="BB29" s="235"/>
      <c r="BC29" s="239"/>
      <c r="BD29" s="240" t="str">
        <f>IFERROR(VLOOKUP(AP29,Sheet1!$B$7:'Sheet1'!$C$15,2,FALSE)," ")</f>
        <v xml:space="preserve"> </v>
      </c>
      <c r="BE29" s="241"/>
      <c r="BF29" s="241"/>
      <c r="BG29" s="241"/>
      <c r="BH29" s="241"/>
      <c r="BI29" s="241"/>
      <c r="BJ29" s="241"/>
      <c r="BK29" s="241"/>
      <c r="BL29" s="242"/>
      <c r="BM29" s="243"/>
      <c r="BN29" s="244"/>
      <c r="BO29" s="244"/>
      <c r="BP29" s="244"/>
      <c r="BQ29" s="244"/>
      <c r="BR29" s="244"/>
      <c r="BS29" s="244"/>
      <c r="BT29" s="244"/>
      <c r="BU29" s="244"/>
      <c r="BV29" s="245"/>
      <c r="BW29" s="225"/>
      <c r="BX29" s="226"/>
      <c r="BY29" s="226"/>
      <c r="BZ29" s="226"/>
      <c r="CA29" s="227"/>
      <c r="CB29" s="228"/>
      <c r="CC29" s="229"/>
      <c r="CD29" s="229"/>
      <c r="CE29" s="229"/>
      <c r="CF29" s="229"/>
      <c r="CG29" s="229"/>
      <c r="CH29" s="229"/>
      <c r="CI29" s="230"/>
      <c r="CJ29" s="231" t="str">
        <f t="shared" si="2"/>
        <v xml:space="preserve"> </v>
      </c>
      <c r="CK29" s="232"/>
      <c r="CL29" s="232"/>
      <c r="CM29" s="232"/>
      <c r="CN29" s="232"/>
      <c r="CO29" s="232"/>
      <c r="CP29" s="232"/>
      <c r="CQ29" s="233"/>
      <c r="EQ29" s="54">
        <f t="shared" si="1"/>
        <v>0</v>
      </c>
    </row>
    <row r="30" spans="1:147" s="58" customFormat="1" ht="30" customHeight="1">
      <c r="A30" s="115">
        <v>17</v>
      </c>
      <c r="B30" s="225"/>
      <c r="C30" s="226"/>
      <c r="D30" s="226"/>
      <c r="E30" s="226"/>
      <c r="F30" s="226"/>
      <c r="G30" s="226"/>
      <c r="H30" s="226"/>
      <c r="I30" s="227"/>
      <c r="J30" s="234"/>
      <c r="K30" s="235"/>
      <c r="L30" s="235"/>
      <c r="M30" s="235"/>
      <c r="N30" s="235"/>
      <c r="O30" s="235"/>
      <c r="P30" s="236"/>
      <c r="Q30" s="237"/>
      <c r="R30" s="237"/>
      <c r="S30" s="237"/>
      <c r="T30" s="237"/>
      <c r="U30" s="237"/>
      <c r="V30" s="237"/>
      <c r="W30" s="237"/>
      <c r="X30" s="237"/>
      <c r="Y30" s="237"/>
      <c r="Z30" s="237"/>
      <c r="AA30" s="237"/>
      <c r="AB30" s="237"/>
      <c r="AC30" s="237"/>
      <c r="AD30" s="237"/>
      <c r="AE30" s="238"/>
      <c r="AF30" s="236"/>
      <c r="AG30" s="237"/>
      <c r="AH30" s="237"/>
      <c r="AI30" s="238"/>
      <c r="AJ30" s="234"/>
      <c r="AK30" s="235"/>
      <c r="AL30" s="235"/>
      <c r="AM30" s="235"/>
      <c r="AN30" s="235"/>
      <c r="AO30" s="235"/>
      <c r="AP30" s="236"/>
      <c r="AQ30" s="237"/>
      <c r="AR30" s="237"/>
      <c r="AS30" s="237"/>
      <c r="AT30" s="237"/>
      <c r="AU30" s="237"/>
      <c r="AV30" s="237"/>
      <c r="AW30" s="238"/>
      <c r="AX30" s="234"/>
      <c r="AY30" s="235"/>
      <c r="AZ30" s="235"/>
      <c r="BA30" s="235"/>
      <c r="BB30" s="235"/>
      <c r="BC30" s="239"/>
      <c r="BD30" s="240" t="str">
        <f>IFERROR(VLOOKUP(AP30,Sheet1!$B$7:'Sheet1'!$C$15,2,FALSE)," ")</f>
        <v xml:space="preserve"> </v>
      </c>
      <c r="BE30" s="241"/>
      <c r="BF30" s="241"/>
      <c r="BG30" s="241"/>
      <c r="BH30" s="241"/>
      <c r="BI30" s="241"/>
      <c r="BJ30" s="241"/>
      <c r="BK30" s="241"/>
      <c r="BL30" s="242"/>
      <c r="BM30" s="243"/>
      <c r="BN30" s="244"/>
      <c r="BO30" s="244"/>
      <c r="BP30" s="244"/>
      <c r="BQ30" s="244"/>
      <c r="BR30" s="244"/>
      <c r="BS30" s="244"/>
      <c r="BT30" s="244"/>
      <c r="BU30" s="244"/>
      <c r="BV30" s="245"/>
      <c r="BW30" s="225"/>
      <c r="BX30" s="226"/>
      <c r="BY30" s="226"/>
      <c r="BZ30" s="226"/>
      <c r="CA30" s="227"/>
      <c r="CB30" s="228"/>
      <c r="CC30" s="229"/>
      <c r="CD30" s="229"/>
      <c r="CE30" s="229"/>
      <c r="CF30" s="229"/>
      <c r="CG30" s="229"/>
      <c r="CH30" s="229"/>
      <c r="CI30" s="230"/>
      <c r="CJ30" s="231" t="str">
        <f t="shared" si="2"/>
        <v xml:space="preserve"> </v>
      </c>
      <c r="CK30" s="232"/>
      <c r="CL30" s="232"/>
      <c r="CM30" s="232"/>
      <c r="CN30" s="232"/>
      <c r="CO30" s="232"/>
      <c r="CP30" s="232"/>
      <c r="CQ30" s="233"/>
      <c r="EQ30" s="54">
        <f t="shared" si="1"/>
        <v>0</v>
      </c>
    </row>
    <row r="31" spans="1:147" s="58" customFormat="1" ht="30" customHeight="1">
      <c r="A31" s="115">
        <v>18</v>
      </c>
      <c r="B31" s="225"/>
      <c r="C31" s="226"/>
      <c r="D31" s="226"/>
      <c r="E31" s="226"/>
      <c r="F31" s="226"/>
      <c r="G31" s="226"/>
      <c r="H31" s="226"/>
      <c r="I31" s="227"/>
      <c r="J31" s="234"/>
      <c r="K31" s="235"/>
      <c r="L31" s="235"/>
      <c r="M31" s="235"/>
      <c r="N31" s="235"/>
      <c r="O31" s="235"/>
      <c r="P31" s="236"/>
      <c r="Q31" s="237"/>
      <c r="R31" s="237"/>
      <c r="S31" s="237"/>
      <c r="T31" s="237"/>
      <c r="U31" s="237"/>
      <c r="V31" s="237"/>
      <c r="W31" s="237"/>
      <c r="X31" s="237"/>
      <c r="Y31" s="237"/>
      <c r="Z31" s="237"/>
      <c r="AA31" s="237"/>
      <c r="AB31" s="237"/>
      <c r="AC31" s="237"/>
      <c r="AD31" s="237"/>
      <c r="AE31" s="238"/>
      <c r="AF31" s="236"/>
      <c r="AG31" s="237"/>
      <c r="AH31" s="237"/>
      <c r="AI31" s="238"/>
      <c r="AJ31" s="234"/>
      <c r="AK31" s="235"/>
      <c r="AL31" s="235"/>
      <c r="AM31" s="235"/>
      <c r="AN31" s="235"/>
      <c r="AO31" s="235"/>
      <c r="AP31" s="236"/>
      <c r="AQ31" s="237"/>
      <c r="AR31" s="237"/>
      <c r="AS31" s="237"/>
      <c r="AT31" s="237"/>
      <c r="AU31" s="237"/>
      <c r="AV31" s="237"/>
      <c r="AW31" s="238"/>
      <c r="AX31" s="234"/>
      <c r="AY31" s="235"/>
      <c r="AZ31" s="235"/>
      <c r="BA31" s="235"/>
      <c r="BB31" s="235"/>
      <c r="BC31" s="239"/>
      <c r="BD31" s="240" t="str">
        <f>IFERROR(VLOOKUP(AP31,Sheet1!$B$7:'Sheet1'!$C$15,2,FALSE)," ")</f>
        <v xml:space="preserve"> </v>
      </c>
      <c r="BE31" s="241"/>
      <c r="BF31" s="241"/>
      <c r="BG31" s="241"/>
      <c r="BH31" s="241"/>
      <c r="BI31" s="241"/>
      <c r="BJ31" s="241"/>
      <c r="BK31" s="241"/>
      <c r="BL31" s="242"/>
      <c r="BM31" s="243"/>
      <c r="BN31" s="244"/>
      <c r="BO31" s="244"/>
      <c r="BP31" s="244"/>
      <c r="BQ31" s="244"/>
      <c r="BR31" s="244"/>
      <c r="BS31" s="244"/>
      <c r="BT31" s="244"/>
      <c r="BU31" s="244"/>
      <c r="BV31" s="245"/>
      <c r="BW31" s="225"/>
      <c r="BX31" s="226"/>
      <c r="BY31" s="226"/>
      <c r="BZ31" s="226"/>
      <c r="CA31" s="227"/>
      <c r="CB31" s="228"/>
      <c r="CC31" s="229"/>
      <c r="CD31" s="229"/>
      <c r="CE31" s="229"/>
      <c r="CF31" s="229"/>
      <c r="CG31" s="229"/>
      <c r="CH31" s="229"/>
      <c r="CI31" s="230"/>
      <c r="CJ31" s="231" t="str">
        <f t="shared" si="2"/>
        <v xml:space="preserve"> </v>
      </c>
      <c r="CK31" s="232"/>
      <c r="CL31" s="232"/>
      <c r="CM31" s="232"/>
      <c r="CN31" s="232"/>
      <c r="CO31" s="232"/>
      <c r="CP31" s="232"/>
      <c r="CQ31" s="233"/>
      <c r="EQ31" s="54">
        <f t="shared" si="1"/>
        <v>0</v>
      </c>
    </row>
    <row r="32" spans="1:147" s="54" customFormat="1" ht="30" customHeight="1">
      <c r="A32" s="115">
        <v>19</v>
      </c>
      <c r="B32" s="225"/>
      <c r="C32" s="226"/>
      <c r="D32" s="226"/>
      <c r="E32" s="226"/>
      <c r="F32" s="226"/>
      <c r="G32" s="226"/>
      <c r="H32" s="226"/>
      <c r="I32" s="227"/>
      <c r="J32" s="234"/>
      <c r="K32" s="235"/>
      <c r="L32" s="235"/>
      <c r="M32" s="235"/>
      <c r="N32" s="235"/>
      <c r="O32" s="235"/>
      <c r="P32" s="236"/>
      <c r="Q32" s="237"/>
      <c r="R32" s="237"/>
      <c r="S32" s="237"/>
      <c r="T32" s="237"/>
      <c r="U32" s="237"/>
      <c r="V32" s="237"/>
      <c r="W32" s="237"/>
      <c r="X32" s="237"/>
      <c r="Y32" s="237"/>
      <c r="Z32" s="237"/>
      <c r="AA32" s="237"/>
      <c r="AB32" s="237"/>
      <c r="AC32" s="237"/>
      <c r="AD32" s="237"/>
      <c r="AE32" s="238"/>
      <c r="AF32" s="236"/>
      <c r="AG32" s="237"/>
      <c r="AH32" s="237"/>
      <c r="AI32" s="238"/>
      <c r="AJ32" s="234"/>
      <c r="AK32" s="235"/>
      <c r="AL32" s="235"/>
      <c r="AM32" s="235"/>
      <c r="AN32" s="235"/>
      <c r="AO32" s="235"/>
      <c r="AP32" s="236"/>
      <c r="AQ32" s="237"/>
      <c r="AR32" s="237"/>
      <c r="AS32" s="237"/>
      <c r="AT32" s="237"/>
      <c r="AU32" s="237"/>
      <c r="AV32" s="237"/>
      <c r="AW32" s="238"/>
      <c r="AX32" s="234"/>
      <c r="AY32" s="235"/>
      <c r="AZ32" s="235"/>
      <c r="BA32" s="235"/>
      <c r="BB32" s="235"/>
      <c r="BC32" s="239"/>
      <c r="BD32" s="240" t="str">
        <f>IFERROR(VLOOKUP(AP32,Sheet1!$B$7:'Sheet1'!$C$15,2,FALSE)," ")</f>
        <v xml:space="preserve"> </v>
      </c>
      <c r="BE32" s="241"/>
      <c r="BF32" s="241"/>
      <c r="BG32" s="241"/>
      <c r="BH32" s="241"/>
      <c r="BI32" s="241"/>
      <c r="BJ32" s="241"/>
      <c r="BK32" s="241"/>
      <c r="BL32" s="242"/>
      <c r="BM32" s="243"/>
      <c r="BN32" s="244"/>
      <c r="BO32" s="244"/>
      <c r="BP32" s="244"/>
      <c r="BQ32" s="244"/>
      <c r="BR32" s="244"/>
      <c r="BS32" s="244"/>
      <c r="BT32" s="244"/>
      <c r="BU32" s="244"/>
      <c r="BV32" s="245"/>
      <c r="BW32" s="225"/>
      <c r="BX32" s="226"/>
      <c r="BY32" s="226"/>
      <c r="BZ32" s="226"/>
      <c r="CA32" s="227"/>
      <c r="CB32" s="228"/>
      <c r="CC32" s="229"/>
      <c r="CD32" s="229"/>
      <c r="CE32" s="229"/>
      <c r="CF32" s="229"/>
      <c r="CG32" s="229"/>
      <c r="CH32" s="229"/>
      <c r="CI32" s="230"/>
      <c r="CJ32" s="231" t="str">
        <f t="shared" si="2"/>
        <v xml:space="preserve"> </v>
      </c>
      <c r="CK32" s="232"/>
      <c r="CL32" s="232"/>
      <c r="CM32" s="232"/>
      <c r="CN32" s="232"/>
      <c r="CO32" s="232"/>
      <c r="CP32" s="232"/>
      <c r="CQ32" s="233"/>
      <c r="EQ32" s="54">
        <f t="shared" si="1"/>
        <v>0</v>
      </c>
    </row>
    <row r="33" spans="1:147" s="54" customFormat="1" ht="30" customHeight="1">
      <c r="A33" s="115">
        <v>20</v>
      </c>
      <c r="B33" s="225"/>
      <c r="C33" s="226"/>
      <c r="D33" s="226"/>
      <c r="E33" s="226"/>
      <c r="F33" s="226"/>
      <c r="G33" s="226"/>
      <c r="H33" s="226"/>
      <c r="I33" s="227"/>
      <c r="J33" s="234"/>
      <c r="K33" s="235"/>
      <c r="L33" s="235"/>
      <c r="M33" s="235"/>
      <c r="N33" s="235"/>
      <c r="O33" s="235"/>
      <c r="P33" s="236"/>
      <c r="Q33" s="237"/>
      <c r="R33" s="237"/>
      <c r="S33" s="237"/>
      <c r="T33" s="237"/>
      <c r="U33" s="237"/>
      <c r="V33" s="237"/>
      <c r="W33" s="237"/>
      <c r="X33" s="237"/>
      <c r="Y33" s="237"/>
      <c r="Z33" s="237"/>
      <c r="AA33" s="237"/>
      <c r="AB33" s="237"/>
      <c r="AC33" s="237"/>
      <c r="AD33" s="237"/>
      <c r="AE33" s="238"/>
      <c r="AF33" s="236"/>
      <c r="AG33" s="237"/>
      <c r="AH33" s="237"/>
      <c r="AI33" s="238"/>
      <c r="AJ33" s="234"/>
      <c r="AK33" s="235"/>
      <c r="AL33" s="235"/>
      <c r="AM33" s="235"/>
      <c r="AN33" s="235"/>
      <c r="AO33" s="235"/>
      <c r="AP33" s="236"/>
      <c r="AQ33" s="237"/>
      <c r="AR33" s="237"/>
      <c r="AS33" s="237"/>
      <c r="AT33" s="237"/>
      <c r="AU33" s="237"/>
      <c r="AV33" s="237"/>
      <c r="AW33" s="238"/>
      <c r="AX33" s="234"/>
      <c r="AY33" s="235"/>
      <c r="AZ33" s="235"/>
      <c r="BA33" s="235"/>
      <c r="BB33" s="235"/>
      <c r="BC33" s="239"/>
      <c r="BD33" s="240" t="str">
        <f>IFERROR(VLOOKUP(AP33,Sheet1!$B$7:'Sheet1'!$C$15,2,FALSE)," ")</f>
        <v xml:space="preserve"> </v>
      </c>
      <c r="BE33" s="241"/>
      <c r="BF33" s="241"/>
      <c r="BG33" s="241"/>
      <c r="BH33" s="241"/>
      <c r="BI33" s="241"/>
      <c r="BJ33" s="241"/>
      <c r="BK33" s="241"/>
      <c r="BL33" s="242"/>
      <c r="BM33" s="243"/>
      <c r="BN33" s="244"/>
      <c r="BO33" s="244"/>
      <c r="BP33" s="244"/>
      <c r="BQ33" s="244"/>
      <c r="BR33" s="244"/>
      <c r="BS33" s="244"/>
      <c r="BT33" s="244"/>
      <c r="BU33" s="244"/>
      <c r="BV33" s="245"/>
      <c r="BW33" s="225"/>
      <c r="BX33" s="226"/>
      <c r="BY33" s="226"/>
      <c r="BZ33" s="226"/>
      <c r="CA33" s="227"/>
      <c r="CB33" s="228"/>
      <c r="CC33" s="229"/>
      <c r="CD33" s="229"/>
      <c r="CE33" s="229"/>
      <c r="CF33" s="229"/>
      <c r="CG33" s="229"/>
      <c r="CH33" s="229"/>
      <c r="CI33" s="230"/>
      <c r="CJ33" s="231" t="str">
        <f t="shared" si="2"/>
        <v xml:space="preserve"> </v>
      </c>
      <c r="CK33" s="232"/>
      <c r="CL33" s="232"/>
      <c r="CM33" s="232"/>
      <c r="CN33" s="232"/>
      <c r="CO33" s="232"/>
      <c r="CP33" s="232"/>
      <c r="CQ33" s="233"/>
      <c r="EQ33" s="54">
        <f t="shared" si="1"/>
        <v>0</v>
      </c>
    </row>
    <row r="34" spans="1:147">
      <c r="E34" s="37"/>
      <c r="F34" s="53"/>
      <c r="G34" s="38"/>
      <c r="H34" s="53"/>
      <c r="I34" s="39"/>
      <c r="J34" s="40"/>
      <c r="K34" s="41"/>
      <c r="L34" s="42"/>
      <c r="M34" s="37"/>
      <c r="N34" s="37"/>
      <c r="O34" s="40"/>
      <c r="P34" s="53"/>
      <c r="Q34" s="53"/>
      <c r="R34" s="53"/>
      <c r="S34" s="53"/>
      <c r="T34" s="53"/>
      <c r="U34" s="53"/>
      <c r="V34" s="53"/>
      <c r="W34" s="53"/>
      <c r="X34" s="53"/>
      <c r="Y34" s="53"/>
      <c r="Z34" s="53"/>
      <c r="AA34" s="53"/>
      <c r="AB34" s="40"/>
      <c r="AC34" s="40"/>
      <c r="AD34" s="40"/>
      <c r="AE34" s="40"/>
      <c r="AF34" s="40"/>
      <c r="AG34" s="41"/>
      <c r="AH34" s="42"/>
      <c r="AI34" s="37"/>
      <c r="AJ34" s="37"/>
      <c r="AK34" s="40"/>
      <c r="AL34" s="53"/>
      <c r="AM34" s="40"/>
      <c r="AN34" s="40"/>
      <c r="AP34" s="40"/>
      <c r="AQ34" s="40"/>
      <c r="AR34" s="53"/>
      <c r="AS34" s="53"/>
      <c r="AT34" s="53"/>
      <c r="AU34" s="53"/>
      <c r="AV34" s="38"/>
      <c r="AW34" s="40"/>
      <c r="AX34" s="40"/>
      <c r="AY34" s="40"/>
      <c r="AZ34" s="40"/>
      <c r="BA34" s="40"/>
      <c r="BB34" s="43"/>
      <c r="BC34" s="43"/>
      <c r="BD34" s="43"/>
      <c r="BE34" s="43"/>
      <c r="BF34" s="40"/>
      <c r="BG34" s="40"/>
      <c r="BH34" s="40"/>
      <c r="BI34" s="40"/>
      <c r="BJ34" s="40"/>
      <c r="BK34" s="40"/>
      <c r="BL34" s="40"/>
      <c r="BM34" s="40"/>
      <c r="BN34" s="37"/>
    </row>
    <row r="35" spans="1:147" ht="14.25">
      <c r="A35" s="59"/>
      <c r="B35" s="59"/>
      <c r="C35" s="59"/>
      <c r="D35" s="59"/>
      <c r="E35" s="59"/>
      <c r="F35" s="59"/>
      <c r="G35" s="59"/>
      <c r="H35" s="59"/>
      <c r="I35" s="60"/>
      <c r="J35" s="60"/>
      <c r="K35" s="59"/>
      <c r="L35" s="60"/>
      <c r="M35" s="60"/>
      <c r="N35" s="58"/>
      <c r="O35" s="60"/>
      <c r="P35" s="60"/>
      <c r="Q35" s="60"/>
      <c r="R35" s="60"/>
      <c r="S35" s="60"/>
      <c r="T35" s="60"/>
      <c r="U35" s="60"/>
      <c r="V35" s="60"/>
      <c r="W35" s="60"/>
      <c r="X35" s="60"/>
      <c r="Y35" s="60"/>
      <c r="Z35" s="60"/>
      <c r="AA35" s="60"/>
      <c r="AB35" s="61"/>
      <c r="AC35" s="58"/>
      <c r="AD35" s="58"/>
      <c r="AE35" s="58"/>
      <c r="AF35" s="60"/>
      <c r="AG35" s="59"/>
      <c r="AH35" s="60"/>
      <c r="AI35" s="60"/>
      <c r="AJ35" s="58"/>
      <c r="AK35" s="60"/>
      <c r="AL35" s="60"/>
      <c r="AM35" s="59"/>
      <c r="AN35" s="59"/>
      <c r="AO35" s="59"/>
      <c r="AP35" s="59"/>
      <c r="AQ35" s="59"/>
      <c r="AR35" s="60"/>
      <c r="AS35" s="60"/>
      <c r="AT35" s="60"/>
      <c r="AU35" s="60"/>
      <c r="AV35" s="60"/>
      <c r="AW35" s="62"/>
      <c r="AX35" s="62"/>
      <c r="AY35" s="62"/>
      <c r="AZ35" s="62"/>
      <c r="BA35" s="60"/>
      <c r="BB35" s="58"/>
      <c r="BC35" s="58"/>
      <c r="BD35" s="58"/>
      <c r="BE35" s="58"/>
      <c r="BF35" s="58"/>
      <c r="BG35" s="58"/>
      <c r="BH35" s="58"/>
      <c r="BI35" s="58"/>
      <c r="BJ35" s="58"/>
      <c r="BK35" s="58"/>
      <c r="BL35" s="58"/>
      <c r="BM35" s="58"/>
      <c r="BN35" s="58"/>
      <c r="BO35" s="58"/>
      <c r="BP35" s="58"/>
      <c r="BQ35" s="58"/>
      <c r="BR35" s="58"/>
      <c r="BS35" s="58"/>
      <c r="BT35" s="58"/>
      <c r="BU35" s="58"/>
      <c r="BV35" s="58"/>
      <c r="BW35" s="58"/>
      <c r="BX35" s="58"/>
      <c r="BY35" s="58"/>
      <c r="BZ35" s="58"/>
      <c r="CA35" s="58"/>
      <c r="CB35" s="58"/>
      <c r="CC35" s="58"/>
      <c r="CD35" s="58"/>
      <c r="CE35" s="58"/>
      <c r="CF35" s="58"/>
      <c r="CG35" s="58"/>
      <c r="CH35" s="58"/>
      <c r="CI35" s="58"/>
      <c r="CJ35" s="58"/>
      <c r="CK35" s="58"/>
      <c r="CL35" s="58"/>
      <c r="CM35" s="58"/>
      <c r="CN35" s="58"/>
      <c r="CO35" s="58"/>
      <c r="CP35" s="58"/>
      <c r="CQ35" s="58"/>
    </row>
    <row r="36" spans="1:147" ht="20.100000000000001" customHeight="1">
      <c r="A36" s="80" t="s">
        <v>131</v>
      </c>
      <c r="B36" s="80"/>
      <c r="C36" s="80"/>
      <c r="D36" s="80"/>
      <c r="E36" s="80"/>
      <c r="F36" s="80"/>
      <c r="G36" s="80"/>
      <c r="H36" s="80"/>
      <c r="I36" s="81"/>
      <c r="J36" s="81"/>
      <c r="K36" s="80"/>
      <c r="L36" s="81"/>
      <c r="M36" s="81"/>
      <c r="N36" s="82"/>
      <c r="O36" s="81"/>
      <c r="P36" s="81"/>
      <c r="Q36" s="81"/>
      <c r="R36" s="81"/>
      <c r="S36" s="81"/>
      <c r="T36" s="81"/>
      <c r="U36" s="81"/>
      <c r="V36" s="81"/>
      <c r="W36" s="81"/>
      <c r="X36" s="81"/>
      <c r="Y36" s="81"/>
      <c r="Z36" s="81"/>
      <c r="AA36" s="81"/>
      <c r="AB36" s="83"/>
      <c r="AC36" s="82"/>
      <c r="AD36" s="82"/>
      <c r="AE36" s="82"/>
      <c r="AF36" s="81"/>
      <c r="AG36" s="80"/>
      <c r="AH36" s="81"/>
      <c r="AI36" s="81"/>
      <c r="AJ36" s="82"/>
      <c r="AK36" s="81"/>
      <c r="AL36" s="81"/>
      <c r="AM36" s="80"/>
      <c r="AN36" s="80"/>
      <c r="AO36" s="80"/>
      <c r="AP36" s="80"/>
      <c r="AQ36" s="80"/>
      <c r="AR36" s="81"/>
      <c r="AS36" s="81"/>
      <c r="AT36" s="81"/>
      <c r="AU36" s="81"/>
      <c r="AV36" s="81"/>
      <c r="AW36" s="84"/>
      <c r="AX36" s="84"/>
      <c r="AY36" s="84"/>
      <c r="AZ36" s="84"/>
      <c r="BA36" s="81"/>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58"/>
      <c r="CC36" s="58"/>
      <c r="CD36" s="58"/>
      <c r="CE36" s="58"/>
      <c r="CF36" s="58"/>
      <c r="CG36" s="58"/>
      <c r="CH36" s="58"/>
      <c r="CI36" s="58"/>
      <c r="CJ36" s="58"/>
      <c r="CK36" s="58"/>
      <c r="CL36" s="58"/>
      <c r="CM36" s="58"/>
      <c r="CN36" s="58"/>
      <c r="CO36" s="58"/>
      <c r="CP36" s="58"/>
      <c r="CQ36" s="58"/>
    </row>
    <row r="37" spans="1:147" ht="20.100000000000001" customHeight="1">
      <c r="A37" s="80" t="s">
        <v>132</v>
      </c>
      <c r="B37" s="80"/>
      <c r="C37" s="80"/>
      <c r="D37" s="80"/>
      <c r="E37" s="80"/>
      <c r="F37" s="80"/>
      <c r="G37" s="80"/>
      <c r="H37" s="80"/>
      <c r="I37" s="81"/>
      <c r="J37" s="81"/>
      <c r="K37" s="80"/>
      <c r="L37" s="81"/>
      <c r="M37" s="81"/>
      <c r="N37" s="82"/>
      <c r="O37" s="81"/>
      <c r="P37" s="81"/>
      <c r="Q37" s="81"/>
      <c r="R37" s="81"/>
      <c r="S37" s="81"/>
      <c r="T37" s="81"/>
      <c r="U37" s="81"/>
      <c r="V37" s="81"/>
      <c r="W37" s="81"/>
      <c r="X37" s="81"/>
      <c r="Y37" s="81"/>
      <c r="Z37" s="81"/>
      <c r="AA37" s="81"/>
      <c r="AB37" s="83"/>
      <c r="AC37" s="82"/>
      <c r="AD37" s="82"/>
      <c r="AE37" s="82"/>
      <c r="AF37" s="81"/>
      <c r="AG37" s="80"/>
      <c r="AH37" s="81"/>
      <c r="AI37" s="81"/>
      <c r="AJ37" s="82"/>
      <c r="AK37" s="81"/>
      <c r="AL37" s="81"/>
      <c r="AM37" s="80"/>
      <c r="AN37" s="80"/>
      <c r="AO37" s="80"/>
      <c r="AP37" s="80"/>
      <c r="AQ37" s="80"/>
      <c r="AR37" s="81"/>
      <c r="AS37" s="81"/>
      <c r="AT37" s="81"/>
      <c r="AU37" s="81"/>
      <c r="AV37" s="81"/>
      <c r="AW37" s="84"/>
      <c r="AX37" s="84"/>
      <c r="AY37" s="84"/>
      <c r="AZ37" s="84"/>
      <c r="BA37" s="81"/>
      <c r="BB37" s="82"/>
      <c r="BC37" s="82"/>
      <c r="BD37" s="82"/>
      <c r="BE37" s="82"/>
      <c r="BF37" s="82"/>
      <c r="BG37" s="82"/>
      <c r="BH37" s="82"/>
      <c r="BI37" s="82"/>
      <c r="BJ37" s="82"/>
      <c r="BK37" s="82"/>
      <c r="BL37" s="82"/>
      <c r="BM37" s="82"/>
      <c r="BN37" s="82"/>
      <c r="BO37" s="82"/>
      <c r="BP37" s="82"/>
      <c r="BQ37" s="82"/>
      <c r="BR37" s="82"/>
      <c r="BS37" s="82"/>
      <c r="BT37" s="82"/>
      <c r="BU37" s="82"/>
      <c r="BV37" s="82"/>
      <c r="BW37" s="82"/>
      <c r="BX37" s="82"/>
      <c r="BY37" s="82"/>
      <c r="BZ37" s="82"/>
      <c r="CA37" s="82"/>
      <c r="CB37" s="58"/>
      <c r="CC37" s="58"/>
      <c r="CD37" s="58"/>
      <c r="CE37" s="58"/>
      <c r="CF37" s="58"/>
      <c r="CG37" s="58"/>
      <c r="CH37" s="58"/>
      <c r="CI37" s="58"/>
      <c r="CJ37" s="58"/>
      <c r="CK37" s="58"/>
      <c r="CL37" s="58"/>
      <c r="CM37" s="58"/>
      <c r="CN37" s="58"/>
      <c r="CO37" s="58"/>
      <c r="CP37" s="58"/>
      <c r="CQ37" s="58"/>
    </row>
    <row r="38" spans="1:147" ht="20.100000000000001" customHeight="1">
      <c r="A38" s="80" t="s">
        <v>133</v>
      </c>
      <c r="B38" s="80"/>
      <c r="C38" s="80"/>
      <c r="D38" s="80"/>
      <c r="E38" s="80"/>
      <c r="F38" s="80"/>
      <c r="G38" s="80"/>
      <c r="H38" s="80"/>
      <c r="I38" s="81"/>
      <c r="J38" s="81"/>
      <c r="K38" s="80"/>
      <c r="L38" s="81"/>
      <c r="M38" s="81"/>
      <c r="N38" s="82"/>
      <c r="O38" s="81"/>
      <c r="P38" s="81"/>
      <c r="Q38" s="81"/>
      <c r="R38" s="81"/>
      <c r="S38" s="81"/>
      <c r="T38" s="81"/>
      <c r="U38" s="81"/>
      <c r="V38" s="81"/>
      <c r="W38" s="81"/>
      <c r="X38" s="81"/>
      <c r="Y38" s="81"/>
      <c r="Z38" s="81"/>
      <c r="AA38" s="81"/>
      <c r="AB38" s="83"/>
      <c r="AC38" s="82"/>
      <c r="AD38" s="82"/>
      <c r="AE38" s="82"/>
      <c r="AF38" s="81"/>
      <c r="AG38" s="80"/>
      <c r="AH38" s="81"/>
      <c r="AI38" s="81"/>
      <c r="AJ38" s="82"/>
      <c r="AK38" s="81"/>
      <c r="AL38" s="81"/>
      <c r="AM38" s="80"/>
      <c r="AN38" s="80"/>
      <c r="AO38" s="80"/>
      <c r="AP38" s="80"/>
      <c r="AQ38" s="80"/>
      <c r="AR38" s="81"/>
      <c r="AS38" s="81"/>
      <c r="AT38" s="81"/>
      <c r="AU38" s="81"/>
      <c r="AV38" s="81"/>
      <c r="AW38" s="84"/>
      <c r="AX38" s="84"/>
      <c r="AY38" s="84"/>
      <c r="AZ38" s="84"/>
      <c r="BA38" s="81"/>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58"/>
      <c r="CC38" s="58"/>
      <c r="CD38" s="58"/>
      <c r="CE38" s="58"/>
      <c r="CF38" s="58"/>
      <c r="CG38" s="58"/>
      <c r="CH38" s="58"/>
      <c r="CI38" s="58"/>
      <c r="CJ38" s="58"/>
      <c r="CK38" s="58"/>
      <c r="CL38" s="58"/>
      <c r="CM38" s="58"/>
      <c r="CN38" s="58"/>
      <c r="CO38" s="58"/>
      <c r="CP38" s="58"/>
      <c r="CQ38" s="58"/>
    </row>
    <row r="39" spans="1:147" ht="20.100000000000001" customHeight="1">
      <c r="A39" s="80" t="s">
        <v>119</v>
      </c>
      <c r="B39" s="80"/>
      <c r="C39" s="80"/>
      <c r="D39" s="80"/>
      <c r="E39" s="80"/>
      <c r="F39" s="80"/>
      <c r="G39" s="80"/>
      <c r="H39" s="80"/>
      <c r="I39" s="81"/>
      <c r="J39" s="81"/>
      <c r="K39" s="80"/>
      <c r="L39" s="81"/>
      <c r="M39" s="81"/>
      <c r="N39" s="82"/>
      <c r="O39" s="81"/>
      <c r="P39" s="81"/>
      <c r="Q39" s="81"/>
      <c r="R39" s="81"/>
      <c r="S39" s="81"/>
      <c r="T39" s="81"/>
      <c r="U39" s="81"/>
      <c r="V39" s="81"/>
      <c r="W39" s="81"/>
      <c r="X39" s="81"/>
      <c r="Y39" s="81"/>
      <c r="Z39" s="81"/>
      <c r="AA39" s="81"/>
      <c r="AB39" s="83"/>
      <c r="AC39" s="82"/>
      <c r="AD39" s="82"/>
      <c r="AE39" s="82"/>
      <c r="AF39" s="81"/>
      <c r="AG39" s="80"/>
      <c r="AH39" s="81"/>
      <c r="AI39" s="81"/>
      <c r="AJ39" s="82"/>
      <c r="AK39" s="81"/>
      <c r="AL39" s="81"/>
      <c r="AM39" s="80"/>
      <c r="AN39" s="80"/>
      <c r="AO39" s="80"/>
      <c r="AP39" s="80"/>
      <c r="AQ39" s="80"/>
      <c r="AR39" s="81"/>
      <c r="AS39" s="81"/>
      <c r="AT39" s="81"/>
      <c r="AU39" s="81"/>
      <c r="AV39" s="81"/>
      <c r="AW39" s="84"/>
      <c r="AX39" s="84"/>
      <c r="AY39" s="84"/>
      <c r="AZ39" s="84"/>
      <c r="BA39" s="81"/>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58"/>
      <c r="CC39" s="58"/>
      <c r="CD39" s="58"/>
      <c r="CE39" s="58"/>
      <c r="CF39" s="58"/>
      <c r="CG39" s="58"/>
      <c r="CH39" s="58"/>
      <c r="CI39" s="58"/>
      <c r="CJ39" s="58"/>
      <c r="CK39" s="58"/>
      <c r="CL39" s="58"/>
      <c r="CM39" s="58"/>
      <c r="CN39" s="58"/>
      <c r="CO39" s="58"/>
      <c r="CP39" s="58"/>
      <c r="CQ39" s="58"/>
    </row>
    <row r="40" spans="1:147">
      <c r="A40" s="54"/>
      <c r="B40" s="54"/>
      <c r="C40" s="54"/>
      <c r="D40" s="54"/>
      <c r="E40" s="37"/>
      <c r="F40" s="53"/>
      <c r="G40" s="38"/>
      <c r="H40" s="53"/>
      <c r="I40" s="39"/>
      <c r="J40" s="40"/>
      <c r="K40" s="41"/>
      <c r="L40" s="42"/>
      <c r="M40" s="37"/>
      <c r="N40" s="37"/>
      <c r="O40" s="40"/>
      <c r="P40" s="53"/>
      <c r="Q40" s="53"/>
      <c r="R40" s="53"/>
      <c r="S40" s="53"/>
      <c r="T40" s="53"/>
      <c r="U40" s="53"/>
      <c r="V40" s="53"/>
      <c r="W40" s="53"/>
      <c r="X40" s="53"/>
      <c r="Y40" s="53"/>
      <c r="Z40" s="53"/>
      <c r="AA40" s="53"/>
      <c r="AB40" s="40"/>
      <c r="AC40" s="40"/>
      <c r="AD40" s="40"/>
      <c r="AE40" s="40"/>
      <c r="AF40" s="40"/>
      <c r="AG40" s="41"/>
      <c r="AH40" s="42"/>
      <c r="AI40" s="37"/>
      <c r="AJ40" s="37"/>
      <c r="AK40" s="40"/>
      <c r="AL40" s="53"/>
      <c r="AM40" s="40"/>
      <c r="AN40" s="40"/>
      <c r="AO40" s="54"/>
      <c r="AP40" s="40"/>
      <c r="AQ40" s="40"/>
      <c r="AR40" s="53"/>
      <c r="AS40" s="53"/>
      <c r="AT40" s="53"/>
      <c r="AU40" s="53"/>
      <c r="AV40" s="38"/>
      <c r="AW40" s="40"/>
      <c r="AX40" s="40"/>
      <c r="AY40" s="40"/>
      <c r="AZ40" s="40"/>
      <c r="BA40" s="40"/>
      <c r="BB40" s="43"/>
      <c r="BC40" s="43"/>
      <c r="BD40" s="43"/>
      <c r="BE40" s="43"/>
      <c r="BF40" s="40"/>
      <c r="BG40" s="40"/>
      <c r="BH40" s="40"/>
      <c r="BI40" s="40"/>
      <c r="BJ40" s="40"/>
      <c r="BK40" s="40"/>
      <c r="BL40" s="40"/>
      <c r="BM40" s="40"/>
      <c r="BN40" s="54"/>
      <c r="BO40" s="54"/>
      <c r="BP40" s="54"/>
      <c r="BQ40" s="54"/>
      <c r="BR40" s="54"/>
      <c r="BS40" s="54"/>
      <c r="BT40" s="54"/>
      <c r="BU40" s="54"/>
      <c r="BV40" s="54"/>
      <c r="BW40" s="54"/>
      <c r="BX40" s="54"/>
      <c r="BY40" s="54"/>
      <c r="BZ40" s="54"/>
      <c r="CA40" s="54"/>
      <c r="CB40" s="54"/>
      <c r="CC40" s="54"/>
      <c r="CD40" s="54"/>
      <c r="CE40" s="54"/>
      <c r="CF40" s="54"/>
      <c r="CG40" s="54"/>
      <c r="CH40" s="54"/>
      <c r="CI40" s="54"/>
      <c r="CJ40" s="54"/>
      <c r="CK40" s="54"/>
      <c r="CL40" s="54"/>
      <c r="CM40" s="54"/>
      <c r="CN40" s="54"/>
      <c r="CO40" s="54"/>
      <c r="CP40" s="54"/>
      <c r="CQ40" s="54"/>
    </row>
    <row r="41" spans="1:147">
      <c r="A41" s="54"/>
      <c r="B41" s="54"/>
      <c r="C41" s="54"/>
      <c r="D41" s="54"/>
      <c r="E41" s="37"/>
      <c r="F41" s="53"/>
      <c r="G41" s="38"/>
      <c r="H41" s="53"/>
      <c r="I41" s="39"/>
      <c r="J41" s="40"/>
      <c r="K41" s="41"/>
      <c r="L41" s="42"/>
      <c r="M41" s="37"/>
      <c r="N41" s="37"/>
      <c r="O41" s="40"/>
      <c r="P41" s="53"/>
      <c r="Q41" s="53"/>
      <c r="R41" s="53"/>
      <c r="S41" s="53"/>
      <c r="T41" s="53"/>
      <c r="U41" s="53"/>
      <c r="V41" s="53"/>
      <c r="W41" s="53"/>
      <c r="X41" s="53"/>
      <c r="Y41" s="53"/>
      <c r="Z41" s="53"/>
      <c r="AA41" s="53"/>
      <c r="AB41" s="40"/>
      <c r="AC41" s="40"/>
      <c r="AD41" s="40"/>
      <c r="AE41" s="40"/>
      <c r="AF41" s="40"/>
      <c r="AG41" s="41"/>
      <c r="AH41" s="42"/>
      <c r="AI41" s="37"/>
      <c r="AJ41" s="37"/>
      <c r="AK41" s="40"/>
      <c r="AL41" s="53"/>
      <c r="AM41" s="40"/>
      <c r="AN41" s="40"/>
      <c r="AO41" s="54"/>
      <c r="AP41" s="40"/>
      <c r="AQ41" s="40"/>
      <c r="AR41" s="53"/>
      <c r="AS41" s="53"/>
      <c r="AT41" s="53"/>
      <c r="AU41" s="53"/>
      <c r="AV41" s="38"/>
      <c r="AW41" s="40"/>
      <c r="AX41" s="40"/>
      <c r="AY41" s="40"/>
      <c r="AZ41" s="40"/>
      <c r="BA41" s="40"/>
      <c r="BB41" s="43"/>
      <c r="BC41" s="43"/>
      <c r="BD41" s="43"/>
      <c r="BE41" s="43"/>
      <c r="BF41" s="40"/>
      <c r="BG41" s="40"/>
      <c r="BH41" s="40"/>
      <c r="BI41" s="40"/>
      <c r="BJ41" s="40"/>
      <c r="BK41" s="40"/>
      <c r="BL41" s="40"/>
      <c r="BM41" s="40"/>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row>
  </sheetData>
  <sheetProtection password="B2EA" sheet="1" formatCells="0"/>
  <mergeCells count="288">
    <mergeCell ref="CK1:CN1"/>
    <mergeCell ref="CO1:CQ1"/>
    <mergeCell ref="A3:A9"/>
    <mergeCell ref="B3:Q3"/>
    <mergeCell ref="R3:AM3"/>
    <mergeCell ref="AN3:AT3"/>
    <mergeCell ref="B4:Q4"/>
    <mergeCell ref="R4:AM4"/>
    <mergeCell ref="AN4:AT4"/>
    <mergeCell ref="B5:Q5"/>
    <mergeCell ref="R5:AT5"/>
    <mergeCell ref="B6:Q7"/>
    <mergeCell ref="W6:X6"/>
    <mergeCell ref="Z6:AB6"/>
    <mergeCell ref="R7:AT7"/>
    <mergeCell ref="B8:Q8"/>
    <mergeCell ref="R8:X8"/>
    <mergeCell ref="Y8:AF8"/>
    <mergeCell ref="AG8:AI8"/>
    <mergeCell ref="AJ8:AT8"/>
    <mergeCell ref="AX12:BC12"/>
    <mergeCell ref="BD12:BL12"/>
    <mergeCell ref="BM12:BV12"/>
    <mergeCell ref="BW12:CA12"/>
    <mergeCell ref="CB12:CI12"/>
    <mergeCell ref="CJ12:CQ12"/>
    <mergeCell ref="B9:Q9"/>
    <mergeCell ref="R9:AT9"/>
    <mergeCell ref="BD10:CI10"/>
    <mergeCell ref="BD11:CI11"/>
    <mergeCell ref="B12:I12"/>
    <mergeCell ref="J12:O12"/>
    <mergeCell ref="P12:AE12"/>
    <mergeCell ref="AF12:AI12"/>
    <mergeCell ref="AJ12:AO12"/>
    <mergeCell ref="AP12:AW12"/>
    <mergeCell ref="AX13:BC13"/>
    <mergeCell ref="BD13:BL13"/>
    <mergeCell ref="BM13:BV13"/>
    <mergeCell ref="BW13:CA13"/>
    <mergeCell ref="CB13:CI13"/>
    <mergeCell ref="CJ13:CQ13"/>
    <mergeCell ref="B13:I13"/>
    <mergeCell ref="J13:O13"/>
    <mergeCell ref="P13:AE13"/>
    <mergeCell ref="AF13:AI13"/>
    <mergeCell ref="AJ13:AO13"/>
    <mergeCell ref="AP13:AW13"/>
    <mergeCell ref="AX14:BC14"/>
    <mergeCell ref="BD14:BL14"/>
    <mergeCell ref="BM14:BV14"/>
    <mergeCell ref="BW14:CA14"/>
    <mergeCell ref="CB14:CI14"/>
    <mergeCell ref="CJ14:CQ14"/>
    <mergeCell ref="B14:I14"/>
    <mergeCell ref="J14:O14"/>
    <mergeCell ref="P14:AE14"/>
    <mergeCell ref="AF14:AI14"/>
    <mergeCell ref="AJ14:AO14"/>
    <mergeCell ref="AP14:AW14"/>
    <mergeCell ref="AX15:BC15"/>
    <mergeCell ref="BD15:BL15"/>
    <mergeCell ref="BM15:BV15"/>
    <mergeCell ref="BW15:CA15"/>
    <mergeCell ref="CB15:CI15"/>
    <mergeCell ref="CJ15:CQ15"/>
    <mergeCell ref="B15:I15"/>
    <mergeCell ref="J15:O15"/>
    <mergeCell ref="P15:AE15"/>
    <mergeCell ref="AF15:AI15"/>
    <mergeCell ref="AJ15:AO15"/>
    <mergeCell ref="AP15:AW15"/>
    <mergeCell ref="AX16:BC16"/>
    <mergeCell ref="BD16:BL16"/>
    <mergeCell ref="BM16:BV16"/>
    <mergeCell ref="BW16:CA16"/>
    <mergeCell ref="CB16:CI16"/>
    <mergeCell ref="CJ16:CQ16"/>
    <mergeCell ref="B16:I16"/>
    <mergeCell ref="J16:O16"/>
    <mergeCell ref="P16:AE16"/>
    <mergeCell ref="AF16:AI16"/>
    <mergeCell ref="AJ16:AO16"/>
    <mergeCell ref="AP16:AW16"/>
    <mergeCell ref="AX17:BC17"/>
    <mergeCell ref="BD17:BL17"/>
    <mergeCell ref="BM17:BV17"/>
    <mergeCell ref="BW17:CA17"/>
    <mergeCell ref="CB17:CI17"/>
    <mergeCell ref="CJ17:CQ17"/>
    <mergeCell ref="B17:I17"/>
    <mergeCell ref="J17:O17"/>
    <mergeCell ref="P17:AE17"/>
    <mergeCell ref="AF17:AI17"/>
    <mergeCell ref="AJ17:AO17"/>
    <mergeCell ref="AP17:AW17"/>
    <mergeCell ref="AX18:BC18"/>
    <mergeCell ref="BD18:BL18"/>
    <mergeCell ref="BM18:BV18"/>
    <mergeCell ref="BW18:CA18"/>
    <mergeCell ref="CB18:CI18"/>
    <mergeCell ref="CJ18:CQ18"/>
    <mergeCell ref="B18:I18"/>
    <mergeCell ref="J18:O18"/>
    <mergeCell ref="P18:AE18"/>
    <mergeCell ref="AF18:AI18"/>
    <mergeCell ref="AJ18:AO18"/>
    <mergeCell ref="AP18:AW18"/>
    <mergeCell ref="AX19:BC19"/>
    <mergeCell ref="BD19:BL19"/>
    <mergeCell ref="BM19:BV19"/>
    <mergeCell ref="BW19:CA19"/>
    <mergeCell ref="CB19:CI19"/>
    <mergeCell ref="CJ19:CQ19"/>
    <mergeCell ref="B19:I19"/>
    <mergeCell ref="J19:O19"/>
    <mergeCell ref="P19:AE19"/>
    <mergeCell ref="AF19:AI19"/>
    <mergeCell ref="AJ19:AO19"/>
    <mergeCell ref="AP19:AW19"/>
    <mergeCell ref="AX20:BC20"/>
    <mergeCell ref="BD20:BL20"/>
    <mergeCell ref="BM20:BV20"/>
    <mergeCell ref="BW20:CA20"/>
    <mergeCell ref="CB20:CI20"/>
    <mergeCell ref="CJ20:CQ20"/>
    <mergeCell ref="B20:I20"/>
    <mergeCell ref="J20:O20"/>
    <mergeCell ref="P20:AE20"/>
    <mergeCell ref="AF20:AI20"/>
    <mergeCell ref="AJ20:AO20"/>
    <mergeCell ref="AP20:AW20"/>
    <mergeCell ref="AX21:BC21"/>
    <mergeCell ref="BD21:BL21"/>
    <mergeCell ref="BM21:BV21"/>
    <mergeCell ref="BW21:CA21"/>
    <mergeCell ref="CB21:CI21"/>
    <mergeCell ref="CJ21:CQ21"/>
    <mergeCell ref="B21:I21"/>
    <mergeCell ref="J21:O21"/>
    <mergeCell ref="P21:AE21"/>
    <mergeCell ref="AF21:AI21"/>
    <mergeCell ref="AJ21:AO21"/>
    <mergeCell ref="AP21:AW21"/>
    <mergeCell ref="AX22:BC22"/>
    <mergeCell ref="BD22:BL22"/>
    <mergeCell ref="BM22:BV22"/>
    <mergeCell ref="BW22:CA22"/>
    <mergeCell ref="CB22:CI22"/>
    <mergeCell ref="CJ22:CQ22"/>
    <mergeCell ref="B22:I22"/>
    <mergeCell ref="J22:O22"/>
    <mergeCell ref="P22:AE22"/>
    <mergeCell ref="AF22:AI22"/>
    <mergeCell ref="AJ22:AO22"/>
    <mergeCell ref="AP22:AW22"/>
    <mergeCell ref="AX23:BC23"/>
    <mergeCell ref="BD23:BL23"/>
    <mergeCell ref="BM23:BV23"/>
    <mergeCell ref="BW23:CA23"/>
    <mergeCell ref="CB23:CI23"/>
    <mergeCell ref="CJ23:CQ23"/>
    <mergeCell ref="B23:I23"/>
    <mergeCell ref="J23:O23"/>
    <mergeCell ref="P23:AE23"/>
    <mergeCell ref="AF23:AI23"/>
    <mergeCell ref="AJ23:AO23"/>
    <mergeCell ref="AP23:AW23"/>
    <mergeCell ref="AX24:BC24"/>
    <mergeCell ref="BD24:BL24"/>
    <mergeCell ref="BM24:BV24"/>
    <mergeCell ref="BW24:CA24"/>
    <mergeCell ref="CB24:CI24"/>
    <mergeCell ref="CJ24:CQ24"/>
    <mergeCell ref="B24:I24"/>
    <mergeCell ref="J24:O24"/>
    <mergeCell ref="P24:AE24"/>
    <mergeCell ref="AF24:AI24"/>
    <mergeCell ref="AJ24:AO24"/>
    <mergeCell ref="AP24:AW24"/>
    <mergeCell ref="AX25:BC25"/>
    <mergeCell ref="BD25:BL25"/>
    <mergeCell ref="BM25:BV25"/>
    <mergeCell ref="BW25:CA25"/>
    <mergeCell ref="CB25:CI25"/>
    <mergeCell ref="CJ25:CQ25"/>
    <mergeCell ref="B25:I25"/>
    <mergeCell ref="J25:O25"/>
    <mergeCell ref="P25:AE25"/>
    <mergeCell ref="AF25:AI25"/>
    <mergeCell ref="AJ25:AO25"/>
    <mergeCell ref="AP25:AW25"/>
    <mergeCell ref="AX26:BC26"/>
    <mergeCell ref="BD26:BL26"/>
    <mergeCell ref="BM26:BV26"/>
    <mergeCell ref="BW26:CA26"/>
    <mergeCell ref="CB26:CI26"/>
    <mergeCell ref="CJ26:CQ26"/>
    <mergeCell ref="B26:I26"/>
    <mergeCell ref="J26:O26"/>
    <mergeCell ref="P26:AE26"/>
    <mergeCell ref="AF26:AI26"/>
    <mergeCell ref="AJ26:AO26"/>
    <mergeCell ref="AP26:AW26"/>
    <mergeCell ref="AX27:BC27"/>
    <mergeCell ref="BD27:BL27"/>
    <mergeCell ref="BM27:BV27"/>
    <mergeCell ref="BW27:CA27"/>
    <mergeCell ref="CB27:CI27"/>
    <mergeCell ref="CJ27:CQ27"/>
    <mergeCell ref="B27:I27"/>
    <mergeCell ref="J27:O27"/>
    <mergeCell ref="P27:AE27"/>
    <mergeCell ref="AF27:AI27"/>
    <mergeCell ref="AJ27:AO27"/>
    <mergeCell ref="AP27:AW27"/>
    <mergeCell ref="AX28:BC28"/>
    <mergeCell ref="BD28:BL28"/>
    <mergeCell ref="BM28:BV28"/>
    <mergeCell ref="BW28:CA28"/>
    <mergeCell ref="CB28:CI28"/>
    <mergeCell ref="CJ28:CQ28"/>
    <mergeCell ref="B28:I28"/>
    <mergeCell ref="J28:O28"/>
    <mergeCell ref="P28:AE28"/>
    <mergeCell ref="AF28:AI28"/>
    <mergeCell ref="AJ28:AO28"/>
    <mergeCell ref="AP28:AW28"/>
    <mergeCell ref="AX29:BC29"/>
    <mergeCell ref="BD29:BL29"/>
    <mergeCell ref="BM29:BV29"/>
    <mergeCell ref="BW29:CA29"/>
    <mergeCell ref="CB29:CI29"/>
    <mergeCell ref="CJ29:CQ29"/>
    <mergeCell ref="B29:I29"/>
    <mergeCell ref="J29:O29"/>
    <mergeCell ref="P29:AE29"/>
    <mergeCell ref="AF29:AI29"/>
    <mergeCell ref="AJ29:AO29"/>
    <mergeCell ref="AP29:AW29"/>
    <mergeCell ref="AX30:BC30"/>
    <mergeCell ref="BD30:BL30"/>
    <mergeCell ref="BM30:BV30"/>
    <mergeCell ref="BW30:CA30"/>
    <mergeCell ref="CB30:CI30"/>
    <mergeCell ref="CJ30:CQ30"/>
    <mergeCell ref="B30:I30"/>
    <mergeCell ref="J30:O30"/>
    <mergeCell ref="P30:AE30"/>
    <mergeCell ref="AF30:AI30"/>
    <mergeCell ref="AJ30:AO30"/>
    <mergeCell ref="AP30:AW30"/>
    <mergeCell ref="AX31:BC31"/>
    <mergeCell ref="BD31:BL31"/>
    <mergeCell ref="BM31:BV31"/>
    <mergeCell ref="BW31:CA31"/>
    <mergeCell ref="CB31:CI31"/>
    <mergeCell ref="CJ31:CQ31"/>
    <mergeCell ref="B31:I31"/>
    <mergeCell ref="J31:O31"/>
    <mergeCell ref="P31:AE31"/>
    <mergeCell ref="AF31:AI31"/>
    <mergeCell ref="AJ31:AO31"/>
    <mergeCell ref="AP31:AW31"/>
    <mergeCell ref="AX32:BC32"/>
    <mergeCell ref="BD32:BL32"/>
    <mergeCell ref="BM32:BV32"/>
    <mergeCell ref="BW32:CA32"/>
    <mergeCell ref="CB32:CI32"/>
    <mergeCell ref="CJ32:CQ32"/>
    <mergeCell ref="B32:I32"/>
    <mergeCell ref="J32:O32"/>
    <mergeCell ref="P32:AE32"/>
    <mergeCell ref="AF32:AI32"/>
    <mergeCell ref="AJ32:AO32"/>
    <mergeCell ref="AP32:AW32"/>
    <mergeCell ref="AX33:BC33"/>
    <mergeCell ref="BD33:BL33"/>
    <mergeCell ref="BM33:BV33"/>
    <mergeCell ref="BW33:CA33"/>
    <mergeCell ref="CB33:CI33"/>
    <mergeCell ref="CJ33:CQ33"/>
    <mergeCell ref="B33:I33"/>
    <mergeCell ref="J33:O33"/>
    <mergeCell ref="P33:AE33"/>
    <mergeCell ref="AF33:AI33"/>
    <mergeCell ref="AJ33:AO33"/>
    <mergeCell ref="AP33:AW33"/>
  </mergeCells>
  <phoneticPr fontId="2"/>
  <conditionalFormatting sqref="BM14:BV33">
    <cfRule type="expression" dxfId="1" priority="1">
      <formula>$BM14&gt;$BD14</formula>
    </cfRule>
  </conditionalFormatting>
  <dataValidations count="9">
    <dataValidation imeMode="halfAlpha" allowBlank="1" showInputMessage="1" showErrorMessage="1" sqref="BM12 AB40:AF41 AW40:BA41 BF40:BM41 AK40:AN41 AP40:AQ41 BF34:BM34 AF35:AI39 AK35:AL39 AR35:AV39 BA35:BA39 I35:M39 O35:AA39 J40:J41 O40:O41 J34 O34 AP34:AQ34 AB34:AF34 AW34:BA34 AK34:AN34"/>
    <dataValidation type="list" allowBlank="1" showInputMessage="1" showErrorMessage="1" sqref="R5:AB5 J5:N5 AD5:AT5">
      <formula1>"居宅介護支援,通所介護,短期入所生活介護,短期入所療養介護,特定施設入居者生活介護,定期巡回・随時対応型訪問介護看護,夜間対応型訪問介護,地域密着型通所介護,認知症対応型通所介護,小規模多機能型居宅介護,認知症対応型共同生活介護,地域密着型特定施設入居者生活介護,地域密着型介護老人福祉施設,看護小規模多機能型居宅介護,介護老人福祉施設,介護老人保健施設,介護医療院,介護予防支援,第一号通所事業"</formula1>
    </dataValidation>
    <dataValidation type="list" allowBlank="1" showInputMessage="1" showErrorMessage="1" sqref="AP14:AW33">
      <formula1>"介護支援専門員実務研修,介護支援専門員更新研修（88時間）,専門研修課程Ⅰ,更新研修（32時間）,専門研修課程Ⅱ,介護支援専門員更新研修（未経験）,介護支援専門員再研修,主任介護支援専門員研修,主任介護支援専門員更新研修"</formula1>
    </dataValidation>
    <dataValidation type="list" allowBlank="1" showInputMessage="1" showErrorMessage="1" prompt="下記（注2）をご確認ください。" sqref="AF14:AI33">
      <formula1>"介護支援専門員,生活相談員,介護職員,看護職員,その他"</formula1>
    </dataValidation>
    <dataValidation allowBlank="1" showInputMessage="1" showErrorMessage="1" prompt="下記（注1）をご確認ください。" sqref="AJ14:AO33 AX14:BC33 J14:O33"/>
    <dataValidation type="list" allowBlank="1" showInputMessage="1" showErrorMessage="1" prompt="下記（注4）をご確認ください。" sqref="BW14:CA33">
      <formula1>"直接,間接"</formula1>
    </dataValidation>
    <dataValidation type="whole" allowBlank="1" showInputMessage="1" showErrorMessage="1" error="受講料を超えています。" prompt="下記（注3）をご確認ください。" sqref="BU14:BV33">
      <formula1>1</formula1>
      <formula2>BK14</formula2>
    </dataValidation>
    <dataValidation type="whole" allowBlank="1" showInputMessage="1" showErrorMessage="1" error="事業所負担額を超えています。" sqref="CB14:CI33">
      <formula1>0</formula1>
      <formula2>BM14</formula2>
    </dataValidation>
    <dataValidation type="whole" allowBlank="1" showInputMessage="1" showErrorMessage="1" error="受講料を超えています。" prompt="下記（注3）をご確認ください。" sqref="BM14:BT33">
      <formula1>1</formula1>
      <formula2>BD14</formula2>
    </dataValidation>
  </dataValidations>
  <printOptions horizontalCentered="1"/>
  <pageMargins left="0.55118110236220474" right="0.55118110236220474" top="0.43307086614173229" bottom="0.43307086614173229" header="0.31496062992125984" footer="0.15748031496062992"/>
  <pageSetup paperSize="9" scale="57" orientation="landscape" r:id="rId1"/>
  <headerFooter alignWithMargins="0">
    <oddFooter xml:space="preserve">&amp;C&amp;P / &amp;N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EQ41"/>
  <sheetViews>
    <sheetView view="pageBreakPreview" zoomScaleNormal="120" zoomScaleSheetLayoutView="100" workbookViewId="0">
      <selection activeCell="R4" sqref="R4:AM4"/>
    </sheetView>
  </sheetViews>
  <sheetFormatPr defaultColWidth="2.25" defaultRowHeight="13.5"/>
  <cols>
    <col min="1" max="1" width="3.625" style="31" customWidth="1"/>
    <col min="2" max="55" width="2.5" style="31" customWidth="1"/>
    <col min="56" max="57" width="2.5" style="31" hidden="1" customWidth="1"/>
    <col min="58" max="95" width="2.5" style="31" customWidth="1"/>
    <col min="96" max="99" width="2.25" style="31"/>
    <col min="100" max="101" width="0" style="31" hidden="1" customWidth="1"/>
    <col min="102" max="16384" width="2.25" style="31"/>
  </cols>
  <sheetData>
    <row r="1" spans="1:147" ht="11.25" customHeight="1" thickTop="1" thickBot="1">
      <c r="A1" s="31" t="s">
        <v>128</v>
      </c>
      <c r="E1" s="30"/>
      <c r="J1" s="53"/>
      <c r="K1" s="53"/>
      <c r="L1" s="48"/>
      <c r="M1" s="48"/>
      <c r="N1" s="48"/>
      <c r="O1" s="48"/>
      <c r="AD1" s="50"/>
      <c r="AE1" s="53"/>
      <c r="AF1" s="53"/>
      <c r="AG1" s="53"/>
      <c r="AH1" s="48"/>
      <c r="AI1" s="48"/>
      <c r="AJ1" s="48"/>
      <c r="AK1" s="48"/>
      <c r="AL1" s="48"/>
      <c r="AM1" s="44"/>
      <c r="AN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CK1" s="254" t="s">
        <v>83</v>
      </c>
      <c r="CL1" s="255"/>
      <c r="CM1" s="255"/>
      <c r="CN1" s="255"/>
      <c r="CO1" s="252" t="str">
        <f ca="1">RIGHT(CELL("filename",E1),LEN(CELL("filename",E1))-FIND("票", CELL("filename",E1)))</f>
        <v>20</v>
      </c>
      <c r="CP1" s="252"/>
      <c r="CQ1" s="253"/>
    </row>
    <row r="2" spans="1:147" ht="9.9499999999999993" customHeight="1" thickTop="1">
      <c r="AM2" s="47"/>
    </row>
    <row r="3" spans="1:147" s="32" customFormat="1" ht="14.1" customHeight="1">
      <c r="A3" s="260" t="s">
        <v>35</v>
      </c>
      <c r="B3" s="272" t="s">
        <v>0</v>
      </c>
      <c r="C3" s="273"/>
      <c r="D3" s="273"/>
      <c r="E3" s="273"/>
      <c r="F3" s="273"/>
      <c r="G3" s="273"/>
      <c r="H3" s="273"/>
      <c r="I3" s="273"/>
      <c r="J3" s="273"/>
      <c r="K3" s="273"/>
      <c r="L3" s="273"/>
      <c r="M3" s="273"/>
      <c r="N3" s="273"/>
      <c r="O3" s="273"/>
      <c r="P3" s="273"/>
      <c r="Q3" s="274"/>
      <c r="R3" s="282"/>
      <c r="S3" s="283"/>
      <c r="T3" s="283"/>
      <c r="U3" s="283"/>
      <c r="V3" s="283"/>
      <c r="W3" s="283"/>
      <c r="X3" s="283"/>
      <c r="Y3" s="283"/>
      <c r="Z3" s="283"/>
      <c r="AA3" s="283"/>
      <c r="AB3" s="283"/>
      <c r="AC3" s="283"/>
      <c r="AD3" s="283"/>
      <c r="AE3" s="283"/>
      <c r="AF3" s="283"/>
      <c r="AG3" s="283"/>
      <c r="AH3" s="283"/>
      <c r="AI3" s="283"/>
      <c r="AJ3" s="283"/>
      <c r="AK3" s="283"/>
      <c r="AL3" s="283"/>
      <c r="AM3" s="284"/>
      <c r="AN3" s="275" t="s">
        <v>57</v>
      </c>
      <c r="AO3" s="267"/>
      <c r="AP3" s="267"/>
      <c r="AQ3" s="267"/>
      <c r="AR3" s="267"/>
      <c r="AS3" s="267"/>
      <c r="AT3" s="268"/>
      <c r="AV3" s="31"/>
      <c r="BM3" s="54"/>
      <c r="BN3" s="54"/>
      <c r="BO3" s="54"/>
      <c r="BP3" s="54"/>
      <c r="BQ3" s="54"/>
      <c r="BR3" s="54"/>
      <c r="BS3" s="54"/>
      <c r="BT3" s="54"/>
      <c r="BU3" s="54"/>
    </row>
    <row r="4" spans="1:147" s="32" customFormat="1" ht="30" customHeight="1">
      <c r="A4" s="261"/>
      <c r="B4" s="269" t="s">
        <v>33</v>
      </c>
      <c r="C4" s="270"/>
      <c r="D4" s="270"/>
      <c r="E4" s="270"/>
      <c r="F4" s="270"/>
      <c r="G4" s="270"/>
      <c r="H4" s="270"/>
      <c r="I4" s="270"/>
      <c r="J4" s="270"/>
      <c r="K4" s="270"/>
      <c r="L4" s="270"/>
      <c r="M4" s="270"/>
      <c r="N4" s="270"/>
      <c r="O4" s="270"/>
      <c r="P4" s="270"/>
      <c r="Q4" s="271"/>
      <c r="R4" s="285"/>
      <c r="S4" s="286"/>
      <c r="T4" s="286"/>
      <c r="U4" s="286"/>
      <c r="V4" s="286"/>
      <c r="W4" s="286"/>
      <c r="X4" s="286"/>
      <c r="Y4" s="286"/>
      <c r="Z4" s="286"/>
      <c r="AA4" s="286"/>
      <c r="AB4" s="286"/>
      <c r="AC4" s="286"/>
      <c r="AD4" s="286"/>
      <c r="AE4" s="286"/>
      <c r="AF4" s="286"/>
      <c r="AG4" s="286"/>
      <c r="AH4" s="286"/>
      <c r="AI4" s="286"/>
      <c r="AJ4" s="286"/>
      <c r="AK4" s="286"/>
      <c r="AL4" s="286"/>
      <c r="AM4" s="287"/>
      <c r="AN4" s="289"/>
      <c r="AO4" s="290"/>
      <c r="AP4" s="290"/>
      <c r="AQ4" s="290"/>
      <c r="AR4" s="290"/>
      <c r="AS4" s="290"/>
      <c r="AT4" s="291"/>
      <c r="AU4" s="63"/>
      <c r="AV4" s="63"/>
      <c r="AW4" s="63"/>
      <c r="AX4" s="63"/>
      <c r="AY4" s="63"/>
      <c r="AZ4" s="63"/>
      <c r="BA4" s="63"/>
      <c r="BB4" s="63"/>
      <c r="BR4" s="54"/>
      <c r="BS4" s="53"/>
      <c r="BT4" s="53"/>
      <c r="BU4" s="53"/>
      <c r="BV4" s="53"/>
      <c r="BW4" s="53"/>
      <c r="BX4" s="53"/>
      <c r="BY4" s="53"/>
    </row>
    <row r="5" spans="1:147" s="32" customFormat="1" ht="30" customHeight="1">
      <c r="A5" s="261"/>
      <c r="B5" s="266" t="s">
        <v>134</v>
      </c>
      <c r="C5" s="267"/>
      <c r="D5" s="267"/>
      <c r="E5" s="267"/>
      <c r="F5" s="267"/>
      <c r="G5" s="267"/>
      <c r="H5" s="267"/>
      <c r="I5" s="267"/>
      <c r="J5" s="267"/>
      <c r="K5" s="267"/>
      <c r="L5" s="267"/>
      <c r="M5" s="267"/>
      <c r="N5" s="267"/>
      <c r="O5" s="267"/>
      <c r="P5" s="267"/>
      <c r="Q5" s="268"/>
      <c r="R5" s="292"/>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3"/>
      <c r="AT5" s="294"/>
      <c r="AU5" s="64"/>
      <c r="AV5" s="64"/>
      <c r="AW5" s="64"/>
      <c r="AX5" s="64"/>
      <c r="AY5" s="64"/>
      <c r="AZ5" s="64"/>
      <c r="BA5" s="64"/>
      <c r="BB5" s="64"/>
      <c r="BD5" s="33" t="s">
        <v>74</v>
      </c>
      <c r="BE5" s="33" t="str">
        <f>IFERROR(VLOOKUP(R5,計算用!$A$2:$F$36,6,FALSE),"")</f>
        <v/>
      </c>
      <c r="BF5" s="54"/>
      <c r="BG5" s="54"/>
      <c r="BH5" s="54"/>
      <c r="BI5" s="54"/>
      <c r="BJ5" s="54"/>
      <c r="BK5" s="54"/>
      <c r="BL5" s="54"/>
      <c r="BR5" s="54"/>
      <c r="BS5" s="53"/>
      <c r="BT5" s="53"/>
      <c r="BU5" s="53"/>
      <c r="BV5" s="53"/>
      <c r="BW5" s="53"/>
      <c r="BX5" s="53"/>
      <c r="BY5" s="53"/>
    </row>
    <row r="6" spans="1:147" s="32" customFormat="1" ht="14.1" customHeight="1">
      <c r="A6" s="261"/>
      <c r="B6" s="276" t="s">
        <v>58</v>
      </c>
      <c r="C6" s="277"/>
      <c r="D6" s="277"/>
      <c r="E6" s="277"/>
      <c r="F6" s="277"/>
      <c r="G6" s="277"/>
      <c r="H6" s="277"/>
      <c r="I6" s="277"/>
      <c r="J6" s="277"/>
      <c r="K6" s="277"/>
      <c r="L6" s="277"/>
      <c r="M6" s="277"/>
      <c r="N6" s="277"/>
      <c r="O6" s="277"/>
      <c r="P6" s="277"/>
      <c r="Q6" s="278"/>
      <c r="R6" s="116" t="s">
        <v>6</v>
      </c>
      <c r="S6" s="116"/>
      <c r="T6" s="116"/>
      <c r="U6" s="116"/>
      <c r="V6" s="117"/>
      <c r="W6" s="256"/>
      <c r="X6" s="256"/>
      <c r="Y6" s="116" t="s">
        <v>7</v>
      </c>
      <c r="Z6" s="288"/>
      <c r="AA6" s="288"/>
      <c r="AB6" s="288"/>
      <c r="AC6" s="31"/>
      <c r="AD6" s="116" t="s">
        <v>8</v>
      </c>
      <c r="AE6" s="116"/>
      <c r="AF6" s="116"/>
      <c r="AG6" s="116"/>
      <c r="AH6" s="116"/>
      <c r="AI6" s="116"/>
      <c r="AJ6" s="118"/>
      <c r="AK6" s="116"/>
      <c r="AL6" s="116"/>
      <c r="AM6" s="116"/>
      <c r="AN6" s="116"/>
      <c r="AO6" s="116"/>
      <c r="AP6" s="116"/>
      <c r="AQ6" s="116"/>
      <c r="AR6" s="116"/>
      <c r="AS6" s="116"/>
      <c r="AT6" s="119"/>
      <c r="AU6" s="35"/>
      <c r="AV6" s="35"/>
      <c r="AW6" s="35"/>
      <c r="AX6" s="35"/>
      <c r="AY6" s="35"/>
      <c r="AZ6" s="35"/>
      <c r="BA6" s="35"/>
      <c r="BB6" s="35"/>
      <c r="BR6" s="54"/>
      <c r="BS6" s="53"/>
      <c r="BT6" s="53"/>
      <c r="BU6" s="53"/>
      <c r="BV6" s="53"/>
      <c r="BW6" s="53"/>
      <c r="BX6" s="53"/>
      <c r="BY6" s="53"/>
    </row>
    <row r="7" spans="1:147" s="32" customFormat="1" ht="30" customHeight="1">
      <c r="A7" s="261"/>
      <c r="B7" s="279"/>
      <c r="C7" s="280"/>
      <c r="D7" s="280"/>
      <c r="E7" s="280"/>
      <c r="F7" s="280"/>
      <c r="G7" s="280"/>
      <c r="H7" s="280"/>
      <c r="I7" s="280"/>
      <c r="J7" s="280"/>
      <c r="K7" s="280"/>
      <c r="L7" s="280"/>
      <c r="M7" s="280"/>
      <c r="N7" s="280"/>
      <c r="O7" s="280"/>
      <c r="P7" s="280"/>
      <c r="Q7" s="281"/>
      <c r="R7" s="295"/>
      <c r="S7" s="296"/>
      <c r="T7" s="296"/>
      <c r="U7" s="296"/>
      <c r="V7" s="296"/>
      <c r="W7" s="296"/>
      <c r="X7" s="296"/>
      <c r="Y7" s="296"/>
      <c r="Z7" s="296"/>
      <c r="AA7" s="296"/>
      <c r="AB7" s="296"/>
      <c r="AC7" s="296"/>
      <c r="AD7" s="296"/>
      <c r="AE7" s="296"/>
      <c r="AF7" s="296"/>
      <c r="AG7" s="296"/>
      <c r="AH7" s="296"/>
      <c r="AI7" s="296"/>
      <c r="AJ7" s="296"/>
      <c r="AK7" s="296"/>
      <c r="AL7" s="296"/>
      <c r="AM7" s="296"/>
      <c r="AN7" s="296"/>
      <c r="AO7" s="296"/>
      <c r="AP7" s="296"/>
      <c r="AQ7" s="296"/>
      <c r="AR7" s="296"/>
      <c r="AS7" s="296"/>
      <c r="AT7" s="297"/>
      <c r="AU7" s="65"/>
      <c r="AV7" s="65"/>
      <c r="AW7" s="65"/>
      <c r="AX7" s="65"/>
      <c r="AY7" s="65"/>
      <c r="AZ7" s="65"/>
      <c r="BA7" s="65"/>
      <c r="BB7" s="65"/>
      <c r="BR7" s="54"/>
      <c r="BS7" s="53"/>
      <c r="BT7" s="53"/>
      <c r="BU7" s="53"/>
      <c r="BV7" s="53"/>
      <c r="BW7" s="53"/>
      <c r="BX7" s="53"/>
      <c r="BY7" s="53"/>
    </row>
    <row r="8" spans="1:147" s="32" customFormat="1" ht="24.95" customHeight="1">
      <c r="A8" s="261"/>
      <c r="B8" s="275" t="s">
        <v>9</v>
      </c>
      <c r="C8" s="267"/>
      <c r="D8" s="267"/>
      <c r="E8" s="267"/>
      <c r="F8" s="267"/>
      <c r="G8" s="267"/>
      <c r="H8" s="267"/>
      <c r="I8" s="267"/>
      <c r="J8" s="267"/>
      <c r="K8" s="267"/>
      <c r="L8" s="267"/>
      <c r="M8" s="267"/>
      <c r="N8" s="267"/>
      <c r="O8" s="267"/>
      <c r="P8" s="267"/>
      <c r="Q8" s="268"/>
      <c r="R8" s="275" t="s">
        <v>10</v>
      </c>
      <c r="S8" s="267"/>
      <c r="T8" s="267"/>
      <c r="U8" s="267"/>
      <c r="V8" s="267"/>
      <c r="W8" s="267"/>
      <c r="X8" s="268"/>
      <c r="Y8" s="289"/>
      <c r="Z8" s="290"/>
      <c r="AA8" s="290"/>
      <c r="AB8" s="290"/>
      <c r="AC8" s="290"/>
      <c r="AD8" s="290"/>
      <c r="AE8" s="290"/>
      <c r="AF8" s="291"/>
      <c r="AG8" s="275" t="s">
        <v>55</v>
      </c>
      <c r="AH8" s="267"/>
      <c r="AI8" s="268"/>
      <c r="AJ8" s="301"/>
      <c r="AK8" s="302"/>
      <c r="AL8" s="302"/>
      <c r="AM8" s="302"/>
      <c r="AN8" s="302"/>
      <c r="AO8" s="302"/>
      <c r="AP8" s="302"/>
      <c r="AQ8" s="302"/>
      <c r="AR8" s="302"/>
      <c r="AS8" s="302"/>
      <c r="AT8" s="303"/>
      <c r="AU8" s="66"/>
      <c r="AV8" s="66"/>
      <c r="AW8" s="66"/>
      <c r="AX8" s="66"/>
      <c r="AY8" s="66"/>
      <c r="AZ8" s="66"/>
      <c r="BA8" s="66"/>
      <c r="BB8" s="66"/>
      <c r="BR8" s="54"/>
      <c r="BS8" s="53"/>
      <c r="BT8" s="53"/>
      <c r="BU8" s="53"/>
      <c r="BV8" s="53"/>
      <c r="BW8" s="53"/>
      <c r="BX8" s="53"/>
      <c r="BY8" s="53"/>
    </row>
    <row r="9" spans="1:147" s="32" customFormat="1" ht="24.95" customHeight="1">
      <c r="A9" s="262"/>
      <c r="B9" s="275" t="s">
        <v>34</v>
      </c>
      <c r="C9" s="267"/>
      <c r="D9" s="267"/>
      <c r="E9" s="267"/>
      <c r="F9" s="267"/>
      <c r="G9" s="267"/>
      <c r="H9" s="267"/>
      <c r="I9" s="267"/>
      <c r="J9" s="267"/>
      <c r="K9" s="267"/>
      <c r="L9" s="267"/>
      <c r="M9" s="267"/>
      <c r="N9" s="267"/>
      <c r="O9" s="267"/>
      <c r="P9" s="267"/>
      <c r="Q9" s="268"/>
      <c r="R9" s="263"/>
      <c r="S9" s="264"/>
      <c r="T9" s="264"/>
      <c r="U9" s="264"/>
      <c r="V9" s="264"/>
      <c r="W9" s="264"/>
      <c r="X9" s="264"/>
      <c r="Y9" s="264"/>
      <c r="Z9" s="264"/>
      <c r="AA9" s="264"/>
      <c r="AB9" s="264"/>
      <c r="AC9" s="264"/>
      <c r="AD9" s="264"/>
      <c r="AE9" s="264"/>
      <c r="AF9" s="264"/>
      <c r="AG9" s="264"/>
      <c r="AH9" s="264"/>
      <c r="AI9" s="264"/>
      <c r="AJ9" s="264"/>
      <c r="AK9" s="264"/>
      <c r="AL9" s="264"/>
      <c r="AM9" s="264"/>
      <c r="AN9" s="264"/>
      <c r="AO9" s="264"/>
      <c r="AP9" s="264"/>
      <c r="AQ9" s="264"/>
      <c r="AR9" s="264"/>
      <c r="AS9" s="264"/>
      <c r="AT9" s="265"/>
      <c r="AU9" s="6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5"/>
      <c r="CC9" s="85"/>
      <c r="CD9" s="85"/>
      <c r="CE9" s="85"/>
      <c r="CF9" s="85"/>
      <c r="CG9" s="85"/>
      <c r="CH9" s="85"/>
      <c r="CI9" s="85"/>
    </row>
    <row r="10" spans="1:147" s="32" customFormat="1" ht="29.25" customHeight="1">
      <c r="E10" s="53"/>
      <c r="F10" s="53"/>
      <c r="G10" s="53"/>
      <c r="H10" s="53"/>
      <c r="I10" s="53"/>
      <c r="J10" s="36"/>
      <c r="K10" s="36"/>
      <c r="L10" s="36"/>
      <c r="M10" s="36"/>
      <c r="N10" s="36"/>
      <c r="O10" s="36"/>
      <c r="P10" s="53"/>
      <c r="Q10" s="53"/>
      <c r="R10" s="53"/>
      <c r="S10" s="53"/>
      <c r="T10" s="53"/>
      <c r="U10" s="53"/>
      <c r="V10" s="53"/>
      <c r="W10" s="53"/>
      <c r="X10" s="53"/>
      <c r="Y10" s="53"/>
      <c r="Z10" s="53"/>
      <c r="AA10" s="34"/>
      <c r="AB10" s="53"/>
      <c r="AC10" s="35"/>
      <c r="AD10" s="36"/>
      <c r="AE10" s="36"/>
      <c r="AF10" s="36"/>
      <c r="AG10" s="36"/>
      <c r="AH10" s="36"/>
      <c r="AI10" s="36"/>
      <c r="AJ10" s="36"/>
      <c r="AK10" s="36"/>
      <c r="AL10" s="36"/>
      <c r="AM10" s="36"/>
      <c r="AN10" s="36"/>
      <c r="AP10" s="36"/>
      <c r="AQ10" s="36"/>
      <c r="AR10" s="36"/>
      <c r="AS10" s="36"/>
      <c r="AT10" s="36"/>
      <c r="AU10" s="36"/>
      <c r="AV10" s="36"/>
      <c r="AW10" s="36"/>
      <c r="AX10" s="36"/>
      <c r="AY10" s="36"/>
      <c r="AZ10" s="36"/>
      <c r="BA10" s="36"/>
      <c r="BB10" s="36"/>
      <c r="BC10" s="36"/>
      <c r="BD10" s="223" t="str">
        <f>IF(OR(BM14&gt;BD14,BM15&gt;BD15,BM16&gt;BD16,BM17&gt;BD17,BM18&gt;BD18,BM19&gt;BD19,BM20&gt;BD20,BM21&gt;BD21,BM22&gt;BD22,BM23&gt;BD23,BM24&gt;BD24,BM25&gt;BD25,BM26&gt;BD26,BM27&gt;BD27,BM28&gt;BD28,BM29&gt;BD29,BM30&gt;BD30,BM31&gt;BD31,BM32&gt;BD32,BM33&gt;BD33),"事業所が負担した額が研修受講料を超えています。","")</f>
        <v/>
      </c>
      <c r="BE10" s="223"/>
      <c r="BF10" s="223"/>
      <c r="BG10" s="223"/>
      <c r="BH10" s="223"/>
      <c r="BI10" s="223"/>
      <c r="BJ10" s="223"/>
      <c r="BK10" s="223"/>
      <c r="BL10" s="223"/>
      <c r="BM10" s="223"/>
      <c r="BN10" s="223"/>
      <c r="BO10" s="223"/>
      <c r="BP10" s="223"/>
      <c r="BQ10" s="223"/>
      <c r="BR10" s="223"/>
      <c r="BS10" s="223"/>
      <c r="BT10" s="223"/>
      <c r="BU10" s="223"/>
      <c r="BV10" s="223"/>
      <c r="BW10" s="223"/>
      <c r="BX10" s="223"/>
      <c r="BY10" s="223"/>
      <c r="BZ10" s="223"/>
      <c r="CA10" s="223"/>
      <c r="CB10" s="223"/>
      <c r="CC10" s="223"/>
      <c r="CD10" s="223"/>
      <c r="CE10" s="223"/>
      <c r="CF10" s="223"/>
      <c r="CG10" s="223"/>
      <c r="CH10" s="223"/>
      <c r="CI10" s="223"/>
      <c r="CJ10" s="85"/>
      <c r="CK10" s="85"/>
      <c r="CL10" s="85"/>
      <c r="CM10" s="85"/>
      <c r="CN10" s="85"/>
      <c r="CO10" s="85"/>
      <c r="CP10" s="85"/>
      <c r="CQ10" s="85"/>
    </row>
    <row r="11" spans="1:147" s="32" customFormat="1" ht="29.25" customHeight="1">
      <c r="E11" s="57"/>
      <c r="F11" s="57"/>
      <c r="G11" s="57"/>
      <c r="H11" s="57"/>
      <c r="I11" s="57"/>
      <c r="J11" s="57"/>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P11" s="57"/>
      <c r="AQ11" s="57"/>
      <c r="AR11" s="57"/>
      <c r="AS11" s="57"/>
      <c r="AT11" s="57"/>
      <c r="AU11" s="57"/>
      <c r="AV11" s="57"/>
      <c r="AW11" s="57"/>
      <c r="AX11" s="57"/>
      <c r="AY11" s="57"/>
      <c r="AZ11" s="57"/>
      <c r="BA11" s="57"/>
      <c r="BB11" s="57"/>
      <c r="BC11" s="57"/>
      <c r="BD11" s="224" t="str">
        <f>IF(OR(BM14&gt;BD14,BM15&gt;BD15,BM16&gt;BD16,BM17&gt;BD17,BM18&gt;BD18,BM19&gt;BD19,BM20&gt;BD20,BM21&gt;BD21,BM22&gt;BD22,BM23&gt;BD23,BM24&gt;BD24,BM25&gt;BD25,BM26&gt;BD26,BM27&gt;BD27,BM28&gt;BD28,BM29&gt;BD29,BM30&gt;BD30,BM31&gt;BD31,BM32&gt;BD32,BM33&gt;BD33),"事業所が負担した額は研修受講料が上限です。","")</f>
        <v/>
      </c>
      <c r="BE11" s="224"/>
      <c r="BF11" s="224"/>
      <c r="BG11" s="224"/>
      <c r="BH11" s="224"/>
      <c r="BI11" s="224"/>
      <c r="BJ11" s="224"/>
      <c r="BK11" s="224"/>
      <c r="BL11" s="224"/>
      <c r="BM11" s="224"/>
      <c r="BN11" s="224"/>
      <c r="BO11" s="224"/>
      <c r="BP11" s="224"/>
      <c r="BQ11" s="224"/>
      <c r="BR11" s="224"/>
      <c r="BS11" s="224"/>
      <c r="BT11" s="224"/>
      <c r="BU11" s="224"/>
      <c r="BV11" s="224"/>
      <c r="BW11" s="224"/>
      <c r="BX11" s="224"/>
      <c r="BY11" s="224"/>
      <c r="BZ11" s="224"/>
      <c r="CA11" s="224"/>
      <c r="CB11" s="224"/>
      <c r="CC11" s="224"/>
      <c r="CD11" s="224"/>
      <c r="CE11" s="224"/>
      <c r="CF11" s="224"/>
      <c r="CG11" s="224"/>
      <c r="CH11" s="224"/>
      <c r="CI11" s="224"/>
      <c r="CJ11" s="86"/>
      <c r="CK11" s="86"/>
      <c r="CL11" s="86"/>
      <c r="CM11" s="86"/>
      <c r="CN11" s="86"/>
      <c r="CO11" s="86"/>
      <c r="CP11" s="86"/>
      <c r="CQ11" s="86"/>
    </row>
    <row r="12" spans="1:147" ht="13.5" customHeight="1">
      <c r="A12" s="79"/>
      <c r="B12" s="249"/>
      <c r="C12" s="250"/>
      <c r="D12" s="250"/>
      <c r="E12" s="250"/>
      <c r="F12" s="250"/>
      <c r="G12" s="250"/>
      <c r="H12" s="250"/>
      <c r="I12" s="251"/>
      <c r="J12" s="298" t="s">
        <v>113</v>
      </c>
      <c r="K12" s="299"/>
      <c r="L12" s="299"/>
      <c r="M12" s="299"/>
      <c r="N12" s="299"/>
      <c r="O12" s="300"/>
      <c r="P12" s="249"/>
      <c r="Q12" s="250"/>
      <c r="R12" s="250"/>
      <c r="S12" s="250"/>
      <c r="T12" s="250"/>
      <c r="U12" s="250"/>
      <c r="V12" s="250"/>
      <c r="W12" s="250"/>
      <c r="X12" s="250"/>
      <c r="Y12" s="250"/>
      <c r="Z12" s="250"/>
      <c r="AA12" s="250"/>
      <c r="AB12" s="250"/>
      <c r="AC12" s="250"/>
      <c r="AD12" s="250"/>
      <c r="AE12" s="251"/>
      <c r="AF12" s="298" t="s">
        <v>114</v>
      </c>
      <c r="AG12" s="299"/>
      <c r="AH12" s="299"/>
      <c r="AI12" s="300"/>
      <c r="AJ12" s="298" t="s">
        <v>113</v>
      </c>
      <c r="AK12" s="299"/>
      <c r="AL12" s="299"/>
      <c r="AM12" s="299"/>
      <c r="AN12" s="299"/>
      <c r="AO12" s="300"/>
      <c r="AP12" s="249"/>
      <c r="AQ12" s="250"/>
      <c r="AR12" s="250"/>
      <c r="AS12" s="250"/>
      <c r="AT12" s="250"/>
      <c r="AU12" s="250"/>
      <c r="AV12" s="250"/>
      <c r="AW12" s="251"/>
      <c r="AX12" s="298" t="s">
        <v>113</v>
      </c>
      <c r="AY12" s="299"/>
      <c r="AZ12" s="299"/>
      <c r="BA12" s="299"/>
      <c r="BB12" s="299"/>
      <c r="BC12" s="300"/>
      <c r="BD12" s="249"/>
      <c r="BE12" s="250"/>
      <c r="BF12" s="250"/>
      <c r="BG12" s="250"/>
      <c r="BH12" s="250"/>
      <c r="BI12" s="250"/>
      <c r="BJ12" s="250"/>
      <c r="BK12" s="250"/>
      <c r="BL12" s="251"/>
      <c r="BM12" s="304" t="s">
        <v>116</v>
      </c>
      <c r="BN12" s="305"/>
      <c r="BO12" s="305"/>
      <c r="BP12" s="305"/>
      <c r="BQ12" s="305"/>
      <c r="BR12" s="305"/>
      <c r="BS12" s="305"/>
      <c r="BT12" s="305"/>
      <c r="BU12" s="305"/>
      <c r="BV12" s="306"/>
      <c r="BW12" s="298" t="s">
        <v>117</v>
      </c>
      <c r="BX12" s="299"/>
      <c r="BY12" s="299"/>
      <c r="BZ12" s="299"/>
      <c r="CA12" s="300"/>
      <c r="CB12" s="249"/>
      <c r="CC12" s="250"/>
      <c r="CD12" s="250"/>
      <c r="CE12" s="250"/>
      <c r="CF12" s="250"/>
      <c r="CG12" s="250"/>
      <c r="CH12" s="250"/>
      <c r="CI12" s="251"/>
      <c r="CJ12" s="249"/>
      <c r="CK12" s="250"/>
      <c r="CL12" s="250"/>
      <c r="CM12" s="250"/>
      <c r="CN12" s="250"/>
      <c r="CO12" s="250"/>
      <c r="CP12" s="250"/>
      <c r="CQ12" s="251"/>
    </row>
    <row r="13" spans="1:147" s="37" customFormat="1" ht="39.950000000000003" customHeight="1">
      <c r="A13" s="114" t="s">
        <v>62</v>
      </c>
      <c r="B13" s="246" t="s">
        <v>85</v>
      </c>
      <c r="C13" s="247"/>
      <c r="D13" s="247"/>
      <c r="E13" s="247"/>
      <c r="F13" s="247"/>
      <c r="G13" s="247"/>
      <c r="H13" s="247"/>
      <c r="I13" s="248"/>
      <c r="J13" s="246" t="s">
        <v>110</v>
      </c>
      <c r="K13" s="247"/>
      <c r="L13" s="247"/>
      <c r="M13" s="247"/>
      <c r="N13" s="247"/>
      <c r="O13" s="247"/>
      <c r="P13" s="246" t="s">
        <v>111</v>
      </c>
      <c r="Q13" s="247"/>
      <c r="R13" s="247"/>
      <c r="S13" s="247"/>
      <c r="T13" s="247"/>
      <c r="U13" s="247"/>
      <c r="V13" s="247"/>
      <c r="W13" s="247"/>
      <c r="X13" s="247"/>
      <c r="Y13" s="247"/>
      <c r="Z13" s="247"/>
      <c r="AA13" s="247"/>
      <c r="AB13" s="247"/>
      <c r="AC13" s="247"/>
      <c r="AD13" s="247"/>
      <c r="AE13" s="248"/>
      <c r="AF13" s="246" t="s">
        <v>112</v>
      </c>
      <c r="AG13" s="247"/>
      <c r="AH13" s="247"/>
      <c r="AI13" s="248"/>
      <c r="AJ13" s="257" t="s">
        <v>121</v>
      </c>
      <c r="AK13" s="247"/>
      <c r="AL13" s="247"/>
      <c r="AM13" s="247"/>
      <c r="AN13" s="247"/>
      <c r="AO13" s="247"/>
      <c r="AP13" s="257" t="s">
        <v>109</v>
      </c>
      <c r="AQ13" s="258"/>
      <c r="AR13" s="258"/>
      <c r="AS13" s="258"/>
      <c r="AT13" s="258"/>
      <c r="AU13" s="258"/>
      <c r="AV13" s="258"/>
      <c r="AW13" s="259"/>
      <c r="AX13" s="257" t="s">
        <v>122</v>
      </c>
      <c r="AY13" s="247"/>
      <c r="AZ13" s="247"/>
      <c r="BA13" s="247"/>
      <c r="BB13" s="247"/>
      <c r="BC13" s="248"/>
      <c r="BD13" s="246" t="s">
        <v>115</v>
      </c>
      <c r="BE13" s="247"/>
      <c r="BF13" s="247"/>
      <c r="BG13" s="247"/>
      <c r="BH13" s="247"/>
      <c r="BI13" s="247"/>
      <c r="BJ13" s="247"/>
      <c r="BK13" s="247"/>
      <c r="BL13" s="248"/>
      <c r="BM13" s="257" t="s">
        <v>130</v>
      </c>
      <c r="BN13" s="247"/>
      <c r="BO13" s="247"/>
      <c r="BP13" s="247"/>
      <c r="BQ13" s="247"/>
      <c r="BR13" s="247"/>
      <c r="BS13" s="247"/>
      <c r="BT13" s="247"/>
      <c r="BU13" s="247"/>
      <c r="BV13" s="248"/>
      <c r="BW13" s="257" t="s">
        <v>118</v>
      </c>
      <c r="BX13" s="258"/>
      <c r="BY13" s="258"/>
      <c r="BZ13" s="258"/>
      <c r="CA13" s="259"/>
      <c r="CB13" s="257" t="s">
        <v>123</v>
      </c>
      <c r="CC13" s="258"/>
      <c r="CD13" s="258"/>
      <c r="CE13" s="258"/>
      <c r="CF13" s="258"/>
      <c r="CG13" s="258"/>
      <c r="CH13" s="258"/>
      <c r="CI13" s="259"/>
      <c r="CJ13" s="246" t="s">
        <v>120</v>
      </c>
      <c r="CK13" s="247"/>
      <c r="CL13" s="247"/>
      <c r="CM13" s="247"/>
      <c r="CN13" s="247"/>
      <c r="CO13" s="247"/>
      <c r="CP13" s="247"/>
      <c r="CQ13" s="248"/>
    </row>
    <row r="14" spans="1:147" s="54" customFormat="1" ht="30" customHeight="1">
      <c r="A14" s="115">
        <v>1</v>
      </c>
      <c r="B14" s="225"/>
      <c r="C14" s="226"/>
      <c r="D14" s="226"/>
      <c r="E14" s="226"/>
      <c r="F14" s="226"/>
      <c r="G14" s="226"/>
      <c r="H14" s="226"/>
      <c r="I14" s="227"/>
      <c r="J14" s="234"/>
      <c r="K14" s="235"/>
      <c r="L14" s="235"/>
      <c r="M14" s="235"/>
      <c r="N14" s="235"/>
      <c r="O14" s="235"/>
      <c r="P14" s="236"/>
      <c r="Q14" s="237"/>
      <c r="R14" s="237"/>
      <c r="S14" s="237"/>
      <c r="T14" s="237"/>
      <c r="U14" s="237"/>
      <c r="V14" s="237"/>
      <c r="W14" s="237"/>
      <c r="X14" s="237"/>
      <c r="Y14" s="237"/>
      <c r="Z14" s="237"/>
      <c r="AA14" s="237"/>
      <c r="AB14" s="237"/>
      <c r="AC14" s="237"/>
      <c r="AD14" s="237"/>
      <c r="AE14" s="238"/>
      <c r="AF14" s="236"/>
      <c r="AG14" s="237"/>
      <c r="AH14" s="237"/>
      <c r="AI14" s="238"/>
      <c r="AJ14" s="234"/>
      <c r="AK14" s="235"/>
      <c r="AL14" s="235"/>
      <c r="AM14" s="235"/>
      <c r="AN14" s="235"/>
      <c r="AO14" s="235"/>
      <c r="AP14" s="236"/>
      <c r="AQ14" s="237"/>
      <c r="AR14" s="237"/>
      <c r="AS14" s="237"/>
      <c r="AT14" s="237"/>
      <c r="AU14" s="237"/>
      <c r="AV14" s="237"/>
      <c r="AW14" s="238"/>
      <c r="AX14" s="234"/>
      <c r="AY14" s="235"/>
      <c r="AZ14" s="235"/>
      <c r="BA14" s="235"/>
      <c r="BB14" s="235"/>
      <c r="BC14" s="239"/>
      <c r="BD14" s="240" t="str">
        <f>IFERROR(VLOOKUP(AP14,Sheet1!$B$7:'Sheet1'!$C$15,2,FALSE)," ")</f>
        <v xml:space="preserve"> </v>
      </c>
      <c r="BE14" s="241"/>
      <c r="BF14" s="241"/>
      <c r="BG14" s="241"/>
      <c r="BH14" s="241"/>
      <c r="BI14" s="241"/>
      <c r="BJ14" s="241"/>
      <c r="BK14" s="241"/>
      <c r="BL14" s="242"/>
      <c r="BM14" s="243"/>
      <c r="BN14" s="244"/>
      <c r="BO14" s="244"/>
      <c r="BP14" s="244"/>
      <c r="BQ14" s="244"/>
      <c r="BR14" s="244"/>
      <c r="BS14" s="244"/>
      <c r="BT14" s="244"/>
      <c r="BU14" s="244"/>
      <c r="BV14" s="245"/>
      <c r="BW14" s="225"/>
      <c r="BX14" s="226"/>
      <c r="BY14" s="226"/>
      <c r="BZ14" s="226"/>
      <c r="CA14" s="227"/>
      <c r="CB14" s="228"/>
      <c r="CC14" s="229"/>
      <c r="CD14" s="229"/>
      <c r="CE14" s="229"/>
      <c r="CF14" s="229"/>
      <c r="CG14" s="229"/>
      <c r="CH14" s="229"/>
      <c r="CI14" s="230"/>
      <c r="CJ14" s="231" t="str">
        <f>IF(BD14=" "," ",EQ14)</f>
        <v xml:space="preserve"> </v>
      </c>
      <c r="CK14" s="232"/>
      <c r="CL14" s="232"/>
      <c r="CM14" s="232"/>
      <c r="CN14" s="232"/>
      <c r="CO14" s="232"/>
      <c r="CP14" s="232"/>
      <c r="CQ14" s="233"/>
      <c r="CV14" s="54" t="s">
        <v>87</v>
      </c>
      <c r="CW14" s="54">
        <v>0</v>
      </c>
      <c r="EQ14" s="54">
        <f>ROUNDDOWN((BM14-CB14)*3/8, -3)</f>
        <v>0</v>
      </c>
    </row>
    <row r="15" spans="1:147" s="54" customFormat="1" ht="30" customHeight="1">
      <c r="A15" s="115">
        <v>2</v>
      </c>
      <c r="B15" s="225"/>
      <c r="C15" s="226"/>
      <c r="D15" s="226"/>
      <c r="E15" s="226"/>
      <c r="F15" s="226"/>
      <c r="G15" s="226"/>
      <c r="H15" s="226"/>
      <c r="I15" s="227"/>
      <c r="J15" s="234"/>
      <c r="K15" s="235"/>
      <c r="L15" s="235"/>
      <c r="M15" s="235"/>
      <c r="N15" s="235"/>
      <c r="O15" s="235"/>
      <c r="P15" s="236"/>
      <c r="Q15" s="237"/>
      <c r="R15" s="237"/>
      <c r="S15" s="237"/>
      <c r="T15" s="237"/>
      <c r="U15" s="237"/>
      <c r="V15" s="237"/>
      <c r="W15" s="237"/>
      <c r="X15" s="237"/>
      <c r="Y15" s="237"/>
      <c r="Z15" s="237"/>
      <c r="AA15" s="237"/>
      <c r="AB15" s="237"/>
      <c r="AC15" s="237"/>
      <c r="AD15" s="237"/>
      <c r="AE15" s="238"/>
      <c r="AF15" s="236"/>
      <c r="AG15" s="237"/>
      <c r="AH15" s="237"/>
      <c r="AI15" s="238"/>
      <c r="AJ15" s="234"/>
      <c r="AK15" s="235"/>
      <c r="AL15" s="235"/>
      <c r="AM15" s="235"/>
      <c r="AN15" s="235"/>
      <c r="AO15" s="235"/>
      <c r="AP15" s="236"/>
      <c r="AQ15" s="237"/>
      <c r="AR15" s="237"/>
      <c r="AS15" s="237"/>
      <c r="AT15" s="237"/>
      <c r="AU15" s="237"/>
      <c r="AV15" s="237"/>
      <c r="AW15" s="238"/>
      <c r="AX15" s="234"/>
      <c r="AY15" s="235"/>
      <c r="AZ15" s="235"/>
      <c r="BA15" s="235"/>
      <c r="BB15" s="235"/>
      <c r="BC15" s="239"/>
      <c r="BD15" s="240" t="str">
        <f>IFERROR(VLOOKUP(AP15,Sheet1!$B$7:'Sheet1'!$C$15,2,FALSE)," ")</f>
        <v xml:space="preserve"> </v>
      </c>
      <c r="BE15" s="241"/>
      <c r="BF15" s="241"/>
      <c r="BG15" s="241"/>
      <c r="BH15" s="241"/>
      <c r="BI15" s="241"/>
      <c r="BJ15" s="241"/>
      <c r="BK15" s="241"/>
      <c r="BL15" s="242"/>
      <c r="BM15" s="243"/>
      <c r="BN15" s="244"/>
      <c r="BO15" s="244"/>
      <c r="BP15" s="244"/>
      <c r="BQ15" s="244"/>
      <c r="BR15" s="244"/>
      <c r="BS15" s="244"/>
      <c r="BT15" s="244"/>
      <c r="BU15" s="244"/>
      <c r="BV15" s="245"/>
      <c r="BW15" s="225"/>
      <c r="BX15" s="226"/>
      <c r="BY15" s="226"/>
      <c r="BZ15" s="226"/>
      <c r="CA15" s="227"/>
      <c r="CB15" s="228"/>
      <c r="CC15" s="229"/>
      <c r="CD15" s="229"/>
      <c r="CE15" s="229"/>
      <c r="CF15" s="229"/>
      <c r="CG15" s="229"/>
      <c r="CH15" s="229"/>
      <c r="CI15" s="230"/>
      <c r="CJ15" s="231" t="str">
        <f t="shared" ref="CJ15:CJ23" si="0">IF(BD15=" "," ",EQ15)</f>
        <v xml:space="preserve"> </v>
      </c>
      <c r="CK15" s="232"/>
      <c r="CL15" s="232"/>
      <c r="CM15" s="232"/>
      <c r="CN15" s="232"/>
      <c r="CO15" s="232"/>
      <c r="CP15" s="232"/>
      <c r="CQ15" s="233"/>
      <c r="CV15" s="54" t="s">
        <v>88</v>
      </c>
      <c r="CW15" s="54">
        <v>0</v>
      </c>
      <c r="EQ15" s="54">
        <f t="shared" ref="EQ15:EQ33" si="1">ROUNDDOWN((BM15-CB15)*3/8, -3)</f>
        <v>0</v>
      </c>
    </row>
    <row r="16" spans="1:147" ht="30" customHeight="1">
      <c r="A16" s="115">
        <v>3</v>
      </c>
      <c r="B16" s="225"/>
      <c r="C16" s="226"/>
      <c r="D16" s="226"/>
      <c r="E16" s="226"/>
      <c r="F16" s="226"/>
      <c r="G16" s="226"/>
      <c r="H16" s="226"/>
      <c r="I16" s="227"/>
      <c r="J16" s="234"/>
      <c r="K16" s="235"/>
      <c r="L16" s="235"/>
      <c r="M16" s="235"/>
      <c r="N16" s="235"/>
      <c r="O16" s="235"/>
      <c r="P16" s="236"/>
      <c r="Q16" s="237"/>
      <c r="R16" s="237"/>
      <c r="S16" s="237"/>
      <c r="T16" s="237"/>
      <c r="U16" s="237"/>
      <c r="V16" s="237"/>
      <c r="W16" s="237"/>
      <c r="X16" s="237"/>
      <c r="Y16" s="237"/>
      <c r="Z16" s="237"/>
      <c r="AA16" s="237"/>
      <c r="AB16" s="237"/>
      <c r="AC16" s="237"/>
      <c r="AD16" s="237"/>
      <c r="AE16" s="238"/>
      <c r="AF16" s="236"/>
      <c r="AG16" s="237"/>
      <c r="AH16" s="237"/>
      <c r="AI16" s="238"/>
      <c r="AJ16" s="234"/>
      <c r="AK16" s="235"/>
      <c r="AL16" s="235"/>
      <c r="AM16" s="235"/>
      <c r="AN16" s="235"/>
      <c r="AO16" s="235"/>
      <c r="AP16" s="236"/>
      <c r="AQ16" s="237"/>
      <c r="AR16" s="237"/>
      <c r="AS16" s="237"/>
      <c r="AT16" s="237"/>
      <c r="AU16" s="237"/>
      <c r="AV16" s="237"/>
      <c r="AW16" s="238"/>
      <c r="AX16" s="234"/>
      <c r="AY16" s="235"/>
      <c r="AZ16" s="235"/>
      <c r="BA16" s="235"/>
      <c r="BB16" s="235"/>
      <c r="BC16" s="239"/>
      <c r="BD16" s="240" t="str">
        <f>IFERROR(VLOOKUP(AP16,Sheet1!$B$7:'Sheet1'!$C$15,2,FALSE)," ")</f>
        <v xml:space="preserve"> </v>
      </c>
      <c r="BE16" s="241"/>
      <c r="BF16" s="241"/>
      <c r="BG16" s="241"/>
      <c r="BH16" s="241"/>
      <c r="BI16" s="241"/>
      <c r="BJ16" s="241"/>
      <c r="BK16" s="241"/>
      <c r="BL16" s="242"/>
      <c r="BM16" s="243"/>
      <c r="BN16" s="244"/>
      <c r="BO16" s="244"/>
      <c r="BP16" s="244"/>
      <c r="BQ16" s="244"/>
      <c r="BR16" s="244"/>
      <c r="BS16" s="244"/>
      <c r="BT16" s="244"/>
      <c r="BU16" s="244"/>
      <c r="BV16" s="245"/>
      <c r="BW16" s="225"/>
      <c r="BX16" s="226"/>
      <c r="BY16" s="226"/>
      <c r="BZ16" s="226"/>
      <c r="CA16" s="227"/>
      <c r="CB16" s="228"/>
      <c r="CC16" s="229"/>
      <c r="CD16" s="229"/>
      <c r="CE16" s="229"/>
      <c r="CF16" s="229"/>
      <c r="CG16" s="229"/>
      <c r="CH16" s="229"/>
      <c r="CI16" s="230"/>
      <c r="CJ16" s="231" t="str">
        <f t="shared" si="0"/>
        <v xml:space="preserve"> </v>
      </c>
      <c r="CK16" s="232"/>
      <c r="CL16" s="232"/>
      <c r="CM16" s="232"/>
      <c r="CN16" s="232"/>
      <c r="CO16" s="232"/>
      <c r="CP16" s="232"/>
      <c r="CQ16" s="233"/>
      <c r="CU16" s="54"/>
      <c r="CV16" s="31" t="s">
        <v>89</v>
      </c>
      <c r="CW16" s="31">
        <v>0</v>
      </c>
      <c r="DJ16" s="54"/>
      <c r="EQ16" s="54">
        <f t="shared" si="1"/>
        <v>0</v>
      </c>
    </row>
    <row r="17" spans="1:147" s="54" customFormat="1" ht="30" customHeight="1">
      <c r="A17" s="115">
        <v>4</v>
      </c>
      <c r="B17" s="225"/>
      <c r="C17" s="226"/>
      <c r="D17" s="226"/>
      <c r="E17" s="226"/>
      <c r="F17" s="226"/>
      <c r="G17" s="226"/>
      <c r="H17" s="226"/>
      <c r="I17" s="227"/>
      <c r="J17" s="234"/>
      <c r="K17" s="235"/>
      <c r="L17" s="235"/>
      <c r="M17" s="235"/>
      <c r="N17" s="235"/>
      <c r="O17" s="235"/>
      <c r="P17" s="236"/>
      <c r="Q17" s="237"/>
      <c r="R17" s="237"/>
      <c r="S17" s="237"/>
      <c r="T17" s="237"/>
      <c r="U17" s="237"/>
      <c r="V17" s="237"/>
      <c r="W17" s="237"/>
      <c r="X17" s="237"/>
      <c r="Y17" s="237"/>
      <c r="Z17" s="237"/>
      <c r="AA17" s="237"/>
      <c r="AB17" s="237"/>
      <c r="AC17" s="237"/>
      <c r="AD17" s="237"/>
      <c r="AE17" s="238"/>
      <c r="AF17" s="236"/>
      <c r="AG17" s="237"/>
      <c r="AH17" s="237"/>
      <c r="AI17" s="238"/>
      <c r="AJ17" s="234"/>
      <c r="AK17" s="235"/>
      <c r="AL17" s="235"/>
      <c r="AM17" s="235"/>
      <c r="AN17" s="235"/>
      <c r="AO17" s="235"/>
      <c r="AP17" s="236"/>
      <c r="AQ17" s="237"/>
      <c r="AR17" s="237"/>
      <c r="AS17" s="237"/>
      <c r="AT17" s="237"/>
      <c r="AU17" s="237"/>
      <c r="AV17" s="237"/>
      <c r="AW17" s="238"/>
      <c r="AX17" s="234"/>
      <c r="AY17" s="235"/>
      <c r="AZ17" s="235"/>
      <c r="BA17" s="235"/>
      <c r="BB17" s="235"/>
      <c r="BC17" s="239"/>
      <c r="BD17" s="240" t="str">
        <f>IFERROR(VLOOKUP(AP17,Sheet1!$B$7:'Sheet1'!$C$15,2,FALSE)," ")</f>
        <v xml:space="preserve"> </v>
      </c>
      <c r="BE17" s="241"/>
      <c r="BF17" s="241"/>
      <c r="BG17" s="241"/>
      <c r="BH17" s="241"/>
      <c r="BI17" s="241"/>
      <c r="BJ17" s="241"/>
      <c r="BK17" s="241"/>
      <c r="BL17" s="242"/>
      <c r="BM17" s="243"/>
      <c r="BN17" s="244"/>
      <c r="BO17" s="244"/>
      <c r="BP17" s="244"/>
      <c r="BQ17" s="244"/>
      <c r="BR17" s="244"/>
      <c r="BS17" s="244"/>
      <c r="BT17" s="244"/>
      <c r="BU17" s="244"/>
      <c r="BV17" s="245"/>
      <c r="BW17" s="225"/>
      <c r="BX17" s="226"/>
      <c r="BY17" s="226"/>
      <c r="BZ17" s="226"/>
      <c r="CA17" s="227"/>
      <c r="CB17" s="228"/>
      <c r="CC17" s="229"/>
      <c r="CD17" s="229"/>
      <c r="CE17" s="229"/>
      <c r="CF17" s="229"/>
      <c r="CG17" s="229"/>
      <c r="CH17" s="229"/>
      <c r="CI17" s="230"/>
      <c r="CJ17" s="231" t="str">
        <f t="shared" si="0"/>
        <v xml:space="preserve"> </v>
      </c>
      <c r="CK17" s="232"/>
      <c r="CL17" s="232"/>
      <c r="CM17" s="232"/>
      <c r="CN17" s="232"/>
      <c r="CO17" s="232"/>
      <c r="CP17" s="232"/>
      <c r="CQ17" s="233"/>
      <c r="CV17" s="54" t="s">
        <v>94</v>
      </c>
      <c r="CW17" s="54">
        <v>0</v>
      </c>
      <c r="EQ17" s="54">
        <f t="shared" si="1"/>
        <v>0</v>
      </c>
    </row>
    <row r="18" spans="1:147" s="54" customFormat="1" ht="30" customHeight="1">
      <c r="A18" s="115">
        <v>5</v>
      </c>
      <c r="B18" s="225"/>
      <c r="C18" s="226"/>
      <c r="D18" s="226"/>
      <c r="E18" s="226"/>
      <c r="F18" s="226"/>
      <c r="G18" s="226"/>
      <c r="H18" s="226"/>
      <c r="I18" s="227"/>
      <c r="J18" s="234"/>
      <c r="K18" s="235"/>
      <c r="L18" s="235"/>
      <c r="M18" s="235"/>
      <c r="N18" s="235"/>
      <c r="O18" s="235"/>
      <c r="P18" s="236"/>
      <c r="Q18" s="237"/>
      <c r="R18" s="237"/>
      <c r="S18" s="237"/>
      <c r="T18" s="237"/>
      <c r="U18" s="237"/>
      <c r="V18" s="237"/>
      <c r="W18" s="237"/>
      <c r="X18" s="237"/>
      <c r="Y18" s="237"/>
      <c r="Z18" s="237"/>
      <c r="AA18" s="237"/>
      <c r="AB18" s="237"/>
      <c r="AC18" s="237"/>
      <c r="AD18" s="237"/>
      <c r="AE18" s="238"/>
      <c r="AF18" s="236"/>
      <c r="AG18" s="237"/>
      <c r="AH18" s="237"/>
      <c r="AI18" s="238"/>
      <c r="AJ18" s="234"/>
      <c r="AK18" s="235"/>
      <c r="AL18" s="235"/>
      <c r="AM18" s="235"/>
      <c r="AN18" s="235"/>
      <c r="AO18" s="235"/>
      <c r="AP18" s="236"/>
      <c r="AQ18" s="237"/>
      <c r="AR18" s="237"/>
      <c r="AS18" s="237"/>
      <c r="AT18" s="237"/>
      <c r="AU18" s="237"/>
      <c r="AV18" s="237"/>
      <c r="AW18" s="238"/>
      <c r="AX18" s="234"/>
      <c r="AY18" s="235"/>
      <c r="AZ18" s="235"/>
      <c r="BA18" s="235"/>
      <c r="BB18" s="235"/>
      <c r="BC18" s="239"/>
      <c r="BD18" s="240" t="str">
        <f>IFERROR(VLOOKUP(AP18,Sheet1!$B$7:'Sheet1'!$C$15,2,FALSE)," ")</f>
        <v xml:space="preserve"> </v>
      </c>
      <c r="BE18" s="241"/>
      <c r="BF18" s="241"/>
      <c r="BG18" s="241"/>
      <c r="BH18" s="241"/>
      <c r="BI18" s="241"/>
      <c r="BJ18" s="241"/>
      <c r="BK18" s="241"/>
      <c r="BL18" s="242"/>
      <c r="BM18" s="243"/>
      <c r="BN18" s="244"/>
      <c r="BO18" s="244"/>
      <c r="BP18" s="244"/>
      <c r="BQ18" s="244"/>
      <c r="BR18" s="244"/>
      <c r="BS18" s="244"/>
      <c r="BT18" s="244"/>
      <c r="BU18" s="244"/>
      <c r="BV18" s="245"/>
      <c r="BW18" s="225"/>
      <c r="BX18" s="226"/>
      <c r="BY18" s="226"/>
      <c r="BZ18" s="226"/>
      <c r="CA18" s="227"/>
      <c r="CB18" s="228"/>
      <c r="CC18" s="229"/>
      <c r="CD18" s="229"/>
      <c r="CE18" s="229"/>
      <c r="CF18" s="229"/>
      <c r="CG18" s="229"/>
      <c r="CH18" s="229"/>
      <c r="CI18" s="230"/>
      <c r="CJ18" s="231" t="str">
        <f t="shared" si="0"/>
        <v xml:space="preserve"> </v>
      </c>
      <c r="CK18" s="232"/>
      <c r="CL18" s="232"/>
      <c r="CM18" s="232"/>
      <c r="CN18" s="232"/>
      <c r="CO18" s="232"/>
      <c r="CP18" s="232"/>
      <c r="CQ18" s="233"/>
      <c r="CV18" s="54" t="s">
        <v>156</v>
      </c>
      <c r="CW18" s="54">
        <v>0</v>
      </c>
      <c r="EQ18" s="54">
        <f t="shared" si="1"/>
        <v>0</v>
      </c>
    </row>
    <row r="19" spans="1:147" s="54" customFormat="1" ht="30" customHeight="1">
      <c r="A19" s="115">
        <v>6</v>
      </c>
      <c r="B19" s="225"/>
      <c r="C19" s="226"/>
      <c r="D19" s="226"/>
      <c r="E19" s="226"/>
      <c r="F19" s="226"/>
      <c r="G19" s="226"/>
      <c r="H19" s="226"/>
      <c r="I19" s="227"/>
      <c r="J19" s="234"/>
      <c r="K19" s="235"/>
      <c r="L19" s="235"/>
      <c r="M19" s="235"/>
      <c r="N19" s="235"/>
      <c r="O19" s="235"/>
      <c r="P19" s="236"/>
      <c r="Q19" s="237"/>
      <c r="R19" s="237"/>
      <c r="S19" s="237"/>
      <c r="T19" s="237"/>
      <c r="U19" s="237"/>
      <c r="V19" s="237"/>
      <c r="W19" s="237"/>
      <c r="X19" s="237"/>
      <c r="Y19" s="237"/>
      <c r="Z19" s="237"/>
      <c r="AA19" s="237"/>
      <c r="AB19" s="237"/>
      <c r="AC19" s="237"/>
      <c r="AD19" s="237"/>
      <c r="AE19" s="238"/>
      <c r="AF19" s="236"/>
      <c r="AG19" s="237"/>
      <c r="AH19" s="237"/>
      <c r="AI19" s="238"/>
      <c r="AJ19" s="234"/>
      <c r="AK19" s="235"/>
      <c r="AL19" s="235"/>
      <c r="AM19" s="235"/>
      <c r="AN19" s="235"/>
      <c r="AO19" s="235"/>
      <c r="AP19" s="236"/>
      <c r="AQ19" s="237"/>
      <c r="AR19" s="237"/>
      <c r="AS19" s="237"/>
      <c r="AT19" s="237"/>
      <c r="AU19" s="237"/>
      <c r="AV19" s="237"/>
      <c r="AW19" s="238"/>
      <c r="AX19" s="234"/>
      <c r="AY19" s="235"/>
      <c r="AZ19" s="235"/>
      <c r="BA19" s="235"/>
      <c r="BB19" s="235"/>
      <c r="BC19" s="239"/>
      <c r="BD19" s="240" t="str">
        <f>IFERROR(VLOOKUP(AP19,Sheet1!$B$7:'Sheet1'!$C$15,2,FALSE)," ")</f>
        <v xml:space="preserve"> </v>
      </c>
      <c r="BE19" s="241"/>
      <c r="BF19" s="241"/>
      <c r="BG19" s="241"/>
      <c r="BH19" s="241"/>
      <c r="BI19" s="241"/>
      <c r="BJ19" s="241"/>
      <c r="BK19" s="241"/>
      <c r="BL19" s="242"/>
      <c r="BM19" s="243"/>
      <c r="BN19" s="244"/>
      <c r="BO19" s="244"/>
      <c r="BP19" s="244"/>
      <c r="BQ19" s="244"/>
      <c r="BR19" s="244"/>
      <c r="BS19" s="244"/>
      <c r="BT19" s="244"/>
      <c r="BU19" s="244"/>
      <c r="BV19" s="245"/>
      <c r="BW19" s="225"/>
      <c r="BX19" s="226"/>
      <c r="BY19" s="226"/>
      <c r="BZ19" s="226"/>
      <c r="CA19" s="227"/>
      <c r="CB19" s="228"/>
      <c r="CC19" s="229"/>
      <c r="CD19" s="229"/>
      <c r="CE19" s="229"/>
      <c r="CF19" s="229"/>
      <c r="CG19" s="229"/>
      <c r="CH19" s="229"/>
      <c r="CI19" s="230"/>
      <c r="CJ19" s="231" t="str">
        <f t="shared" si="0"/>
        <v xml:space="preserve"> </v>
      </c>
      <c r="CK19" s="232"/>
      <c r="CL19" s="232"/>
      <c r="CM19" s="232"/>
      <c r="CN19" s="232"/>
      <c r="CO19" s="232"/>
      <c r="CP19" s="232"/>
      <c r="CQ19" s="233"/>
      <c r="CV19" s="54" t="s">
        <v>96</v>
      </c>
      <c r="CW19" s="54">
        <v>0</v>
      </c>
      <c r="EQ19" s="54">
        <f t="shared" si="1"/>
        <v>0</v>
      </c>
    </row>
    <row r="20" spans="1:147" s="54" customFormat="1" ht="30" customHeight="1">
      <c r="A20" s="115">
        <v>7</v>
      </c>
      <c r="B20" s="225"/>
      <c r="C20" s="226"/>
      <c r="D20" s="226"/>
      <c r="E20" s="226"/>
      <c r="F20" s="226"/>
      <c r="G20" s="226"/>
      <c r="H20" s="226"/>
      <c r="I20" s="227"/>
      <c r="J20" s="234"/>
      <c r="K20" s="235"/>
      <c r="L20" s="235"/>
      <c r="M20" s="235"/>
      <c r="N20" s="235"/>
      <c r="O20" s="235"/>
      <c r="P20" s="236"/>
      <c r="Q20" s="237"/>
      <c r="R20" s="237"/>
      <c r="S20" s="237"/>
      <c r="T20" s="237"/>
      <c r="U20" s="237"/>
      <c r="V20" s="237"/>
      <c r="W20" s="237"/>
      <c r="X20" s="237"/>
      <c r="Y20" s="237"/>
      <c r="Z20" s="237"/>
      <c r="AA20" s="237"/>
      <c r="AB20" s="237"/>
      <c r="AC20" s="237"/>
      <c r="AD20" s="237"/>
      <c r="AE20" s="238"/>
      <c r="AF20" s="236"/>
      <c r="AG20" s="237"/>
      <c r="AH20" s="237"/>
      <c r="AI20" s="238"/>
      <c r="AJ20" s="234"/>
      <c r="AK20" s="235"/>
      <c r="AL20" s="235"/>
      <c r="AM20" s="235"/>
      <c r="AN20" s="235"/>
      <c r="AO20" s="235"/>
      <c r="AP20" s="236"/>
      <c r="AQ20" s="237"/>
      <c r="AR20" s="237"/>
      <c r="AS20" s="237"/>
      <c r="AT20" s="237"/>
      <c r="AU20" s="237"/>
      <c r="AV20" s="237"/>
      <c r="AW20" s="238"/>
      <c r="AX20" s="234"/>
      <c r="AY20" s="235"/>
      <c r="AZ20" s="235"/>
      <c r="BA20" s="235"/>
      <c r="BB20" s="235"/>
      <c r="BC20" s="239"/>
      <c r="BD20" s="240" t="str">
        <f>IFERROR(VLOOKUP(AP20,Sheet1!$B$7:'Sheet1'!$C$15,2,FALSE)," ")</f>
        <v xml:space="preserve"> </v>
      </c>
      <c r="BE20" s="241"/>
      <c r="BF20" s="241"/>
      <c r="BG20" s="241"/>
      <c r="BH20" s="241"/>
      <c r="BI20" s="241"/>
      <c r="BJ20" s="241"/>
      <c r="BK20" s="241"/>
      <c r="BL20" s="242"/>
      <c r="BM20" s="243"/>
      <c r="BN20" s="244"/>
      <c r="BO20" s="244"/>
      <c r="BP20" s="244"/>
      <c r="BQ20" s="244"/>
      <c r="BR20" s="244"/>
      <c r="BS20" s="244"/>
      <c r="BT20" s="244"/>
      <c r="BU20" s="244"/>
      <c r="BV20" s="245"/>
      <c r="BW20" s="225"/>
      <c r="BX20" s="226"/>
      <c r="BY20" s="226"/>
      <c r="BZ20" s="226"/>
      <c r="CA20" s="227"/>
      <c r="CB20" s="228"/>
      <c r="CC20" s="229"/>
      <c r="CD20" s="229"/>
      <c r="CE20" s="229"/>
      <c r="CF20" s="229"/>
      <c r="CG20" s="229"/>
      <c r="CH20" s="229"/>
      <c r="CI20" s="230"/>
      <c r="CJ20" s="231" t="str">
        <f t="shared" si="0"/>
        <v xml:space="preserve"> </v>
      </c>
      <c r="CK20" s="232"/>
      <c r="CL20" s="232"/>
      <c r="CM20" s="232"/>
      <c r="CN20" s="232"/>
      <c r="CO20" s="232"/>
      <c r="CP20" s="232"/>
      <c r="CQ20" s="233"/>
      <c r="CV20" s="54" t="s">
        <v>157</v>
      </c>
      <c r="CW20" s="54">
        <v>0</v>
      </c>
      <c r="EQ20" s="54">
        <f t="shared" si="1"/>
        <v>0</v>
      </c>
    </row>
    <row r="21" spans="1:147" ht="30" customHeight="1">
      <c r="A21" s="115">
        <v>8</v>
      </c>
      <c r="B21" s="225"/>
      <c r="C21" s="226"/>
      <c r="D21" s="226"/>
      <c r="E21" s="226"/>
      <c r="F21" s="226"/>
      <c r="G21" s="226"/>
      <c r="H21" s="226"/>
      <c r="I21" s="227"/>
      <c r="J21" s="234"/>
      <c r="K21" s="235"/>
      <c r="L21" s="235"/>
      <c r="M21" s="235"/>
      <c r="N21" s="235"/>
      <c r="O21" s="235"/>
      <c r="P21" s="236"/>
      <c r="Q21" s="237"/>
      <c r="R21" s="237"/>
      <c r="S21" s="237"/>
      <c r="T21" s="237"/>
      <c r="U21" s="237"/>
      <c r="V21" s="237"/>
      <c r="W21" s="237"/>
      <c r="X21" s="237"/>
      <c r="Y21" s="237"/>
      <c r="Z21" s="237"/>
      <c r="AA21" s="237"/>
      <c r="AB21" s="237"/>
      <c r="AC21" s="237"/>
      <c r="AD21" s="237"/>
      <c r="AE21" s="238"/>
      <c r="AF21" s="236"/>
      <c r="AG21" s="237"/>
      <c r="AH21" s="237"/>
      <c r="AI21" s="238"/>
      <c r="AJ21" s="234"/>
      <c r="AK21" s="235"/>
      <c r="AL21" s="235"/>
      <c r="AM21" s="235"/>
      <c r="AN21" s="235"/>
      <c r="AO21" s="235"/>
      <c r="AP21" s="236"/>
      <c r="AQ21" s="237"/>
      <c r="AR21" s="237"/>
      <c r="AS21" s="237"/>
      <c r="AT21" s="237"/>
      <c r="AU21" s="237"/>
      <c r="AV21" s="237"/>
      <c r="AW21" s="238"/>
      <c r="AX21" s="234"/>
      <c r="AY21" s="235"/>
      <c r="AZ21" s="235"/>
      <c r="BA21" s="235"/>
      <c r="BB21" s="235"/>
      <c r="BC21" s="239"/>
      <c r="BD21" s="240" t="str">
        <f>IFERROR(VLOOKUP(AP21,Sheet1!$B$7:'Sheet1'!$C$15,2,FALSE)," ")</f>
        <v xml:space="preserve"> </v>
      </c>
      <c r="BE21" s="241"/>
      <c r="BF21" s="241"/>
      <c r="BG21" s="241"/>
      <c r="BH21" s="241"/>
      <c r="BI21" s="241"/>
      <c r="BJ21" s="241"/>
      <c r="BK21" s="241"/>
      <c r="BL21" s="242"/>
      <c r="BM21" s="243"/>
      <c r="BN21" s="244"/>
      <c r="BO21" s="244"/>
      <c r="BP21" s="244"/>
      <c r="BQ21" s="244"/>
      <c r="BR21" s="244"/>
      <c r="BS21" s="244"/>
      <c r="BT21" s="244"/>
      <c r="BU21" s="244"/>
      <c r="BV21" s="245"/>
      <c r="BW21" s="225"/>
      <c r="BX21" s="226"/>
      <c r="BY21" s="226"/>
      <c r="BZ21" s="226"/>
      <c r="CA21" s="227"/>
      <c r="CB21" s="228"/>
      <c r="CC21" s="229"/>
      <c r="CD21" s="229"/>
      <c r="CE21" s="229"/>
      <c r="CF21" s="229"/>
      <c r="CG21" s="229"/>
      <c r="CH21" s="229"/>
      <c r="CI21" s="230"/>
      <c r="CJ21" s="231" t="str">
        <f t="shared" si="0"/>
        <v xml:space="preserve"> </v>
      </c>
      <c r="CK21" s="232"/>
      <c r="CL21" s="232"/>
      <c r="CM21" s="232"/>
      <c r="CN21" s="232"/>
      <c r="CO21" s="232"/>
      <c r="CP21" s="232"/>
      <c r="CQ21" s="233"/>
      <c r="CU21" s="54"/>
      <c r="CV21" s="31" t="s">
        <v>90</v>
      </c>
      <c r="CW21" s="31">
        <v>0</v>
      </c>
      <c r="DJ21" s="54"/>
      <c r="EQ21" s="54">
        <f t="shared" si="1"/>
        <v>0</v>
      </c>
    </row>
    <row r="22" spans="1:147" s="54" customFormat="1" ht="30" customHeight="1">
      <c r="A22" s="115">
        <v>9</v>
      </c>
      <c r="B22" s="225"/>
      <c r="C22" s="226"/>
      <c r="D22" s="226"/>
      <c r="E22" s="226"/>
      <c r="F22" s="226"/>
      <c r="G22" s="226"/>
      <c r="H22" s="226"/>
      <c r="I22" s="227"/>
      <c r="J22" s="234"/>
      <c r="K22" s="235"/>
      <c r="L22" s="235"/>
      <c r="M22" s="235"/>
      <c r="N22" s="235"/>
      <c r="O22" s="235"/>
      <c r="P22" s="236"/>
      <c r="Q22" s="237"/>
      <c r="R22" s="237"/>
      <c r="S22" s="237"/>
      <c r="T22" s="237"/>
      <c r="U22" s="237"/>
      <c r="V22" s="237"/>
      <c r="W22" s="237"/>
      <c r="X22" s="237"/>
      <c r="Y22" s="237"/>
      <c r="Z22" s="237"/>
      <c r="AA22" s="237"/>
      <c r="AB22" s="237"/>
      <c r="AC22" s="237"/>
      <c r="AD22" s="237"/>
      <c r="AE22" s="238"/>
      <c r="AF22" s="236"/>
      <c r="AG22" s="237"/>
      <c r="AH22" s="237"/>
      <c r="AI22" s="238"/>
      <c r="AJ22" s="234"/>
      <c r="AK22" s="235"/>
      <c r="AL22" s="235"/>
      <c r="AM22" s="235"/>
      <c r="AN22" s="235"/>
      <c r="AO22" s="235"/>
      <c r="AP22" s="236"/>
      <c r="AQ22" s="237"/>
      <c r="AR22" s="237"/>
      <c r="AS22" s="237"/>
      <c r="AT22" s="237"/>
      <c r="AU22" s="237"/>
      <c r="AV22" s="237"/>
      <c r="AW22" s="238"/>
      <c r="AX22" s="234"/>
      <c r="AY22" s="235"/>
      <c r="AZ22" s="235"/>
      <c r="BA22" s="235"/>
      <c r="BB22" s="235"/>
      <c r="BC22" s="239"/>
      <c r="BD22" s="240" t="str">
        <f>IFERROR(VLOOKUP(AP22,Sheet1!$B$7:'Sheet1'!$C$15,2,FALSE)," ")</f>
        <v xml:space="preserve"> </v>
      </c>
      <c r="BE22" s="241"/>
      <c r="BF22" s="241"/>
      <c r="BG22" s="241"/>
      <c r="BH22" s="241"/>
      <c r="BI22" s="241"/>
      <c r="BJ22" s="241"/>
      <c r="BK22" s="241"/>
      <c r="BL22" s="242"/>
      <c r="BM22" s="243"/>
      <c r="BN22" s="244"/>
      <c r="BO22" s="244"/>
      <c r="BP22" s="244"/>
      <c r="BQ22" s="244"/>
      <c r="BR22" s="244"/>
      <c r="BS22" s="244"/>
      <c r="BT22" s="244"/>
      <c r="BU22" s="244"/>
      <c r="BV22" s="245"/>
      <c r="BW22" s="225"/>
      <c r="BX22" s="226"/>
      <c r="BY22" s="226"/>
      <c r="BZ22" s="226"/>
      <c r="CA22" s="227"/>
      <c r="CB22" s="228"/>
      <c r="CC22" s="229"/>
      <c r="CD22" s="229"/>
      <c r="CE22" s="229"/>
      <c r="CF22" s="229"/>
      <c r="CG22" s="229"/>
      <c r="CH22" s="229"/>
      <c r="CI22" s="230"/>
      <c r="CJ22" s="231" t="str">
        <f t="shared" si="0"/>
        <v xml:space="preserve"> </v>
      </c>
      <c r="CK22" s="232"/>
      <c r="CL22" s="232"/>
      <c r="CM22" s="232"/>
      <c r="CN22" s="232"/>
      <c r="CO22" s="232"/>
      <c r="CP22" s="232"/>
      <c r="CQ22" s="233"/>
      <c r="CV22" s="54" t="s">
        <v>91</v>
      </c>
      <c r="CW22" s="54">
        <v>0</v>
      </c>
      <c r="EQ22" s="54">
        <f t="shared" si="1"/>
        <v>0</v>
      </c>
    </row>
    <row r="23" spans="1:147" s="54" customFormat="1" ht="30" customHeight="1">
      <c r="A23" s="115">
        <v>10</v>
      </c>
      <c r="B23" s="225"/>
      <c r="C23" s="226"/>
      <c r="D23" s="226"/>
      <c r="E23" s="226"/>
      <c r="F23" s="226"/>
      <c r="G23" s="226"/>
      <c r="H23" s="226"/>
      <c r="I23" s="227"/>
      <c r="J23" s="234"/>
      <c r="K23" s="235"/>
      <c r="L23" s="235"/>
      <c r="M23" s="235"/>
      <c r="N23" s="235"/>
      <c r="O23" s="235"/>
      <c r="P23" s="236"/>
      <c r="Q23" s="237"/>
      <c r="R23" s="237"/>
      <c r="S23" s="237"/>
      <c r="T23" s="237"/>
      <c r="U23" s="237"/>
      <c r="V23" s="237"/>
      <c r="W23" s="237"/>
      <c r="X23" s="237"/>
      <c r="Y23" s="237"/>
      <c r="Z23" s="237"/>
      <c r="AA23" s="237"/>
      <c r="AB23" s="237"/>
      <c r="AC23" s="237"/>
      <c r="AD23" s="237"/>
      <c r="AE23" s="238"/>
      <c r="AF23" s="236"/>
      <c r="AG23" s="237"/>
      <c r="AH23" s="237"/>
      <c r="AI23" s="238"/>
      <c r="AJ23" s="234"/>
      <c r="AK23" s="235"/>
      <c r="AL23" s="235"/>
      <c r="AM23" s="235"/>
      <c r="AN23" s="235"/>
      <c r="AO23" s="235"/>
      <c r="AP23" s="236"/>
      <c r="AQ23" s="237"/>
      <c r="AR23" s="237"/>
      <c r="AS23" s="237"/>
      <c r="AT23" s="237"/>
      <c r="AU23" s="237"/>
      <c r="AV23" s="237"/>
      <c r="AW23" s="238"/>
      <c r="AX23" s="234"/>
      <c r="AY23" s="235"/>
      <c r="AZ23" s="235"/>
      <c r="BA23" s="235"/>
      <c r="BB23" s="235"/>
      <c r="BC23" s="239"/>
      <c r="BD23" s="240" t="str">
        <f>IFERROR(VLOOKUP(AP23,Sheet1!$B$7:'Sheet1'!$C$15,2,FALSE)," ")</f>
        <v xml:space="preserve"> </v>
      </c>
      <c r="BE23" s="241"/>
      <c r="BF23" s="241"/>
      <c r="BG23" s="241"/>
      <c r="BH23" s="241"/>
      <c r="BI23" s="241"/>
      <c r="BJ23" s="241"/>
      <c r="BK23" s="241"/>
      <c r="BL23" s="242"/>
      <c r="BM23" s="243"/>
      <c r="BN23" s="244"/>
      <c r="BO23" s="244"/>
      <c r="BP23" s="244"/>
      <c r="BQ23" s="244"/>
      <c r="BR23" s="244"/>
      <c r="BS23" s="244"/>
      <c r="BT23" s="244"/>
      <c r="BU23" s="244"/>
      <c r="BV23" s="245"/>
      <c r="BW23" s="225"/>
      <c r="BX23" s="226"/>
      <c r="BY23" s="226"/>
      <c r="BZ23" s="226"/>
      <c r="CA23" s="227"/>
      <c r="CB23" s="228"/>
      <c r="CC23" s="229"/>
      <c r="CD23" s="229"/>
      <c r="CE23" s="229"/>
      <c r="CF23" s="229"/>
      <c r="CG23" s="229"/>
      <c r="CH23" s="229"/>
      <c r="CI23" s="230"/>
      <c r="CJ23" s="231" t="str">
        <f t="shared" si="0"/>
        <v xml:space="preserve"> </v>
      </c>
      <c r="CK23" s="232"/>
      <c r="CL23" s="232"/>
      <c r="CM23" s="232"/>
      <c r="CN23" s="232"/>
      <c r="CO23" s="232"/>
      <c r="CP23" s="232"/>
      <c r="CQ23" s="233"/>
      <c r="EQ23" s="54">
        <f t="shared" si="1"/>
        <v>0</v>
      </c>
    </row>
    <row r="24" spans="1:147" ht="30" customHeight="1">
      <c r="A24" s="115">
        <v>11</v>
      </c>
      <c r="B24" s="225"/>
      <c r="C24" s="226"/>
      <c r="D24" s="226"/>
      <c r="E24" s="226"/>
      <c r="F24" s="226"/>
      <c r="G24" s="226"/>
      <c r="H24" s="226"/>
      <c r="I24" s="227"/>
      <c r="J24" s="234"/>
      <c r="K24" s="235"/>
      <c r="L24" s="235"/>
      <c r="M24" s="235"/>
      <c r="N24" s="235"/>
      <c r="O24" s="235"/>
      <c r="P24" s="236"/>
      <c r="Q24" s="237"/>
      <c r="R24" s="237"/>
      <c r="S24" s="237"/>
      <c r="T24" s="237"/>
      <c r="U24" s="237"/>
      <c r="V24" s="237"/>
      <c r="W24" s="237"/>
      <c r="X24" s="237"/>
      <c r="Y24" s="237"/>
      <c r="Z24" s="237"/>
      <c r="AA24" s="237"/>
      <c r="AB24" s="237"/>
      <c r="AC24" s="237"/>
      <c r="AD24" s="237"/>
      <c r="AE24" s="238"/>
      <c r="AF24" s="236"/>
      <c r="AG24" s="237"/>
      <c r="AH24" s="237"/>
      <c r="AI24" s="238"/>
      <c r="AJ24" s="234"/>
      <c r="AK24" s="235"/>
      <c r="AL24" s="235"/>
      <c r="AM24" s="235"/>
      <c r="AN24" s="235"/>
      <c r="AO24" s="235"/>
      <c r="AP24" s="236"/>
      <c r="AQ24" s="237"/>
      <c r="AR24" s="237"/>
      <c r="AS24" s="237"/>
      <c r="AT24" s="237"/>
      <c r="AU24" s="237"/>
      <c r="AV24" s="237"/>
      <c r="AW24" s="238"/>
      <c r="AX24" s="234"/>
      <c r="AY24" s="235"/>
      <c r="AZ24" s="235"/>
      <c r="BA24" s="235"/>
      <c r="BB24" s="235"/>
      <c r="BC24" s="239"/>
      <c r="BD24" s="240" t="str">
        <f>IFERROR(VLOOKUP(AP24,Sheet1!$B$7:'Sheet1'!$C$15,2,FALSE)," ")</f>
        <v xml:space="preserve"> </v>
      </c>
      <c r="BE24" s="241"/>
      <c r="BF24" s="241"/>
      <c r="BG24" s="241"/>
      <c r="BH24" s="241"/>
      <c r="BI24" s="241"/>
      <c r="BJ24" s="241"/>
      <c r="BK24" s="241"/>
      <c r="BL24" s="242"/>
      <c r="BM24" s="243"/>
      <c r="BN24" s="244"/>
      <c r="BO24" s="244"/>
      <c r="BP24" s="244"/>
      <c r="BQ24" s="244"/>
      <c r="BR24" s="244"/>
      <c r="BS24" s="244"/>
      <c r="BT24" s="244"/>
      <c r="BU24" s="244"/>
      <c r="BV24" s="245"/>
      <c r="BW24" s="225"/>
      <c r="BX24" s="226"/>
      <c r="BY24" s="226"/>
      <c r="BZ24" s="226"/>
      <c r="CA24" s="227"/>
      <c r="CB24" s="228"/>
      <c r="CC24" s="229"/>
      <c r="CD24" s="229"/>
      <c r="CE24" s="229"/>
      <c r="CF24" s="229"/>
      <c r="CG24" s="229"/>
      <c r="CH24" s="229"/>
      <c r="CI24" s="230"/>
      <c r="CJ24" s="231" t="str">
        <f>IF(BD24=" "," ",EQ24)</f>
        <v xml:space="preserve"> </v>
      </c>
      <c r="CK24" s="232"/>
      <c r="CL24" s="232"/>
      <c r="CM24" s="232"/>
      <c r="CN24" s="232"/>
      <c r="CO24" s="232"/>
      <c r="CP24" s="232"/>
      <c r="CQ24" s="233"/>
      <c r="EQ24" s="54">
        <f t="shared" si="1"/>
        <v>0</v>
      </c>
    </row>
    <row r="25" spans="1:147" s="54" customFormat="1" ht="30" customHeight="1">
      <c r="A25" s="115">
        <v>12</v>
      </c>
      <c r="B25" s="225"/>
      <c r="C25" s="226"/>
      <c r="D25" s="226"/>
      <c r="E25" s="226"/>
      <c r="F25" s="226"/>
      <c r="G25" s="226"/>
      <c r="H25" s="226"/>
      <c r="I25" s="227"/>
      <c r="J25" s="234"/>
      <c r="K25" s="235"/>
      <c r="L25" s="235"/>
      <c r="M25" s="235"/>
      <c r="N25" s="235"/>
      <c r="O25" s="235"/>
      <c r="P25" s="236"/>
      <c r="Q25" s="237"/>
      <c r="R25" s="237"/>
      <c r="S25" s="237"/>
      <c r="T25" s="237"/>
      <c r="U25" s="237"/>
      <c r="V25" s="237"/>
      <c r="W25" s="237"/>
      <c r="X25" s="237"/>
      <c r="Y25" s="237"/>
      <c r="Z25" s="237"/>
      <c r="AA25" s="237"/>
      <c r="AB25" s="237"/>
      <c r="AC25" s="237"/>
      <c r="AD25" s="237"/>
      <c r="AE25" s="238"/>
      <c r="AF25" s="236"/>
      <c r="AG25" s="237"/>
      <c r="AH25" s="237"/>
      <c r="AI25" s="238"/>
      <c r="AJ25" s="234"/>
      <c r="AK25" s="235"/>
      <c r="AL25" s="235"/>
      <c r="AM25" s="235"/>
      <c r="AN25" s="235"/>
      <c r="AO25" s="235"/>
      <c r="AP25" s="236"/>
      <c r="AQ25" s="237"/>
      <c r="AR25" s="237"/>
      <c r="AS25" s="237"/>
      <c r="AT25" s="237"/>
      <c r="AU25" s="237"/>
      <c r="AV25" s="237"/>
      <c r="AW25" s="238"/>
      <c r="AX25" s="234"/>
      <c r="AY25" s="235"/>
      <c r="AZ25" s="235"/>
      <c r="BA25" s="235"/>
      <c r="BB25" s="235"/>
      <c r="BC25" s="239"/>
      <c r="BD25" s="240" t="str">
        <f>IFERROR(VLOOKUP(AP25,Sheet1!$B$7:'Sheet1'!$C$15,2,FALSE)," ")</f>
        <v xml:space="preserve"> </v>
      </c>
      <c r="BE25" s="241"/>
      <c r="BF25" s="241"/>
      <c r="BG25" s="241"/>
      <c r="BH25" s="241"/>
      <c r="BI25" s="241"/>
      <c r="BJ25" s="241"/>
      <c r="BK25" s="241"/>
      <c r="BL25" s="242"/>
      <c r="BM25" s="243"/>
      <c r="BN25" s="244"/>
      <c r="BO25" s="244"/>
      <c r="BP25" s="244"/>
      <c r="BQ25" s="244"/>
      <c r="BR25" s="244"/>
      <c r="BS25" s="244"/>
      <c r="BT25" s="244"/>
      <c r="BU25" s="244"/>
      <c r="BV25" s="245"/>
      <c r="BW25" s="225"/>
      <c r="BX25" s="226"/>
      <c r="BY25" s="226"/>
      <c r="BZ25" s="226"/>
      <c r="CA25" s="227"/>
      <c r="CB25" s="228"/>
      <c r="CC25" s="229"/>
      <c r="CD25" s="229"/>
      <c r="CE25" s="229"/>
      <c r="CF25" s="229"/>
      <c r="CG25" s="229"/>
      <c r="CH25" s="229"/>
      <c r="CI25" s="230"/>
      <c r="CJ25" s="231" t="str">
        <f t="shared" ref="CJ25:CJ33" si="2">IF(BD25=" "," ",EQ25)</f>
        <v xml:space="preserve"> </v>
      </c>
      <c r="CK25" s="232"/>
      <c r="CL25" s="232"/>
      <c r="CM25" s="232"/>
      <c r="CN25" s="232"/>
      <c r="CO25" s="232"/>
      <c r="CP25" s="232"/>
      <c r="CQ25" s="233"/>
      <c r="EQ25" s="54">
        <f t="shared" si="1"/>
        <v>0</v>
      </c>
    </row>
    <row r="26" spans="1:147" s="54" customFormat="1" ht="30" customHeight="1">
      <c r="A26" s="115">
        <v>13</v>
      </c>
      <c r="B26" s="225"/>
      <c r="C26" s="226"/>
      <c r="D26" s="226"/>
      <c r="E26" s="226"/>
      <c r="F26" s="226"/>
      <c r="G26" s="226"/>
      <c r="H26" s="226"/>
      <c r="I26" s="227"/>
      <c r="J26" s="234"/>
      <c r="K26" s="235"/>
      <c r="L26" s="235"/>
      <c r="M26" s="235"/>
      <c r="N26" s="235"/>
      <c r="O26" s="235"/>
      <c r="P26" s="236"/>
      <c r="Q26" s="237"/>
      <c r="R26" s="237"/>
      <c r="S26" s="237"/>
      <c r="T26" s="237"/>
      <c r="U26" s="237"/>
      <c r="V26" s="237"/>
      <c r="W26" s="237"/>
      <c r="X26" s="237"/>
      <c r="Y26" s="237"/>
      <c r="Z26" s="237"/>
      <c r="AA26" s="237"/>
      <c r="AB26" s="237"/>
      <c r="AC26" s="237"/>
      <c r="AD26" s="237"/>
      <c r="AE26" s="238"/>
      <c r="AF26" s="236"/>
      <c r="AG26" s="237"/>
      <c r="AH26" s="237"/>
      <c r="AI26" s="238"/>
      <c r="AJ26" s="234"/>
      <c r="AK26" s="235"/>
      <c r="AL26" s="235"/>
      <c r="AM26" s="235"/>
      <c r="AN26" s="235"/>
      <c r="AO26" s="235"/>
      <c r="AP26" s="236"/>
      <c r="AQ26" s="237"/>
      <c r="AR26" s="237"/>
      <c r="AS26" s="237"/>
      <c r="AT26" s="237"/>
      <c r="AU26" s="237"/>
      <c r="AV26" s="237"/>
      <c r="AW26" s="238"/>
      <c r="AX26" s="234"/>
      <c r="AY26" s="235"/>
      <c r="AZ26" s="235"/>
      <c r="BA26" s="235"/>
      <c r="BB26" s="235"/>
      <c r="BC26" s="239"/>
      <c r="BD26" s="240" t="str">
        <f>IFERROR(VLOOKUP(AP26,Sheet1!$B$7:'Sheet1'!$C$15,2,FALSE)," ")</f>
        <v xml:space="preserve"> </v>
      </c>
      <c r="BE26" s="241"/>
      <c r="BF26" s="241"/>
      <c r="BG26" s="241"/>
      <c r="BH26" s="241"/>
      <c r="BI26" s="241"/>
      <c r="BJ26" s="241"/>
      <c r="BK26" s="241"/>
      <c r="BL26" s="242"/>
      <c r="BM26" s="243"/>
      <c r="BN26" s="244"/>
      <c r="BO26" s="244"/>
      <c r="BP26" s="244"/>
      <c r="BQ26" s="244"/>
      <c r="BR26" s="244"/>
      <c r="BS26" s="244"/>
      <c r="BT26" s="244"/>
      <c r="BU26" s="244"/>
      <c r="BV26" s="245"/>
      <c r="BW26" s="225"/>
      <c r="BX26" s="226"/>
      <c r="BY26" s="226"/>
      <c r="BZ26" s="226"/>
      <c r="CA26" s="227"/>
      <c r="CB26" s="228"/>
      <c r="CC26" s="229"/>
      <c r="CD26" s="229"/>
      <c r="CE26" s="229"/>
      <c r="CF26" s="229"/>
      <c r="CG26" s="229"/>
      <c r="CH26" s="229"/>
      <c r="CI26" s="230"/>
      <c r="CJ26" s="231" t="str">
        <f t="shared" si="2"/>
        <v xml:space="preserve"> </v>
      </c>
      <c r="CK26" s="232"/>
      <c r="CL26" s="232"/>
      <c r="CM26" s="232"/>
      <c r="CN26" s="232"/>
      <c r="CO26" s="232"/>
      <c r="CP26" s="232"/>
      <c r="CQ26" s="233"/>
      <c r="EQ26" s="54">
        <f t="shared" si="1"/>
        <v>0</v>
      </c>
    </row>
    <row r="27" spans="1:147" s="58" customFormat="1" ht="30" customHeight="1">
      <c r="A27" s="115">
        <v>14</v>
      </c>
      <c r="B27" s="225"/>
      <c r="C27" s="226"/>
      <c r="D27" s="226"/>
      <c r="E27" s="226"/>
      <c r="F27" s="226"/>
      <c r="G27" s="226"/>
      <c r="H27" s="226"/>
      <c r="I27" s="227"/>
      <c r="J27" s="234"/>
      <c r="K27" s="235"/>
      <c r="L27" s="235"/>
      <c r="M27" s="235"/>
      <c r="N27" s="235"/>
      <c r="O27" s="235"/>
      <c r="P27" s="236"/>
      <c r="Q27" s="237"/>
      <c r="R27" s="237"/>
      <c r="S27" s="237"/>
      <c r="T27" s="237"/>
      <c r="U27" s="237"/>
      <c r="V27" s="237"/>
      <c r="W27" s="237"/>
      <c r="X27" s="237"/>
      <c r="Y27" s="237"/>
      <c r="Z27" s="237"/>
      <c r="AA27" s="237"/>
      <c r="AB27" s="237"/>
      <c r="AC27" s="237"/>
      <c r="AD27" s="237"/>
      <c r="AE27" s="238"/>
      <c r="AF27" s="236"/>
      <c r="AG27" s="237"/>
      <c r="AH27" s="237"/>
      <c r="AI27" s="238"/>
      <c r="AJ27" s="234"/>
      <c r="AK27" s="235"/>
      <c r="AL27" s="235"/>
      <c r="AM27" s="235"/>
      <c r="AN27" s="235"/>
      <c r="AO27" s="235"/>
      <c r="AP27" s="236"/>
      <c r="AQ27" s="237"/>
      <c r="AR27" s="237"/>
      <c r="AS27" s="237"/>
      <c r="AT27" s="237"/>
      <c r="AU27" s="237"/>
      <c r="AV27" s="237"/>
      <c r="AW27" s="238"/>
      <c r="AX27" s="234"/>
      <c r="AY27" s="235"/>
      <c r="AZ27" s="235"/>
      <c r="BA27" s="235"/>
      <c r="BB27" s="235"/>
      <c r="BC27" s="239"/>
      <c r="BD27" s="240" t="str">
        <f>IFERROR(VLOOKUP(AP27,Sheet1!$B$7:'Sheet1'!$C$15,2,FALSE)," ")</f>
        <v xml:space="preserve"> </v>
      </c>
      <c r="BE27" s="241"/>
      <c r="BF27" s="241"/>
      <c r="BG27" s="241"/>
      <c r="BH27" s="241"/>
      <c r="BI27" s="241"/>
      <c r="BJ27" s="241"/>
      <c r="BK27" s="241"/>
      <c r="BL27" s="242"/>
      <c r="BM27" s="243"/>
      <c r="BN27" s="244"/>
      <c r="BO27" s="244"/>
      <c r="BP27" s="244"/>
      <c r="BQ27" s="244"/>
      <c r="BR27" s="244"/>
      <c r="BS27" s="244"/>
      <c r="BT27" s="244"/>
      <c r="BU27" s="244"/>
      <c r="BV27" s="245"/>
      <c r="BW27" s="225"/>
      <c r="BX27" s="226"/>
      <c r="BY27" s="226"/>
      <c r="BZ27" s="226"/>
      <c r="CA27" s="227"/>
      <c r="CB27" s="228"/>
      <c r="CC27" s="229"/>
      <c r="CD27" s="229"/>
      <c r="CE27" s="229"/>
      <c r="CF27" s="229"/>
      <c r="CG27" s="229"/>
      <c r="CH27" s="229"/>
      <c r="CI27" s="230"/>
      <c r="CJ27" s="231" t="str">
        <f t="shared" si="2"/>
        <v xml:space="preserve"> </v>
      </c>
      <c r="CK27" s="232"/>
      <c r="CL27" s="232"/>
      <c r="CM27" s="232"/>
      <c r="CN27" s="232"/>
      <c r="CO27" s="232"/>
      <c r="CP27" s="232"/>
      <c r="CQ27" s="233"/>
      <c r="EQ27" s="54">
        <f t="shared" si="1"/>
        <v>0</v>
      </c>
    </row>
    <row r="28" spans="1:147" s="58" customFormat="1" ht="30" customHeight="1">
      <c r="A28" s="115">
        <v>15</v>
      </c>
      <c r="B28" s="225"/>
      <c r="C28" s="226"/>
      <c r="D28" s="226"/>
      <c r="E28" s="226"/>
      <c r="F28" s="226"/>
      <c r="G28" s="226"/>
      <c r="H28" s="226"/>
      <c r="I28" s="227"/>
      <c r="J28" s="234"/>
      <c r="K28" s="235"/>
      <c r="L28" s="235"/>
      <c r="M28" s="235"/>
      <c r="N28" s="235"/>
      <c r="O28" s="235"/>
      <c r="P28" s="236"/>
      <c r="Q28" s="237"/>
      <c r="R28" s="237"/>
      <c r="S28" s="237"/>
      <c r="T28" s="237"/>
      <c r="U28" s="237"/>
      <c r="V28" s="237"/>
      <c r="W28" s="237"/>
      <c r="X28" s="237"/>
      <c r="Y28" s="237"/>
      <c r="Z28" s="237"/>
      <c r="AA28" s="237"/>
      <c r="AB28" s="237"/>
      <c r="AC28" s="237"/>
      <c r="AD28" s="237"/>
      <c r="AE28" s="238"/>
      <c r="AF28" s="236"/>
      <c r="AG28" s="237"/>
      <c r="AH28" s="237"/>
      <c r="AI28" s="238"/>
      <c r="AJ28" s="234"/>
      <c r="AK28" s="235"/>
      <c r="AL28" s="235"/>
      <c r="AM28" s="235"/>
      <c r="AN28" s="235"/>
      <c r="AO28" s="235"/>
      <c r="AP28" s="236"/>
      <c r="AQ28" s="237"/>
      <c r="AR28" s="237"/>
      <c r="AS28" s="237"/>
      <c r="AT28" s="237"/>
      <c r="AU28" s="237"/>
      <c r="AV28" s="237"/>
      <c r="AW28" s="238"/>
      <c r="AX28" s="234"/>
      <c r="AY28" s="235"/>
      <c r="AZ28" s="235"/>
      <c r="BA28" s="235"/>
      <c r="BB28" s="235"/>
      <c r="BC28" s="239"/>
      <c r="BD28" s="240" t="str">
        <f>IFERROR(VLOOKUP(AP28,Sheet1!$B$7:'Sheet1'!$C$15,2,FALSE)," ")</f>
        <v xml:space="preserve"> </v>
      </c>
      <c r="BE28" s="241"/>
      <c r="BF28" s="241"/>
      <c r="BG28" s="241"/>
      <c r="BH28" s="241"/>
      <c r="BI28" s="241"/>
      <c r="BJ28" s="241"/>
      <c r="BK28" s="241"/>
      <c r="BL28" s="242"/>
      <c r="BM28" s="243"/>
      <c r="BN28" s="244"/>
      <c r="BO28" s="244"/>
      <c r="BP28" s="244"/>
      <c r="BQ28" s="244"/>
      <c r="BR28" s="244"/>
      <c r="BS28" s="244"/>
      <c r="BT28" s="244"/>
      <c r="BU28" s="244"/>
      <c r="BV28" s="245"/>
      <c r="BW28" s="225"/>
      <c r="BX28" s="226"/>
      <c r="BY28" s="226"/>
      <c r="BZ28" s="226"/>
      <c r="CA28" s="227"/>
      <c r="CB28" s="228"/>
      <c r="CC28" s="229"/>
      <c r="CD28" s="229"/>
      <c r="CE28" s="229"/>
      <c r="CF28" s="229"/>
      <c r="CG28" s="229"/>
      <c r="CH28" s="229"/>
      <c r="CI28" s="230"/>
      <c r="CJ28" s="231" t="str">
        <f t="shared" si="2"/>
        <v xml:space="preserve"> </v>
      </c>
      <c r="CK28" s="232"/>
      <c r="CL28" s="232"/>
      <c r="CM28" s="232"/>
      <c r="CN28" s="232"/>
      <c r="CO28" s="232"/>
      <c r="CP28" s="232"/>
      <c r="CQ28" s="233"/>
      <c r="EQ28" s="54">
        <f t="shared" si="1"/>
        <v>0</v>
      </c>
    </row>
    <row r="29" spans="1:147" s="58" customFormat="1" ht="30" customHeight="1">
      <c r="A29" s="115">
        <v>16</v>
      </c>
      <c r="B29" s="225"/>
      <c r="C29" s="226"/>
      <c r="D29" s="226"/>
      <c r="E29" s="226"/>
      <c r="F29" s="226"/>
      <c r="G29" s="226"/>
      <c r="H29" s="226"/>
      <c r="I29" s="227"/>
      <c r="J29" s="234"/>
      <c r="K29" s="235"/>
      <c r="L29" s="235"/>
      <c r="M29" s="235"/>
      <c r="N29" s="235"/>
      <c r="O29" s="235"/>
      <c r="P29" s="236"/>
      <c r="Q29" s="237"/>
      <c r="R29" s="237"/>
      <c r="S29" s="237"/>
      <c r="T29" s="237"/>
      <c r="U29" s="237"/>
      <c r="V29" s="237"/>
      <c r="W29" s="237"/>
      <c r="X29" s="237"/>
      <c r="Y29" s="237"/>
      <c r="Z29" s="237"/>
      <c r="AA29" s="237"/>
      <c r="AB29" s="237"/>
      <c r="AC29" s="237"/>
      <c r="AD29" s="237"/>
      <c r="AE29" s="238"/>
      <c r="AF29" s="236"/>
      <c r="AG29" s="237"/>
      <c r="AH29" s="237"/>
      <c r="AI29" s="238"/>
      <c r="AJ29" s="234"/>
      <c r="AK29" s="235"/>
      <c r="AL29" s="235"/>
      <c r="AM29" s="235"/>
      <c r="AN29" s="235"/>
      <c r="AO29" s="235"/>
      <c r="AP29" s="236"/>
      <c r="AQ29" s="237"/>
      <c r="AR29" s="237"/>
      <c r="AS29" s="237"/>
      <c r="AT29" s="237"/>
      <c r="AU29" s="237"/>
      <c r="AV29" s="237"/>
      <c r="AW29" s="238"/>
      <c r="AX29" s="234"/>
      <c r="AY29" s="235"/>
      <c r="AZ29" s="235"/>
      <c r="BA29" s="235"/>
      <c r="BB29" s="235"/>
      <c r="BC29" s="239"/>
      <c r="BD29" s="240" t="str">
        <f>IFERROR(VLOOKUP(AP29,Sheet1!$B$7:'Sheet1'!$C$15,2,FALSE)," ")</f>
        <v xml:space="preserve"> </v>
      </c>
      <c r="BE29" s="241"/>
      <c r="BF29" s="241"/>
      <c r="BG29" s="241"/>
      <c r="BH29" s="241"/>
      <c r="BI29" s="241"/>
      <c r="BJ29" s="241"/>
      <c r="BK29" s="241"/>
      <c r="BL29" s="242"/>
      <c r="BM29" s="243"/>
      <c r="BN29" s="244"/>
      <c r="BO29" s="244"/>
      <c r="BP29" s="244"/>
      <c r="BQ29" s="244"/>
      <c r="BR29" s="244"/>
      <c r="BS29" s="244"/>
      <c r="BT29" s="244"/>
      <c r="BU29" s="244"/>
      <c r="BV29" s="245"/>
      <c r="BW29" s="225"/>
      <c r="BX29" s="226"/>
      <c r="BY29" s="226"/>
      <c r="BZ29" s="226"/>
      <c r="CA29" s="227"/>
      <c r="CB29" s="228"/>
      <c r="CC29" s="229"/>
      <c r="CD29" s="229"/>
      <c r="CE29" s="229"/>
      <c r="CF29" s="229"/>
      <c r="CG29" s="229"/>
      <c r="CH29" s="229"/>
      <c r="CI29" s="230"/>
      <c r="CJ29" s="231" t="str">
        <f t="shared" si="2"/>
        <v xml:space="preserve"> </v>
      </c>
      <c r="CK29" s="232"/>
      <c r="CL29" s="232"/>
      <c r="CM29" s="232"/>
      <c r="CN29" s="232"/>
      <c r="CO29" s="232"/>
      <c r="CP29" s="232"/>
      <c r="CQ29" s="233"/>
      <c r="EQ29" s="54">
        <f t="shared" si="1"/>
        <v>0</v>
      </c>
    </row>
    <row r="30" spans="1:147" s="58" customFormat="1" ht="30" customHeight="1">
      <c r="A30" s="115">
        <v>17</v>
      </c>
      <c r="B30" s="225"/>
      <c r="C30" s="226"/>
      <c r="D30" s="226"/>
      <c r="E30" s="226"/>
      <c r="F30" s="226"/>
      <c r="G30" s="226"/>
      <c r="H30" s="226"/>
      <c r="I30" s="227"/>
      <c r="J30" s="234"/>
      <c r="K30" s="235"/>
      <c r="L30" s="235"/>
      <c r="M30" s="235"/>
      <c r="N30" s="235"/>
      <c r="O30" s="235"/>
      <c r="P30" s="236"/>
      <c r="Q30" s="237"/>
      <c r="R30" s="237"/>
      <c r="S30" s="237"/>
      <c r="T30" s="237"/>
      <c r="U30" s="237"/>
      <c r="V30" s="237"/>
      <c r="W30" s="237"/>
      <c r="X30" s="237"/>
      <c r="Y30" s="237"/>
      <c r="Z30" s="237"/>
      <c r="AA30" s="237"/>
      <c r="AB30" s="237"/>
      <c r="AC30" s="237"/>
      <c r="AD30" s="237"/>
      <c r="AE30" s="238"/>
      <c r="AF30" s="236"/>
      <c r="AG30" s="237"/>
      <c r="AH30" s="237"/>
      <c r="AI30" s="238"/>
      <c r="AJ30" s="234"/>
      <c r="AK30" s="235"/>
      <c r="AL30" s="235"/>
      <c r="AM30" s="235"/>
      <c r="AN30" s="235"/>
      <c r="AO30" s="235"/>
      <c r="AP30" s="236"/>
      <c r="AQ30" s="237"/>
      <c r="AR30" s="237"/>
      <c r="AS30" s="237"/>
      <c r="AT30" s="237"/>
      <c r="AU30" s="237"/>
      <c r="AV30" s="237"/>
      <c r="AW30" s="238"/>
      <c r="AX30" s="234"/>
      <c r="AY30" s="235"/>
      <c r="AZ30" s="235"/>
      <c r="BA30" s="235"/>
      <c r="BB30" s="235"/>
      <c r="BC30" s="239"/>
      <c r="BD30" s="240" t="str">
        <f>IFERROR(VLOOKUP(AP30,Sheet1!$B$7:'Sheet1'!$C$15,2,FALSE)," ")</f>
        <v xml:space="preserve"> </v>
      </c>
      <c r="BE30" s="241"/>
      <c r="BF30" s="241"/>
      <c r="BG30" s="241"/>
      <c r="BH30" s="241"/>
      <c r="BI30" s="241"/>
      <c r="BJ30" s="241"/>
      <c r="BK30" s="241"/>
      <c r="BL30" s="242"/>
      <c r="BM30" s="243"/>
      <c r="BN30" s="244"/>
      <c r="BO30" s="244"/>
      <c r="BP30" s="244"/>
      <c r="BQ30" s="244"/>
      <c r="BR30" s="244"/>
      <c r="BS30" s="244"/>
      <c r="BT30" s="244"/>
      <c r="BU30" s="244"/>
      <c r="BV30" s="245"/>
      <c r="BW30" s="225"/>
      <c r="BX30" s="226"/>
      <c r="BY30" s="226"/>
      <c r="BZ30" s="226"/>
      <c r="CA30" s="227"/>
      <c r="CB30" s="228"/>
      <c r="CC30" s="229"/>
      <c r="CD30" s="229"/>
      <c r="CE30" s="229"/>
      <c r="CF30" s="229"/>
      <c r="CG30" s="229"/>
      <c r="CH30" s="229"/>
      <c r="CI30" s="230"/>
      <c r="CJ30" s="231" t="str">
        <f t="shared" si="2"/>
        <v xml:space="preserve"> </v>
      </c>
      <c r="CK30" s="232"/>
      <c r="CL30" s="232"/>
      <c r="CM30" s="232"/>
      <c r="CN30" s="232"/>
      <c r="CO30" s="232"/>
      <c r="CP30" s="232"/>
      <c r="CQ30" s="233"/>
      <c r="EQ30" s="54">
        <f t="shared" si="1"/>
        <v>0</v>
      </c>
    </row>
    <row r="31" spans="1:147" s="58" customFormat="1" ht="30" customHeight="1">
      <c r="A31" s="115">
        <v>18</v>
      </c>
      <c r="B31" s="225"/>
      <c r="C31" s="226"/>
      <c r="D31" s="226"/>
      <c r="E31" s="226"/>
      <c r="F31" s="226"/>
      <c r="G31" s="226"/>
      <c r="H31" s="226"/>
      <c r="I31" s="227"/>
      <c r="J31" s="234"/>
      <c r="K31" s="235"/>
      <c r="L31" s="235"/>
      <c r="M31" s="235"/>
      <c r="N31" s="235"/>
      <c r="O31" s="235"/>
      <c r="P31" s="236"/>
      <c r="Q31" s="237"/>
      <c r="R31" s="237"/>
      <c r="S31" s="237"/>
      <c r="T31" s="237"/>
      <c r="U31" s="237"/>
      <c r="V31" s="237"/>
      <c r="W31" s="237"/>
      <c r="X31" s="237"/>
      <c r="Y31" s="237"/>
      <c r="Z31" s="237"/>
      <c r="AA31" s="237"/>
      <c r="AB31" s="237"/>
      <c r="AC31" s="237"/>
      <c r="AD31" s="237"/>
      <c r="AE31" s="238"/>
      <c r="AF31" s="236"/>
      <c r="AG31" s="237"/>
      <c r="AH31" s="237"/>
      <c r="AI31" s="238"/>
      <c r="AJ31" s="234"/>
      <c r="AK31" s="235"/>
      <c r="AL31" s="235"/>
      <c r="AM31" s="235"/>
      <c r="AN31" s="235"/>
      <c r="AO31" s="235"/>
      <c r="AP31" s="236"/>
      <c r="AQ31" s="237"/>
      <c r="AR31" s="237"/>
      <c r="AS31" s="237"/>
      <c r="AT31" s="237"/>
      <c r="AU31" s="237"/>
      <c r="AV31" s="237"/>
      <c r="AW31" s="238"/>
      <c r="AX31" s="234"/>
      <c r="AY31" s="235"/>
      <c r="AZ31" s="235"/>
      <c r="BA31" s="235"/>
      <c r="BB31" s="235"/>
      <c r="BC31" s="239"/>
      <c r="BD31" s="240" t="str">
        <f>IFERROR(VLOOKUP(AP31,Sheet1!$B$7:'Sheet1'!$C$15,2,FALSE)," ")</f>
        <v xml:space="preserve"> </v>
      </c>
      <c r="BE31" s="241"/>
      <c r="BF31" s="241"/>
      <c r="BG31" s="241"/>
      <c r="BH31" s="241"/>
      <c r="BI31" s="241"/>
      <c r="BJ31" s="241"/>
      <c r="BK31" s="241"/>
      <c r="BL31" s="242"/>
      <c r="BM31" s="243"/>
      <c r="BN31" s="244"/>
      <c r="BO31" s="244"/>
      <c r="BP31" s="244"/>
      <c r="BQ31" s="244"/>
      <c r="BR31" s="244"/>
      <c r="BS31" s="244"/>
      <c r="BT31" s="244"/>
      <c r="BU31" s="244"/>
      <c r="BV31" s="245"/>
      <c r="BW31" s="225"/>
      <c r="BX31" s="226"/>
      <c r="BY31" s="226"/>
      <c r="BZ31" s="226"/>
      <c r="CA31" s="227"/>
      <c r="CB31" s="228"/>
      <c r="CC31" s="229"/>
      <c r="CD31" s="229"/>
      <c r="CE31" s="229"/>
      <c r="CF31" s="229"/>
      <c r="CG31" s="229"/>
      <c r="CH31" s="229"/>
      <c r="CI31" s="230"/>
      <c r="CJ31" s="231" t="str">
        <f t="shared" si="2"/>
        <v xml:space="preserve"> </v>
      </c>
      <c r="CK31" s="232"/>
      <c r="CL31" s="232"/>
      <c r="CM31" s="232"/>
      <c r="CN31" s="232"/>
      <c r="CO31" s="232"/>
      <c r="CP31" s="232"/>
      <c r="CQ31" s="233"/>
      <c r="EQ31" s="54">
        <f t="shared" si="1"/>
        <v>0</v>
      </c>
    </row>
    <row r="32" spans="1:147" s="54" customFormat="1" ht="30" customHeight="1">
      <c r="A32" s="115">
        <v>19</v>
      </c>
      <c r="B32" s="225"/>
      <c r="C32" s="226"/>
      <c r="D32" s="226"/>
      <c r="E32" s="226"/>
      <c r="F32" s="226"/>
      <c r="G32" s="226"/>
      <c r="H32" s="226"/>
      <c r="I32" s="227"/>
      <c r="J32" s="234"/>
      <c r="K32" s="235"/>
      <c r="L32" s="235"/>
      <c r="M32" s="235"/>
      <c r="N32" s="235"/>
      <c r="O32" s="235"/>
      <c r="P32" s="236"/>
      <c r="Q32" s="237"/>
      <c r="R32" s="237"/>
      <c r="S32" s="237"/>
      <c r="T32" s="237"/>
      <c r="U32" s="237"/>
      <c r="V32" s="237"/>
      <c r="W32" s="237"/>
      <c r="X32" s="237"/>
      <c r="Y32" s="237"/>
      <c r="Z32" s="237"/>
      <c r="AA32" s="237"/>
      <c r="AB32" s="237"/>
      <c r="AC32" s="237"/>
      <c r="AD32" s="237"/>
      <c r="AE32" s="238"/>
      <c r="AF32" s="236"/>
      <c r="AG32" s="237"/>
      <c r="AH32" s="237"/>
      <c r="AI32" s="238"/>
      <c r="AJ32" s="234"/>
      <c r="AK32" s="235"/>
      <c r="AL32" s="235"/>
      <c r="AM32" s="235"/>
      <c r="AN32" s="235"/>
      <c r="AO32" s="235"/>
      <c r="AP32" s="236"/>
      <c r="AQ32" s="237"/>
      <c r="AR32" s="237"/>
      <c r="AS32" s="237"/>
      <c r="AT32" s="237"/>
      <c r="AU32" s="237"/>
      <c r="AV32" s="237"/>
      <c r="AW32" s="238"/>
      <c r="AX32" s="234"/>
      <c r="AY32" s="235"/>
      <c r="AZ32" s="235"/>
      <c r="BA32" s="235"/>
      <c r="BB32" s="235"/>
      <c r="BC32" s="239"/>
      <c r="BD32" s="240" t="str">
        <f>IFERROR(VLOOKUP(AP32,Sheet1!$B$7:'Sheet1'!$C$15,2,FALSE)," ")</f>
        <v xml:space="preserve"> </v>
      </c>
      <c r="BE32" s="241"/>
      <c r="BF32" s="241"/>
      <c r="BG32" s="241"/>
      <c r="BH32" s="241"/>
      <c r="BI32" s="241"/>
      <c r="BJ32" s="241"/>
      <c r="BK32" s="241"/>
      <c r="BL32" s="242"/>
      <c r="BM32" s="243"/>
      <c r="BN32" s="244"/>
      <c r="BO32" s="244"/>
      <c r="BP32" s="244"/>
      <c r="BQ32" s="244"/>
      <c r="BR32" s="244"/>
      <c r="BS32" s="244"/>
      <c r="BT32" s="244"/>
      <c r="BU32" s="244"/>
      <c r="BV32" s="245"/>
      <c r="BW32" s="225"/>
      <c r="BX32" s="226"/>
      <c r="BY32" s="226"/>
      <c r="BZ32" s="226"/>
      <c r="CA32" s="227"/>
      <c r="CB32" s="228"/>
      <c r="CC32" s="229"/>
      <c r="CD32" s="229"/>
      <c r="CE32" s="229"/>
      <c r="CF32" s="229"/>
      <c r="CG32" s="229"/>
      <c r="CH32" s="229"/>
      <c r="CI32" s="230"/>
      <c r="CJ32" s="231" t="str">
        <f t="shared" si="2"/>
        <v xml:space="preserve"> </v>
      </c>
      <c r="CK32" s="232"/>
      <c r="CL32" s="232"/>
      <c r="CM32" s="232"/>
      <c r="CN32" s="232"/>
      <c r="CO32" s="232"/>
      <c r="CP32" s="232"/>
      <c r="CQ32" s="233"/>
      <c r="EQ32" s="54">
        <f t="shared" si="1"/>
        <v>0</v>
      </c>
    </row>
    <row r="33" spans="1:147" s="54" customFormat="1" ht="30" customHeight="1">
      <c r="A33" s="115">
        <v>20</v>
      </c>
      <c r="B33" s="225"/>
      <c r="C33" s="226"/>
      <c r="D33" s="226"/>
      <c r="E33" s="226"/>
      <c r="F33" s="226"/>
      <c r="G33" s="226"/>
      <c r="H33" s="226"/>
      <c r="I33" s="227"/>
      <c r="J33" s="234"/>
      <c r="K33" s="235"/>
      <c r="L33" s="235"/>
      <c r="M33" s="235"/>
      <c r="N33" s="235"/>
      <c r="O33" s="235"/>
      <c r="P33" s="236"/>
      <c r="Q33" s="237"/>
      <c r="R33" s="237"/>
      <c r="S33" s="237"/>
      <c r="T33" s="237"/>
      <c r="U33" s="237"/>
      <c r="V33" s="237"/>
      <c r="W33" s="237"/>
      <c r="X33" s="237"/>
      <c r="Y33" s="237"/>
      <c r="Z33" s="237"/>
      <c r="AA33" s="237"/>
      <c r="AB33" s="237"/>
      <c r="AC33" s="237"/>
      <c r="AD33" s="237"/>
      <c r="AE33" s="238"/>
      <c r="AF33" s="236"/>
      <c r="AG33" s="237"/>
      <c r="AH33" s="237"/>
      <c r="AI33" s="238"/>
      <c r="AJ33" s="234"/>
      <c r="AK33" s="235"/>
      <c r="AL33" s="235"/>
      <c r="AM33" s="235"/>
      <c r="AN33" s="235"/>
      <c r="AO33" s="235"/>
      <c r="AP33" s="236"/>
      <c r="AQ33" s="237"/>
      <c r="AR33" s="237"/>
      <c r="AS33" s="237"/>
      <c r="AT33" s="237"/>
      <c r="AU33" s="237"/>
      <c r="AV33" s="237"/>
      <c r="AW33" s="238"/>
      <c r="AX33" s="234"/>
      <c r="AY33" s="235"/>
      <c r="AZ33" s="235"/>
      <c r="BA33" s="235"/>
      <c r="BB33" s="235"/>
      <c r="BC33" s="239"/>
      <c r="BD33" s="240" t="str">
        <f>IFERROR(VLOOKUP(AP33,Sheet1!$B$7:'Sheet1'!$C$15,2,FALSE)," ")</f>
        <v xml:space="preserve"> </v>
      </c>
      <c r="BE33" s="241"/>
      <c r="BF33" s="241"/>
      <c r="BG33" s="241"/>
      <c r="BH33" s="241"/>
      <c r="BI33" s="241"/>
      <c r="BJ33" s="241"/>
      <c r="BK33" s="241"/>
      <c r="BL33" s="242"/>
      <c r="BM33" s="243"/>
      <c r="BN33" s="244"/>
      <c r="BO33" s="244"/>
      <c r="BP33" s="244"/>
      <c r="BQ33" s="244"/>
      <c r="BR33" s="244"/>
      <c r="BS33" s="244"/>
      <c r="BT33" s="244"/>
      <c r="BU33" s="244"/>
      <c r="BV33" s="245"/>
      <c r="BW33" s="225"/>
      <c r="BX33" s="226"/>
      <c r="BY33" s="226"/>
      <c r="BZ33" s="226"/>
      <c r="CA33" s="227"/>
      <c r="CB33" s="228"/>
      <c r="CC33" s="229"/>
      <c r="CD33" s="229"/>
      <c r="CE33" s="229"/>
      <c r="CF33" s="229"/>
      <c r="CG33" s="229"/>
      <c r="CH33" s="229"/>
      <c r="CI33" s="230"/>
      <c r="CJ33" s="231" t="str">
        <f t="shared" si="2"/>
        <v xml:space="preserve"> </v>
      </c>
      <c r="CK33" s="232"/>
      <c r="CL33" s="232"/>
      <c r="CM33" s="232"/>
      <c r="CN33" s="232"/>
      <c r="CO33" s="232"/>
      <c r="CP33" s="232"/>
      <c r="CQ33" s="233"/>
      <c r="EQ33" s="54">
        <f t="shared" si="1"/>
        <v>0</v>
      </c>
    </row>
    <row r="34" spans="1:147">
      <c r="E34" s="37"/>
      <c r="F34" s="53"/>
      <c r="G34" s="38"/>
      <c r="H34" s="53"/>
      <c r="I34" s="39"/>
      <c r="J34" s="40"/>
      <c r="K34" s="41"/>
      <c r="L34" s="42"/>
      <c r="M34" s="37"/>
      <c r="N34" s="37"/>
      <c r="O34" s="40"/>
      <c r="P34" s="53"/>
      <c r="Q34" s="53"/>
      <c r="R34" s="53"/>
      <c r="S34" s="53"/>
      <c r="T34" s="53"/>
      <c r="U34" s="53"/>
      <c r="V34" s="53"/>
      <c r="W34" s="53"/>
      <c r="X34" s="53"/>
      <c r="Y34" s="53"/>
      <c r="Z34" s="53"/>
      <c r="AA34" s="53"/>
      <c r="AB34" s="40"/>
      <c r="AC34" s="40"/>
      <c r="AD34" s="40"/>
      <c r="AE34" s="40"/>
      <c r="AF34" s="40"/>
      <c r="AG34" s="41"/>
      <c r="AH34" s="42"/>
      <c r="AI34" s="37"/>
      <c r="AJ34" s="37"/>
      <c r="AK34" s="40"/>
      <c r="AL34" s="53"/>
      <c r="AM34" s="40"/>
      <c r="AN34" s="40"/>
      <c r="AP34" s="40"/>
      <c r="AQ34" s="40"/>
      <c r="AR34" s="53"/>
      <c r="AS34" s="53"/>
      <c r="AT34" s="53"/>
      <c r="AU34" s="53"/>
      <c r="AV34" s="38"/>
      <c r="AW34" s="40"/>
      <c r="AX34" s="40"/>
      <c r="AY34" s="40"/>
      <c r="AZ34" s="40"/>
      <c r="BA34" s="40"/>
      <c r="BB34" s="43"/>
      <c r="BC34" s="43"/>
      <c r="BD34" s="43"/>
      <c r="BE34" s="43"/>
      <c r="BF34" s="40"/>
      <c r="BG34" s="40"/>
      <c r="BH34" s="40"/>
      <c r="BI34" s="40"/>
      <c r="BJ34" s="40"/>
      <c r="BK34" s="40"/>
      <c r="BL34" s="40"/>
      <c r="BM34" s="40"/>
      <c r="BN34" s="37"/>
    </row>
    <row r="35" spans="1:147" ht="14.25">
      <c r="A35" s="59"/>
      <c r="B35" s="59"/>
      <c r="C35" s="59"/>
      <c r="D35" s="59"/>
      <c r="E35" s="59"/>
      <c r="F35" s="59"/>
      <c r="G35" s="59"/>
      <c r="H35" s="59"/>
      <c r="I35" s="60"/>
      <c r="J35" s="60"/>
      <c r="K35" s="59"/>
      <c r="L35" s="60"/>
      <c r="M35" s="60"/>
      <c r="N35" s="58"/>
      <c r="O35" s="60"/>
      <c r="P35" s="60"/>
      <c r="Q35" s="60"/>
      <c r="R35" s="60"/>
      <c r="S35" s="60"/>
      <c r="T35" s="60"/>
      <c r="U35" s="60"/>
      <c r="V35" s="60"/>
      <c r="W35" s="60"/>
      <c r="X35" s="60"/>
      <c r="Y35" s="60"/>
      <c r="Z35" s="60"/>
      <c r="AA35" s="60"/>
      <c r="AB35" s="61"/>
      <c r="AC35" s="58"/>
      <c r="AD35" s="58"/>
      <c r="AE35" s="58"/>
      <c r="AF35" s="60"/>
      <c r="AG35" s="59"/>
      <c r="AH35" s="60"/>
      <c r="AI35" s="60"/>
      <c r="AJ35" s="58"/>
      <c r="AK35" s="60"/>
      <c r="AL35" s="60"/>
      <c r="AM35" s="59"/>
      <c r="AN35" s="59"/>
      <c r="AO35" s="59"/>
      <c r="AP35" s="59"/>
      <c r="AQ35" s="59"/>
      <c r="AR35" s="60"/>
      <c r="AS35" s="60"/>
      <c r="AT35" s="60"/>
      <c r="AU35" s="60"/>
      <c r="AV35" s="60"/>
      <c r="AW35" s="62"/>
      <c r="AX35" s="62"/>
      <c r="AY35" s="62"/>
      <c r="AZ35" s="62"/>
      <c r="BA35" s="60"/>
      <c r="BB35" s="58"/>
      <c r="BC35" s="58"/>
      <c r="BD35" s="58"/>
      <c r="BE35" s="58"/>
      <c r="BF35" s="58"/>
      <c r="BG35" s="58"/>
      <c r="BH35" s="58"/>
      <c r="BI35" s="58"/>
      <c r="BJ35" s="58"/>
      <c r="BK35" s="58"/>
      <c r="BL35" s="58"/>
      <c r="BM35" s="58"/>
      <c r="BN35" s="58"/>
      <c r="BO35" s="58"/>
      <c r="BP35" s="58"/>
      <c r="BQ35" s="58"/>
      <c r="BR35" s="58"/>
      <c r="BS35" s="58"/>
      <c r="BT35" s="58"/>
      <c r="BU35" s="58"/>
      <c r="BV35" s="58"/>
      <c r="BW35" s="58"/>
      <c r="BX35" s="58"/>
      <c r="BY35" s="58"/>
      <c r="BZ35" s="58"/>
      <c r="CA35" s="58"/>
      <c r="CB35" s="58"/>
      <c r="CC35" s="58"/>
      <c r="CD35" s="58"/>
      <c r="CE35" s="58"/>
      <c r="CF35" s="58"/>
      <c r="CG35" s="58"/>
      <c r="CH35" s="58"/>
      <c r="CI35" s="58"/>
      <c r="CJ35" s="58"/>
      <c r="CK35" s="58"/>
      <c r="CL35" s="58"/>
      <c r="CM35" s="58"/>
      <c r="CN35" s="58"/>
      <c r="CO35" s="58"/>
      <c r="CP35" s="58"/>
      <c r="CQ35" s="58"/>
    </row>
    <row r="36" spans="1:147" ht="20.100000000000001" customHeight="1">
      <c r="A36" s="80" t="s">
        <v>131</v>
      </c>
      <c r="B36" s="80"/>
      <c r="C36" s="80"/>
      <c r="D36" s="80"/>
      <c r="E36" s="80"/>
      <c r="F36" s="80"/>
      <c r="G36" s="80"/>
      <c r="H36" s="80"/>
      <c r="I36" s="81"/>
      <c r="J36" s="81"/>
      <c r="K36" s="80"/>
      <c r="L36" s="81"/>
      <c r="M36" s="81"/>
      <c r="N36" s="82"/>
      <c r="O36" s="81"/>
      <c r="P36" s="81"/>
      <c r="Q36" s="81"/>
      <c r="R36" s="81"/>
      <c r="S36" s="81"/>
      <c r="T36" s="81"/>
      <c r="U36" s="81"/>
      <c r="V36" s="81"/>
      <c r="W36" s="81"/>
      <c r="X36" s="81"/>
      <c r="Y36" s="81"/>
      <c r="Z36" s="81"/>
      <c r="AA36" s="81"/>
      <c r="AB36" s="83"/>
      <c r="AC36" s="82"/>
      <c r="AD36" s="82"/>
      <c r="AE36" s="82"/>
      <c r="AF36" s="81"/>
      <c r="AG36" s="80"/>
      <c r="AH36" s="81"/>
      <c r="AI36" s="81"/>
      <c r="AJ36" s="82"/>
      <c r="AK36" s="81"/>
      <c r="AL36" s="81"/>
      <c r="AM36" s="80"/>
      <c r="AN36" s="80"/>
      <c r="AO36" s="80"/>
      <c r="AP36" s="80"/>
      <c r="AQ36" s="80"/>
      <c r="AR36" s="81"/>
      <c r="AS36" s="81"/>
      <c r="AT36" s="81"/>
      <c r="AU36" s="81"/>
      <c r="AV36" s="81"/>
      <c r="AW36" s="84"/>
      <c r="AX36" s="84"/>
      <c r="AY36" s="84"/>
      <c r="AZ36" s="84"/>
      <c r="BA36" s="81"/>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58"/>
      <c r="CC36" s="58"/>
      <c r="CD36" s="58"/>
      <c r="CE36" s="58"/>
      <c r="CF36" s="58"/>
      <c r="CG36" s="58"/>
      <c r="CH36" s="58"/>
      <c r="CI36" s="58"/>
      <c r="CJ36" s="58"/>
      <c r="CK36" s="58"/>
      <c r="CL36" s="58"/>
      <c r="CM36" s="58"/>
      <c r="CN36" s="58"/>
      <c r="CO36" s="58"/>
      <c r="CP36" s="58"/>
      <c r="CQ36" s="58"/>
    </row>
    <row r="37" spans="1:147" ht="20.100000000000001" customHeight="1">
      <c r="A37" s="80" t="s">
        <v>132</v>
      </c>
      <c r="B37" s="80"/>
      <c r="C37" s="80"/>
      <c r="D37" s="80"/>
      <c r="E37" s="80"/>
      <c r="F37" s="80"/>
      <c r="G37" s="80"/>
      <c r="H37" s="80"/>
      <c r="I37" s="81"/>
      <c r="J37" s="81"/>
      <c r="K37" s="80"/>
      <c r="L37" s="81"/>
      <c r="M37" s="81"/>
      <c r="N37" s="82"/>
      <c r="O37" s="81"/>
      <c r="P37" s="81"/>
      <c r="Q37" s="81"/>
      <c r="R37" s="81"/>
      <c r="S37" s="81"/>
      <c r="T37" s="81"/>
      <c r="U37" s="81"/>
      <c r="V37" s="81"/>
      <c r="W37" s="81"/>
      <c r="X37" s="81"/>
      <c r="Y37" s="81"/>
      <c r="Z37" s="81"/>
      <c r="AA37" s="81"/>
      <c r="AB37" s="83"/>
      <c r="AC37" s="82"/>
      <c r="AD37" s="82"/>
      <c r="AE37" s="82"/>
      <c r="AF37" s="81"/>
      <c r="AG37" s="80"/>
      <c r="AH37" s="81"/>
      <c r="AI37" s="81"/>
      <c r="AJ37" s="82"/>
      <c r="AK37" s="81"/>
      <c r="AL37" s="81"/>
      <c r="AM37" s="80"/>
      <c r="AN37" s="80"/>
      <c r="AO37" s="80"/>
      <c r="AP37" s="80"/>
      <c r="AQ37" s="80"/>
      <c r="AR37" s="81"/>
      <c r="AS37" s="81"/>
      <c r="AT37" s="81"/>
      <c r="AU37" s="81"/>
      <c r="AV37" s="81"/>
      <c r="AW37" s="84"/>
      <c r="AX37" s="84"/>
      <c r="AY37" s="84"/>
      <c r="AZ37" s="84"/>
      <c r="BA37" s="81"/>
      <c r="BB37" s="82"/>
      <c r="BC37" s="82"/>
      <c r="BD37" s="82"/>
      <c r="BE37" s="82"/>
      <c r="BF37" s="82"/>
      <c r="BG37" s="82"/>
      <c r="BH37" s="82"/>
      <c r="BI37" s="82"/>
      <c r="BJ37" s="82"/>
      <c r="BK37" s="82"/>
      <c r="BL37" s="82"/>
      <c r="BM37" s="82"/>
      <c r="BN37" s="82"/>
      <c r="BO37" s="82"/>
      <c r="BP37" s="82"/>
      <c r="BQ37" s="82"/>
      <c r="BR37" s="82"/>
      <c r="BS37" s="82"/>
      <c r="BT37" s="82"/>
      <c r="BU37" s="82"/>
      <c r="BV37" s="82"/>
      <c r="BW37" s="82"/>
      <c r="BX37" s="82"/>
      <c r="BY37" s="82"/>
      <c r="BZ37" s="82"/>
      <c r="CA37" s="82"/>
      <c r="CB37" s="58"/>
      <c r="CC37" s="58"/>
      <c r="CD37" s="58"/>
      <c r="CE37" s="58"/>
      <c r="CF37" s="58"/>
      <c r="CG37" s="58"/>
      <c r="CH37" s="58"/>
      <c r="CI37" s="58"/>
      <c r="CJ37" s="58"/>
      <c r="CK37" s="58"/>
      <c r="CL37" s="58"/>
      <c r="CM37" s="58"/>
      <c r="CN37" s="58"/>
      <c r="CO37" s="58"/>
      <c r="CP37" s="58"/>
      <c r="CQ37" s="58"/>
    </row>
    <row r="38" spans="1:147" ht="20.100000000000001" customHeight="1">
      <c r="A38" s="80" t="s">
        <v>133</v>
      </c>
      <c r="B38" s="80"/>
      <c r="C38" s="80"/>
      <c r="D38" s="80"/>
      <c r="E38" s="80"/>
      <c r="F38" s="80"/>
      <c r="G38" s="80"/>
      <c r="H38" s="80"/>
      <c r="I38" s="81"/>
      <c r="J38" s="81"/>
      <c r="K38" s="80"/>
      <c r="L38" s="81"/>
      <c r="M38" s="81"/>
      <c r="N38" s="82"/>
      <c r="O38" s="81"/>
      <c r="P38" s="81"/>
      <c r="Q38" s="81"/>
      <c r="R38" s="81"/>
      <c r="S38" s="81"/>
      <c r="T38" s="81"/>
      <c r="U38" s="81"/>
      <c r="V38" s="81"/>
      <c r="W38" s="81"/>
      <c r="X38" s="81"/>
      <c r="Y38" s="81"/>
      <c r="Z38" s="81"/>
      <c r="AA38" s="81"/>
      <c r="AB38" s="83"/>
      <c r="AC38" s="82"/>
      <c r="AD38" s="82"/>
      <c r="AE38" s="82"/>
      <c r="AF38" s="81"/>
      <c r="AG38" s="80"/>
      <c r="AH38" s="81"/>
      <c r="AI38" s="81"/>
      <c r="AJ38" s="82"/>
      <c r="AK38" s="81"/>
      <c r="AL38" s="81"/>
      <c r="AM38" s="80"/>
      <c r="AN38" s="80"/>
      <c r="AO38" s="80"/>
      <c r="AP38" s="80"/>
      <c r="AQ38" s="80"/>
      <c r="AR38" s="81"/>
      <c r="AS38" s="81"/>
      <c r="AT38" s="81"/>
      <c r="AU38" s="81"/>
      <c r="AV38" s="81"/>
      <c r="AW38" s="84"/>
      <c r="AX38" s="84"/>
      <c r="AY38" s="84"/>
      <c r="AZ38" s="84"/>
      <c r="BA38" s="81"/>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58"/>
      <c r="CC38" s="58"/>
      <c r="CD38" s="58"/>
      <c r="CE38" s="58"/>
      <c r="CF38" s="58"/>
      <c r="CG38" s="58"/>
      <c r="CH38" s="58"/>
      <c r="CI38" s="58"/>
      <c r="CJ38" s="58"/>
      <c r="CK38" s="58"/>
      <c r="CL38" s="58"/>
      <c r="CM38" s="58"/>
      <c r="CN38" s="58"/>
      <c r="CO38" s="58"/>
      <c r="CP38" s="58"/>
      <c r="CQ38" s="58"/>
    </row>
    <row r="39" spans="1:147" ht="20.100000000000001" customHeight="1">
      <c r="A39" s="80" t="s">
        <v>119</v>
      </c>
      <c r="B39" s="80"/>
      <c r="C39" s="80"/>
      <c r="D39" s="80"/>
      <c r="E39" s="80"/>
      <c r="F39" s="80"/>
      <c r="G39" s="80"/>
      <c r="H39" s="80"/>
      <c r="I39" s="81"/>
      <c r="J39" s="81"/>
      <c r="K39" s="80"/>
      <c r="L39" s="81"/>
      <c r="M39" s="81"/>
      <c r="N39" s="82"/>
      <c r="O39" s="81"/>
      <c r="P39" s="81"/>
      <c r="Q39" s="81"/>
      <c r="R39" s="81"/>
      <c r="S39" s="81"/>
      <c r="T39" s="81"/>
      <c r="U39" s="81"/>
      <c r="V39" s="81"/>
      <c r="W39" s="81"/>
      <c r="X39" s="81"/>
      <c r="Y39" s="81"/>
      <c r="Z39" s="81"/>
      <c r="AA39" s="81"/>
      <c r="AB39" s="83"/>
      <c r="AC39" s="82"/>
      <c r="AD39" s="82"/>
      <c r="AE39" s="82"/>
      <c r="AF39" s="81"/>
      <c r="AG39" s="80"/>
      <c r="AH39" s="81"/>
      <c r="AI39" s="81"/>
      <c r="AJ39" s="82"/>
      <c r="AK39" s="81"/>
      <c r="AL39" s="81"/>
      <c r="AM39" s="80"/>
      <c r="AN39" s="80"/>
      <c r="AO39" s="80"/>
      <c r="AP39" s="80"/>
      <c r="AQ39" s="80"/>
      <c r="AR39" s="81"/>
      <c r="AS39" s="81"/>
      <c r="AT39" s="81"/>
      <c r="AU39" s="81"/>
      <c r="AV39" s="81"/>
      <c r="AW39" s="84"/>
      <c r="AX39" s="84"/>
      <c r="AY39" s="84"/>
      <c r="AZ39" s="84"/>
      <c r="BA39" s="81"/>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58"/>
      <c r="CC39" s="58"/>
      <c r="CD39" s="58"/>
      <c r="CE39" s="58"/>
      <c r="CF39" s="58"/>
      <c r="CG39" s="58"/>
      <c r="CH39" s="58"/>
      <c r="CI39" s="58"/>
      <c r="CJ39" s="58"/>
      <c r="CK39" s="58"/>
      <c r="CL39" s="58"/>
      <c r="CM39" s="58"/>
      <c r="CN39" s="58"/>
      <c r="CO39" s="58"/>
      <c r="CP39" s="58"/>
      <c r="CQ39" s="58"/>
    </row>
    <row r="40" spans="1:147">
      <c r="A40" s="54"/>
      <c r="B40" s="54"/>
      <c r="C40" s="54"/>
      <c r="D40" s="54"/>
      <c r="E40" s="37"/>
      <c r="F40" s="53"/>
      <c r="G40" s="38"/>
      <c r="H40" s="53"/>
      <c r="I40" s="39"/>
      <c r="J40" s="40"/>
      <c r="K40" s="41"/>
      <c r="L40" s="42"/>
      <c r="M40" s="37"/>
      <c r="N40" s="37"/>
      <c r="O40" s="40"/>
      <c r="P40" s="53"/>
      <c r="Q40" s="53"/>
      <c r="R40" s="53"/>
      <c r="S40" s="53"/>
      <c r="T40" s="53"/>
      <c r="U40" s="53"/>
      <c r="V40" s="53"/>
      <c r="W40" s="53"/>
      <c r="X40" s="53"/>
      <c r="Y40" s="53"/>
      <c r="Z40" s="53"/>
      <c r="AA40" s="53"/>
      <c r="AB40" s="40"/>
      <c r="AC40" s="40"/>
      <c r="AD40" s="40"/>
      <c r="AE40" s="40"/>
      <c r="AF40" s="40"/>
      <c r="AG40" s="41"/>
      <c r="AH40" s="42"/>
      <c r="AI40" s="37"/>
      <c r="AJ40" s="37"/>
      <c r="AK40" s="40"/>
      <c r="AL40" s="53"/>
      <c r="AM40" s="40"/>
      <c r="AN40" s="40"/>
      <c r="AO40" s="54"/>
      <c r="AP40" s="40"/>
      <c r="AQ40" s="40"/>
      <c r="AR40" s="53"/>
      <c r="AS40" s="53"/>
      <c r="AT40" s="53"/>
      <c r="AU40" s="53"/>
      <c r="AV40" s="38"/>
      <c r="AW40" s="40"/>
      <c r="AX40" s="40"/>
      <c r="AY40" s="40"/>
      <c r="AZ40" s="40"/>
      <c r="BA40" s="40"/>
      <c r="BB40" s="43"/>
      <c r="BC40" s="43"/>
      <c r="BD40" s="43"/>
      <c r="BE40" s="43"/>
      <c r="BF40" s="40"/>
      <c r="BG40" s="40"/>
      <c r="BH40" s="40"/>
      <c r="BI40" s="40"/>
      <c r="BJ40" s="40"/>
      <c r="BK40" s="40"/>
      <c r="BL40" s="40"/>
      <c r="BM40" s="40"/>
      <c r="BN40" s="54"/>
      <c r="BO40" s="54"/>
      <c r="BP40" s="54"/>
      <c r="BQ40" s="54"/>
      <c r="BR40" s="54"/>
      <c r="BS40" s="54"/>
      <c r="BT40" s="54"/>
      <c r="BU40" s="54"/>
      <c r="BV40" s="54"/>
      <c r="BW40" s="54"/>
      <c r="BX40" s="54"/>
      <c r="BY40" s="54"/>
      <c r="BZ40" s="54"/>
      <c r="CA40" s="54"/>
      <c r="CB40" s="54"/>
      <c r="CC40" s="54"/>
      <c r="CD40" s="54"/>
      <c r="CE40" s="54"/>
      <c r="CF40" s="54"/>
      <c r="CG40" s="54"/>
      <c r="CH40" s="54"/>
      <c r="CI40" s="54"/>
      <c r="CJ40" s="54"/>
      <c r="CK40" s="54"/>
      <c r="CL40" s="54"/>
      <c r="CM40" s="54"/>
      <c r="CN40" s="54"/>
      <c r="CO40" s="54"/>
      <c r="CP40" s="54"/>
      <c r="CQ40" s="54"/>
    </row>
    <row r="41" spans="1:147">
      <c r="A41" s="54"/>
      <c r="B41" s="54"/>
      <c r="C41" s="54"/>
      <c r="D41" s="54"/>
      <c r="E41" s="37"/>
      <c r="F41" s="53"/>
      <c r="G41" s="38"/>
      <c r="H41" s="53"/>
      <c r="I41" s="39"/>
      <c r="J41" s="40"/>
      <c r="K41" s="41"/>
      <c r="L41" s="42"/>
      <c r="M41" s="37"/>
      <c r="N41" s="37"/>
      <c r="O41" s="40"/>
      <c r="P41" s="53"/>
      <c r="Q41" s="53"/>
      <c r="R41" s="53"/>
      <c r="S41" s="53"/>
      <c r="T41" s="53"/>
      <c r="U41" s="53"/>
      <c r="V41" s="53"/>
      <c r="W41" s="53"/>
      <c r="X41" s="53"/>
      <c r="Y41" s="53"/>
      <c r="Z41" s="53"/>
      <c r="AA41" s="53"/>
      <c r="AB41" s="40"/>
      <c r="AC41" s="40"/>
      <c r="AD41" s="40"/>
      <c r="AE41" s="40"/>
      <c r="AF41" s="40"/>
      <c r="AG41" s="41"/>
      <c r="AH41" s="42"/>
      <c r="AI41" s="37"/>
      <c r="AJ41" s="37"/>
      <c r="AK41" s="40"/>
      <c r="AL41" s="53"/>
      <c r="AM41" s="40"/>
      <c r="AN41" s="40"/>
      <c r="AO41" s="54"/>
      <c r="AP41" s="40"/>
      <c r="AQ41" s="40"/>
      <c r="AR41" s="53"/>
      <c r="AS41" s="53"/>
      <c r="AT41" s="53"/>
      <c r="AU41" s="53"/>
      <c r="AV41" s="38"/>
      <c r="AW41" s="40"/>
      <c r="AX41" s="40"/>
      <c r="AY41" s="40"/>
      <c r="AZ41" s="40"/>
      <c r="BA41" s="40"/>
      <c r="BB41" s="43"/>
      <c r="BC41" s="43"/>
      <c r="BD41" s="43"/>
      <c r="BE41" s="43"/>
      <c r="BF41" s="40"/>
      <c r="BG41" s="40"/>
      <c r="BH41" s="40"/>
      <c r="BI41" s="40"/>
      <c r="BJ41" s="40"/>
      <c r="BK41" s="40"/>
      <c r="BL41" s="40"/>
      <c r="BM41" s="40"/>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row>
  </sheetData>
  <sheetProtection password="B2EA" sheet="1" formatCells="0"/>
  <mergeCells count="288">
    <mergeCell ref="CK1:CN1"/>
    <mergeCell ref="CO1:CQ1"/>
    <mergeCell ref="A3:A9"/>
    <mergeCell ref="B3:Q3"/>
    <mergeCell ref="R3:AM3"/>
    <mergeCell ref="AN3:AT3"/>
    <mergeCell ref="B4:Q4"/>
    <mergeCell ref="R4:AM4"/>
    <mergeCell ref="AN4:AT4"/>
    <mergeCell ref="B5:Q5"/>
    <mergeCell ref="R5:AT5"/>
    <mergeCell ref="B6:Q7"/>
    <mergeCell ref="W6:X6"/>
    <mergeCell ref="Z6:AB6"/>
    <mergeCell ref="R7:AT7"/>
    <mergeCell ref="B8:Q8"/>
    <mergeCell ref="R8:X8"/>
    <mergeCell ref="Y8:AF8"/>
    <mergeCell ref="AG8:AI8"/>
    <mergeCell ref="AJ8:AT8"/>
    <mergeCell ref="AX12:BC12"/>
    <mergeCell ref="BD12:BL12"/>
    <mergeCell ref="BM12:BV12"/>
    <mergeCell ref="BW12:CA12"/>
    <mergeCell ref="CB12:CI12"/>
    <mergeCell ref="CJ12:CQ12"/>
    <mergeCell ref="B9:Q9"/>
    <mergeCell ref="R9:AT9"/>
    <mergeCell ref="BD10:CI10"/>
    <mergeCell ref="BD11:CI11"/>
    <mergeCell ref="B12:I12"/>
    <mergeCell ref="J12:O12"/>
    <mergeCell ref="P12:AE12"/>
    <mergeCell ref="AF12:AI12"/>
    <mergeCell ref="AJ12:AO12"/>
    <mergeCell ref="AP12:AW12"/>
    <mergeCell ref="AX13:BC13"/>
    <mergeCell ref="BD13:BL13"/>
    <mergeCell ref="BM13:BV13"/>
    <mergeCell ref="BW13:CA13"/>
    <mergeCell ref="CB13:CI13"/>
    <mergeCell ref="CJ13:CQ13"/>
    <mergeCell ref="B13:I13"/>
    <mergeCell ref="J13:O13"/>
    <mergeCell ref="P13:AE13"/>
    <mergeCell ref="AF13:AI13"/>
    <mergeCell ref="AJ13:AO13"/>
    <mergeCell ref="AP13:AW13"/>
    <mergeCell ref="AX14:BC14"/>
    <mergeCell ref="BD14:BL14"/>
    <mergeCell ref="BM14:BV14"/>
    <mergeCell ref="BW14:CA14"/>
    <mergeCell ref="CB14:CI14"/>
    <mergeCell ref="CJ14:CQ14"/>
    <mergeCell ref="B14:I14"/>
    <mergeCell ref="J14:O14"/>
    <mergeCell ref="P14:AE14"/>
    <mergeCell ref="AF14:AI14"/>
    <mergeCell ref="AJ14:AO14"/>
    <mergeCell ref="AP14:AW14"/>
    <mergeCell ref="AX15:BC15"/>
    <mergeCell ref="BD15:BL15"/>
    <mergeCell ref="BM15:BV15"/>
    <mergeCell ref="BW15:CA15"/>
    <mergeCell ref="CB15:CI15"/>
    <mergeCell ref="CJ15:CQ15"/>
    <mergeCell ref="B15:I15"/>
    <mergeCell ref="J15:O15"/>
    <mergeCell ref="P15:AE15"/>
    <mergeCell ref="AF15:AI15"/>
    <mergeCell ref="AJ15:AO15"/>
    <mergeCell ref="AP15:AW15"/>
    <mergeCell ref="AX16:BC16"/>
    <mergeCell ref="BD16:BL16"/>
    <mergeCell ref="BM16:BV16"/>
    <mergeCell ref="BW16:CA16"/>
    <mergeCell ref="CB16:CI16"/>
    <mergeCell ref="CJ16:CQ16"/>
    <mergeCell ref="B16:I16"/>
    <mergeCell ref="J16:O16"/>
    <mergeCell ref="P16:AE16"/>
    <mergeCell ref="AF16:AI16"/>
    <mergeCell ref="AJ16:AO16"/>
    <mergeCell ref="AP16:AW16"/>
    <mergeCell ref="AX17:BC17"/>
    <mergeCell ref="BD17:BL17"/>
    <mergeCell ref="BM17:BV17"/>
    <mergeCell ref="BW17:CA17"/>
    <mergeCell ref="CB17:CI17"/>
    <mergeCell ref="CJ17:CQ17"/>
    <mergeCell ref="B17:I17"/>
    <mergeCell ref="J17:O17"/>
    <mergeCell ref="P17:AE17"/>
    <mergeCell ref="AF17:AI17"/>
    <mergeCell ref="AJ17:AO17"/>
    <mergeCell ref="AP17:AW17"/>
    <mergeCell ref="AX18:BC18"/>
    <mergeCell ref="BD18:BL18"/>
    <mergeCell ref="BM18:BV18"/>
    <mergeCell ref="BW18:CA18"/>
    <mergeCell ref="CB18:CI18"/>
    <mergeCell ref="CJ18:CQ18"/>
    <mergeCell ref="B18:I18"/>
    <mergeCell ref="J18:O18"/>
    <mergeCell ref="P18:AE18"/>
    <mergeCell ref="AF18:AI18"/>
    <mergeCell ref="AJ18:AO18"/>
    <mergeCell ref="AP18:AW18"/>
    <mergeCell ref="AX19:BC19"/>
    <mergeCell ref="BD19:BL19"/>
    <mergeCell ref="BM19:BV19"/>
    <mergeCell ref="BW19:CA19"/>
    <mergeCell ref="CB19:CI19"/>
    <mergeCell ref="CJ19:CQ19"/>
    <mergeCell ref="B19:I19"/>
    <mergeCell ref="J19:O19"/>
    <mergeCell ref="P19:AE19"/>
    <mergeCell ref="AF19:AI19"/>
    <mergeCell ref="AJ19:AO19"/>
    <mergeCell ref="AP19:AW19"/>
    <mergeCell ref="AX20:BC20"/>
    <mergeCell ref="BD20:BL20"/>
    <mergeCell ref="BM20:BV20"/>
    <mergeCell ref="BW20:CA20"/>
    <mergeCell ref="CB20:CI20"/>
    <mergeCell ref="CJ20:CQ20"/>
    <mergeCell ref="B20:I20"/>
    <mergeCell ref="J20:O20"/>
    <mergeCell ref="P20:AE20"/>
    <mergeCell ref="AF20:AI20"/>
    <mergeCell ref="AJ20:AO20"/>
    <mergeCell ref="AP20:AW20"/>
    <mergeCell ref="AX21:BC21"/>
    <mergeCell ref="BD21:BL21"/>
    <mergeCell ref="BM21:BV21"/>
    <mergeCell ref="BW21:CA21"/>
    <mergeCell ref="CB21:CI21"/>
    <mergeCell ref="CJ21:CQ21"/>
    <mergeCell ref="B21:I21"/>
    <mergeCell ref="J21:O21"/>
    <mergeCell ref="P21:AE21"/>
    <mergeCell ref="AF21:AI21"/>
    <mergeCell ref="AJ21:AO21"/>
    <mergeCell ref="AP21:AW21"/>
    <mergeCell ref="AX22:BC22"/>
    <mergeCell ref="BD22:BL22"/>
    <mergeCell ref="BM22:BV22"/>
    <mergeCell ref="BW22:CA22"/>
    <mergeCell ref="CB22:CI22"/>
    <mergeCell ref="CJ22:CQ22"/>
    <mergeCell ref="B22:I22"/>
    <mergeCell ref="J22:O22"/>
    <mergeCell ref="P22:AE22"/>
    <mergeCell ref="AF22:AI22"/>
    <mergeCell ref="AJ22:AO22"/>
    <mergeCell ref="AP22:AW22"/>
    <mergeCell ref="AX23:BC23"/>
    <mergeCell ref="BD23:BL23"/>
    <mergeCell ref="BM23:BV23"/>
    <mergeCell ref="BW23:CA23"/>
    <mergeCell ref="CB23:CI23"/>
    <mergeCell ref="CJ23:CQ23"/>
    <mergeCell ref="B23:I23"/>
    <mergeCell ref="J23:O23"/>
    <mergeCell ref="P23:AE23"/>
    <mergeCell ref="AF23:AI23"/>
    <mergeCell ref="AJ23:AO23"/>
    <mergeCell ref="AP23:AW23"/>
    <mergeCell ref="AX24:BC24"/>
    <mergeCell ref="BD24:BL24"/>
    <mergeCell ref="BM24:BV24"/>
    <mergeCell ref="BW24:CA24"/>
    <mergeCell ref="CB24:CI24"/>
    <mergeCell ref="CJ24:CQ24"/>
    <mergeCell ref="B24:I24"/>
    <mergeCell ref="J24:O24"/>
    <mergeCell ref="P24:AE24"/>
    <mergeCell ref="AF24:AI24"/>
    <mergeCell ref="AJ24:AO24"/>
    <mergeCell ref="AP24:AW24"/>
    <mergeCell ref="AX25:BC25"/>
    <mergeCell ref="BD25:BL25"/>
    <mergeCell ref="BM25:BV25"/>
    <mergeCell ref="BW25:CA25"/>
    <mergeCell ref="CB25:CI25"/>
    <mergeCell ref="CJ25:CQ25"/>
    <mergeCell ref="B25:I25"/>
    <mergeCell ref="J25:O25"/>
    <mergeCell ref="P25:AE25"/>
    <mergeCell ref="AF25:AI25"/>
    <mergeCell ref="AJ25:AO25"/>
    <mergeCell ref="AP25:AW25"/>
    <mergeCell ref="AX26:BC26"/>
    <mergeCell ref="BD26:BL26"/>
    <mergeCell ref="BM26:BV26"/>
    <mergeCell ref="BW26:CA26"/>
    <mergeCell ref="CB26:CI26"/>
    <mergeCell ref="CJ26:CQ26"/>
    <mergeCell ref="B26:I26"/>
    <mergeCell ref="J26:O26"/>
    <mergeCell ref="P26:AE26"/>
    <mergeCell ref="AF26:AI26"/>
    <mergeCell ref="AJ26:AO26"/>
    <mergeCell ref="AP26:AW26"/>
    <mergeCell ref="AX27:BC27"/>
    <mergeCell ref="BD27:BL27"/>
    <mergeCell ref="BM27:BV27"/>
    <mergeCell ref="BW27:CA27"/>
    <mergeCell ref="CB27:CI27"/>
    <mergeCell ref="CJ27:CQ27"/>
    <mergeCell ref="B27:I27"/>
    <mergeCell ref="J27:O27"/>
    <mergeCell ref="P27:AE27"/>
    <mergeCell ref="AF27:AI27"/>
    <mergeCell ref="AJ27:AO27"/>
    <mergeCell ref="AP27:AW27"/>
    <mergeCell ref="AX28:BC28"/>
    <mergeCell ref="BD28:BL28"/>
    <mergeCell ref="BM28:BV28"/>
    <mergeCell ref="BW28:CA28"/>
    <mergeCell ref="CB28:CI28"/>
    <mergeCell ref="CJ28:CQ28"/>
    <mergeCell ref="B28:I28"/>
    <mergeCell ref="J28:O28"/>
    <mergeCell ref="P28:AE28"/>
    <mergeCell ref="AF28:AI28"/>
    <mergeCell ref="AJ28:AO28"/>
    <mergeCell ref="AP28:AW28"/>
    <mergeCell ref="AX29:BC29"/>
    <mergeCell ref="BD29:BL29"/>
    <mergeCell ref="BM29:BV29"/>
    <mergeCell ref="BW29:CA29"/>
    <mergeCell ref="CB29:CI29"/>
    <mergeCell ref="CJ29:CQ29"/>
    <mergeCell ref="B29:I29"/>
    <mergeCell ref="J29:O29"/>
    <mergeCell ref="P29:AE29"/>
    <mergeCell ref="AF29:AI29"/>
    <mergeCell ref="AJ29:AO29"/>
    <mergeCell ref="AP29:AW29"/>
    <mergeCell ref="AX30:BC30"/>
    <mergeCell ref="BD30:BL30"/>
    <mergeCell ref="BM30:BV30"/>
    <mergeCell ref="BW30:CA30"/>
    <mergeCell ref="CB30:CI30"/>
    <mergeCell ref="CJ30:CQ30"/>
    <mergeCell ref="B30:I30"/>
    <mergeCell ref="J30:O30"/>
    <mergeCell ref="P30:AE30"/>
    <mergeCell ref="AF30:AI30"/>
    <mergeCell ref="AJ30:AO30"/>
    <mergeCell ref="AP30:AW30"/>
    <mergeCell ref="AX31:BC31"/>
    <mergeCell ref="BD31:BL31"/>
    <mergeCell ref="BM31:BV31"/>
    <mergeCell ref="BW31:CA31"/>
    <mergeCell ref="CB31:CI31"/>
    <mergeCell ref="CJ31:CQ31"/>
    <mergeCell ref="B31:I31"/>
    <mergeCell ref="J31:O31"/>
    <mergeCell ref="P31:AE31"/>
    <mergeCell ref="AF31:AI31"/>
    <mergeCell ref="AJ31:AO31"/>
    <mergeCell ref="AP31:AW31"/>
    <mergeCell ref="AX32:BC32"/>
    <mergeCell ref="BD32:BL32"/>
    <mergeCell ref="BM32:BV32"/>
    <mergeCell ref="BW32:CA32"/>
    <mergeCell ref="CB32:CI32"/>
    <mergeCell ref="CJ32:CQ32"/>
    <mergeCell ref="B32:I32"/>
    <mergeCell ref="J32:O32"/>
    <mergeCell ref="P32:AE32"/>
    <mergeCell ref="AF32:AI32"/>
    <mergeCell ref="AJ32:AO32"/>
    <mergeCell ref="AP32:AW32"/>
    <mergeCell ref="AX33:BC33"/>
    <mergeCell ref="BD33:BL33"/>
    <mergeCell ref="BM33:BV33"/>
    <mergeCell ref="BW33:CA33"/>
    <mergeCell ref="CB33:CI33"/>
    <mergeCell ref="CJ33:CQ33"/>
    <mergeCell ref="B33:I33"/>
    <mergeCell ref="J33:O33"/>
    <mergeCell ref="P33:AE33"/>
    <mergeCell ref="AF33:AI33"/>
    <mergeCell ref="AJ33:AO33"/>
    <mergeCell ref="AP33:AW33"/>
  </mergeCells>
  <phoneticPr fontId="2"/>
  <conditionalFormatting sqref="BM14:BV33">
    <cfRule type="expression" dxfId="0" priority="1">
      <formula>$BM14&gt;$BD14</formula>
    </cfRule>
  </conditionalFormatting>
  <dataValidations count="9">
    <dataValidation type="whole" allowBlank="1" showInputMessage="1" showErrorMessage="1" error="受講料を超えています。" prompt="下記（注3）をご確認ください。" sqref="BM14:BT33">
      <formula1>1</formula1>
      <formula2>BD14</formula2>
    </dataValidation>
    <dataValidation type="whole" allowBlank="1" showInputMessage="1" showErrorMessage="1" error="事業所負担額を超えています。" sqref="CB14:CI33">
      <formula1>0</formula1>
      <formula2>BM14</formula2>
    </dataValidation>
    <dataValidation type="whole" allowBlank="1" showInputMessage="1" showErrorMessage="1" error="受講料を超えています。" prompt="下記（注3）をご確認ください。" sqref="BU14:BV33">
      <formula1>1</formula1>
      <formula2>BK14</formula2>
    </dataValidation>
    <dataValidation type="list" allowBlank="1" showInputMessage="1" showErrorMessage="1" prompt="下記（注4）をご確認ください。" sqref="BW14:CA33">
      <formula1>"直接,間接"</formula1>
    </dataValidation>
    <dataValidation allowBlank="1" showInputMessage="1" showErrorMessage="1" prompt="下記（注1）をご確認ください。" sqref="AJ14:AO33 AX14:BC33 J14:O33"/>
    <dataValidation type="list" allowBlank="1" showInputMessage="1" showErrorMessage="1" prompt="下記（注2）をご確認ください。" sqref="AF14:AI33">
      <formula1>"介護支援専門員,生活相談員,介護職員,看護職員,その他"</formula1>
    </dataValidation>
    <dataValidation type="list" allowBlank="1" showInputMessage="1" showErrorMessage="1" sqref="AP14:AW33">
      <formula1>"介護支援専門員実務研修,介護支援専門員更新研修（88時間）,専門研修課程Ⅰ,更新研修（32時間）,専門研修課程Ⅱ,介護支援専門員更新研修（未経験）,介護支援専門員再研修,主任介護支援専門員研修,主任介護支援専門員更新研修"</formula1>
    </dataValidation>
    <dataValidation type="list" allowBlank="1" showInputMessage="1" showErrorMessage="1" sqref="R5:AB5 J5:N5 AD5:AT5">
      <formula1>"居宅介護支援,通所介護,短期入所生活介護,短期入所療養介護,特定施設入居者生活介護,定期巡回・随時対応型訪問介護看護,夜間対応型訪問介護,地域密着型通所介護,認知症対応型通所介護,小規模多機能型居宅介護,認知症対応型共同生活介護,地域密着型特定施設入居者生活介護,地域密着型介護老人福祉施設,看護小規模多機能型居宅介護,介護老人福祉施設,介護老人保健施設,介護医療院,介護予防支援,第一号通所事業"</formula1>
    </dataValidation>
    <dataValidation imeMode="halfAlpha" allowBlank="1" showInputMessage="1" showErrorMessage="1" sqref="BM12 AB40:AF41 AW40:BA41 BF40:BM41 AK40:AN41 AP40:AQ41 BF34:BM34 AF35:AI39 AK35:AL39 AR35:AV39 BA35:BA39 I35:M39 O35:AA39 J40:J41 O40:O41 J34 O34 AP34:AQ34 AB34:AF34 AW34:BA34 AK34:AN34"/>
  </dataValidations>
  <printOptions horizontalCentered="1"/>
  <pageMargins left="0.55118110236220474" right="0.55118110236220474" top="0.43307086614173229" bottom="0.43307086614173229" header="0.31496062992125984" footer="0.15748031496062992"/>
  <pageSetup paperSize="9" scale="57" orientation="landscape" r:id="rId1"/>
  <headerFooter alignWithMargins="0">
    <oddFooter xml:space="preserve">&amp;C&amp;P / &amp;N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16"/>
  <sheetViews>
    <sheetView workbookViewId="0">
      <selection activeCell="G12" sqref="G12"/>
    </sheetView>
  </sheetViews>
  <sheetFormatPr defaultRowHeight="13.5"/>
  <cols>
    <col min="3" max="3" width="17.5" customWidth="1"/>
    <col min="4" max="4" width="18.375" customWidth="1"/>
    <col min="5" max="5" width="15.125" customWidth="1"/>
    <col min="6" max="6" width="16.375" customWidth="1"/>
    <col min="7" max="7" width="15.25" customWidth="1"/>
    <col min="8" max="8" width="16.5" customWidth="1"/>
    <col min="9" max="9" width="14.375" customWidth="1"/>
  </cols>
  <sheetData>
    <row r="2" spans="2:9">
      <c r="C2" s="55"/>
      <c r="D2" s="55"/>
      <c r="F2" s="55"/>
      <c r="G2" s="55"/>
      <c r="H2" s="55"/>
      <c r="I2" s="55"/>
    </row>
    <row r="3" spans="2:9">
      <c r="C3" s="56"/>
      <c r="D3" s="56"/>
      <c r="E3" s="56"/>
      <c r="F3" s="56"/>
      <c r="G3" s="56"/>
      <c r="H3" s="56"/>
      <c r="I3" s="56"/>
    </row>
    <row r="6" spans="2:9" ht="24.75" customHeight="1">
      <c r="B6" t="s">
        <v>86</v>
      </c>
      <c r="C6" t="s">
        <v>92</v>
      </c>
    </row>
    <row r="7" spans="2:9" ht="40.5">
      <c r="B7" s="55" t="s">
        <v>87</v>
      </c>
      <c r="C7" s="56">
        <v>59600</v>
      </c>
    </row>
    <row r="8" spans="2:9" ht="54">
      <c r="B8" s="55" t="s">
        <v>88</v>
      </c>
      <c r="C8" s="56">
        <v>66800</v>
      </c>
    </row>
    <row r="9" spans="2:9" ht="27">
      <c r="B9" s="55" t="s">
        <v>89</v>
      </c>
      <c r="C9" s="56">
        <v>38200</v>
      </c>
    </row>
    <row r="10" spans="2:9" ht="27">
      <c r="B10" s="55" t="s">
        <v>94</v>
      </c>
      <c r="C10" s="56">
        <v>28600</v>
      </c>
    </row>
    <row r="11" spans="2:9" ht="42.75" customHeight="1">
      <c r="B11" s="55" t="s">
        <v>93</v>
      </c>
      <c r="C11" s="56">
        <v>28600</v>
      </c>
    </row>
    <row r="12" spans="2:9" ht="54">
      <c r="B12" s="55" t="s">
        <v>96</v>
      </c>
      <c r="C12" s="56">
        <v>36600</v>
      </c>
    </row>
    <row r="13" spans="2:9" ht="42.75" customHeight="1">
      <c r="B13" s="55" t="s">
        <v>95</v>
      </c>
      <c r="C13" s="56">
        <v>36600</v>
      </c>
    </row>
    <row r="14" spans="2:9" ht="40.5">
      <c r="B14" s="55" t="s">
        <v>90</v>
      </c>
      <c r="C14" s="56">
        <v>65000</v>
      </c>
    </row>
    <row r="15" spans="2:9" ht="54">
      <c r="B15" s="55" t="s">
        <v>91</v>
      </c>
      <c r="C15" s="56">
        <v>60000</v>
      </c>
    </row>
    <row r="16" spans="2:9" ht="42.75" customHeight="1"/>
  </sheetData>
  <sheetProtection password="B2EA" sheet="1" objects="1" scenarios="1"/>
  <phoneticPr fontId="2"/>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J43"/>
  <sheetViews>
    <sheetView zoomScale="140" zoomScaleNormal="140" workbookViewId="0">
      <selection activeCell="B5" sqref="B5"/>
    </sheetView>
  </sheetViews>
  <sheetFormatPr defaultRowHeight="13.5"/>
  <cols>
    <col min="1" max="1" width="49.125" bestFit="1" customWidth="1"/>
    <col min="2" max="4" width="15" customWidth="1"/>
    <col min="6" max="6" width="12" customWidth="1"/>
  </cols>
  <sheetData>
    <row r="1" spans="1:6" ht="63">
      <c r="A1" s="20" t="s">
        <v>73</v>
      </c>
      <c r="B1" s="21" t="s">
        <v>68</v>
      </c>
      <c r="C1" s="21" t="s">
        <v>69</v>
      </c>
      <c r="D1" s="21" t="s">
        <v>70</v>
      </c>
      <c r="E1" s="22" t="s">
        <v>71</v>
      </c>
      <c r="F1" s="22" t="s">
        <v>75</v>
      </c>
    </row>
    <row r="2" spans="1:6">
      <c r="A2" s="16" t="s">
        <v>37</v>
      </c>
      <c r="B2" s="17">
        <v>537</v>
      </c>
      <c r="C2" s="17">
        <v>537</v>
      </c>
      <c r="D2" s="17">
        <v>268</v>
      </c>
      <c r="E2" s="16" t="s">
        <v>43</v>
      </c>
      <c r="F2" s="17">
        <v>4</v>
      </c>
    </row>
    <row r="3" spans="1:6">
      <c r="A3" s="16" t="s">
        <v>38</v>
      </c>
      <c r="B3" s="17">
        <v>684</v>
      </c>
      <c r="C3" s="17">
        <v>684</v>
      </c>
      <c r="D3" s="17">
        <v>342</v>
      </c>
      <c r="E3" s="16" t="s">
        <v>43</v>
      </c>
      <c r="F3" s="17">
        <v>4</v>
      </c>
    </row>
    <row r="4" spans="1:6">
      <c r="A4" s="16" t="s">
        <v>39</v>
      </c>
      <c r="B4" s="17">
        <v>889</v>
      </c>
      <c r="C4" s="17">
        <v>889</v>
      </c>
      <c r="D4" s="17">
        <v>445</v>
      </c>
      <c r="E4" s="16" t="s">
        <v>43</v>
      </c>
      <c r="F4" s="17">
        <v>4</v>
      </c>
    </row>
    <row r="5" spans="1:6">
      <c r="A5" s="18" t="s">
        <v>56</v>
      </c>
      <c r="B5" s="17">
        <v>231</v>
      </c>
      <c r="C5" s="17">
        <v>231</v>
      </c>
      <c r="D5" s="17">
        <v>115</v>
      </c>
      <c r="E5" s="16" t="s">
        <v>43</v>
      </c>
      <c r="F5" s="17">
        <v>4</v>
      </c>
    </row>
    <row r="6" spans="1:6">
      <c r="A6" s="16" t="s">
        <v>16</v>
      </c>
      <c r="B6" s="17">
        <v>226</v>
      </c>
      <c r="C6" s="17">
        <v>226</v>
      </c>
      <c r="D6" s="17">
        <v>113</v>
      </c>
      <c r="E6" s="16" t="s">
        <v>43</v>
      </c>
      <c r="F6" s="17">
        <v>4</v>
      </c>
    </row>
    <row r="7" spans="1:6">
      <c r="A7" s="16" t="s">
        <v>40</v>
      </c>
      <c r="B7" s="17">
        <v>564</v>
      </c>
      <c r="C7" s="17">
        <v>564</v>
      </c>
      <c r="D7" s="17">
        <v>282</v>
      </c>
      <c r="E7" s="16" t="s">
        <v>43</v>
      </c>
      <c r="F7" s="17">
        <v>4</v>
      </c>
    </row>
    <row r="8" spans="1:6">
      <c r="A8" s="16" t="s">
        <v>41</v>
      </c>
      <c r="B8" s="17">
        <v>710</v>
      </c>
      <c r="C8" s="17">
        <v>710</v>
      </c>
      <c r="D8" s="17">
        <v>355</v>
      </c>
      <c r="E8" s="16" t="s">
        <v>43</v>
      </c>
      <c r="F8" s="17">
        <v>4</v>
      </c>
    </row>
    <row r="9" spans="1:6">
      <c r="A9" s="16" t="s">
        <v>42</v>
      </c>
      <c r="B9" s="17">
        <v>1133</v>
      </c>
      <c r="C9" s="17">
        <v>1133</v>
      </c>
      <c r="D9" s="17">
        <v>567</v>
      </c>
      <c r="E9" s="16" t="s">
        <v>43</v>
      </c>
      <c r="F9" s="17">
        <v>4</v>
      </c>
    </row>
    <row r="10" spans="1:6">
      <c r="A10" s="16" t="s">
        <v>36</v>
      </c>
      <c r="B10" s="17">
        <v>27</v>
      </c>
      <c r="C10" s="25"/>
      <c r="D10" s="17">
        <v>13</v>
      </c>
      <c r="E10" s="16" t="s">
        <v>44</v>
      </c>
      <c r="F10" s="17">
        <v>3</v>
      </c>
    </row>
    <row r="11" spans="1:6">
      <c r="A11" s="16" t="s">
        <v>32</v>
      </c>
      <c r="B11" s="17">
        <v>27</v>
      </c>
      <c r="C11" s="25"/>
      <c r="D11" s="17">
        <v>13</v>
      </c>
      <c r="E11" s="16" t="s">
        <v>44</v>
      </c>
      <c r="F11" s="17">
        <v>3</v>
      </c>
    </row>
    <row r="12" spans="1:6">
      <c r="A12" s="16" t="s">
        <v>17</v>
      </c>
      <c r="B12" s="17">
        <v>320</v>
      </c>
      <c r="C12" s="25"/>
      <c r="D12" s="17">
        <v>160</v>
      </c>
      <c r="E12" s="16" t="s">
        <v>43</v>
      </c>
      <c r="F12" s="17">
        <v>2</v>
      </c>
    </row>
    <row r="13" spans="1:6">
      <c r="A13" s="16" t="s">
        <v>18</v>
      </c>
      <c r="B13" s="17">
        <v>339</v>
      </c>
      <c r="C13" s="25"/>
      <c r="D13" s="17">
        <v>169</v>
      </c>
      <c r="E13" s="16" t="s">
        <v>43</v>
      </c>
      <c r="F13" s="17">
        <v>2</v>
      </c>
    </row>
    <row r="14" spans="1:6">
      <c r="A14" s="16" t="s">
        <v>19</v>
      </c>
      <c r="B14" s="17">
        <v>311</v>
      </c>
      <c r="C14" s="25"/>
      <c r="D14" s="17">
        <v>156</v>
      </c>
      <c r="E14" s="16" t="s">
        <v>43</v>
      </c>
      <c r="F14" s="17">
        <v>2</v>
      </c>
    </row>
    <row r="15" spans="1:6">
      <c r="A15" s="16" t="s">
        <v>20</v>
      </c>
      <c r="B15" s="17">
        <v>137</v>
      </c>
      <c r="C15" s="25"/>
      <c r="D15" s="17">
        <v>68</v>
      </c>
      <c r="E15" s="16" t="s">
        <v>43</v>
      </c>
      <c r="F15" s="17">
        <v>2</v>
      </c>
    </row>
    <row r="16" spans="1:6">
      <c r="A16" s="16" t="s">
        <v>21</v>
      </c>
      <c r="B16" s="17">
        <v>508</v>
      </c>
      <c r="C16" s="25"/>
      <c r="D16" s="17">
        <v>254</v>
      </c>
      <c r="E16" s="16" t="s">
        <v>43</v>
      </c>
      <c r="F16" s="17">
        <v>2</v>
      </c>
    </row>
    <row r="17" spans="1:6">
      <c r="A17" s="16" t="s">
        <v>22</v>
      </c>
      <c r="B17" s="17">
        <v>204</v>
      </c>
      <c r="C17" s="25"/>
      <c r="D17" s="17">
        <v>102</v>
      </c>
      <c r="E17" s="16" t="s">
        <v>43</v>
      </c>
      <c r="F17" s="17">
        <v>2</v>
      </c>
    </row>
    <row r="18" spans="1:6">
      <c r="A18" s="16" t="s">
        <v>23</v>
      </c>
      <c r="B18" s="17">
        <v>148</v>
      </c>
      <c r="C18" s="25"/>
      <c r="D18" s="17">
        <v>74</v>
      </c>
      <c r="E18" s="16" t="s">
        <v>43</v>
      </c>
      <c r="F18" s="17">
        <v>2</v>
      </c>
    </row>
    <row r="19" spans="1:6">
      <c r="A19" s="16" t="s">
        <v>24</v>
      </c>
      <c r="B19" s="25"/>
      <c r="C19" s="25"/>
      <c r="D19" s="17">
        <v>282</v>
      </c>
      <c r="E19" s="16" t="s">
        <v>43</v>
      </c>
      <c r="F19" s="17">
        <v>2</v>
      </c>
    </row>
    <row r="20" spans="1:6">
      <c r="A20" s="19" t="s">
        <v>65</v>
      </c>
      <c r="B20" s="17">
        <v>33</v>
      </c>
      <c r="C20" s="25"/>
      <c r="D20" s="17">
        <v>16</v>
      </c>
      <c r="E20" s="16" t="s">
        <v>43</v>
      </c>
      <c r="F20" s="17">
        <v>2</v>
      </c>
    </row>
    <row r="21" spans="1:6">
      <c r="A21" s="16" t="s">
        <v>25</v>
      </c>
      <c r="B21" s="17">
        <v>475</v>
      </c>
      <c r="C21" s="25"/>
      <c r="D21" s="17">
        <v>237</v>
      </c>
      <c r="E21" s="16" t="s">
        <v>43</v>
      </c>
      <c r="F21" s="26">
        <v>5</v>
      </c>
    </row>
    <row r="22" spans="1:6">
      <c r="A22" s="16" t="s">
        <v>26</v>
      </c>
      <c r="B22" s="17">
        <v>638</v>
      </c>
      <c r="C22" s="25"/>
      <c r="D22" s="17">
        <v>319</v>
      </c>
      <c r="E22" s="16" t="s">
        <v>43</v>
      </c>
      <c r="F22" s="26">
        <v>5</v>
      </c>
    </row>
    <row r="23" spans="1:6">
      <c r="A23" s="16" t="s">
        <v>27</v>
      </c>
      <c r="B23" s="17">
        <v>38</v>
      </c>
      <c r="C23" s="25"/>
      <c r="D23" s="17">
        <v>19</v>
      </c>
      <c r="E23" s="16" t="s">
        <v>44</v>
      </c>
      <c r="F23" s="17">
        <v>1</v>
      </c>
    </row>
    <row r="24" spans="1:6">
      <c r="A24" s="16" t="s">
        <v>28</v>
      </c>
      <c r="B24" s="17">
        <v>40</v>
      </c>
      <c r="C24" s="25"/>
      <c r="D24" s="17">
        <v>20</v>
      </c>
      <c r="E24" s="16" t="s">
        <v>44</v>
      </c>
      <c r="F24" s="17">
        <v>1</v>
      </c>
    </row>
    <row r="25" spans="1:6">
      <c r="A25" s="16" t="s">
        <v>29</v>
      </c>
      <c r="B25" s="17">
        <v>38</v>
      </c>
      <c r="C25" s="25"/>
      <c r="D25" s="17">
        <v>19</v>
      </c>
      <c r="E25" s="16" t="s">
        <v>44</v>
      </c>
      <c r="F25" s="17">
        <v>1</v>
      </c>
    </row>
    <row r="26" spans="1:6">
      <c r="A26" s="16" t="s">
        <v>30</v>
      </c>
      <c r="B26" s="17">
        <v>48</v>
      </c>
      <c r="C26" s="25"/>
      <c r="D26" s="17">
        <v>24</v>
      </c>
      <c r="E26" s="16" t="s">
        <v>44</v>
      </c>
      <c r="F26" s="17">
        <v>1</v>
      </c>
    </row>
    <row r="27" spans="1:6">
      <c r="A27" s="16" t="s">
        <v>31</v>
      </c>
      <c r="B27" s="17">
        <v>43</v>
      </c>
      <c r="C27" s="25"/>
      <c r="D27" s="17">
        <v>21</v>
      </c>
      <c r="E27" s="16" t="s">
        <v>44</v>
      </c>
      <c r="F27" s="17">
        <v>1</v>
      </c>
    </row>
    <row r="28" spans="1:6">
      <c r="A28" s="16" t="s">
        <v>76</v>
      </c>
      <c r="B28" s="17">
        <v>36</v>
      </c>
      <c r="C28" s="25"/>
      <c r="D28" s="17">
        <v>18</v>
      </c>
      <c r="E28" s="16" t="s">
        <v>44</v>
      </c>
      <c r="F28" s="27">
        <v>6</v>
      </c>
    </row>
    <row r="29" spans="1:6">
      <c r="A29" s="16" t="s">
        <v>45</v>
      </c>
      <c r="B29" s="17">
        <v>37</v>
      </c>
      <c r="C29" s="25"/>
      <c r="D29" s="17">
        <v>19</v>
      </c>
      <c r="E29" s="16" t="s">
        <v>44</v>
      </c>
      <c r="F29" s="17">
        <v>1</v>
      </c>
    </row>
    <row r="30" spans="1:6">
      <c r="A30" s="16" t="s">
        <v>46</v>
      </c>
      <c r="B30" s="17">
        <v>35</v>
      </c>
      <c r="C30" s="25"/>
      <c r="D30" s="17">
        <v>18</v>
      </c>
      <c r="E30" s="16" t="s">
        <v>44</v>
      </c>
      <c r="F30" s="17">
        <v>1</v>
      </c>
    </row>
    <row r="31" spans="1:6">
      <c r="A31" s="16" t="s">
        <v>47</v>
      </c>
      <c r="B31" s="17">
        <v>37</v>
      </c>
      <c r="C31" s="25"/>
      <c r="D31" s="17">
        <v>19</v>
      </c>
      <c r="E31" s="16" t="s">
        <v>44</v>
      </c>
      <c r="F31" s="17">
        <v>1</v>
      </c>
    </row>
    <row r="32" spans="1:6">
      <c r="A32" s="16" t="s">
        <v>48</v>
      </c>
      <c r="B32" s="17">
        <v>35</v>
      </c>
      <c r="C32" s="25"/>
      <c r="D32" s="17">
        <v>18</v>
      </c>
      <c r="E32" s="16" t="s">
        <v>44</v>
      </c>
      <c r="F32" s="17">
        <v>1</v>
      </c>
    </row>
    <row r="33" spans="1:10">
      <c r="A33" s="16" t="s">
        <v>49</v>
      </c>
      <c r="B33" s="17">
        <v>37</v>
      </c>
      <c r="C33" s="25"/>
      <c r="D33" s="17">
        <v>19</v>
      </c>
      <c r="E33" s="16" t="s">
        <v>44</v>
      </c>
      <c r="F33" s="17">
        <v>1</v>
      </c>
    </row>
    <row r="34" spans="1:10">
      <c r="A34" s="16" t="s">
        <v>50</v>
      </c>
      <c r="B34" s="17">
        <v>35</v>
      </c>
      <c r="C34" s="25"/>
      <c r="D34" s="17">
        <v>18</v>
      </c>
      <c r="E34" s="16" t="s">
        <v>44</v>
      </c>
      <c r="F34" s="17">
        <v>1</v>
      </c>
    </row>
    <row r="35" spans="1:10">
      <c r="A35" s="16" t="s">
        <v>51</v>
      </c>
      <c r="B35" s="17">
        <v>37</v>
      </c>
      <c r="C35" s="25"/>
      <c r="D35" s="17">
        <v>19</v>
      </c>
      <c r="E35" s="16" t="s">
        <v>44</v>
      </c>
      <c r="F35" s="17">
        <v>1</v>
      </c>
    </row>
    <row r="36" spans="1:10">
      <c r="A36" s="16" t="s">
        <v>52</v>
      </c>
      <c r="B36" s="17">
        <v>35</v>
      </c>
      <c r="C36" s="25"/>
      <c r="D36" s="17">
        <v>18</v>
      </c>
      <c r="E36" s="16" t="s">
        <v>44</v>
      </c>
      <c r="F36" s="17">
        <v>1</v>
      </c>
    </row>
    <row r="38" spans="1:10">
      <c r="B38" s="9"/>
      <c r="C38" s="9"/>
      <c r="D38" s="9"/>
      <c r="E38" s="7"/>
      <c r="F38" s="10"/>
      <c r="J38" s="6"/>
    </row>
    <row r="39" spans="1:10">
      <c r="B39" s="11"/>
      <c r="C39" s="11"/>
      <c r="D39" s="11"/>
      <c r="E39" s="7"/>
      <c r="F39" s="10"/>
    </row>
    <row r="40" spans="1:10" ht="14.25" thickBot="1"/>
    <row r="41" spans="1:10">
      <c r="A41" s="28" t="s">
        <v>72</v>
      </c>
      <c r="B41" s="28" t="s">
        <v>77</v>
      </c>
      <c r="C41" s="28" t="s">
        <v>79</v>
      </c>
      <c r="D41" s="24"/>
      <c r="E41" s="24"/>
    </row>
    <row r="42" spans="1:10" ht="14.25" thickBot="1">
      <c r="A42" s="29"/>
      <c r="B42" s="29" t="s">
        <v>78</v>
      </c>
      <c r="C42" s="29"/>
    </row>
    <row r="43" spans="1:10">
      <c r="A43" s="14"/>
    </row>
  </sheetData>
  <sheetProtection password="B2EA" sheet="1" objects="1" scenarios="1"/>
  <phoneticPr fontId="2"/>
  <pageMargins left="0.7" right="0.7" top="0.75" bottom="0.75" header="0.3" footer="0.3"/>
  <pageSetup paperSize="9" scale="6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J206"/>
  <sheetViews>
    <sheetView view="pageBreakPreview" topLeftCell="A10" zoomScale="70" zoomScaleNormal="140" zoomScaleSheetLayoutView="70" workbookViewId="0">
      <selection activeCell="G16" sqref="G16"/>
    </sheetView>
  </sheetViews>
  <sheetFormatPr defaultColWidth="2.25" defaultRowHeight="14.25"/>
  <cols>
    <col min="1" max="1" width="2.25" style="94"/>
    <col min="2" max="2" width="3.625" style="94" customWidth="1"/>
    <col min="3" max="3" width="12.875" style="94" customWidth="1"/>
    <col min="4" max="4" width="16.875" style="94" customWidth="1"/>
    <col min="5" max="14" width="18.875" style="94" customWidth="1"/>
    <col min="15" max="15" width="22.375" style="94" customWidth="1"/>
    <col min="16" max="16" width="18.75" style="94" customWidth="1"/>
    <col min="17" max="17" width="2.25" style="94"/>
    <col min="18" max="18" width="2.25" style="94" hidden="1" customWidth="1"/>
    <col min="19" max="20" width="0" style="94" hidden="1" customWidth="1"/>
    <col min="21" max="21" width="2.25" style="94" hidden="1" customWidth="1"/>
    <col min="22" max="22" width="8" style="94" hidden="1" customWidth="1"/>
    <col min="23" max="23" width="6" style="94" hidden="1" customWidth="1"/>
    <col min="24" max="24" width="10" style="94" hidden="1" customWidth="1"/>
    <col min="25" max="25" width="12.875" style="94" hidden="1" customWidth="1"/>
    <col min="26" max="26" width="12.25" style="94" hidden="1" customWidth="1"/>
    <col min="27" max="27" width="8" style="94" hidden="1" customWidth="1"/>
    <col min="28" max="28" width="12.25" style="94" hidden="1" customWidth="1"/>
    <col min="29" max="31" width="2.25" style="94" hidden="1" customWidth="1"/>
    <col min="32" max="32" width="10" style="94" hidden="1" customWidth="1"/>
    <col min="33" max="33" width="12.375" style="94" hidden="1" customWidth="1"/>
    <col min="34" max="34" width="12.25" style="94" hidden="1" customWidth="1"/>
    <col min="35" max="35" width="8" style="94" hidden="1" customWidth="1"/>
    <col min="36" max="36" width="12.125" style="94" hidden="1" customWidth="1"/>
    <col min="37" max="37" width="2.25" style="94" customWidth="1"/>
    <col min="38" max="16384" width="2.25" style="94"/>
  </cols>
  <sheetData>
    <row r="1" spans="1:36">
      <c r="A1" s="94" t="s">
        <v>107</v>
      </c>
      <c r="E1" s="95"/>
      <c r="F1" s="95"/>
      <c r="G1" s="95"/>
      <c r="H1" s="95"/>
      <c r="I1" s="95"/>
      <c r="J1" s="95"/>
      <c r="K1" s="95"/>
      <c r="L1" s="95"/>
      <c r="M1" s="95"/>
      <c r="N1" s="95"/>
    </row>
    <row r="3" spans="1:36" ht="18" customHeight="1" thickBot="1">
      <c r="B3" s="96"/>
      <c r="P3" s="97" t="s">
        <v>80</v>
      </c>
    </row>
    <row r="4" spans="1:36" ht="39" customHeight="1">
      <c r="B4" s="203" t="s">
        <v>62</v>
      </c>
      <c r="C4" s="205" t="s">
        <v>60</v>
      </c>
      <c r="D4" s="207" t="s">
        <v>59</v>
      </c>
      <c r="E4" s="209" t="s">
        <v>61</v>
      </c>
      <c r="F4" s="221" t="s">
        <v>87</v>
      </c>
      <c r="G4" s="215" t="s">
        <v>88</v>
      </c>
      <c r="H4" s="219" t="s">
        <v>89</v>
      </c>
      <c r="I4" s="217" t="s">
        <v>94</v>
      </c>
      <c r="J4" s="217" t="s">
        <v>124</v>
      </c>
      <c r="K4" s="215" t="s">
        <v>96</v>
      </c>
      <c r="L4" s="215" t="s">
        <v>125</v>
      </c>
      <c r="M4" s="215" t="s">
        <v>90</v>
      </c>
      <c r="N4" s="213" t="s">
        <v>91</v>
      </c>
      <c r="O4" s="211" t="s">
        <v>15</v>
      </c>
      <c r="P4" s="198" t="s">
        <v>64</v>
      </c>
    </row>
    <row r="5" spans="1:36" ht="56.25" customHeight="1" thickBot="1">
      <c r="B5" s="204"/>
      <c r="C5" s="206"/>
      <c r="D5" s="208"/>
      <c r="E5" s="210"/>
      <c r="F5" s="222"/>
      <c r="G5" s="216"/>
      <c r="H5" s="220"/>
      <c r="I5" s="218"/>
      <c r="J5" s="218"/>
      <c r="K5" s="216"/>
      <c r="L5" s="216"/>
      <c r="M5" s="216"/>
      <c r="N5" s="214"/>
      <c r="O5" s="212"/>
      <c r="P5" s="199"/>
    </row>
    <row r="6" spans="1:36" ht="30" customHeight="1" thickBot="1">
      <c r="B6" s="98">
        <v>1</v>
      </c>
      <c r="C6" s="99">
        <f ca="1">IFERROR(INDIRECT($R6&amp;"!"&amp;"AN4"),"")</f>
        <v>0</v>
      </c>
      <c r="D6" s="99">
        <f ca="1">IFERROR(INDIRECT($R6&amp;"!"&amp;"R4"),"")</f>
        <v>0</v>
      </c>
      <c r="E6" s="99">
        <f ca="1">IFERROR(INDIRECT($R6&amp;"!"&amp;"R5"),"")</f>
        <v>0</v>
      </c>
      <c r="F6" s="100">
        <f ca="1">INDIRECT($R6&amp;"!$CW$14")</f>
        <v>0</v>
      </c>
      <c r="G6" s="127">
        <f ca="1">INDIRECT($R6&amp;"!$CW$15")</f>
        <v>0</v>
      </c>
      <c r="H6" s="125">
        <f ca="1">INDIRECT($R6&amp;"!$CW$16")</f>
        <v>0</v>
      </c>
      <c r="I6" s="125">
        <f ca="1">INDIRECT($R6&amp;"!$CW$17")</f>
        <v>0</v>
      </c>
      <c r="J6" s="125">
        <f ca="1">INDIRECT($R6&amp;"!$CW$18")</f>
        <v>0</v>
      </c>
      <c r="K6" s="125">
        <f ca="1">INDIRECT($R6&amp;"!$CW$19")</f>
        <v>0</v>
      </c>
      <c r="L6" s="125">
        <f ca="1">INDIRECT($R6&amp;"!$CW$20")</f>
        <v>0</v>
      </c>
      <c r="M6" s="125">
        <f ca="1">INDIRECT($R6&amp;"!$CW$21")</f>
        <v>0</v>
      </c>
      <c r="N6" s="126">
        <f ca="1">INDIRECT($R6&amp;"!$CW$22")</f>
        <v>0</v>
      </c>
      <c r="O6" s="101">
        <f ca="1">SUM(F6:N6)</f>
        <v>0</v>
      </c>
      <c r="P6" s="102"/>
      <c r="R6" s="94" t="s">
        <v>155</v>
      </c>
      <c r="V6" s="94" t="s">
        <v>159</v>
      </c>
      <c r="W6" s="94" t="s">
        <v>160</v>
      </c>
      <c r="X6" s="94" t="s">
        <v>161</v>
      </c>
      <c r="Y6" s="94" t="s">
        <v>165</v>
      </c>
      <c r="Z6" s="94" t="s">
        <v>162</v>
      </c>
      <c r="AA6" s="94" t="s">
        <v>86</v>
      </c>
      <c r="AB6" s="94" t="s">
        <v>163</v>
      </c>
      <c r="AF6" s="94" t="s">
        <v>164</v>
      </c>
      <c r="AG6" s="94" t="s">
        <v>165</v>
      </c>
      <c r="AH6" s="94" t="s">
        <v>162</v>
      </c>
      <c r="AI6" s="94" t="s">
        <v>86</v>
      </c>
      <c r="AJ6" s="94" t="s">
        <v>163</v>
      </c>
    </row>
    <row r="7" spans="1:36" ht="30" customHeight="1" thickBot="1">
      <c r="B7" s="103">
        <v>2</v>
      </c>
      <c r="C7" s="99">
        <f t="shared" ref="C7:C25" ca="1" si="0">IFERROR(INDIRECT($R7&amp;"!"&amp;"AN4"),"")</f>
        <v>0</v>
      </c>
      <c r="D7" s="99">
        <f t="shared" ref="D7:D25" ca="1" si="1">IFERROR(INDIRECT($R7&amp;"!"&amp;"R4"),"")</f>
        <v>0</v>
      </c>
      <c r="E7" s="104">
        <f t="shared" ref="E7:E25" ca="1" si="2">IFERROR(INDIRECT($R7&amp;"!"&amp;"R5"),"")</f>
        <v>0</v>
      </c>
      <c r="F7" s="129">
        <f t="shared" ref="F7:F25" ca="1" si="3">INDIRECT($R7&amp;"!$CW$14")</f>
        <v>0</v>
      </c>
      <c r="G7" s="128">
        <f t="shared" ref="G7:G25" ca="1" si="4">INDIRECT($R7&amp;"!$CW$15")</f>
        <v>0</v>
      </c>
      <c r="H7" s="130">
        <f t="shared" ref="H7:H25" ca="1" si="5">INDIRECT($R7&amp;"!$CW$16")</f>
        <v>0</v>
      </c>
      <c r="I7" s="130">
        <f t="shared" ref="I7:I25" ca="1" si="6">INDIRECT($R7&amp;"!$CW$17")</f>
        <v>0</v>
      </c>
      <c r="J7" s="130">
        <f t="shared" ref="J7:J25" ca="1" si="7">INDIRECT($R7&amp;"!$CW$18")</f>
        <v>0</v>
      </c>
      <c r="K7" s="130">
        <f t="shared" ref="K7:K25" ca="1" si="8">INDIRECT($R7&amp;"!$CW$19")</f>
        <v>0</v>
      </c>
      <c r="L7" s="130">
        <f t="shared" ref="L7:L25" ca="1" si="9">INDIRECT($R7&amp;"!$CW$20")</f>
        <v>0</v>
      </c>
      <c r="M7" s="130">
        <f t="shared" ref="M7:M25" ca="1" si="10">INDIRECT($R7&amp;"!$CW$21")</f>
        <v>0</v>
      </c>
      <c r="N7" s="131">
        <f t="shared" ref="N7:N25" ca="1" si="11">INDIRECT($R7&amp;"!$CW$22")</f>
        <v>0</v>
      </c>
      <c r="O7" s="101">
        <f t="shared" ref="O7:O25" ca="1" si="12">SUM(F7:N7)</f>
        <v>0</v>
      </c>
      <c r="P7" s="105"/>
      <c r="R7" s="94" t="s">
        <v>136</v>
      </c>
      <c r="V7" s="94" t="str">
        <f>W7&amp;COUNTIF(W$7:W7,W7)</f>
        <v>×1</v>
      </c>
      <c r="W7" s="94" t="str">
        <f>IF(個票1!B14&lt;&gt;"","〇","×")</f>
        <v>×</v>
      </c>
      <c r="X7" s="94">
        <f ca="1">INDIRECT("個票1!B14")</f>
        <v>0</v>
      </c>
      <c r="Y7" s="132">
        <f ca="1">INDIRECT("個票1!J14")</f>
        <v>0</v>
      </c>
      <c r="Z7" s="94">
        <f ca="1">INDIRECT("個票1!$AN$4")</f>
        <v>0</v>
      </c>
      <c r="AA7" s="94">
        <f ca="1">INDIRECT("個票1!AP14")</f>
        <v>0</v>
      </c>
      <c r="AB7" s="132">
        <f ca="1">INDIRECT("個票1!AX14")</f>
        <v>0</v>
      </c>
      <c r="AF7" s="94" t="str">
        <f>IFERROR(VLOOKUP("〇"&amp;ROW(X1),$V$7:$AB$206,3,0),"")</f>
        <v/>
      </c>
      <c r="AG7" s="132" t="str">
        <f>IFERROR(VLOOKUP("〇"&amp;ROW(AA1),$V$7:$AB$206,4,0),"")</f>
        <v/>
      </c>
      <c r="AH7" s="94" t="str">
        <f>IFERROR(VLOOKUP("〇"&amp;ROW(AA1),$V$7:$AB$206,5,0),"")</f>
        <v/>
      </c>
      <c r="AI7" s="94" t="str">
        <f>IFERROR(VLOOKUP("〇"&amp;ROW(AB1),$V$7:$AB$206,6,0),"")</f>
        <v/>
      </c>
      <c r="AJ7" s="132" t="str">
        <f>IFERROR(VLOOKUP("〇"&amp;ROW(AB1),$V$7:$AB$206,7,0),"")</f>
        <v/>
      </c>
    </row>
    <row r="8" spans="1:36" ht="30" customHeight="1" thickBot="1">
      <c r="B8" s="103">
        <v>3</v>
      </c>
      <c r="C8" s="99">
        <f t="shared" ca="1" si="0"/>
        <v>0</v>
      </c>
      <c r="D8" s="99">
        <f t="shared" ca="1" si="1"/>
        <v>0</v>
      </c>
      <c r="E8" s="99">
        <f t="shared" ca="1" si="2"/>
        <v>0</v>
      </c>
      <c r="F8" s="129">
        <f t="shared" ca="1" si="3"/>
        <v>0</v>
      </c>
      <c r="G8" s="128">
        <f t="shared" ca="1" si="4"/>
        <v>0</v>
      </c>
      <c r="H8" s="130">
        <f t="shared" ca="1" si="5"/>
        <v>0</v>
      </c>
      <c r="I8" s="130">
        <f t="shared" ca="1" si="6"/>
        <v>0</v>
      </c>
      <c r="J8" s="130">
        <f t="shared" ca="1" si="7"/>
        <v>0</v>
      </c>
      <c r="K8" s="130">
        <f t="shared" ca="1" si="8"/>
        <v>0</v>
      </c>
      <c r="L8" s="130">
        <f t="shared" ca="1" si="9"/>
        <v>0</v>
      </c>
      <c r="M8" s="130">
        <f t="shared" ca="1" si="10"/>
        <v>0</v>
      </c>
      <c r="N8" s="131">
        <f t="shared" ca="1" si="11"/>
        <v>0</v>
      </c>
      <c r="O8" s="101">
        <f t="shared" ca="1" si="12"/>
        <v>0</v>
      </c>
      <c r="P8" s="105"/>
      <c r="R8" s="94" t="s">
        <v>137</v>
      </c>
      <c r="V8" s="94" t="str">
        <f>W8&amp;COUNTIF(W$7:W8,W8)</f>
        <v>×2</v>
      </c>
      <c r="W8" s="94" t="str">
        <f>IF(個票1!B15&lt;&gt;"","〇","×")</f>
        <v>×</v>
      </c>
      <c r="X8" s="94">
        <f ca="1">INDIRECT("個票1!B15")</f>
        <v>0</v>
      </c>
      <c r="Y8" s="132">
        <f ca="1">INDIRECT("個票1!J15")</f>
        <v>0</v>
      </c>
      <c r="Z8" s="94">
        <f t="shared" ref="Z8:Z26" ca="1" si="13">INDIRECT("個票1!$AN$4")</f>
        <v>0</v>
      </c>
      <c r="AA8" s="94">
        <f ca="1">INDIRECT("個票1!AP15")</f>
        <v>0</v>
      </c>
      <c r="AB8" s="132">
        <f ca="1">INDIRECT("個票1!AX15")</f>
        <v>0</v>
      </c>
      <c r="AF8" s="94" t="str">
        <f t="shared" ref="AF8:AF71" si="14">IFERROR(VLOOKUP("〇"&amp;ROW(X2),$V$7:$AB$206,3,0),"")</f>
        <v/>
      </c>
      <c r="AG8" s="132" t="str">
        <f t="shared" ref="AG8:AG71" si="15">IFERROR(VLOOKUP("〇"&amp;ROW(AA2),$V$7:$AB$206,4,0),"")</f>
        <v/>
      </c>
      <c r="AH8" s="94" t="str">
        <f t="shared" ref="AH8:AH71" si="16">IFERROR(VLOOKUP("〇"&amp;ROW(AA2),$V$7:$AB$206,5,0),"")</f>
        <v/>
      </c>
      <c r="AI8" s="94" t="str">
        <f t="shared" ref="AI8:AI71" si="17">IFERROR(VLOOKUP("〇"&amp;ROW(AB2),$V$7:$AB$206,6,0),"")</f>
        <v/>
      </c>
      <c r="AJ8" s="132" t="str">
        <f t="shared" ref="AJ8:AJ71" si="18">IFERROR(VLOOKUP("〇"&amp;ROW(AB2),$V$7:$AB$206,7,0),"")</f>
        <v/>
      </c>
    </row>
    <row r="9" spans="1:36" ht="30" customHeight="1" thickBot="1">
      <c r="B9" s="103">
        <v>4</v>
      </c>
      <c r="C9" s="99">
        <f t="shared" ca="1" si="0"/>
        <v>0</v>
      </c>
      <c r="D9" s="99">
        <f t="shared" ca="1" si="1"/>
        <v>0</v>
      </c>
      <c r="E9" s="104">
        <f t="shared" ca="1" si="2"/>
        <v>0</v>
      </c>
      <c r="F9" s="129">
        <f t="shared" ca="1" si="3"/>
        <v>0</v>
      </c>
      <c r="G9" s="128">
        <f t="shared" ca="1" si="4"/>
        <v>0</v>
      </c>
      <c r="H9" s="130">
        <f t="shared" ca="1" si="5"/>
        <v>0</v>
      </c>
      <c r="I9" s="130">
        <f t="shared" ca="1" si="6"/>
        <v>0</v>
      </c>
      <c r="J9" s="130">
        <f t="shared" ca="1" si="7"/>
        <v>0</v>
      </c>
      <c r="K9" s="130">
        <f t="shared" ca="1" si="8"/>
        <v>0</v>
      </c>
      <c r="L9" s="130">
        <f t="shared" ca="1" si="9"/>
        <v>0</v>
      </c>
      <c r="M9" s="130">
        <f t="shared" ca="1" si="10"/>
        <v>0</v>
      </c>
      <c r="N9" s="131">
        <f t="shared" ca="1" si="11"/>
        <v>0</v>
      </c>
      <c r="O9" s="101">
        <f t="shared" ca="1" si="12"/>
        <v>0</v>
      </c>
      <c r="P9" s="105"/>
      <c r="R9" s="94" t="s">
        <v>138</v>
      </c>
      <c r="V9" s="94" t="str">
        <f>W9&amp;COUNTIF(W$7:W9,W9)</f>
        <v>×3</v>
      </c>
      <c r="W9" s="94" t="str">
        <f>IF(個票1!B16&lt;&gt;"","〇","×")</f>
        <v>×</v>
      </c>
      <c r="X9" s="94">
        <f ca="1">INDIRECT("個票1!B16")</f>
        <v>0</v>
      </c>
      <c r="Y9" s="132">
        <f ca="1">INDIRECT("個票1!J16")</f>
        <v>0</v>
      </c>
      <c r="Z9" s="94">
        <f t="shared" ca="1" si="13"/>
        <v>0</v>
      </c>
      <c r="AA9" s="94">
        <f ca="1">INDIRECT("個票1!AP16")</f>
        <v>0</v>
      </c>
      <c r="AB9" s="132">
        <f ca="1">INDIRECT("個票1!AX16")</f>
        <v>0</v>
      </c>
      <c r="AF9" s="94" t="str">
        <f t="shared" si="14"/>
        <v/>
      </c>
      <c r="AG9" s="132" t="str">
        <f t="shared" si="15"/>
        <v/>
      </c>
      <c r="AH9" s="94" t="str">
        <f t="shared" si="16"/>
        <v/>
      </c>
      <c r="AI9" s="94" t="str">
        <f t="shared" si="17"/>
        <v/>
      </c>
      <c r="AJ9" s="132" t="str">
        <f t="shared" si="18"/>
        <v/>
      </c>
    </row>
    <row r="10" spans="1:36" ht="30" customHeight="1" thickBot="1">
      <c r="B10" s="103">
        <v>5</v>
      </c>
      <c r="C10" s="99">
        <f t="shared" ca="1" si="0"/>
        <v>0</v>
      </c>
      <c r="D10" s="99">
        <f t="shared" ca="1" si="1"/>
        <v>0</v>
      </c>
      <c r="E10" s="99">
        <f t="shared" ca="1" si="2"/>
        <v>0</v>
      </c>
      <c r="F10" s="129">
        <f t="shared" ca="1" si="3"/>
        <v>0</v>
      </c>
      <c r="G10" s="128">
        <f t="shared" ca="1" si="4"/>
        <v>0</v>
      </c>
      <c r="H10" s="130">
        <f t="shared" ca="1" si="5"/>
        <v>0</v>
      </c>
      <c r="I10" s="130">
        <f t="shared" ca="1" si="6"/>
        <v>0</v>
      </c>
      <c r="J10" s="130">
        <f t="shared" ca="1" si="7"/>
        <v>0</v>
      </c>
      <c r="K10" s="130">
        <f t="shared" ca="1" si="8"/>
        <v>0</v>
      </c>
      <c r="L10" s="130">
        <f t="shared" ca="1" si="9"/>
        <v>0</v>
      </c>
      <c r="M10" s="130">
        <f t="shared" ca="1" si="10"/>
        <v>0</v>
      </c>
      <c r="N10" s="131">
        <f t="shared" ca="1" si="11"/>
        <v>0</v>
      </c>
      <c r="O10" s="101">
        <f t="shared" ca="1" si="12"/>
        <v>0</v>
      </c>
      <c r="P10" s="105"/>
      <c r="R10" s="94" t="s">
        <v>139</v>
      </c>
      <c r="V10" s="94" t="str">
        <f>W10&amp;COUNTIF(W$7:W10,W10)</f>
        <v>×4</v>
      </c>
      <c r="W10" s="94" t="str">
        <f>IF(個票1!B17&lt;&gt;"","〇","×")</f>
        <v>×</v>
      </c>
      <c r="X10" s="94">
        <f ca="1">INDIRECT("個票1!B17")</f>
        <v>0</v>
      </c>
      <c r="Y10" s="132">
        <f ca="1">INDIRECT("個票1!J17")</f>
        <v>0</v>
      </c>
      <c r="Z10" s="94">
        <f t="shared" ca="1" si="13"/>
        <v>0</v>
      </c>
      <c r="AA10" s="94">
        <f ca="1">INDIRECT("個票1!AP17")</f>
        <v>0</v>
      </c>
      <c r="AB10" s="132">
        <f ca="1">INDIRECT("個票1!AX17")</f>
        <v>0</v>
      </c>
      <c r="AF10" s="94" t="str">
        <f t="shared" si="14"/>
        <v/>
      </c>
      <c r="AG10" s="132" t="str">
        <f t="shared" si="15"/>
        <v/>
      </c>
      <c r="AH10" s="94" t="str">
        <f t="shared" si="16"/>
        <v/>
      </c>
      <c r="AI10" s="94" t="str">
        <f t="shared" si="17"/>
        <v/>
      </c>
      <c r="AJ10" s="132" t="str">
        <f t="shared" si="18"/>
        <v/>
      </c>
    </row>
    <row r="11" spans="1:36" ht="30" customHeight="1" thickBot="1">
      <c r="B11" s="103">
        <v>6</v>
      </c>
      <c r="C11" s="99">
        <f t="shared" ca="1" si="0"/>
        <v>0</v>
      </c>
      <c r="D11" s="99">
        <f t="shared" ca="1" si="1"/>
        <v>0</v>
      </c>
      <c r="E11" s="104">
        <f t="shared" ca="1" si="2"/>
        <v>0</v>
      </c>
      <c r="F11" s="129">
        <f t="shared" ca="1" si="3"/>
        <v>0</v>
      </c>
      <c r="G11" s="128">
        <f t="shared" ca="1" si="4"/>
        <v>0</v>
      </c>
      <c r="H11" s="130">
        <f t="shared" ca="1" si="5"/>
        <v>0</v>
      </c>
      <c r="I11" s="130">
        <f t="shared" ca="1" si="6"/>
        <v>0</v>
      </c>
      <c r="J11" s="130">
        <f t="shared" ca="1" si="7"/>
        <v>0</v>
      </c>
      <c r="K11" s="130">
        <f t="shared" ca="1" si="8"/>
        <v>0</v>
      </c>
      <c r="L11" s="130">
        <f t="shared" ca="1" si="9"/>
        <v>0</v>
      </c>
      <c r="M11" s="130">
        <f t="shared" ca="1" si="10"/>
        <v>0</v>
      </c>
      <c r="N11" s="131">
        <f t="shared" ca="1" si="11"/>
        <v>0</v>
      </c>
      <c r="O11" s="101">
        <f t="shared" ca="1" si="12"/>
        <v>0</v>
      </c>
      <c r="P11" s="105"/>
      <c r="R11" s="94" t="s">
        <v>140</v>
      </c>
      <c r="V11" s="94" t="str">
        <f>W11&amp;COUNTIF(W$7:W11,W11)</f>
        <v>×5</v>
      </c>
      <c r="W11" s="94" t="str">
        <f>IF(個票1!B18&lt;&gt;"","〇","×")</f>
        <v>×</v>
      </c>
      <c r="X11" s="94">
        <f ca="1">INDIRECT("個票1!B18")</f>
        <v>0</v>
      </c>
      <c r="Y11" s="132">
        <f ca="1">INDIRECT("個票1!J18")</f>
        <v>0</v>
      </c>
      <c r="Z11" s="94">
        <f t="shared" ca="1" si="13"/>
        <v>0</v>
      </c>
      <c r="AA11" s="94">
        <f ca="1">INDIRECT("個票1!AP18")</f>
        <v>0</v>
      </c>
      <c r="AB11" s="132">
        <f ca="1">INDIRECT("個票1!AX18")</f>
        <v>0</v>
      </c>
      <c r="AF11" s="94" t="str">
        <f t="shared" si="14"/>
        <v/>
      </c>
      <c r="AG11" s="132" t="str">
        <f t="shared" si="15"/>
        <v/>
      </c>
      <c r="AH11" s="94" t="str">
        <f t="shared" si="16"/>
        <v/>
      </c>
      <c r="AI11" s="94" t="str">
        <f t="shared" si="17"/>
        <v/>
      </c>
      <c r="AJ11" s="132" t="str">
        <f t="shared" si="18"/>
        <v/>
      </c>
    </row>
    <row r="12" spans="1:36" ht="30" customHeight="1" thickBot="1">
      <c r="B12" s="103">
        <v>7</v>
      </c>
      <c r="C12" s="99">
        <f t="shared" ca="1" si="0"/>
        <v>0</v>
      </c>
      <c r="D12" s="99">
        <f t="shared" ca="1" si="1"/>
        <v>0</v>
      </c>
      <c r="E12" s="99">
        <f t="shared" ca="1" si="2"/>
        <v>0</v>
      </c>
      <c r="F12" s="129">
        <f t="shared" ca="1" si="3"/>
        <v>0</v>
      </c>
      <c r="G12" s="128">
        <f t="shared" ca="1" si="4"/>
        <v>0</v>
      </c>
      <c r="H12" s="130">
        <f t="shared" ca="1" si="5"/>
        <v>0</v>
      </c>
      <c r="I12" s="130">
        <f t="shared" ca="1" si="6"/>
        <v>0</v>
      </c>
      <c r="J12" s="130">
        <f t="shared" ca="1" si="7"/>
        <v>0</v>
      </c>
      <c r="K12" s="130">
        <f t="shared" ca="1" si="8"/>
        <v>0</v>
      </c>
      <c r="L12" s="130">
        <f t="shared" ca="1" si="9"/>
        <v>0</v>
      </c>
      <c r="M12" s="130">
        <f t="shared" ca="1" si="10"/>
        <v>0</v>
      </c>
      <c r="N12" s="131">
        <f t="shared" ca="1" si="11"/>
        <v>0</v>
      </c>
      <c r="O12" s="101">
        <f t="shared" ca="1" si="12"/>
        <v>0</v>
      </c>
      <c r="P12" s="105"/>
      <c r="R12" s="94" t="s">
        <v>141</v>
      </c>
      <c r="V12" s="94" t="str">
        <f>W12&amp;COUNTIF(W$7:W12,W12)</f>
        <v>×6</v>
      </c>
      <c r="W12" s="94" t="str">
        <f>IF(個票1!B19&lt;&gt;"","〇","×")</f>
        <v>×</v>
      </c>
      <c r="X12" s="94">
        <f ca="1">INDIRECT("個票1!B19")</f>
        <v>0</v>
      </c>
      <c r="Y12" s="132">
        <f ca="1">INDIRECT("個票1!J19")</f>
        <v>0</v>
      </c>
      <c r="Z12" s="94">
        <f t="shared" ca="1" si="13"/>
        <v>0</v>
      </c>
      <c r="AA12" s="94">
        <f ca="1">INDIRECT("個票1!AP19")</f>
        <v>0</v>
      </c>
      <c r="AB12" s="132">
        <f ca="1">INDIRECT("個票1!AX19")</f>
        <v>0</v>
      </c>
      <c r="AF12" s="94" t="str">
        <f t="shared" si="14"/>
        <v/>
      </c>
      <c r="AG12" s="132" t="str">
        <f t="shared" si="15"/>
        <v/>
      </c>
      <c r="AH12" s="94" t="str">
        <f t="shared" si="16"/>
        <v/>
      </c>
      <c r="AI12" s="94" t="str">
        <f t="shared" si="17"/>
        <v/>
      </c>
      <c r="AJ12" s="132" t="str">
        <f t="shared" si="18"/>
        <v/>
      </c>
    </row>
    <row r="13" spans="1:36" ht="30" customHeight="1" thickBot="1">
      <c r="B13" s="103">
        <v>8</v>
      </c>
      <c r="C13" s="99">
        <f t="shared" ca="1" si="0"/>
        <v>0</v>
      </c>
      <c r="D13" s="99">
        <f t="shared" ca="1" si="1"/>
        <v>0</v>
      </c>
      <c r="E13" s="104">
        <f t="shared" ca="1" si="2"/>
        <v>0</v>
      </c>
      <c r="F13" s="129">
        <f t="shared" ca="1" si="3"/>
        <v>0</v>
      </c>
      <c r="G13" s="128">
        <f t="shared" ca="1" si="4"/>
        <v>0</v>
      </c>
      <c r="H13" s="130">
        <f t="shared" ca="1" si="5"/>
        <v>0</v>
      </c>
      <c r="I13" s="130">
        <f t="shared" ca="1" si="6"/>
        <v>0</v>
      </c>
      <c r="J13" s="130">
        <f t="shared" ca="1" si="7"/>
        <v>0</v>
      </c>
      <c r="K13" s="130">
        <f t="shared" ca="1" si="8"/>
        <v>0</v>
      </c>
      <c r="L13" s="130">
        <f t="shared" ca="1" si="9"/>
        <v>0</v>
      </c>
      <c r="M13" s="130">
        <f t="shared" ca="1" si="10"/>
        <v>0</v>
      </c>
      <c r="N13" s="131">
        <f t="shared" ca="1" si="11"/>
        <v>0</v>
      </c>
      <c r="O13" s="101">
        <f t="shared" ca="1" si="12"/>
        <v>0</v>
      </c>
      <c r="P13" s="105"/>
      <c r="R13" s="94" t="s">
        <v>142</v>
      </c>
      <c r="V13" s="94" t="str">
        <f>W13&amp;COUNTIF(W$7:W13,W13)</f>
        <v>×7</v>
      </c>
      <c r="W13" s="94" t="str">
        <f>IF(個票1!B20&lt;&gt;"","〇","×")</f>
        <v>×</v>
      </c>
      <c r="X13" s="94">
        <f ca="1">INDIRECT("個票1!B20")</f>
        <v>0</v>
      </c>
      <c r="Y13" s="132">
        <f ca="1">INDIRECT("個票1!J20")</f>
        <v>0</v>
      </c>
      <c r="Z13" s="94">
        <f t="shared" ca="1" si="13"/>
        <v>0</v>
      </c>
      <c r="AA13" s="94">
        <f ca="1">INDIRECT("個票1!AP20")</f>
        <v>0</v>
      </c>
      <c r="AB13" s="132">
        <f ca="1">INDIRECT("個票1!AX20")</f>
        <v>0</v>
      </c>
      <c r="AF13" s="94" t="str">
        <f t="shared" si="14"/>
        <v/>
      </c>
      <c r="AG13" s="132" t="str">
        <f t="shared" si="15"/>
        <v/>
      </c>
      <c r="AH13" s="94" t="str">
        <f t="shared" si="16"/>
        <v/>
      </c>
      <c r="AI13" s="94" t="str">
        <f t="shared" si="17"/>
        <v/>
      </c>
      <c r="AJ13" s="132" t="str">
        <f t="shared" si="18"/>
        <v/>
      </c>
    </row>
    <row r="14" spans="1:36" ht="30" customHeight="1" thickBot="1">
      <c r="B14" s="103">
        <v>9</v>
      </c>
      <c r="C14" s="99">
        <f t="shared" ca="1" si="0"/>
        <v>0</v>
      </c>
      <c r="D14" s="99">
        <f t="shared" ca="1" si="1"/>
        <v>0</v>
      </c>
      <c r="E14" s="104">
        <f t="shared" ca="1" si="2"/>
        <v>0</v>
      </c>
      <c r="F14" s="129">
        <f t="shared" ca="1" si="3"/>
        <v>0</v>
      </c>
      <c r="G14" s="128">
        <f t="shared" ca="1" si="4"/>
        <v>0</v>
      </c>
      <c r="H14" s="130">
        <f t="shared" ca="1" si="5"/>
        <v>0</v>
      </c>
      <c r="I14" s="130">
        <f t="shared" ca="1" si="6"/>
        <v>0</v>
      </c>
      <c r="J14" s="130">
        <f t="shared" ca="1" si="7"/>
        <v>0</v>
      </c>
      <c r="K14" s="130">
        <f t="shared" ca="1" si="8"/>
        <v>0</v>
      </c>
      <c r="L14" s="130">
        <f t="shared" ca="1" si="9"/>
        <v>0</v>
      </c>
      <c r="M14" s="130">
        <f t="shared" ca="1" si="10"/>
        <v>0</v>
      </c>
      <c r="N14" s="131">
        <f t="shared" ca="1" si="11"/>
        <v>0</v>
      </c>
      <c r="O14" s="101">
        <f t="shared" ca="1" si="12"/>
        <v>0</v>
      </c>
      <c r="P14" s="105"/>
      <c r="R14" s="94" t="s">
        <v>143</v>
      </c>
      <c r="V14" s="94" t="str">
        <f>W14&amp;COUNTIF(W$7:W14,W14)</f>
        <v>×8</v>
      </c>
      <c r="W14" s="94" t="str">
        <f>IF(個票1!B21&lt;&gt;"","〇","×")</f>
        <v>×</v>
      </c>
      <c r="X14" s="94">
        <f ca="1">INDIRECT("個票1!B21")</f>
        <v>0</v>
      </c>
      <c r="Y14" s="132">
        <f ca="1">INDIRECT("個票1!J21")</f>
        <v>0</v>
      </c>
      <c r="Z14" s="94">
        <f t="shared" ca="1" si="13"/>
        <v>0</v>
      </c>
      <c r="AA14" s="94">
        <f ca="1">INDIRECT("個票1!AP21")</f>
        <v>0</v>
      </c>
      <c r="AB14" s="132">
        <f ca="1">INDIRECT("個票1!AX21")</f>
        <v>0</v>
      </c>
      <c r="AF14" s="94" t="str">
        <f t="shared" si="14"/>
        <v/>
      </c>
      <c r="AG14" s="132" t="str">
        <f t="shared" si="15"/>
        <v/>
      </c>
      <c r="AH14" s="94" t="str">
        <f t="shared" si="16"/>
        <v/>
      </c>
      <c r="AI14" s="94" t="str">
        <f t="shared" si="17"/>
        <v/>
      </c>
      <c r="AJ14" s="132" t="str">
        <f t="shared" si="18"/>
        <v/>
      </c>
    </row>
    <row r="15" spans="1:36" ht="30" customHeight="1" thickBot="1">
      <c r="B15" s="103">
        <v>10</v>
      </c>
      <c r="C15" s="99">
        <f t="shared" ca="1" si="0"/>
        <v>0</v>
      </c>
      <c r="D15" s="99">
        <f t="shared" ca="1" si="1"/>
        <v>0</v>
      </c>
      <c r="E15" s="104">
        <f t="shared" ca="1" si="2"/>
        <v>0</v>
      </c>
      <c r="F15" s="129">
        <f t="shared" ca="1" si="3"/>
        <v>0</v>
      </c>
      <c r="G15" s="128">
        <f t="shared" ca="1" si="4"/>
        <v>0</v>
      </c>
      <c r="H15" s="130">
        <f t="shared" ca="1" si="5"/>
        <v>0</v>
      </c>
      <c r="I15" s="130">
        <f t="shared" ca="1" si="6"/>
        <v>0</v>
      </c>
      <c r="J15" s="130">
        <f t="shared" ca="1" si="7"/>
        <v>0</v>
      </c>
      <c r="K15" s="130">
        <f t="shared" ca="1" si="8"/>
        <v>0</v>
      </c>
      <c r="L15" s="130">
        <f t="shared" ca="1" si="9"/>
        <v>0</v>
      </c>
      <c r="M15" s="130">
        <f t="shared" ca="1" si="10"/>
        <v>0</v>
      </c>
      <c r="N15" s="131">
        <f t="shared" ca="1" si="11"/>
        <v>0</v>
      </c>
      <c r="O15" s="101">
        <f t="shared" ca="1" si="12"/>
        <v>0</v>
      </c>
      <c r="P15" s="105"/>
      <c r="R15" s="94" t="s">
        <v>144</v>
      </c>
      <c r="V15" s="94" t="str">
        <f>W15&amp;COUNTIF(W$7:W15,W15)</f>
        <v>×9</v>
      </c>
      <c r="W15" s="94" t="str">
        <f>IF(個票1!B22&lt;&gt;"","〇","×")</f>
        <v>×</v>
      </c>
      <c r="X15" s="94">
        <f ca="1">INDIRECT("個票1!B22")</f>
        <v>0</v>
      </c>
      <c r="Y15" s="132">
        <f ca="1">INDIRECT("個票1!J22")</f>
        <v>0</v>
      </c>
      <c r="Z15" s="94">
        <f t="shared" ca="1" si="13"/>
        <v>0</v>
      </c>
      <c r="AA15" s="94">
        <f ca="1">INDIRECT("個票1!AP22")</f>
        <v>0</v>
      </c>
      <c r="AB15" s="132">
        <f ca="1">INDIRECT("個票1!AX22")</f>
        <v>0</v>
      </c>
      <c r="AF15" s="94" t="str">
        <f t="shared" si="14"/>
        <v/>
      </c>
      <c r="AG15" s="132" t="str">
        <f t="shared" si="15"/>
        <v/>
      </c>
      <c r="AH15" s="94" t="str">
        <f t="shared" si="16"/>
        <v/>
      </c>
      <c r="AI15" s="94" t="str">
        <f t="shared" si="17"/>
        <v/>
      </c>
      <c r="AJ15" s="132" t="str">
        <f t="shared" si="18"/>
        <v/>
      </c>
    </row>
    <row r="16" spans="1:36" ht="30" customHeight="1" thickBot="1">
      <c r="B16" s="98">
        <v>11</v>
      </c>
      <c r="C16" s="99">
        <f t="shared" ca="1" si="0"/>
        <v>0</v>
      </c>
      <c r="D16" s="99">
        <f t="shared" ca="1" si="1"/>
        <v>0</v>
      </c>
      <c r="E16" s="99">
        <f t="shared" ca="1" si="2"/>
        <v>0</v>
      </c>
      <c r="F16" s="129">
        <f t="shared" ca="1" si="3"/>
        <v>0</v>
      </c>
      <c r="G16" s="128">
        <f t="shared" ca="1" si="4"/>
        <v>0</v>
      </c>
      <c r="H16" s="130">
        <f t="shared" ca="1" si="5"/>
        <v>0</v>
      </c>
      <c r="I16" s="130">
        <f t="shared" ca="1" si="6"/>
        <v>0</v>
      </c>
      <c r="J16" s="130">
        <f t="shared" ca="1" si="7"/>
        <v>0</v>
      </c>
      <c r="K16" s="130">
        <f t="shared" ca="1" si="8"/>
        <v>0</v>
      </c>
      <c r="L16" s="130">
        <f t="shared" ca="1" si="9"/>
        <v>0</v>
      </c>
      <c r="M16" s="130">
        <f t="shared" ca="1" si="10"/>
        <v>0</v>
      </c>
      <c r="N16" s="131">
        <f t="shared" ca="1" si="11"/>
        <v>0</v>
      </c>
      <c r="O16" s="101">
        <f t="shared" ca="1" si="12"/>
        <v>0</v>
      </c>
      <c r="P16" s="102"/>
      <c r="R16" s="94" t="s">
        <v>145</v>
      </c>
      <c r="V16" s="94" t="str">
        <f>W16&amp;COUNTIF(W$7:W16,W16)</f>
        <v>×10</v>
      </c>
      <c r="W16" s="94" t="str">
        <f>IF(個票1!B23&lt;&gt;"","〇","×")</f>
        <v>×</v>
      </c>
      <c r="X16" s="94">
        <f ca="1">INDIRECT("個票1!B23")</f>
        <v>0</v>
      </c>
      <c r="Y16" s="132">
        <f ca="1">INDIRECT("個票1!J23")</f>
        <v>0</v>
      </c>
      <c r="Z16" s="94">
        <f t="shared" ca="1" si="13"/>
        <v>0</v>
      </c>
      <c r="AA16" s="94">
        <f ca="1">INDIRECT("個票1!AP23")</f>
        <v>0</v>
      </c>
      <c r="AB16" s="132">
        <f ca="1">INDIRECT("個票1!AX23")</f>
        <v>0</v>
      </c>
      <c r="AF16" s="94" t="str">
        <f t="shared" si="14"/>
        <v/>
      </c>
      <c r="AG16" s="132" t="str">
        <f t="shared" si="15"/>
        <v/>
      </c>
      <c r="AH16" s="94" t="str">
        <f t="shared" si="16"/>
        <v/>
      </c>
      <c r="AI16" s="94" t="str">
        <f t="shared" si="17"/>
        <v/>
      </c>
      <c r="AJ16" s="132" t="str">
        <f t="shared" si="18"/>
        <v/>
      </c>
    </row>
    <row r="17" spans="2:36" ht="30" customHeight="1" thickBot="1">
      <c r="B17" s="103">
        <v>12</v>
      </c>
      <c r="C17" s="99">
        <f t="shared" ca="1" si="0"/>
        <v>0</v>
      </c>
      <c r="D17" s="99">
        <f t="shared" ca="1" si="1"/>
        <v>0</v>
      </c>
      <c r="E17" s="99">
        <f t="shared" ca="1" si="2"/>
        <v>0</v>
      </c>
      <c r="F17" s="129">
        <f t="shared" ca="1" si="3"/>
        <v>0</v>
      </c>
      <c r="G17" s="128">
        <f t="shared" ca="1" si="4"/>
        <v>0</v>
      </c>
      <c r="H17" s="130">
        <f t="shared" ca="1" si="5"/>
        <v>0</v>
      </c>
      <c r="I17" s="130">
        <f t="shared" ca="1" si="6"/>
        <v>0</v>
      </c>
      <c r="J17" s="130">
        <f t="shared" ca="1" si="7"/>
        <v>0</v>
      </c>
      <c r="K17" s="130">
        <f t="shared" ca="1" si="8"/>
        <v>0</v>
      </c>
      <c r="L17" s="130">
        <f t="shared" ca="1" si="9"/>
        <v>0</v>
      </c>
      <c r="M17" s="130">
        <f t="shared" ca="1" si="10"/>
        <v>0</v>
      </c>
      <c r="N17" s="131">
        <f t="shared" ca="1" si="11"/>
        <v>0</v>
      </c>
      <c r="O17" s="101">
        <f t="shared" ca="1" si="12"/>
        <v>0</v>
      </c>
      <c r="P17" s="105"/>
      <c r="R17" s="94" t="s">
        <v>146</v>
      </c>
      <c r="V17" s="94" t="str">
        <f>W17&amp;COUNTIF(W$7:W17,W17)</f>
        <v>×11</v>
      </c>
      <c r="W17" s="94" t="str">
        <f>IF(個票1!B24&lt;&gt;"","〇","×")</f>
        <v>×</v>
      </c>
      <c r="X17" s="94">
        <f ca="1">INDIRECT("個票1!B24")</f>
        <v>0</v>
      </c>
      <c r="Y17" s="132">
        <f ca="1">INDIRECT("個票1!J24")</f>
        <v>0</v>
      </c>
      <c r="Z17" s="94">
        <f t="shared" ca="1" si="13"/>
        <v>0</v>
      </c>
      <c r="AA17" s="94">
        <f ca="1">INDIRECT("個票1!AP24")</f>
        <v>0</v>
      </c>
      <c r="AB17" s="132">
        <f ca="1">INDIRECT("個票1!AX24")</f>
        <v>0</v>
      </c>
      <c r="AF17" s="94" t="str">
        <f t="shared" si="14"/>
        <v/>
      </c>
      <c r="AG17" s="132" t="str">
        <f t="shared" si="15"/>
        <v/>
      </c>
      <c r="AH17" s="94" t="str">
        <f t="shared" si="16"/>
        <v/>
      </c>
      <c r="AI17" s="94" t="str">
        <f t="shared" si="17"/>
        <v/>
      </c>
      <c r="AJ17" s="132" t="str">
        <f t="shared" si="18"/>
        <v/>
      </c>
    </row>
    <row r="18" spans="2:36" ht="30" customHeight="1" thickBot="1">
      <c r="B18" s="103">
        <v>13</v>
      </c>
      <c r="C18" s="99">
        <f t="shared" ca="1" si="0"/>
        <v>0</v>
      </c>
      <c r="D18" s="99">
        <f t="shared" ca="1" si="1"/>
        <v>0</v>
      </c>
      <c r="E18" s="99">
        <f t="shared" ca="1" si="2"/>
        <v>0</v>
      </c>
      <c r="F18" s="129">
        <f t="shared" ca="1" si="3"/>
        <v>0</v>
      </c>
      <c r="G18" s="128">
        <f t="shared" ca="1" si="4"/>
        <v>0</v>
      </c>
      <c r="H18" s="130">
        <f t="shared" ca="1" si="5"/>
        <v>0</v>
      </c>
      <c r="I18" s="130">
        <f t="shared" ca="1" si="6"/>
        <v>0</v>
      </c>
      <c r="J18" s="130">
        <f t="shared" ca="1" si="7"/>
        <v>0</v>
      </c>
      <c r="K18" s="130">
        <f t="shared" ca="1" si="8"/>
        <v>0</v>
      </c>
      <c r="L18" s="130">
        <f t="shared" ca="1" si="9"/>
        <v>0</v>
      </c>
      <c r="M18" s="130">
        <f t="shared" ca="1" si="10"/>
        <v>0</v>
      </c>
      <c r="N18" s="131">
        <f t="shared" ca="1" si="11"/>
        <v>0</v>
      </c>
      <c r="O18" s="101">
        <f t="shared" ca="1" si="12"/>
        <v>0</v>
      </c>
      <c r="P18" s="105"/>
      <c r="R18" s="94" t="s">
        <v>147</v>
      </c>
      <c r="V18" s="94" t="str">
        <f>W18&amp;COUNTIF(W$7:W18,W18)</f>
        <v>×12</v>
      </c>
      <c r="W18" s="94" t="str">
        <f>IF(個票1!B25&lt;&gt;"","〇","×")</f>
        <v>×</v>
      </c>
      <c r="X18" s="94">
        <f ca="1">INDIRECT("個票1!B25")</f>
        <v>0</v>
      </c>
      <c r="Y18" s="132">
        <f ca="1">INDIRECT("個票1!J25")</f>
        <v>0</v>
      </c>
      <c r="Z18" s="94">
        <f t="shared" ca="1" si="13"/>
        <v>0</v>
      </c>
      <c r="AA18" s="94">
        <f ca="1">INDIRECT("個票1!AP25")</f>
        <v>0</v>
      </c>
      <c r="AB18" s="132">
        <f ca="1">INDIRECT("個票1!AX25")</f>
        <v>0</v>
      </c>
      <c r="AF18" s="94" t="str">
        <f t="shared" si="14"/>
        <v/>
      </c>
      <c r="AG18" s="132" t="str">
        <f t="shared" si="15"/>
        <v/>
      </c>
      <c r="AH18" s="94" t="str">
        <f t="shared" si="16"/>
        <v/>
      </c>
      <c r="AI18" s="94" t="str">
        <f t="shared" si="17"/>
        <v/>
      </c>
      <c r="AJ18" s="132" t="str">
        <f t="shared" si="18"/>
        <v/>
      </c>
    </row>
    <row r="19" spans="2:36" ht="30" customHeight="1" thickBot="1">
      <c r="B19" s="103">
        <v>14</v>
      </c>
      <c r="C19" s="99">
        <f t="shared" ca="1" si="0"/>
        <v>0</v>
      </c>
      <c r="D19" s="99">
        <f t="shared" ca="1" si="1"/>
        <v>0</v>
      </c>
      <c r="E19" s="104">
        <f t="shared" ca="1" si="2"/>
        <v>0</v>
      </c>
      <c r="F19" s="129">
        <f t="shared" ca="1" si="3"/>
        <v>0</v>
      </c>
      <c r="G19" s="128">
        <f t="shared" ca="1" si="4"/>
        <v>0</v>
      </c>
      <c r="H19" s="130">
        <f t="shared" ca="1" si="5"/>
        <v>0</v>
      </c>
      <c r="I19" s="130">
        <f t="shared" ca="1" si="6"/>
        <v>0</v>
      </c>
      <c r="J19" s="130">
        <f t="shared" ca="1" si="7"/>
        <v>0</v>
      </c>
      <c r="K19" s="130">
        <f t="shared" ca="1" si="8"/>
        <v>0</v>
      </c>
      <c r="L19" s="130">
        <f t="shared" ca="1" si="9"/>
        <v>0</v>
      </c>
      <c r="M19" s="130">
        <f t="shared" ca="1" si="10"/>
        <v>0</v>
      </c>
      <c r="N19" s="131">
        <f t="shared" ca="1" si="11"/>
        <v>0</v>
      </c>
      <c r="O19" s="101">
        <f t="shared" ca="1" si="12"/>
        <v>0</v>
      </c>
      <c r="P19" s="105"/>
      <c r="R19" s="94" t="s">
        <v>148</v>
      </c>
      <c r="V19" s="94" t="str">
        <f>W19&amp;COUNTIF(W$7:W19,W19)</f>
        <v>×13</v>
      </c>
      <c r="W19" s="94" t="str">
        <f>IF(個票1!B26&lt;&gt;"","〇","×")</f>
        <v>×</v>
      </c>
      <c r="X19" s="94">
        <f ca="1">INDIRECT("個票1!B26")</f>
        <v>0</v>
      </c>
      <c r="Y19" s="132">
        <f ca="1">INDIRECT("個票1!J26")</f>
        <v>0</v>
      </c>
      <c r="Z19" s="94">
        <f t="shared" ca="1" si="13"/>
        <v>0</v>
      </c>
      <c r="AA19" s="94">
        <f ca="1">INDIRECT("個票1!AP26")</f>
        <v>0</v>
      </c>
      <c r="AB19" s="132">
        <f ca="1">INDIRECT("個票1!AX26")</f>
        <v>0</v>
      </c>
      <c r="AF19" s="94" t="str">
        <f t="shared" si="14"/>
        <v/>
      </c>
      <c r="AG19" s="132" t="str">
        <f t="shared" si="15"/>
        <v/>
      </c>
      <c r="AH19" s="94" t="str">
        <f t="shared" si="16"/>
        <v/>
      </c>
      <c r="AI19" s="94" t="str">
        <f t="shared" si="17"/>
        <v/>
      </c>
      <c r="AJ19" s="132" t="str">
        <f t="shared" si="18"/>
        <v/>
      </c>
    </row>
    <row r="20" spans="2:36" ht="30" customHeight="1" thickBot="1">
      <c r="B20" s="103">
        <v>15</v>
      </c>
      <c r="C20" s="99">
        <f t="shared" ca="1" si="0"/>
        <v>0</v>
      </c>
      <c r="D20" s="99">
        <f t="shared" ca="1" si="1"/>
        <v>0</v>
      </c>
      <c r="E20" s="104">
        <f t="shared" ca="1" si="2"/>
        <v>0</v>
      </c>
      <c r="F20" s="129">
        <f t="shared" ca="1" si="3"/>
        <v>0</v>
      </c>
      <c r="G20" s="128">
        <f t="shared" ca="1" si="4"/>
        <v>0</v>
      </c>
      <c r="H20" s="130">
        <f t="shared" ca="1" si="5"/>
        <v>0</v>
      </c>
      <c r="I20" s="130">
        <f t="shared" ca="1" si="6"/>
        <v>0</v>
      </c>
      <c r="J20" s="130">
        <f t="shared" ca="1" si="7"/>
        <v>0</v>
      </c>
      <c r="K20" s="130">
        <f t="shared" ca="1" si="8"/>
        <v>0</v>
      </c>
      <c r="L20" s="130">
        <f t="shared" ca="1" si="9"/>
        <v>0</v>
      </c>
      <c r="M20" s="130">
        <f t="shared" ca="1" si="10"/>
        <v>0</v>
      </c>
      <c r="N20" s="131">
        <f t="shared" ca="1" si="11"/>
        <v>0</v>
      </c>
      <c r="O20" s="101">
        <f t="shared" ca="1" si="12"/>
        <v>0</v>
      </c>
      <c r="P20" s="105"/>
      <c r="R20" s="94" t="s">
        <v>149</v>
      </c>
      <c r="V20" s="94" t="str">
        <f>W20&amp;COUNTIF(W$7:W20,W20)</f>
        <v>×14</v>
      </c>
      <c r="W20" s="94" t="str">
        <f>IF(個票1!B27&lt;&gt;"","〇","×")</f>
        <v>×</v>
      </c>
      <c r="X20" s="94">
        <f ca="1">INDIRECT("個票1!B27")</f>
        <v>0</v>
      </c>
      <c r="Y20" s="132">
        <f ca="1">INDIRECT("個票1!J27")</f>
        <v>0</v>
      </c>
      <c r="Z20" s="94">
        <f t="shared" ca="1" si="13"/>
        <v>0</v>
      </c>
      <c r="AA20" s="94">
        <f ca="1">INDIRECT("個票1!AP27")</f>
        <v>0</v>
      </c>
      <c r="AB20" s="132">
        <f ca="1">INDIRECT("個票1!AX27")</f>
        <v>0</v>
      </c>
      <c r="AF20" s="94" t="str">
        <f t="shared" si="14"/>
        <v/>
      </c>
      <c r="AG20" s="132" t="str">
        <f t="shared" si="15"/>
        <v/>
      </c>
      <c r="AH20" s="94" t="str">
        <f t="shared" si="16"/>
        <v/>
      </c>
      <c r="AI20" s="94" t="str">
        <f t="shared" si="17"/>
        <v/>
      </c>
      <c r="AJ20" s="132" t="str">
        <f t="shared" si="18"/>
        <v/>
      </c>
    </row>
    <row r="21" spans="2:36" ht="30" customHeight="1" thickBot="1">
      <c r="B21" s="103">
        <v>16</v>
      </c>
      <c r="C21" s="99">
        <f t="shared" ca="1" si="0"/>
        <v>0</v>
      </c>
      <c r="D21" s="99">
        <f t="shared" ca="1" si="1"/>
        <v>0</v>
      </c>
      <c r="E21" s="99">
        <f t="shared" ca="1" si="2"/>
        <v>0</v>
      </c>
      <c r="F21" s="129">
        <f t="shared" ca="1" si="3"/>
        <v>0</v>
      </c>
      <c r="G21" s="128">
        <f t="shared" ca="1" si="4"/>
        <v>0</v>
      </c>
      <c r="H21" s="130">
        <f t="shared" ca="1" si="5"/>
        <v>0</v>
      </c>
      <c r="I21" s="130">
        <f t="shared" ca="1" si="6"/>
        <v>0</v>
      </c>
      <c r="J21" s="130">
        <f t="shared" ca="1" si="7"/>
        <v>0</v>
      </c>
      <c r="K21" s="130">
        <f t="shared" ca="1" si="8"/>
        <v>0</v>
      </c>
      <c r="L21" s="130">
        <f t="shared" ca="1" si="9"/>
        <v>0</v>
      </c>
      <c r="M21" s="130">
        <f t="shared" ca="1" si="10"/>
        <v>0</v>
      </c>
      <c r="N21" s="131">
        <f t="shared" ca="1" si="11"/>
        <v>0</v>
      </c>
      <c r="O21" s="101">
        <f t="shared" ca="1" si="12"/>
        <v>0</v>
      </c>
      <c r="P21" s="105"/>
      <c r="R21" s="94" t="s">
        <v>150</v>
      </c>
      <c r="V21" s="94" t="str">
        <f>W21&amp;COUNTIF(W$7:W21,W21)</f>
        <v>×15</v>
      </c>
      <c r="W21" s="94" t="str">
        <f>IF(個票1!B28&lt;&gt;"","〇","×")</f>
        <v>×</v>
      </c>
      <c r="X21" s="94">
        <f ca="1">INDIRECT("個票1!B28")</f>
        <v>0</v>
      </c>
      <c r="Y21" s="132">
        <f ca="1">INDIRECT("個票1!J28")</f>
        <v>0</v>
      </c>
      <c r="Z21" s="94">
        <f t="shared" ca="1" si="13"/>
        <v>0</v>
      </c>
      <c r="AA21" s="94">
        <f ca="1">INDIRECT("個票1!AP28")</f>
        <v>0</v>
      </c>
      <c r="AB21" s="132">
        <f ca="1">INDIRECT("個票1!AX28")</f>
        <v>0</v>
      </c>
      <c r="AF21" s="94" t="str">
        <f t="shared" si="14"/>
        <v/>
      </c>
      <c r="AG21" s="132" t="str">
        <f t="shared" si="15"/>
        <v/>
      </c>
      <c r="AH21" s="94" t="str">
        <f t="shared" si="16"/>
        <v/>
      </c>
      <c r="AI21" s="94" t="str">
        <f t="shared" si="17"/>
        <v/>
      </c>
      <c r="AJ21" s="132" t="str">
        <f t="shared" si="18"/>
        <v/>
      </c>
    </row>
    <row r="22" spans="2:36" ht="30" customHeight="1" thickBot="1">
      <c r="B22" s="103">
        <v>17</v>
      </c>
      <c r="C22" s="99">
        <f t="shared" ca="1" si="0"/>
        <v>0</v>
      </c>
      <c r="D22" s="99">
        <f t="shared" ca="1" si="1"/>
        <v>0</v>
      </c>
      <c r="E22" s="104">
        <f t="shared" ca="1" si="2"/>
        <v>0</v>
      </c>
      <c r="F22" s="129">
        <f t="shared" ca="1" si="3"/>
        <v>0</v>
      </c>
      <c r="G22" s="128">
        <f t="shared" ca="1" si="4"/>
        <v>0</v>
      </c>
      <c r="H22" s="130">
        <f t="shared" ca="1" si="5"/>
        <v>0</v>
      </c>
      <c r="I22" s="130">
        <f t="shared" ca="1" si="6"/>
        <v>0</v>
      </c>
      <c r="J22" s="130">
        <f t="shared" ca="1" si="7"/>
        <v>0</v>
      </c>
      <c r="K22" s="130">
        <f t="shared" ca="1" si="8"/>
        <v>0</v>
      </c>
      <c r="L22" s="130">
        <f t="shared" ca="1" si="9"/>
        <v>0</v>
      </c>
      <c r="M22" s="130">
        <f t="shared" ca="1" si="10"/>
        <v>0</v>
      </c>
      <c r="N22" s="131">
        <f t="shared" ca="1" si="11"/>
        <v>0</v>
      </c>
      <c r="O22" s="101">
        <f t="shared" ca="1" si="12"/>
        <v>0</v>
      </c>
      <c r="P22" s="105"/>
      <c r="R22" s="94" t="s">
        <v>151</v>
      </c>
      <c r="V22" s="94" t="str">
        <f>W22&amp;COUNTIF(W$7:W22,W22)</f>
        <v>×16</v>
      </c>
      <c r="W22" s="94" t="str">
        <f>IF(個票1!B29&lt;&gt;"","〇","×")</f>
        <v>×</v>
      </c>
      <c r="X22" s="94">
        <f ca="1">INDIRECT("個票1!B29")</f>
        <v>0</v>
      </c>
      <c r="Y22" s="132">
        <f ca="1">INDIRECT("個票1!J29")</f>
        <v>0</v>
      </c>
      <c r="Z22" s="94">
        <f t="shared" ca="1" si="13"/>
        <v>0</v>
      </c>
      <c r="AA22" s="94">
        <f ca="1">INDIRECT("個票1!AP29")</f>
        <v>0</v>
      </c>
      <c r="AB22" s="132">
        <f ca="1">INDIRECT("個票1!AX29")</f>
        <v>0</v>
      </c>
      <c r="AF22" s="94" t="str">
        <f t="shared" si="14"/>
        <v/>
      </c>
      <c r="AG22" s="132" t="str">
        <f t="shared" si="15"/>
        <v/>
      </c>
      <c r="AH22" s="94" t="str">
        <f t="shared" si="16"/>
        <v/>
      </c>
      <c r="AI22" s="94" t="str">
        <f t="shared" si="17"/>
        <v/>
      </c>
      <c r="AJ22" s="132" t="str">
        <f t="shared" si="18"/>
        <v/>
      </c>
    </row>
    <row r="23" spans="2:36" ht="30" customHeight="1" thickBot="1">
      <c r="B23" s="103">
        <v>18</v>
      </c>
      <c r="C23" s="99">
        <f t="shared" ca="1" si="0"/>
        <v>0</v>
      </c>
      <c r="D23" s="99">
        <f t="shared" ca="1" si="1"/>
        <v>0</v>
      </c>
      <c r="E23" s="99">
        <f t="shared" ca="1" si="2"/>
        <v>0</v>
      </c>
      <c r="F23" s="129">
        <f t="shared" ca="1" si="3"/>
        <v>0</v>
      </c>
      <c r="G23" s="128">
        <f t="shared" ca="1" si="4"/>
        <v>0</v>
      </c>
      <c r="H23" s="130">
        <f t="shared" ca="1" si="5"/>
        <v>0</v>
      </c>
      <c r="I23" s="130">
        <f t="shared" ca="1" si="6"/>
        <v>0</v>
      </c>
      <c r="J23" s="130">
        <f t="shared" ca="1" si="7"/>
        <v>0</v>
      </c>
      <c r="K23" s="130">
        <f t="shared" ca="1" si="8"/>
        <v>0</v>
      </c>
      <c r="L23" s="130">
        <f t="shared" ca="1" si="9"/>
        <v>0</v>
      </c>
      <c r="M23" s="130">
        <f t="shared" ca="1" si="10"/>
        <v>0</v>
      </c>
      <c r="N23" s="131">
        <f t="shared" ca="1" si="11"/>
        <v>0</v>
      </c>
      <c r="O23" s="101">
        <f t="shared" ca="1" si="12"/>
        <v>0</v>
      </c>
      <c r="P23" s="105"/>
      <c r="R23" s="94" t="s">
        <v>152</v>
      </c>
      <c r="V23" s="94" t="str">
        <f>W23&amp;COUNTIF(W$7:W23,W23)</f>
        <v>×17</v>
      </c>
      <c r="W23" s="94" t="str">
        <f>IF(個票1!B30&lt;&gt;"","〇","×")</f>
        <v>×</v>
      </c>
      <c r="X23" s="94">
        <f ca="1">INDIRECT("個票1!B30")</f>
        <v>0</v>
      </c>
      <c r="Y23" s="132">
        <f ca="1">INDIRECT("個票1!J30")</f>
        <v>0</v>
      </c>
      <c r="Z23" s="94">
        <f t="shared" ca="1" si="13"/>
        <v>0</v>
      </c>
      <c r="AA23" s="94">
        <f ca="1">INDIRECT("個票1!AP30")</f>
        <v>0</v>
      </c>
      <c r="AB23" s="132">
        <f ca="1">INDIRECT("個票1!AX30")</f>
        <v>0</v>
      </c>
      <c r="AF23" s="94" t="str">
        <f t="shared" si="14"/>
        <v/>
      </c>
      <c r="AG23" s="132" t="str">
        <f t="shared" si="15"/>
        <v/>
      </c>
      <c r="AH23" s="94" t="str">
        <f t="shared" si="16"/>
        <v/>
      </c>
      <c r="AI23" s="94" t="str">
        <f t="shared" si="17"/>
        <v/>
      </c>
      <c r="AJ23" s="132" t="str">
        <f t="shared" si="18"/>
        <v/>
      </c>
    </row>
    <row r="24" spans="2:36" ht="30" customHeight="1" thickBot="1">
      <c r="B24" s="103">
        <v>19</v>
      </c>
      <c r="C24" s="99">
        <f t="shared" ca="1" si="0"/>
        <v>0</v>
      </c>
      <c r="D24" s="99">
        <f t="shared" ca="1" si="1"/>
        <v>0</v>
      </c>
      <c r="E24" s="99">
        <f t="shared" ca="1" si="2"/>
        <v>0</v>
      </c>
      <c r="F24" s="129">
        <f t="shared" ca="1" si="3"/>
        <v>0</v>
      </c>
      <c r="G24" s="128">
        <f t="shared" ca="1" si="4"/>
        <v>0</v>
      </c>
      <c r="H24" s="130">
        <f t="shared" ca="1" si="5"/>
        <v>0</v>
      </c>
      <c r="I24" s="130">
        <f t="shared" ca="1" si="6"/>
        <v>0</v>
      </c>
      <c r="J24" s="130">
        <f t="shared" ca="1" si="7"/>
        <v>0</v>
      </c>
      <c r="K24" s="130">
        <f t="shared" ca="1" si="8"/>
        <v>0</v>
      </c>
      <c r="L24" s="130">
        <f t="shared" ca="1" si="9"/>
        <v>0</v>
      </c>
      <c r="M24" s="130">
        <f t="shared" ca="1" si="10"/>
        <v>0</v>
      </c>
      <c r="N24" s="131">
        <f t="shared" ca="1" si="11"/>
        <v>0</v>
      </c>
      <c r="O24" s="101">
        <f t="shared" ca="1" si="12"/>
        <v>0</v>
      </c>
      <c r="P24" s="105"/>
      <c r="R24" s="94" t="s">
        <v>153</v>
      </c>
      <c r="V24" s="94" t="str">
        <f>W24&amp;COUNTIF(W$7:W24,W24)</f>
        <v>×18</v>
      </c>
      <c r="W24" s="94" t="str">
        <f>IF(個票1!B31&lt;&gt;"","〇","×")</f>
        <v>×</v>
      </c>
      <c r="X24" s="94">
        <f ca="1">INDIRECT("個票1!B31")</f>
        <v>0</v>
      </c>
      <c r="Y24" s="132">
        <f ca="1">INDIRECT("個票1!J31")</f>
        <v>0</v>
      </c>
      <c r="Z24" s="94">
        <f t="shared" ca="1" si="13"/>
        <v>0</v>
      </c>
      <c r="AA24" s="94">
        <f ca="1">INDIRECT("個票1!AP31")</f>
        <v>0</v>
      </c>
      <c r="AB24" s="132">
        <f ca="1">INDIRECT("個票1!AX31")</f>
        <v>0</v>
      </c>
      <c r="AF24" s="94" t="str">
        <f t="shared" si="14"/>
        <v/>
      </c>
      <c r="AG24" s="132" t="str">
        <f t="shared" si="15"/>
        <v/>
      </c>
      <c r="AH24" s="94" t="str">
        <f t="shared" si="16"/>
        <v/>
      </c>
      <c r="AI24" s="94" t="str">
        <f t="shared" si="17"/>
        <v/>
      </c>
      <c r="AJ24" s="132" t="str">
        <f t="shared" si="18"/>
        <v/>
      </c>
    </row>
    <row r="25" spans="2:36" ht="30" customHeight="1" thickBot="1">
      <c r="B25" s="106">
        <v>20</v>
      </c>
      <c r="C25" s="99">
        <f t="shared" ca="1" si="0"/>
        <v>0</v>
      </c>
      <c r="D25" s="99">
        <f t="shared" ca="1" si="1"/>
        <v>0</v>
      </c>
      <c r="E25" s="99">
        <f t="shared" ca="1" si="2"/>
        <v>0</v>
      </c>
      <c r="F25" s="129">
        <f t="shared" ca="1" si="3"/>
        <v>0</v>
      </c>
      <c r="G25" s="128">
        <f t="shared" ca="1" si="4"/>
        <v>0</v>
      </c>
      <c r="H25" s="130">
        <f t="shared" ca="1" si="5"/>
        <v>0</v>
      </c>
      <c r="I25" s="130">
        <f t="shared" ca="1" si="6"/>
        <v>0</v>
      </c>
      <c r="J25" s="130">
        <f t="shared" ca="1" si="7"/>
        <v>0</v>
      </c>
      <c r="K25" s="130">
        <f t="shared" ca="1" si="8"/>
        <v>0</v>
      </c>
      <c r="L25" s="130">
        <f t="shared" ca="1" si="9"/>
        <v>0</v>
      </c>
      <c r="M25" s="130">
        <f t="shared" ca="1" si="10"/>
        <v>0</v>
      </c>
      <c r="N25" s="131">
        <f t="shared" ca="1" si="11"/>
        <v>0</v>
      </c>
      <c r="O25" s="101">
        <f t="shared" ca="1" si="12"/>
        <v>0</v>
      </c>
      <c r="P25" s="105"/>
      <c r="R25" s="94" t="s">
        <v>154</v>
      </c>
      <c r="V25" s="94" t="str">
        <f>W25&amp;COUNTIF(W$7:W25,W25)</f>
        <v>×19</v>
      </c>
      <c r="W25" s="94" t="str">
        <f>IF(個票1!B32&lt;&gt;"","〇","×")</f>
        <v>×</v>
      </c>
      <c r="X25" s="94">
        <f ca="1">INDIRECT("個票1!B32")</f>
        <v>0</v>
      </c>
      <c r="Y25" s="132">
        <f ca="1">INDIRECT("個票1!J32")</f>
        <v>0</v>
      </c>
      <c r="Z25" s="94">
        <f t="shared" ca="1" si="13"/>
        <v>0</v>
      </c>
      <c r="AA25" s="94">
        <f ca="1">INDIRECT("個票1!AP32")</f>
        <v>0</v>
      </c>
      <c r="AB25" s="132">
        <f ca="1">INDIRECT("個票1!AX32")</f>
        <v>0</v>
      </c>
      <c r="AF25" s="94" t="str">
        <f t="shared" si="14"/>
        <v/>
      </c>
      <c r="AG25" s="132" t="str">
        <f t="shared" si="15"/>
        <v/>
      </c>
      <c r="AH25" s="94" t="str">
        <f t="shared" si="16"/>
        <v/>
      </c>
      <c r="AI25" s="94" t="str">
        <f t="shared" si="17"/>
        <v/>
      </c>
      <c r="AJ25" s="132" t="str">
        <f t="shared" si="18"/>
        <v/>
      </c>
    </row>
    <row r="26" spans="2:36" ht="30" customHeight="1" thickTop="1" thickBot="1">
      <c r="B26" s="200" t="s">
        <v>63</v>
      </c>
      <c r="C26" s="201"/>
      <c r="D26" s="201"/>
      <c r="E26" s="202"/>
      <c r="F26" s="107">
        <f t="shared" ref="F26:O26" ca="1" si="19">SUM(F6:F25)</f>
        <v>0</v>
      </c>
      <c r="G26" s="108">
        <f t="shared" ca="1" si="19"/>
        <v>0</v>
      </c>
      <c r="H26" s="109">
        <f t="shared" ca="1" si="19"/>
        <v>0</v>
      </c>
      <c r="I26" s="108">
        <f t="shared" ca="1" si="19"/>
        <v>0</v>
      </c>
      <c r="J26" s="108">
        <f t="shared" ca="1" si="19"/>
        <v>0</v>
      </c>
      <c r="K26" s="108">
        <f t="shared" ca="1" si="19"/>
        <v>0</v>
      </c>
      <c r="L26" s="108">
        <f t="shared" ca="1" si="19"/>
        <v>0</v>
      </c>
      <c r="M26" s="108">
        <f t="shared" ca="1" si="19"/>
        <v>0</v>
      </c>
      <c r="N26" s="110">
        <f t="shared" ca="1" si="19"/>
        <v>0</v>
      </c>
      <c r="O26" s="111">
        <f t="shared" ca="1" si="19"/>
        <v>0</v>
      </c>
      <c r="P26" s="112"/>
      <c r="V26" s="94" t="str">
        <f>W26&amp;COUNTIF(W$7:W26,W26)</f>
        <v>×20</v>
      </c>
      <c r="W26" s="94" t="str">
        <f>IF(個票1!B33&lt;&gt;"","〇","×")</f>
        <v>×</v>
      </c>
      <c r="X26" s="94">
        <f ca="1">INDIRECT("個票1!B33")</f>
        <v>0</v>
      </c>
      <c r="Y26" s="132">
        <f ca="1">INDIRECT("個票1!J33")</f>
        <v>0</v>
      </c>
      <c r="Z26" s="94">
        <f t="shared" ca="1" si="13"/>
        <v>0</v>
      </c>
      <c r="AA26" s="94">
        <f ca="1">INDIRECT("個票1!AP33")</f>
        <v>0</v>
      </c>
      <c r="AB26" s="132">
        <f ca="1">INDIRECT("個票1!AX33")</f>
        <v>0</v>
      </c>
      <c r="AF26" s="94" t="str">
        <f t="shared" si="14"/>
        <v/>
      </c>
      <c r="AG26" s="132" t="str">
        <f t="shared" si="15"/>
        <v/>
      </c>
      <c r="AH26" s="94" t="str">
        <f t="shared" si="16"/>
        <v/>
      </c>
      <c r="AI26" s="94" t="str">
        <f t="shared" si="17"/>
        <v/>
      </c>
      <c r="AJ26" s="132" t="str">
        <f t="shared" si="18"/>
        <v/>
      </c>
    </row>
    <row r="27" spans="2:36" ht="19.5" customHeight="1">
      <c r="V27" s="94" t="str">
        <f>W27&amp;COUNTIF(W$7:W27,W27)</f>
        <v>×21</v>
      </c>
      <c r="W27" s="94" t="str">
        <f>IF(個票2!B14&lt;&gt;"","〇","×")</f>
        <v>×</v>
      </c>
      <c r="X27" s="94">
        <f ca="1">INDIRECT("個票2!B14")</f>
        <v>0</v>
      </c>
      <c r="Y27" s="132">
        <f ca="1">INDIRECT("個票2!J14")</f>
        <v>0</v>
      </c>
      <c r="Z27" s="94">
        <f t="shared" ref="Z27:Z46" ca="1" si="20">INDIRECT("個票2!$AN$4")</f>
        <v>0</v>
      </c>
      <c r="AA27" s="94">
        <f ca="1">INDIRECT("個票2!AP14")</f>
        <v>0</v>
      </c>
      <c r="AB27" s="132">
        <f ca="1">INDIRECT("個票2!AX14")</f>
        <v>0</v>
      </c>
      <c r="AF27" s="94" t="str">
        <f t="shared" si="14"/>
        <v/>
      </c>
      <c r="AG27" s="132" t="str">
        <f t="shared" si="15"/>
        <v/>
      </c>
      <c r="AH27" s="94" t="str">
        <f t="shared" si="16"/>
        <v/>
      </c>
      <c r="AI27" s="94" t="str">
        <f t="shared" si="17"/>
        <v/>
      </c>
      <c r="AJ27" s="132" t="str">
        <f t="shared" si="18"/>
        <v/>
      </c>
    </row>
    <row r="28" spans="2:36" s="113" customFormat="1" ht="22.5" customHeight="1">
      <c r="V28" s="94" t="str">
        <f>W28&amp;COUNTIF(W$7:W28,W28)</f>
        <v>×22</v>
      </c>
      <c r="W28" s="113" t="str">
        <f>IF(個票2!B15&lt;&gt;"","〇","×")</f>
        <v>×</v>
      </c>
      <c r="X28" s="113">
        <f ca="1">INDIRECT("個票2!B15")</f>
        <v>0</v>
      </c>
      <c r="Y28" s="132">
        <f ca="1">INDIRECT("個票2!J15")</f>
        <v>0</v>
      </c>
      <c r="Z28" s="113">
        <f t="shared" ca="1" si="20"/>
        <v>0</v>
      </c>
      <c r="AA28" s="113">
        <f ca="1">INDIRECT("個票2!AP15")</f>
        <v>0</v>
      </c>
      <c r="AB28" s="133">
        <f ca="1">INDIRECT("個票2!AX15")</f>
        <v>0</v>
      </c>
      <c r="AF28" s="94" t="str">
        <f t="shared" si="14"/>
        <v/>
      </c>
      <c r="AG28" s="132" t="str">
        <f t="shared" si="15"/>
        <v/>
      </c>
      <c r="AH28" s="94" t="str">
        <f t="shared" si="16"/>
        <v/>
      </c>
      <c r="AI28" s="94" t="str">
        <f t="shared" si="17"/>
        <v/>
      </c>
      <c r="AJ28" s="132" t="str">
        <f t="shared" si="18"/>
        <v/>
      </c>
    </row>
    <row r="29" spans="2:36" s="113" customFormat="1" ht="22.5" customHeight="1">
      <c r="V29" s="94" t="str">
        <f>W29&amp;COUNTIF(W$7:W29,W29)</f>
        <v>×23</v>
      </c>
      <c r="W29" s="113" t="str">
        <f>IF(個票2!B16&lt;&gt;"","〇","×")</f>
        <v>×</v>
      </c>
      <c r="X29" s="113">
        <f ca="1">INDIRECT("個票2!B16")</f>
        <v>0</v>
      </c>
      <c r="Y29" s="132">
        <f ca="1">INDIRECT("個票2!J16")</f>
        <v>0</v>
      </c>
      <c r="Z29" s="113">
        <f t="shared" ca="1" si="20"/>
        <v>0</v>
      </c>
      <c r="AA29" s="113">
        <f ca="1">INDIRECT("個票2!AP16")</f>
        <v>0</v>
      </c>
      <c r="AB29" s="133">
        <f ca="1">INDIRECT("個票2!AX16")</f>
        <v>0</v>
      </c>
      <c r="AF29" s="94" t="str">
        <f t="shared" si="14"/>
        <v/>
      </c>
      <c r="AG29" s="132" t="str">
        <f t="shared" si="15"/>
        <v/>
      </c>
      <c r="AH29" s="94" t="str">
        <f t="shared" si="16"/>
        <v/>
      </c>
      <c r="AI29" s="94" t="str">
        <f t="shared" si="17"/>
        <v/>
      </c>
      <c r="AJ29" s="132" t="str">
        <f t="shared" si="18"/>
        <v/>
      </c>
    </row>
    <row r="30" spans="2:36" s="113" customFormat="1" ht="22.5" customHeight="1">
      <c r="V30" s="94" t="str">
        <f>W30&amp;COUNTIF(W$7:W30,W30)</f>
        <v>×24</v>
      </c>
      <c r="W30" s="113" t="str">
        <f>IF(個票2!B17&lt;&gt;"","〇","×")</f>
        <v>×</v>
      </c>
      <c r="X30" s="113">
        <f ca="1">INDIRECT("個票2!B17")</f>
        <v>0</v>
      </c>
      <c r="Y30" s="132">
        <f ca="1">INDIRECT("個票2!J17")</f>
        <v>0</v>
      </c>
      <c r="Z30" s="113">
        <f t="shared" ca="1" si="20"/>
        <v>0</v>
      </c>
      <c r="AA30" s="113">
        <f ca="1">INDIRECT("個票2!AP17")</f>
        <v>0</v>
      </c>
      <c r="AB30" s="133">
        <f ca="1">INDIRECT("個票2!AX17")</f>
        <v>0</v>
      </c>
      <c r="AF30" s="94" t="str">
        <f t="shared" si="14"/>
        <v/>
      </c>
      <c r="AG30" s="132" t="str">
        <f t="shared" si="15"/>
        <v/>
      </c>
      <c r="AH30" s="94" t="str">
        <f t="shared" si="16"/>
        <v/>
      </c>
      <c r="AI30" s="94" t="str">
        <f t="shared" si="17"/>
        <v/>
      </c>
      <c r="AJ30" s="132" t="str">
        <f t="shared" si="18"/>
        <v/>
      </c>
    </row>
    <row r="31" spans="2:36" s="113" customFormat="1" ht="22.5" customHeight="1">
      <c r="V31" s="94" t="str">
        <f>W31&amp;COUNTIF(W$7:W31,W31)</f>
        <v>×25</v>
      </c>
      <c r="W31" s="113" t="str">
        <f>IF(個票2!B18&lt;&gt;"","〇","×")</f>
        <v>×</v>
      </c>
      <c r="X31" s="113">
        <f ca="1">INDIRECT("個票2!B18")</f>
        <v>0</v>
      </c>
      <c r="Y31" s="132">
        <f ca="1">INDIRECT("個票2!J18")</f>
        <v>0</v>
      </c>
      <c r="Z31" s="113">
        <f t="shared" ca="1" si="20"/>
        <v>0</v>
      </c>
      <c r="AA31" s="113">
        <f ca="1">INDIRECT("個票2!AP18")</f>
        <v>0</v>
      </c>
      <c r="AB31" s="133">
        <f ca="1">INDIRECT("個票2!AX18")</f>
        <v>0</v>
      </c>
      <c r="AF31" s="94" t="str">
        <f t="shared" si="14"/>
        <v/>
      </c>
      <c r="AG31" s="132" t="str">
        <f t="shared" si="15"/>
        <v/>
      </c>
      <c r="AH31" s="94" t="str">
        <f t="shared" si="16"/>
        <v/>
      </c>
      <c r="AI31" s="94" t="str">
        <f t="shared" si="17"/>
        <v/>
      </c>
      <c r="AJ31" s="132" t="str">
        <f t="shared" si="18"/>
        <v/>
      </c>
    </row>
    <row r="32" spans="2:36" s="113" customFormat="1" ht="22.5" customHeight="1">
      <c r="V32" s="94" t="str">
        <f>W32&amp;COUNTIF(W$7:W32,W32)</f>
        <v>×26</v>
      </c>
      <c r="W32" s="113" t="str">
        <f>IF(個票2!B19&lt;&gt;"","〇","×")</f>
        <v>×</v>
      </c>
      <c r="X32" s="113">
        <f ca="1">INDIRECT("個票2!B19")</f>
        <v>0</v>
      </c>
      <c r="Y32" s="132">
        <f ca="1">INDIRECT("個票2!J19")</f>
        <v>0</v>
      </c>
      <c r="Z32" s="113">
        <f t="shared" ca="1" si="20"/>
        <v>0</v>
      </c>
      <c r="AA32" s="113">
        <f ca="1">INDIRECT("個票2!AP19")</f>
        <v>0</v>
      </c>
      <c r="AB32" s="133">
        <f ca="1">INDIRECT("個票2!AX19")</f>
        <v>0</v>
      </c>
      <c r="AF32" s="94" t="str">
        <f t="shared" si="14"/>
        <v/>
      </c>
      <c r="AG32" s="132" t="str">
        <f t="shared" si="15"/>
        <v/>
      </c>
      <c r="AH32" s="94" t="str">
        <f t="shared" si="16"/>
        <v/>
      </c>
      <c r="AI32" s="94" t="str">
        <f t="shared" si="17"/>
        <v/>
      </c>
      <c r="AJ32" s="132" t="str">
        <f t="shared" si="18"/>
        <v/>
      </c>
    </row>
    <row r="33" spans="22:36" s="113" customFormat="1" ht="22.5" customHeight="1">
      <c r="V33" s="94" t="str">
        <f>W33&amp;COUNTIF(W$7:W33,W33)</f>
        <v>×27</v>
      </c>
      <c r="W33" s="113" t="str">
        <f>IF(個票2!B20&lt;&gt;"","〇","×")</f>
        <v>×</v>
      </c>
      <c r="X33" s="113">
        <f ca="1">INDIRECT("個票2!B20")</f>
        <v>0</v>
      </c>
      <c r="Y33" s="132">
        <f ca="1">INDIRECT("個票2!J20")</f>
        <v>0</v>
      </c>
      <c r="Z33" s="113">
        <f t="shared" ca="1" si="20"/>
        <v>0</v>
      </c>
      <c r="AA33" s="113">
        <f ca="1">INDIRECT("個票2!AP20")</f>
        <v>0</v>
      </c>
      <c r="AB33" s="133">
        <f ca="1">INDIRECT("個票2!AX20")</f>
        <v>0</v>
      </c>
      <c r="AF33" s="94" t="str">
        <f t="shared" si="14"/>
        <v/>
      </c>
      <c r="AG33" s="132" t="str">
        <f t="shared" si="15"/>
        <v/>
      </c>
      <c r="AH33" s="94" t="str">
        <f t="shared" si="16"/>
        <v/>
      </c>
      <c r="AI33" s="94" t="str">
        <f t="shared" si="17"/>
        <v/>
      </c>
      <c r="AJ33" s="132" t="str">
        <f t="shared" si="18"/>
        <v/>
      </c>
    </row>
    <row r="34" spans="22:36" s="113" customFormat="1" ht="22.5" customHeight="1">
      <c r="V34" s="94" t="str">
        <f>W34&amp;COUNTIF(W$7:W34,W34)</f>
        <v>×28</v>
      </c>
      <c r="W34" s="113" t="str">
        <f>IF(個票2!B21&lt;&gt;"","〇","×")</f>
        <v>×</v>
      </c>
      <c r="X34" s="113">
        <f ca="1">INDIRECT("個票2!B21")</f>
        <v>0</v>
      </c>
      <c r="Y34" s="132">
        <f ca="1">INDIRECT("個票2!J21")</f>
        <v>0</v>
      </c>
      <c r="Z34" s="113">
        <f t="shared" ca="1" si="20"/>
        <v>0</v>
      </c>
      <c r="AA34" s="113">
        <f ca="1">INDIRECT("個票2!AP21")</f>
        <v>0</v>
      </c>
      <c r="AB34" s="133">
        <f ca="1">INDIRECT("個票2!AX21")</f>
        <v>0</v>
      </c>
      <c r="AF34" s="94" t="str">
        <f t="shared" si="14"/>
        <v/>
      </c>
      <c r="AG34" s="132" t="str">
        <f t="shared" si="15"/>
        <v/>
      </c>
      <c r="AH34" s="94" t="str">
        <f t="shared" si="16"/>
        <v/>
      </c>
      <c r="AI34" s="94" t="str">
        <f t="shared" si="17"/>
        <v/>
      </c>
      <c r="AJ34" s="132" t="str">
        <f t="shared" si="18"/>
        <v/>
      </c>
    </row>
    <row r="35" spans="22:36" s="113" customFormat="1" ht="22.5" customHeight="1">
      <c r="V35" s="94" t="str">
        <f>W35&amp;COUNTIF(W$7:W35,W35)</f>
        <v>×29</v>
      </c>
      <c r="W35" s="113" t="str">
        <f>IF(個票2!B22&lt;&gt;"","〇","×")</f>
        <v>×</v>
      </c>
      <c r="X35" s="113">
        <f ca="1">INDIRECT("個票2!B22")</f>
        <v>0</v>
      </c>
      <c r="Y35" s="132">
        <f ca="1">INDIRECT("個票2!J22")</f>
        <v>0</v>
      </c>
      <c r="Z35" s="113">
        <f t="shared" ca="1" si="20"/>
        <v>0</v>
      </c>
      <c r="AA35" s="113">
        <f ca="1">INDIRECT("個票2!AP22")</f>
        <v>0</v>
      </c>
      <c r="AB35" s="133">
        <f ca="1">INDIRECT("個票2!AX22")</f>
        <v>0</v>
      </c>
      <c r="AF35" s="94" t="str">
        <f t="shared" si="14"/>
        <v/>
      </c>
      <c r="AG35" s="132" t="str">
        <f t="shared" si="15"/>
        <v/>
      </c>
      <c r="AH35" s="94" t="str">
        <f t="shared" si="16"/>
        <v/>
      </c>
      <c r="AI35" s="94" t="str">
        <f t="shared" si="17"/>
        <v/>
      </c>
      <c r="AJ35" s="132" t="str">
        <f t="shared" si="18"/>
        <v/>
      </c>
    </row>
    <row r="36" spans="22:36" s="113" customFormat="1" ht="22.5" customHeight="1">
      <c r="V36" s="94" t="str">
        <f>W36&amp;COUNTIF(W$7:W36,W36)</f>
        <v>×30</v>
      </c>
      <c r="W36" s="113" t="str">
        <f>IF(個票2!B23&lt;&gt;"","〇","×")</f>
        <v>×</v>
      </c>
      <c r="X36" s="113">
        <f ca="1">INDIRECT("個票2!B23")</f>
        <v>0</v>
      </c>
      <c r="Y36" s="132">
        <f ca="1">INDIRECT("個票2!J23")</f>
        <v>0</v>
      </c>
      <c r="Z36" s="113">
        <f t="shared" ca="1" si="20"/>
        <v>0</v>
      </c>
      <c r="AA36" s="113">
        <f ca="1">INDIRECT("個票2!AP23")</f>
        <v>0</v>
      </c>
      <c r="AB36" s="133">
        <f ca="1">INDIRECT("個票2!AX23")</f>
        <v>0</v>
      </c>
      <c r="AF36" s="94" t="str">
        <f t="shared" si="14"/>
        <v/>
      </c>
      <c r="AG36" s="132" t="str">
        <f t="shared" si="15"/>
        <v/>
      </c>
      <c r="AH36" s="94" t="str">
        <f t="shared" si="16"/>
        <v/>
      </c>
      <c r="AI36" s="94" t="str">
        <f t="shared" si="17"/>
        <v/>
      </c>
      <c r="AJ36" s="132" t="str">
        <f t="shared" si="18"/>
        <v/>
      </c>
    </row>
    <row r="37" spans="22:36" s="113" customFormat="1" ht="22.5" customHeight="1">
      <c r="V37" s="94" t="str">
        <f>W37&amp;COUNTIF(W$7:W37,W37)</f>
        <v>×31</v>
      </c>
      <c r="W37" s="113" t="str">
        <f>IF(個票2!B24&lt;&gt;"","〇","×")</f>
        <v>×</v>
      </c>
      <c r="X37" s="113">
        <f ca="1">INDIRECT("個票2!B24")</f>
        <v>0</v>
      </c>
      <c r="Y37" s="132">
        <f ca="1">INDIRECT("個票2!J24")</f>
        <v>0</v>
      </c>
      <c r="Z37" s="113">
        <f t="shared" ca="1" si="20"/>
        <v>0</v>
      </c>
      <c r="AA37" s="113">
        <f ca="1">INDIRECT("個票2!AP24")</f>
        <v>0</v>
      </c>
      <c r="AB37" s="133">
        <f ca="1">INDIRECT("個票2!AX24")</f>
        <v>0</v>
      </c>
      <c r="AF37" s="94" t="str">
        <f t="shared" si="14"/>
        <v/>
      </c>
      <c r="AG37" s="132" t="str">
        <f t="shared" si="15"/>
        <v/>
      </c>
      <c r="AH37" s="94" t="str">
        <f t="shared" si="16"/>
        <v/>
      </c>
      <c r="AI37" s="94" t="str">
        <f t="shared" si="17"/>
        <v/>
      </c>
      <c r="AJ37" s="132" t="str">
        <f t="shared" si="18"/>
        <v/>
      </c>
    </row>
    <row r="38" spans="22:36" s="113" customFormat="1" ht="22.5" customHeight="1">
      <c r="V38" s="94" t="str">
        <f>W38&amp;COUNTIF(W$7:W38,W38)</f>
        <v>×32</v>
      </c>
      <c r="W38" s="113" t="str">
        <f>IF(個票2!B25&lt;&gt;"","〇","×")</f>
        <v>×</v>
      </c>
      <c r="X38" s="113">
        <f ca="1">INDIRECT("個票2!B25")</f>
        <v>0</v>
      </c>
      <c r="Y38" s="132">
        <f ca="1">INDIRECT("個票2!J25")</f>
        <v>0</v>
      </c>
      <c r="Z38" s="113">
        <f t="shared" ca="1" si="20"/>
        <v>0</v>
      </c>
      <c r="AA38" s="113">
        <f ca="1">INDIRECT("個票2!AP25")</f>
        <v>0</v>
      </c>
      <c r="AB38" s="133">
        <f ca="1">INDIRECT("個票2!AX25")</f>
        <v>0</v>
      </c>
      <c r="AF38" s="94" t="str">
        <f t="shared" si="14"/>
        <v/>
      </c>
      <c r="AG38" s="132" t="str">
        <f t="shared" si="15"/>
        <v/>
      </c>
      <c r="AH38" s="94" t="str">
        <f t="shared" si="16"/>
        <v/>
      </c>
      <c r="AI38" s="94" t="str">
        <f t="shared" si="17"/>
        <v/>
      </c>
      <c r="AJ38" s="132" t="str">
        <f t="shared" si="18"/>
        <v/>
      </c>
    </row>
    <row r="39" spans="22:36">
      <c r="V39" s="94" t="str">
        <f>W39&amp;COUNTIF(W$7:W39,W39)</f>
        <v>×33</v>
      </c>
      <c r="W39" s="94" t="str">
        <f>IF(個票2!B26&lt;&gt;"","〇","×")</f>
        <v>×</v>
      </c>
      <c r="X39" s="94">
        <f ca="1">INDIRECT("個票2!B26")</f>
        <v>0</v>
      </c>
      <c r="Y39" s="132">
        <f ca="1">INDIRECT("個票2!J26")</f>
        <v>0</v>
      </c>
      <c r="Z39" s="94">
        <f t="shared" ca="1" si="20"/>
        <v>0</v>
      </c>
      <c r="AA39" s="94">
        <f ca="1">INDIRECT("個票2!AP26")</f>
        <v>0</v>
      </c>
      <c r="AB39" s="132">
        <f ca="1">INDIRECT("個票2!AX26")</f>
        <v>0</v>
      </c>
      <c r="AF39" s="94" t="str">
        <f t="shared" si="14"/>
        <v/>
      </c>
      <c r="AG39" s="132" t="str">
        <f t="shared" si="15"/>
        <v/>
      </c>
      <c r="AH39" s="94" t="str">
        <f t="shared" si="16"/>
        <v/>
      </c>
      <c r="AI39" s="94" t="str">
        <f t="shared" si="17"/>
        <v/>
      </c>
      <c r="AJ39" s="132" t="str">
        <f t="shared" si="18"/>
        <v/>
      </c>
    </row>
    <row r="40" spans="22:36">
      <c r="V40" s="94" t="str">
        <f>W40&amp;COUNTIF(W$7:W40,W40)</f>
        <v>×34</v>
      </c>
      <c r="W40" s="94" t="str">
        <f>IF(個票2!B27&lt;&gt;"","〇","×")</f>
        <v>×</v>
      </c>
      <c r="X40" s="94">
        <f ca="1">INDIRECT("個票2!B27")</f>
        <v>0</v>
      </c>
      <c r="Y40" s="132">
        <f ca="1">INDIRECT("個票2!J27")</f>
        <v>0</v>
      </c>
      <c r="Z40" s="94">
        <f t="shared" ca="1" si="20"/>
        <v>0</v>
      </c>
      <c r="AA40" s="94">
        <f ca="1">INDIRECT("個票2!AP27")</f>
        <v>0</v>
      </c>
      <c r="AB40" s="132">
        <f ca="1">INDIRECT("個票2!AX27")</f>
        <v>0</v>
      </c>
      <c r="AF40" s="94" t="str">
        <f t="shared" si="14"/>
        <v/>
      </c>
      <c r="AG40" s="132" t="str">
        <f t="shared" si="15"/>
        <v/>
      </c>
      <c r="AH40" s="94" t="str">
        <f t="shared" si="16"/>
        <v/>
      </c>
      <c r="AI40" s="94" t="str">
        <f t="shared" si="17"/>
        <v/>
      </c>
      <c r="AJ40" s="132" t="str">
        <f t="shared" si="18"/>
        <v/>
      </c>
    </row>
    <row r="41" spans="22:36">
      <c r="V41" s="94" t="str">
        <f>W41&amp;COUNTIF(W$7:W41,W41)</f>
        <v>×35</v>
      </c>
      <c r="W41" s="94" t="str">
        <f>IF(個票2!B28&lt;&gt;"","〇","×")</f>
        <v>×</v>
      </c>
      <c r="X41" s="94">
        <f ca="1">INDIRECT("個票2!B28")</f>
        <v>0</v>
      </c>
      <c r="Y41" s="132">
        <f ca="1">INDIRECT("個票2!J28")</f>
        <v>0</v>
      </c>
      <c r="Z41" s="94">
        <f t="shared" ca="1" si="20"/>
        <v>0</v>
      </c>
      <c r="AA41" s="94">
        <f ca="1">INDIRECT("個票2!AP28")</f>
        <v>0</v>
      </c>
      <c r="AB41" s="132">
        <f ca="1">INDIRECT("個票2!AX28")</f>
        <v>0</v>
      </c>
      <c r="AF41" s="94" t="str">
        <f t="shared" si="14"/>
        <v/>
      </c>
      <c r="AG41" s="132" t="str">
        <f t="shared" si="15"/>
        <v/>
      </c>
      <c r="AH41" s="94" t="str">
        <f t="shared" si="16"/>
        <v/>
      </c>
      <c r="AI41" s="94" t="str">
        <f t="shared" si="17"/>
        <v/>
      </c>
      <c r="AJ41" s="132" t="str">
        <f t="shared" si="18"/>
        <v/>
      </c>
    </row>
    <row r="42" spans="22:36">
      <c r="V42" s="94" t="str">
        <f>W42&amp;COUNTIF(W$7:W42,W42)</f>
        <v>×36</v>
      </c>
      <c r="W42" s="94" t="str">
        <f>IF(個票2!B29&lt;&gt;"","〇","×")</f>
        <v>×</v>
      </c>
      <c r="X42" s="94">
        <f ca="1">INDIRECT("個票2!B29")</f>
        <v>0</v>
      </c>
      <c r="Y42" s="132">
        <f ca="1">INDIRECT("個票2!J29")</f>
        <v>0</v>
      </c>
      <c r="Z42" s="94">
        <f t="shared" ca="1" si="20"/>
        <v>0</v>
      </c>
      <c r="AA42" s="94">
        <f ca="1">INDIRECT("個票2!AP29")</f>
        <v>0</v>
      </c>
      <c r="AB42" s="132">
        <f ca="1">INDIRECT("個票2!AX29")</f>
        <v>0</v>
      </c>
      <c r="AF42" s="94" t="str">
        <f t="shared" si="14"/>
        <v/>
      </c>
      <c r="AG42" s="132" t="str">
        <f t="shared" si="15"/>
        <v/>
      </c>
      <c r="AH42" s="94" t="str">
        <f t="shared" si="16"/>
        <v/>
      </c>
      <c r="AI42" s="94" t="str">
        <f t="shared" si="17"/>
        <v/>
      </c>
      <c r="AJ42" s="132" t="str">
        <f t="shared" si="18"/>
        <v/>
      </c>
    </row>
    <row r="43" spans="22:36">
      <c r="V43" s="94" t="str">
        <f>W43&amp;COUNTIF(W$7:W43,W43)</f>
        <v>×37</v>
      </c>
      <c r="W43" s="94" t="str">
        <f>IF(個票2!B30&lt;&gt;"","〇","×")</f>
        <v>×</v>
      </c>
      <c r="X43" s="94">
        <f ca="1">INDIRECT("個票2!B30")</f>
        <v>0</v>
      </c>
      <c r="Y43" s="132">
        <f ca="1">INDIRECT("個票2!J30")</f>
        <v>0</v>
      </c>
      <c r="Z43" s="94">
        <f t="shared" ca="1" si="20"/>
        <v>0</v>
      </c>
      <c r="AA43" s="94">
        <f ca="1">INDIRECT("個票2!AP30")</f>
        <v>0</v>
      </c>
      <c r="AB43" s="132">
        <f ca="1">INDIRECT("個票2!AX30")</f>
        <v>0</v>
      </c>
      <c r="AF43" s="94" t="str">
        <f t="shared" si="14"/>
        <v/>
      </c>
      <c r="AG43" s="132" t="str">
        <f t="shared" si="15"/>
        <v/>
      </c>
      <c r="AH43" s="94" t="str">
        <f t="shared" si="16"/>
        <v/>
      </c>
      <c r="AI43" s="94" t="str">
        <f t="shared" si="17"/>
        <v/>
      </c>
      <c r="AJ43" s="132" t="str">
        <f t="shared" si="18"/>
        <v/>
      </c>
    </row>
    <row r="44" spans="22:36">
      <c r="V44" s="94" t="str">
        <f>W44&amp;COUNTIF(W$7:W44,W44)</f>
        <v>×38</v>
      </c>
      <c r="W44" s="94" t="str">
        <f>IF(個票2!B31&lt;&gt;"","〇","×")</f>
        <v>×</v>
      </c>
      <c r="X44" s="94">
        <f ca="1">INDIRECT("個票2!B31")</f>
        <v>0</v>
      </c>
      <c r="Y44" s="132">
        <f ca="1">INDIRECT("個票2!J31")</f>
        <v>0</v>
      </c>
      <c r="Z44" s="94">
        <f t="shared" ca="1" si="20"/>
        <v>0</v>
      </c>
      <c r="AA44" s="94">
        <f ca="1">INDIRECT("個票2!AP31")</f>
        <v>0</v>
      </c>
      <c r="AB44" s="132">
        <f ca="1">INDIRECT("個票2!AX31")</f>
        <v>0</v>
      </c>
      <c r="AF44" s="94" t="str">
        <f t="shared" si="14"/>
        <v/>
      </c>
      <c r="AG44" s="132" t="str">
        <f t="shared" si="15"/>
        <v/>
      </c>
      <c r="AH44" s="94" t="str">
        <f t="shared" si="16"/>
        <v/>
      </c>
      <c r="AI44" s="94" t="str">
        <f t="shared" si="17"/>
        <v/>
      </c>
      <c r="AJ44" s="132" t="str">
        <f t="shared" si="18"/>
        <v/>
      </c>
    </row>
    <row r="45" spans="22:36">
      <c r="V45" s="94" t="str">
        <f>W45&amp;COUNTIF(W$7:W45,W45)</f>
        <v>×39</v>
      </c>
      <c r="W45" s="94" t="str">
        <f>IF(個票2!B32&lt;&gt;"","〇","×")</f>
        <v>×</v>
      </c>
      <c r="X45" s="94">
        <f ca="1">INDIRECT("個票2!B32")</f>
        <v>0</v>
      </c>
      <c r="Y45" s="132">
        <f ca="1">INDIRECT("個票2!J32")</f>
        <v>0</v>
      </c>
      <c r="Z45" s="94">
        <f t="shared" ca="1" si="20"/>
        <v>0</v>
      </c>
      <c r="AA45" s="94">
        <f ca="1">INDIRECT("個票2!AP32")</f>
        <v>0</v>
      </c>
      <c r="AB45" s="132">
        <f ca="1">INDIRECT("個票2!AX32")</f>
        <v>0</v>
      </c>
      <c r="AF45" s="94" t="str">
        <f t="shared" si="14"/>
        <v/>
      </c>
      <c r="AG45" s="132" t="str">
        <f t="shared" si="15"/>
        <v/>
      </c>
      <c r="AH45" s="94" t="str">
        <f t="shared" si="16"/>
        <v/>
      </c>
      <c r="AI45" s="94" t="str">
        <f t="shared" si="17"/>
        <v/>
      </c>
      <c r="AJ45" s="132" t="str">
        <f t="shared" si="18"/>
        <v/>
      </c>
    </row>
    <row r="46" spans="22:36">
      <c r="V46" s="94" t="str">
        <f>W46&amp;COUNTIF(W$7:W46,W46)</f>
        <v>×40</v>
      </c>
      <c r="W46" s="94" t="str">
        <f>IF(個票2!B33&lt;&gt;"","〇","×")</f>
        <v>×</v>
      </c>
      <c r="X46" s="94">
        <f ca="1">INDIRECT("個票2!B33")</f>
        <v>0</v>
      </c>
      <c r="Y46" s="132">
        <f ca="1">INDIRECT("個票2!J33")</f>
        <v>0</v>
      </c>
      <c r="Z46" s="94">
        <f t="shared" ca="1" si="20"/>
        <v>0</v>
      </c>
      <c r="AA46" s="94">
        <f ca="1">INDIRECT("個票2!AP33")</f>
        <v>0</v>
      </c>
      <c r="AB46" s="132">
        <f ca="1">INDIRECT("個票2!AX33")</f>
        <v>0</v>
      </c>
      <c r="AF46" s="94" t="str">
        <f t="shared" si="14"/>
        <v/>
      </c>
      <c r="AG46" s="132" t="str">
        <f t="shared" si="15"/>
        <v/>
      </c>
      <c r="AH46" s="94" t="str">
        <f t="shared" si="16"/>
        <v/>
      </c>
      <c r="AI46" s="94" t="str">
        <f t="shared" si="17"/>
        <v/>
      </c>
      <c r="AJ46" s="132" t="str">
        <f t="shared" si="18"/>
        <v/>
      </c>
    </row>
    <row r="47" spans="22:36">
      <c r="V47" s="94" t="str">
        <f>W47&amp;COUNTIF(W$7:W47,W47)</f>
        <v>×41</v>
      </c>
      <c r="W47" s="94" t="str">
        <f>IF(個票3!B34&lt;&gt;"","〇","×")</f>
        <v>×</v>
      </c>
      <c r="X47" s="94">
        <f ca="1">INDIRECT("個票3!B14")</f>
        <v>0</v>
      </c>
      <c r="Y47" s="132">
        <f ca="1">INDIRECT("個票3!J14")</f>
        <v>0</v>
      </c>
      <c r="Z47" s="94">
        <f t="shared" ref="Z47:Z66" ca="1" si="21">INDIRECT("個票3!$AN$4")</f>
        <v>0</v>
      </c>
      <c r="AA47" s="94">
        <f ca="1">INDIRECT("個票3!AP14")</f>
        <v>0</v>
      </c>
      <c r="AB47" s="132">
        <f ca="1">INDIRECT("個票3!AX14")</f>
        <v>0</v>
      </c>
      <c r="AF47" s="94" t="str">
        <f t="shared" si="14"/>
        <v/>
      </c>
      <c r="AG47" s="132" t="str">
        <f t="shared" si="15"/>
        <v/>
      </c>
      <c r="AH47" s="94" t="str">
        <f t="shared" si="16"/>
        <v/>
      </c>
      <c r="AI47" s="94" t="str">
        <f t="shared" si="17"/>
        <v/>
      </c>
      <c r="AJ47" s="132" t="str">
        <f t="shared" si="18"/>
        <v/>
      </c>
    </row>
    <row r="48" spans="22:36">
      <c r="V48" s="94" t="str">
        <f>W48&amp;COUNTIF(W$7:W48,W48)</f>
        <v>×42</v>
      </c>
      <c r="W48" s="94" t="str">
        <f>IF(個票3!B35&lt;&gt;"","〇","×")</f>
        <v>×</v>
      </c>
      <c r="X48" s="94">
        <f ca="1">INDIRECT("個票3!B15")</f>
        <v>0</v>
      </c>
      <c r="Y48" s="132">
        <f ca="1">INDIRECT("個票3!J15")</f>
        <v>0</v>
      </c>
      <c r="Z48" s="94">
        <f t="shared" ca="1" si="21"/>
        <v>0</v>
      </c>
      <c r="AA48" s="94">
        <f ca="1">INDIRECT("個票3!AP15")</f>
        <v>0</v>
      </c>
      <c r="AB48" s="132">
        <f ca="1">INDIRECT("個票3!AX15")</f>
        <v>0</v>
      </c>
      <c r="AF48" s="94" t="str">
        <f t="shared" si="14"/>
        <v/>
      </c>
      <c r="AG48" s="132" t="str">
        <f t="shared" si="15"/>
        <v/>
      </c>
      <c r="AH48" s="94" t="str">
        <f t="shared" si="16"/>
        <v/>
      </c>
      <c r="AI48" s="94" t="str">
        <f t="shared" si="17"/>
        <v/>
      </c>
      <c r="AJ48" s="132" t="str">
        <f t="shared" si="18"/>
        <v/>
      </c>
    </row>
    <row r="49" spans="22:36">
      <c r="V49" s="94" t="str">
        <f>W49&amp;COUNTIF(W$7:W49,W49)</f>
        <v>×43</v>
      </c>
      <c r="W49" s="94" t="str">
        <f>IF(個票3!B36&lt;&gt;"","〇","×")</f>
        <v>×</v>
      </c>
      <c r="X49" s="94">
        <f ca="1">INDIRECT("個票3!B16")</f>
        <v>0</v>
      </c>
      <c r="Y49" s="132">
        <f ca="1">INDIRECT("個票3!J16")</f>
        <v>0</v>
      </c>
      <c r="Z49" s="94">
        <f t="shared" ca="1" si="21"/>
        <v>0</v>
      </c>
      <c r="AA49" s="94">
        <f ca="1">INDIRECT("個票3!AP16")</f>
        <v>0</v>
      </c>
      <c r="AB49" s="132">
        <f ca="1">INDIRECT("個票3!AX16")</f>
        <v>0</v>
      </c>
      <c r="AF49" s="94" t="str">
        <f t="shared" si="14"/>
        <v/>
      </c>
      <c r="AG49" s="132" t="str">
        <f t="shared" si="15"/>
        <v/>
      </c>
      <c r="AH49" s="94" t="str">
        <f t="shared" si="16"/>
        <v/>
      </c>
      <c r="AI49" s="94" t="str">
        <f t="shared" si="17"/>
        <v/>
      </c>
      <c r="AJ49" s="132" t="str">
        <f t="shared" si="18"/>
        <v/>
      </c>
    </row>
    <row r="50" spans="22:36">
      <c r="V50" s="94" t="str">
        <f>W50&amp;COUNTIF(W$7:W50,W50)</f>
        <v>×44</v>
      </c>
      <c r="W50" s="94" t="str">
        <f>IF(個票3!B37&lt;&gt;"","〇","×")</f>
        <v>×</v>
      </c>
      <c r="X50" s="94">
        <f ca="1">INDIRECT("個票3!B17")</f>
        <v>0</v>
      </c>
      <c r="Y50" s="132">
        <f ca="1">INDIRECT("個票3!J17")</f>
        <v>0</v>
      </c>
      <c r="Z50" s="94">
        <f t="shared" ca="1" si="21"/>
        <v>0</v>
      </c>
      <c r="AA50" s="94">
        <f ca="1">INDIRECT("個票3!AP17")</f>
        <v>0</v>
      </c>
      <c r="AB50" s="132">
        <f ca="1">INDIRECT("個票3!AX17")</f>
        <v>0</v>
      </c>
      <c r="AF50" s="94" t="str">
        <f t="shared" si="14"/>
        <v/>
      </c>
      <c r="AG50" s="132" t="str">
        <f t="shared" si="15"/>
        <v/>
      </c>
      <c r="AH50" s="94" t="str">
        <f t="shared" si="16"/>
        <v/>
      </c>
      <c r="AI50" s="94" t="str">
        <f t="shared" si="17"/>
        <v/>
      </c>
      <c r="AJ50" s="132" t="str">
        <f t="shared" si="18"/>
        <v/>
      </c>
    </row>
    <row r="51" spans="22:36">
      <c r="V51" s="94" t="str">
        <f>W51&amp;COUNTIF(W$7:W51,W51)</f>
        <v>×45</v>
      </c>
      <c r="W51" s="94" t="str">
        <f>IF(個票3!B38&lt;&gt;"","〇","×")</f>
        <v>×</v>
      </c>
      <c r="X51" s="94">
        <f ca="1">INDIRECT("個票3!B18")</f>
        <v>0</v>
      </c>
      <c r="Y51" s="132">
        <f ca="1">INDIRECT("個票3!J18")</f>
        <v>0</v>
      </c>
      <c r="Z51" s="94">
        <f t="shared" ca="1" si="21"/>
        <v>0</v>
      </c>
      <c r="AA51" s="94">
        <f ca="1">INDIRECT("個票3!AP18")</f>
        <v>0</v>
      </c>
      <c r="AB51" s="132">
        <f ca="1">INDIRECT("個票3!AX18")</f>
        <v>0</v>
      </c>
      <c r="AF51" s="94" t="str">
        <f t="shared" si="14"/>
        <v/>
      </c>
      <c r="AG51" s="132" t="str">
        <f t="shared" si="15"/>
        <v/>
      </c>
      <c r="AH51" s="94" t="str">
        <f t="shared" si="16"/>
        <v/>
      </c>
      <c r="AI51" s="94" t="str">
        <f t="shared" si="17"/>
        <v/>
      </c>
      <c r="AJ51" s="132" t="str">
        <f t="shared" si="18"/>
        <v/>
      </c>
    </row>
    <row r="52" spans="22:36">
      <c r="V52" s="94" t="str">
        <f>W52&amp;COUNTIF(W$7:W52,W52)</f>
        <v>×46</v>
      </c>
      <c r="W52" s="94" t="str">
        <f>IF(個票3!B39&lt;&gt;"","〇","×")</f>
        <v>×</v>
      </c>
      <c r="X52" s="94">
        <f ca="1">INDIRECT("個票3!B19")</f>
        <v>0</v>
      </c>
      <c r="Y52" s="132">
        <f ca="1">INDIRECT("個票3!J19")</f>
        <v>0</v>
      </c>
      <c r="Z52" s="94">
        <f t="shared" ca="1" si="21"/>
        <v>0</v>
      </c>
      <c r="AA52" s="94">
        <f ca="1">INDIRECT("個票3!AP19")</f>
        <v>0</v>
      </c>
      <c r="AB52" s="132">
        <f ca="1">INDIRECT("個票3!AX19")</f>
        <v>0</v>
      </c>
      <c r="AF52" s="94" t="str">
        <f t="shared" si="14"/>
        <v/>
      </c>
      <c r="AG52" s="132" t="str">
        <f t="shared" si="15"/>
        <v/>
      </c>
      <c r="AH52" s="94" t="str">
        <f t="shared" si="16"/>
        <v/>
      </c>
      <c r="AI52" s="94" t="str">
        <f t="shared" si="17"/>
        <v/>
      </c>
      <c r="AJ52" s="132" t="str">
        <f t="shared" si="18"/>
        <v/>
      </c>
    </row>
    <row r="53" spans="22:36">
      <c r="V53" s="94" t="str">
        <f>W53&amp;COUNTIF(W$7:W53,W53)</f>
        <v>×47</v>
      </c>
      <c r="W53" s="94" t="str">
        <f>IF(個票3!B40&lt;&gt;"","〇","×")</f>
        <v>×</v>
      </c>
      <c r="X53" s="94">
        <f ca="1">INDIRECT("個票3!B20")</f>
        <v>0</v>
      </c>
      <c r="Y53" s="132">
        <f ca="1">INDIRECT("個票3!J20")</f>
        <v>0</v>
      </c>
      <c r="Z53" s="94">
        <f t="shared" ca="1" si="21"/>
        <v>0</v>
      </c>
      <c r="AA53" s="94">
        <f ca="1">INDIRECT("個票3!AP20")</f>
        <v>0</v>
      </c>
      <c r="AB53" s="132">
        <f ca="1">INDIRECT("個票3!AX20")</f>
        <v>0</v>
      </c>
      <c r="AF53" s="94" t="str">
        <f t="shared" si="14"/>
        <v/>
      </c>
      <c r="AG53" s="132" t="str">
        <f t="shared" si="15"/>
        <v/>
      </c>
      <c r="AH53" s="94" t="str">
        <f t="shared" si="16"/>
        <v/>
      </c>
      <c r="AI53" s="94" t="str">
        <f t="shared" si="17"/>
        <v/>
      </c>
      <c r="AJ53" s="132" t="str">
        <f t="shared" si="18"/>
        <v/>
      </c>
    </row>
    <row r="54" spans="22:36">
      <c r="V54" s="94" t="str">
        <f>W54&amp;COUNTIF(W$7:W54,W54)</f>
        <v>×48</v>
      </c>
      <c r="W54" s="94" t="str">
        <f>IF(個票3!B41&lt;&gt;"","〇","×")</f>
        <v>×</v>
      </c>
      <c r="X54" s="94">
        <f ca="1">INDIRECT("個票3!B21")</f>
        <v>0</v>
      </c>
      <c r="Y54" s="132">
        <f ca="1">INDIRECT("個票3!J21")</f>
        <v>0</v>
      </c>
      <c r="Z54" s="94">
        <f t="shared" ca="1" si="21"/>
        <v>0</v>
      </c>
      <c r="AA54" s="94">
        <f ca="1">INDIRECT("個票3!AP21")</f>
        <v>0</v>
      </c>
      <c r="AB54" s="132">
        <f ca="1">INDIRECT("個票3!AX21")</f>
        <v>0</v>
      </c>
      <c r="AF54" s="94" t="str">
        <f t="shared" si="14"/>
        <v/>
      </c>
      <c r="AG54" s="132" t="str">
        <f t="shared" si="15"/>
        <v/>
      </c>
      <c r="AH54" s="94" t="str">
        <f t="shared" si="16"/>
        <v/>
      </c>
      <c r="AI54" s="94" t="str">
        <f t="shared" si="17"/>
        <v/>
      </c>
      <c r="AJ54" s="132" t="str">
        <f t="shared" si="18"/>
        <v/>
      </c>
    </row>
    <row r="55" spans="22:36">
      <c r="V55" s="94" t="str">
        <f>W55&amp;COUNTIF(W$7:W55,W55)</f>
        <v>×49</v>
      </c>
      <c r="W55" s="94" t="str">
        <f>IF(個票3!B42&lt;&gt;"","〇","×")</f>
        <v>×</v>
      </c>
      <c r="X55" s="94">
        <f ca="1">INDIRECT("個票3!B22")</f>
        <v>0</v>
      </c>
      <c r="Y55" s="132">
        <f ca="1">INDIRECT("個票3!J22")</f>
        <v>0</v>
      </c>
      <c r="Z55" s="94">
        <f t="shared" ca="1" si="21"/>
        <v>0</v>
      </c>
      <c r="AA55" s="94">
        <f ca="1">INDIRECT("個票3!AP22")</f>
        <v>0</v>
      </c>
      <c r="AB55" s="132">
        <f ca="1">INDIRECT("個票3!AX22")</f>
        <v>0</v>
      </c>
      <c r="AF55" s="94" t="str">
        <f t="shared" si="14"/>
        <v/>
      </c>
      <c r="AG55" s="132" t="str">
        <f t="shared" si="15"/>
        <v/>
      </c>
      <c r="AH55" s="94" t="str">
        <f t="shared" si="16"/>
        <v/>
      </c>
      <c r="AI55" s="94" t="str">
        <f t="shared" si="17"/>
        <v/>
      </c>
      <c r="AJ55" s="132" t="str">
        <f t="shared" si="18"/>
        <v/>
      </c>
    </row>
    <row r="56" spans="22:36">
      <c r="V56" s="94" t="str">
        <f>W56&amp;COUNTIF(W$7:W56,W56)</f>
        <v>×50</v>
      </c>
      <c r="W56" s="94" t="str">
        <f>IF(個票3!B43&lt;&gt;"","〇","×")</f>
        <v>×</v>
      </c>
      <c r="X56" s="94">
        <f ca="1">INDIRECT("個票3!B23")</f>
        <v>0</v>
      </c>
      <c r="Y56" s="132">
        <f ca="1">INDIRECT("個票3!J23")</f>
        <v>0</v>
      </c>
      <c r="Z56" s="94">
        <f t="shared" ca="1" si="21"/>
        <v>0</v>
      </c>
      <c r="AA56" s="94">
        <f ca="1">INDIRECT("個票3!AP23")</f>
        <v>0</v>
      </c>
      <c r="AB56" s="132">
        <f ca="1">INDIRECT("個票3!AX23")</f>
        <v>0</v>
      </c>
      <c r="AF56" s="94" t="str">
        <f t="shared" si="14"/>
        <v/>
      </c>
      <c r="AG56" s="132" t="str">
        <f t="shared" si="15"/>
        <v/>
      </c>
      <c r="AH56" s="94" t="str">
        <f t="shared" si="16"/>
        <v/>
      </c>
      <c r="AI56" s="94" t="str">
        <f t="shared" si="17"/>
        <v/>
      </c>
      <c r="AJ56" s="132" t="str">
        <f t="shared" si="18"/>
        <v/>
      </c>
    </row>
    <row r="57" spans="22:36">
      <c r="V57" s="94" t="str">
        <f>W57&amp;COUNTIF(W$7:W57,W57)</f>
        <v>×51</v>
      </c>
      <c r="W57" s="94" t="str">
        <f>IF(個票3!B44&lt;&gt;"","〇","×")</f>
        <v>×</v>
      </c>
      <c r="X57" s="94">
        <f ca="1">INDIRECT("個票3!B24")</f>
        <v>0</v>
      </c>
      <c r="Y57" s="132">
        <f ca="1">INDIRECT("個票3!J24")</f>
        <v>0</v>
      </c>
      <c r="Z57" s="94">
        <f t="shared" ca="1" si="21"/>
        <v>0</v>
      </c>
      <c r="AA57" s="94">
        <f ca="1">INDIRECT("個票3!AP24")</f>
        <v>0</v>
      </c>
      <c r="AB57" s="132">
        <f ca="1">INDIRECT("個票3!AX24")</f>
        <v>0</v>
      </c>
      <c r="AF57" s="94" t="str">
        <f t="shared" si="14"/>
        <v/>
      </c>
      <c r="AG57" s="132" t="str">
        <f t="shared" si="15"/>
        <v/>
      </c>
      <c r="AH57" s="94" t="str">
        <f t="shared" si="16"/>
        <v/>
      </c>
      <c r="AI57" s="94" t="str">
        <f t="shared" si="17"/>
        <v/>
      </c>
      <c r="AJ57" s="132" t="str">
        <f t="shared" si="18"/>
        <v/>
      </c>
    </row>
    <row r="58" spans="22:36">
      <c r="V58" s="94" t="str">
        <f>W58&amp;COUNTIF(W$7:W58,W58)</f>
        <v>×52</v>
      </c>
      <c r="W58" s="94" t="str">
        <f>IF(個票3!B45&lt;&gt;"","〇","×")</f>
        <v>×</v>
      </c>
      <c r="X58" s="94">
        <f ca="1">INDIRECT("個票3!B25")</f>
        <v>0</v>
      </c>
      <c r="Y58" s="132">
        <f ca="1">INDIRECT("個票3!J25")</f>
        <v>0</v>
      </c>
      <c r="Z58" s="94">
        <f t="shared" ca="1" si="21"/>
        <v>0</v>
      </c>
      <c r="AA58" s="94">
        <f ca="1">INDIRECT("個票3!AP25")</f>
        <v>0</v>
      </c>
      <c r="AB58" s="132">
        <f ca="1">INDIRECT("個票3!AX25")</f>
        <v>0</v>
      </c>
      <c r="AF58" s="94" t="str">
        <f t="shared" si="14"/>
        <v/>
      </c>
      <c r="AG58" s="132" t="str">
        <f t="shared" si="15"/>
        <v/>
      </c>
      <c r="AH58" s="94" t="str">
        <f t="shared" si="16"/>
        <v/>
      </c>
      <c r="AI58" s="94" t="str">
        <f t="shared" si="17"/>
        <v/>
      </c>
      <c r="AJ58" s="132" t="str">
        <f t="shared" si="18"/>
        <v/>
      </c>
    </row>
    <row r="59" spans="22:36">
      <c r="V59" s="94" t="str">
        <f>W59&amp;COUNTIF(W$7:W59,W59)</f>
        <v>×53</v>
      </c>
      <c r="W59" s="94" t="str">
        <f>IF(個票3!B46&lt;&gt;"","〇","×")</f>
        <v>×</v>
      </c>
      <c r="X59" s="94">
        <f ca="1">INDIRECT("個票3!B26")</f>
        <v>0</v>
      </c>
      <c r="Y59" s="132">
        <f ca="1">INDIRECT("個票3!J26")</f>
        <v>0</v>
      </c>
      <c r="Z59" s="94">
        <f t="shared" ca="1" si="21"/>
        <v>0</v>
      </c>
      <c r="AA59" s="94">
        <f ca="1">INDIRECT("個票3!AP26")</f>
        <v>0</v>
      </c>
      <c r="AB59" s="132">
        <f ca="1">INDIRECT("個票3!AX26")</f>
        <v>0</v>
      </c>
      <c r="AF59" s="94" t="str">
        <f t="shared" si="14"/>
        <v/>
      </c>
      <c r="AG59" s="132" t="str">
        <f t="shared" si="15"/>
        <v/>
      </c>
      <c r="AH59" s="94" t="str">
        <f t="shared" si="16"/>
        <v/>
      </c>
      <c r="AI59" s="94" t="str">
        <f t="shared" si="17"/>
        <v/>
      </c>
      <c r="AJ59" s="132" t="str">
        <f t="shared" si="18"/>
        <v/>
      </c>
    </row>
    <row r="60" spans="22:36">
      <c r="V60" s="94" t="str">
        <f>W60&amp;COUNTIF(W$7:W60,W60)</f>
        <v>×54</v>
      </c>
      <c r="W60" s="94" t="str">
        <f>IF(個票3!B47&lt;&gt;"","〇","×")</f>
        <v>×</v>
      </c>
      <c r="X60" s="94">
        <f ca="1">INDIRECT("個票3!B27")</f>
        <v>0</v>
      </c>
      <c r="Y60" s="132">
        <f ca="1">INDIRECT("個票3!J27")</f>
        <v>0</v>
      </c>
      <c r="Z60" s="94">
        <f t="shared" ca="1" si="21"/>
        <v>0</v>
      </c>
      <c r="AA60" s="94">
        <f ca="1">INDIRECT("個票3!AP27")</f>
        <v>0</v>
      </c>
      <c r="AB60" s="132">
        <f ca="1">INDIRECT("個票3!AX27")</f>
        <v>0</v>
      </c>
      <c r="AF60" s="94" t="str">
        <f t="shared" si="14"/>
        <v/>
      </c>
      <c r="AG60" s="132" t="str">
        <f t="shared" si="15"/>
        <v/>
      </c>
      <c r="AH60" s="94" t="str">
        <f t="shared" si="16"/>
        <v/>
      </c>
      <c r="AI60" s="94" t="str">
        <f t="shared" si="17"/>
        <v/>
      </c>
      <c r="AJ60" s="132" t="str">
        <f t="shared" si="18"/>
        <v/>
      </c>
    </row>
    <row r="61" spans="22:36">
      <c r="V61" s="94" t="str">
        <f>W61&amp;COUNTIF(W$7:W61,W61)</f>
        <v>×55</v>
      </c>
      <c r="W61" s="94" t="str">
        <f>IF(個票3!B48&lt;&gt;"","〇","×")</f>
        <v>×</v>
      </c>
      <c r="X61" s="94">
        <f ca="1">INDIRECT("個票3!B28")</f>
        <v>0</v>
      </c>
      <c r="Y61" s="132">
        <f ca="1">INDIRECT("個票3!J28")</f>
        <v>0</v>
      </c>
      <c r="Z61" s="94">
        <f t="shared" ca="1" si="21"/>
        <v>0</v>
      </c>
      <c r="AA61" s="94">
        <f ca="1">INDIRECT("個票3!AP28")</f>
        <v>0</v>
      </c>
      <c r="AB61" s="132">
        <f ca="1">INDIRECT("個票3!AX28")</f>
        <v>0</v>
      </c>
      <c r="AF61" s="94" t="str">
        <f t="shared" si="14"/>
        <v/>
      </c>
      <c r="AG61" s="132" t="str">
        <f t="shared" si="15"/>
        <v/>
      </c>
      <c r="AH61" s="94" t="str">
        <f t="shared" si="16"/>
        <v/>
      </c>
      <c r="AI61" s="94" t="str">
        <f t="shared" si="17"/>
        <v/>
      </c>
      <c r="AJ61" s="132" t="str">
        <f t="shared" si="18"/>
        <v/>
      </c>
    </row>
    <row r="62" spans="22:36">
      <c r="V62" s="94" t="str">
        <f>W62&amp;COUNTIF(W$7:W62,W62)</f>
        <v>×56</v>
      </c>
      <c r="W62" s="94" t="str">
        <f>IF(個票3!B49&lt;&gt;"","〇","×")</f>
        <v>×</v>
      </c>
      <c r="X62" s="94">
        <f ca="1">INDIRECT("個票3!B29")</f>
        <v>0</v>
      </c>
      <c r="Y62" s="132">
        <f ca="1">INDIRECT("個票3!J29")</f>
        <v>0</v>
      </c>
      <c r="Z62" s="94">
        <f t="shared" ca="1" si="21"/>
        <v>0</v>
      </c>
      <c r="AA62" s="94">
        <f ca="1">INDIRECT("個票3!AP29")</f>
        <v>0</v>
      </c>
      <c r="AB62" s="132">
        <f ca="1">INDIRECT("個票3!AX29")</f>
        <v>0</v>
      </c>
      <c r="AF62" s="94" t="str">
        <f t="shared" si="14"/>
        <v/>
      </c>
      <c r="AG62" s="132" t="str">
        <f t="shared" si="15"/>
        <v/>
      </c>
      <c r="AH62" s="94" t="str">
        <f t="shared" si="16"/>
        <v/>
      </c>
      <c r="AI62" s="94" t="str">
        <f t="shared" si="17"/>
        <v/>
      </c>
      <c r="AJ62" s="132" t="str">
        <f t="shared" si="18"/>
        <v/>
      </c>
    </row>
    <row r="63" spans="22:36">
      <c r="V63" s="94" t="str">
        <f>W63&amp;COUNTIF(W$7:W63,W63)</f>
        <v>×57</v>
      </c>
      <c r="W63" s="94" t="str">
        <f>IF(個票3!B50&lt;&gt;"","〇","×")</f>
        <v>×</v>
      </c>
      <c r="X63" s="94">
        <f ca="1">INDIRECT("個票3!B30")</f>
        <v>0</v>
      </c>
      <c r="Y63" s="132">
        <f ca="1">INDIRECT("個票3!J30")</f>
        <v>0</v>
      </c>
      <c r="Z63" s="94">
        <f t="shared" ca="1" si="21"/>
        <v>0</v>
      </c>
      <c r="AA63" s="94">
        <f ca="1">INDIRECT("個票3!AP30")</f>
        <v>0</v>
      </c>
      <c r="AB63" s="132">
        <f ca="1">INDIRECT("個票3!AX30")</f>
        <v>0</v>
      </c>
      <c r="AF63" s="94" t="str">
        <f t="shared" si="14"/>
        <v/>
      </c>
      <c r="AG63" s="132" t="str">
        <f t="shared" si="15"/>
        <v/>
      </c>
      <c r="AH63" s="94" t="str">
        <f t="shared" si="16"/>
        <v/>
      </c>
      <c r="AI63" s="94" t="str">
        <f t="shared" si="17"/>
        <v/>
      </c>
      <c r="AJ63" s="132" t="str">
        <f t="shared" si="18"/>
        <v/>
      </c>
    </row>
    <row r="64" spans="22:36">
      <c r="V64" s="94" t="str">
        <f>W64&amp;COUNTIF(W$7:W64,W64)</f>
        <v>×58</v>
      </c>
      <c r="W64" s="94" t="str">
        <f>IF(個票3!B51&lt;&gt;"","〇","×")</f>
        <v>×</v>
      </c>
      <c r="X64" s="94">
        <f ca="1">INDIRECT("個票3!B31")</f>
        <v>0</v>
      </c>
      <c r="Y64" s="132">
        <f ca="1">INDIRECT("個票3!J31")</f>
        <v>0</v>
      </c>
      <c r="Z64" s="94">
        <f t="shared" ca="1" si="21"/>
        <v>0</v>
      </c>
      <c r="AA64" s="94">
        <f ca="1">INDIRECT("個票3!AP31")</f>
        <v>0</v>
      </c>
      <c r="AB64" s="132">
        <f ca="1">INDIRECT("個票3!AX31")</f>
        <v>0</v>
      </c>
      <c r="AF64" s="94" t="str">
        <f t="shared" si="14"/>
        <v/>
      </c>
      <c r="AG64" s="132" t="str">
        <f t="shared" si="15"/>
        <v/>
      </c>
      <c r="AH64" s="94" t="str">
        <f t="shared" si="16"/>
        <v/>
      </c>
      <c r="AI64" s="94" t="str">
        <f t="shared" si="17"/>
        <v/>
      </c>
      <c r="AJ64" s="132" t="str">
        <f t="shared" si="18"/>
        <v/>
      </c>
    </row>
    <row r="65" spans="22:36">
      <c r="V65" s="94" t="str">
        <f>W65&amp;COUNTIF(W$7:W65,W65)</f>
        <v>×59</v>
      </c>
      <c r="W65" s="94" t="str">
        <f>IF(個票3!B52&lt;&gt;"","〇","×")</f>
        <v>×</v>
      </c>
      <c r="X65" s="94">
        <f ca="1">INDIRECT("個票3!B32")</f>
        <v>0</v>
      </c>
      <c r="Y65" s="132">
        <f ca="1">INDIRECT("個票3!J32")</f>
        <v>0</v>
      </c>
      <c r="Z65" s="94">
        <f t="shared" ca="1" si="21"/>
        <v>0</v>
      </c>
      <c r="AA65" s="94">
        <f ca="1">INDIRECT("個票3!AP32")</f>
        <v>0</v>
      </c>
      <c r="AB65" s="132">
        <f ca="1">INDIRECT("個票3!AX32")</f>
        <v>0</v>
      </c>
      <c r="AF65" s="94" t="str">
        <f t="shared" si="14"/>
        <v/>
      </c>
      <c r="AG65" s="132" t="str">
        <f t="shared" si="15"/>
        <v/>
      </c>
      <c r="AH65" s="94" t="str">
        <f t="shared" si="16"/>
        <v/>
      </c>
      <c r="AI65" s="94" t="str">
        <f t="shared" si="17"/>
        <v/>
      </c>
      <c r="AJ65" s="132" t="str">
        <f t="shared" si="18"/>
        <v/>
      </c>
    </row>
    <row r="66" spans="22:36">
      <c r="V66" s="94" t="str">
        <f>W66&amp;COUNTIF(W$7:W66,W66)</f>
        <v>×60</v>
      </c>
      <c r="W66" s="94" t="str">
        <f>IF(個票3!B53&lt;&gt;"","〇","×")</f>
        <v>×</v>
      </c>
      <c r="X66" s="94">
        <f ca="1">INDIRECT("個票3!B33")</f>
        <v>0</v>
      </c>
      <c r="Y66" s="132">
        <f ca="1">INDIRECT("個票3!J33")</f>
        <v>0</v>
      </c>
      <c r="Z66" s="94">
        <f t="shared" ca="1" si="21"/>
        <v>0</v>
      </c>
      <c r="AA66" s="94">
        <f ca="1">INDIRECT("個票3!AP33")</f>
        <v>0</v>
      </c>
      <c r="AB66" s="132">
        <f ca="1">INDIRECT("個票3!AX33")</f>
        <v>0</v>
      </c>
      <c r="AF66" s="94" t="str">
        <f t="shared" si="14"/>
        <v/>
      </c>
      <c r="AG66" s="132" t="str">
        <f t="shared" si="15"/>
        <v/>
      </c>
      <c r="AH66" s="94" t="str">
        <f t="shared" si="16"/>
        <v/>
      </c>
      <c r="AI66" s="94" t="str">
        <f t="shared" si="17"/>
        <v/>
      </c>
      <c r="AJ66" s="132" t="str">
        <f t="shared" si="18"/>
        <v/>
      </c>
    </row>
    <row r="67" spans="22:36">
      <c r="V67" s="94" t="str">
        <f>W67&amp;COUNTIF(W$7:W67,W67)</f>
        <v>×61</v>
      </c>
      <c r="W67" s="94" t="str">
        <f>IF(個票4!B54&lt;&gt;"","〇","×")</f>
        <v>×</v>
      </c>
      <c r="X67" s="94">
        <f ca="1">INDIRECT("個票4!B14")</f>
        <v>0</v>
      </c>
      <c r="Y67" s="132">
        <f ca="1">INDIRECT("個票4!J14")</f>
        <v>0</v>
      </c>
      <c r="Z67" s="94">
        <f t="shared" ref="Z67:Z86" ca="1" si="22">INDIRECT("個票4!$AN$4")</f>
        <v>0</v>
      </c>
      <c r="AA67" s="94">
        <f ca="1">INDIRECT("個票4!AP14")</f>
        <v>0</v>
      </c>
      <c r="AB67" s="132">
        <f ca="1">INDIRECT("個票4!AX14")</f>
        <v>0</v>
      </c>
      <c r="AF67" s="94" t="str">
        <f t="shared" si="14"/>
        <v/>
      </c>
      <c r="AG67" s="132" t="str">
        <f t="shared" si="15"/>
        <v/>
      </c>
      <c r="AH67" s="94" t="str">
        <f t="shared" si="16"/>
        <v/>
      </c>
      <c r="AI67" s="94" t="str">
        <f t="shared" si="17"/>
        <v/>
      </c>
      <c r="AJ67" s="132" t="str">
        <f t="shared" si="18"/>
        <v/>
      </c>
    </row>
    <row r="68" spans="22:36">
      <c r="V68" s="94" t="str">
        <f>W68&amp;COUNTIF(W$7:W68,W68)</f>
        <v>×62</v>
      </c>
      <c r="W68" s="94" t="str">
        <f>IF(個票4!B55&lt;&gt;"","〇","×")</f>
        <v>×</v>
      </c>
      <c r="X68" s="94">
        <f ca="1">INDIRECT("個票4!B15")</f>
        <v>0</v>
      </c>
      <c r="Y68" s="132">
        <f ca="1">INDIRECT("個票4!J15")</f>
        <v>0</v>
      </c>
      <c r="Z68" s="94">
        <f t="shared" ca="1" si="22"/>
        <v>0</v>
      </c>
      <c r="AA68" s="94">
        <f ca="1">INDIRECT("個票4!AP15")</f>
        <v>0</v>
      </c>
      <c r="AB68" s="132">
        <f ca="1">INDIRECT("個票4!AX15")</f>
        <v>0</v>
      </c>
      <c r="AF68" s="94" t="str">
        <f t="shared" si="14"/>
        <v/>
      </c>
      <c r="AG68" s="132" t="str">
        <f t="shared" si="15"/>
        <v/>
      </c>
      <c r="AH68" s="94" t="str">
        <f t="shared" si="16"/>
        <v/>
      </c>
      <c r="AI68" s="94" t="str">
        <f t="shared" si="17"/>
        <v/>
      </c>
      <c r="AJ68" s="132" t="str">
        <f t="shared" si="18"/>
        <v/>
      </c>
    </row>
    <row r="69" spans="22:36">
      <c r="V69" s="94" t="str">
        <f>W69&amp;COUNTIF(W$7:W69,W69)</f>
        <v>×63</v>
      </c>
      <c r="W69" s="94" t="str">
        <f>IF(個票4!B56&lt;&gt;"","〇","×")</f>
        <v>×</v>
      </c>
      <c r="X69" s="94">
        <f ca="1">INDIRECT("個票4!B16")</f>
        <v>0</v>
      </c>
      <c r="Y69" s="132">
        <f ca="1">INDIRECT("個票4!J16")</f>
        <v>0</v>
      </c>
      <c r="Z69" s="94">
        <f t="shared" ca="1" si="22"/>
        <v>0</v>
      </c>
      <c r="AA69" s="94">
        <f ca="1">INDIRECT("個票4!AP16")</f>
        <v>0</v>
      </c>
      <c r="AB69" s="132">
        <f ca="1">INDIRECT("個票4!AX16")</f>
        <v>0</v>
      </c>
      <c r="AF69" s="94" t="str">
        <f t="shared" si="14"/>
        <v/>
      </c>
      <c r="AG69" s="132" t="str">
        <f t="shared" si="15"/>
        <v/>
      </c>
      <c r="AH69" s="94" t="str">
        <f t="shared" si="16"/>
        <v/>
      </c>
      <c r="AI69" s="94" t="str">
        <f t="shared" si="17"/>
        <v/>
      </c>
      <c r="AJ69" s="132" t="str">
        <f t="shared" si="18"/>
        <v/>
      </c>
    </row>
    <row r="70" spans="22:36">
      <c r="V70" s="94" t="str">
        <f>W70&amp;COUNTIF(W$7:W70,W70)</f>
        <v>×64</v>
      </c>
      <c r="W70" s="94" t="str">
        <f>IF(個票4!B57&lt;&gt;"","〇","×")</f>
        <v>×</v>
      </c>
      <c r="X70" s="94">
        <f ca="1">INDIRECT("個票4!B17")</f>
        <v>0</v>
      </c>
      <c r="Y70" s="132">
        <f ca="1">INDIRECT("個票4!J17")</f>
        <v>0</v>
      </c>
      <c r="Z70" s="94">
        <f t="shared" ca="1" si="22"/>
        <v>0</v>
      </c>
      <c r="AA70" s="94">
        <f ca="1">INDIRECT("個票4!AP17")</f>
        <v>0</v>
      </c>
      <c r="AB70" s="132">
        <f ca="1">INDIRECT("個票4!AX17")</f>
        <v>0</v>
      </c>
      <c r="AF70" s="94" t="str">
        <f t="shared" si="14"/>
        <v/>
      </c>
      <c r="AG70" s="132" t="str">
        <f t="shared" si="15"/>
        <v/>
      </c>
      <c r="AH70" s="94" t="str">
        <f t="shared" si="16"/>
        <v/>
      </c>
      <c r="AI70" s="94" t="str">
        <f t="shared" si="17"/>
        <v/>
      </c>
      <c r="AJ70" s="132" t="str">
        <f t="shared" si="18"/>
        <v/>
      </c>
    </row>
    <row r="71" spans="22:36">
      <c r="V71" s="94" t="str">
        <f>W71&amp;COUNTIF(W$7:W71,W71)</f>
        <v>×65</v>
      </c>
      <c r="W71" s="94" t="str">
        <f>IF(個票4!B58&lt;&gt;"","〇","×")</f>
        <v>×</v>
      </c>
      <c r="X71" s="94">
        <f ca="1">INDIRECT("個票4!B18")</f>
        <v>0</v>
      </c>
      <c r="Y71" s="132">
        <f ca="1">INDIRECT("個票4!J18")</f>
        <v>0</v>
      </c>
      <c r="Z71" s="94">
        <f t="shared" ca="1" si="22"/>
        <v>0</v>
      </c>
      <c r="AA71" s="94">
        <f ca="1">INDIRECT("個票4!AP18")</f>
        <v>0</v>
      </c>
      <c r="AB71" s="132">
        <f ca="1">INDIRECT("個票4!AX18")</f>
        <v>0</v>
      </c>
      <c r="AF71" s="94" t="str">
        <f t="shared" si="14"/>
        <v/>
      </c>
      <c r="AG71" s="132" t="str">
        <f t="shared" si="15"/>
        <v/>
      </c>
      <c r="AH71" s="94" t="str">
        <f t="shared" si="16"/>
        <v/>
      </c>
      <c r="AI71" s="94" t="str">
        <f t="shared" si="17"/>
        <v/>
      </c>
      <c r="AJ71" s="132" t="str">
        <f t="shared" si="18"/>
        <v/>
      </c>
    </row>
    <row r="72" spans="22:36">
      <c r="V72" s="94" t="str">
        <f>W72&amp;COUNTIF(W$7:W72,W72)</f>
        <v>×66</v>
      </c>
      <c r="W72" s="94" t="str">
        <f>IF(個票4!B59&lt;&gt;"","〇","×")</f>
        <v>×</v>
      </c>
      <c r="X72" s="94">
        <f ca="1">INDIRECT("個票4!B19")</f>
        <v>0</v>
      </c>
      <c r="Y72" s="132">
        <f ca="1">INDIRECT("個票4!J19")</f>
        <v>0</v>
      </c>
      <c r="Z72" s="94">
        <f t="shared" ca="1" si="22"/>
        <v>0</v>
      </c>
      <c r="AA72" s="94">
        <f ca="1">INDIRECT("個票4!AP19")</f>
        <v>0</v>
      </c>
      <c r="AB72" s="132">
        <f ca="1">INDIRECT("個票4!AX19")</f>
        <v>0</v>
      </c>
      <c r="AF72" s="94" t="str">
        <f t="shared" ref="AF72:AF135" si="23">IFERROR(VLOOKUP("〇"&amp;ROW(X66),$V$7:$AB$206,3,0),"")</f>
        <v/>
      </c>
      <c r="AG72" s="132" t="str">
        <f t="shared" ref="AG72:AG135" si="24">IFERROR(VLOOKUP("〇"&amp;ROW(AA66),$V$7:$AB$206,4,0),"")</f>
        <v/>
      </c>
      <c r="AH72" s="94" t="str">
        <f t="shared" ref="AH72:AH135" si="25">IFERROR(VLOOKUP("〇"&amp;ROW(AA66),$V$7:$AB$206,5,0),"")</f>
        <v/>
      </c>
      <c r="AI72" s="94" t="str">
        <f t="shared" ref="AI72:AI135" si="26">IFERROR(VLOOKUP("〇"&amp;ROW(AB66),$V$7:$AB$206,6,0),"")</f>
        <v/>
      </c>
      <c r="AJ72" s="132" t="str">
        <f t="shared" ref="AJ72:AJ135" si="27">IFERROR(VLOOKUP("〇"&amp;ROW(AB66),$V$7:$AB$206,7,0),"")</f>
        <v/>
      </c>
    </row>
    <row r="73" spans="22:36">
      <c r="V73" s="94" t="str">
        <f>W73&amp;COUNTIF(W$7:W73,W73)</f>
        <v>×67</v>
      </c>
      <c r="W73" s="94" t="str">
        <f>IF(個票4!B60&lt;&gt;"","〇","×")</f>
        <v>×</v>
      </c>
      <c r="X73" s="94">
        <f ca="1">INDIRECT("個票4!B20")</f>
        <v>0</v>
      </c>
      <c r="Y73" s="132">
        <f ca="1">INDIRECT("個票4!J20")</f>
        <v>0</v>
      </c>
      <c r="Z73" s="94">
        <f t="shared" ca="1" si="22"/>
        <v>0</v>
      </c>
      <c r="AA73" s="94">
        <f ca="1">INDIRECT("個票4!AP20")</f>
        <v>0</v>
      </c>
      <c r="AB73" s="132">
        <f ca="1">INDIRECT("個票4!AX20")</f>
        <v>0</v>
      </c>
      <c r="AF73" s="94" t="str">
        <f t="shared" si="23"/>
        <v/>
      </c>
      <c r="AG73" s="132" t="str">
        <f t="shared" si="24"/>
        <v/>
      </c>
      <c r="AH73" s="94" t="str">
        <f t="shared" si="25"/>
        <v/>
      </c>
      <c r="AI73" s="94" t="str">
        <f t="shared" si="26"/>
        <v/>
      </c>
      <c r="AJ73" s="132" t="str">
        <f t="shared" si="27"/>
        <v/>
      </c>
    </row>
    <row r="74" spans="22:36">
      <c r="V74" s="94" t="str">
        <f>W74&amp;COUNTIF(W$7:W74,W74)</f>
        <v>×68</v>
      </c>
      <c r="W74" s="94" t="str">
        <f>IF(個票4!B61&lt;&gt;"","〇","×")</f>
        <v>×</v>
      </c>
      <c r="X74" s="94">
        <f ca="1">INDIRECT("個票4!B21")</f>
        <v>0</v>
      </c>
      <c r="Y74" s="132">
        <f ca="1">INDIRECT("個票4!J21")</f>
        <v>0</v>
      </c>
      <c r="Z74" s="94">
        <f t="shared" ca="1" si="22"/>
        <v>0</v>
      </c>
      <c r="AA74" s="94">
        <f ca="1">INDIRECT("個票4!AP21")</f>
        <v>0</v>
      </c>
      <c r="AB74" s="132">
        <f ca="1">INDIRECT("個票4!AX21")</f>
        <v>0</v>
      </c>
      <c r="AF74" s="94" t="str">
        <f t="shared" si="23"/>
        <v/>
      </c>
      <c r="AG74" s="132" t="str">
        <f t="shared" si="24"/>
        <v/>
      </c>
      <c r="AH74" s="94" t="str">
        <f t="shared" si="25"/>
        <v/>
      </c>
      <c r="AI74" s="94" t="str">
        <f t="shared" si="26"/>
        <v/>
      </c>
      <c r="AJ74" s="132" t="str">
        <f t="shared" si="27"/>
        <v/>
      </c>
    </row>
    <row r="75" spans="22:36">
      <c r="V75" s="94" t="str">
        <f>W75&amp;COUNTIF(W$7:W75,W75)</f>
        <v>×69</v>
      </c>
      <c r="W75" s="94" t="str">
        <f>IF(個票4!B62&lt;&gt;"","〇","×")</f>
        <v>×</v>
      </c>
      <c r="X75" s="94">
        <f ca="1">INDIRECT("個票4!B22")</f>
        <v>0</v>
      </c>
      <c r="Y75" s="132">
        <f ca="1">INDIRECT("個票4!J22")</f>
        <v>0</v>
      </c>
      <c r="Z75" s="94">
        <f t="shared" ca="1" si="22"/>
        <v>0</v>
      </c>
      <c r="AA75" s="94">
        <f ca="1">INDIRECT("個票4!AP22")</f>
        <v>0</v>
      </c>
      <c r="AB75" s="132">
        <f ca="1">INDIRECT("個票4!AX22")</f>
        <v>0</v>
      </c>
      <c r="AF75" s="94" t="str">
        <f t="shared" si="23"/>
        <v/>
      </c>
      <c r="AG75" s="132" t="str">
        <f t="shared" si="24"/>
        <v/>
      </c>
      <c r="AH75" s="94" t="str">
        <f t="shared" si="25"/>
        <v/>
      </c>
      <c r="AI75" s="94" t="str">
        <f t="shared" si="26"/>
        <v/>
      </c>
      <c r="AJ75" s="132" t="str">
        <f t="shared" si="27"/>
        <v/>
      </c>
    </row>
    <row r="76" spans="22:36">
      <c r="V76" s="94" t="str">
        <f>W76&amp;COUNTIF(W$7:W76,W76)</f>
        <v>×70</v>
      </c>
      <c r="W76" s="94" t="str">
        <f>IF(個票4!B63&lt;&gt;"","〇","×")</f>
        <v>×</v>
      </c>
      <c r="X76" s="94">
        <f ca="1">INDIRECT("個票4!B23")</f>
        <v>0</v>
      </c>
      <c r="Y76" s="132">
        <f ca="1">INDIRECT("個票4!J23")</f>
        <v>0</v>
      </c>
      <c r="Z76" s="94">
        <f t="shared" ca="1" si="22"/>
        <v>0</v>
      </c>
      <c r="AA76" s="94">
        <f ca="1">INDIRECT("個票4!AP23")</f>
        <v>0</v>
      </c>
      <c r="AB76" s="132">
        <f ca="1">INDIRECT("個票4!AX23")</f>
        <v>0</v>
      </c>
      <c r="AF76" s="94" t="str">
        <f t="shared" si="23"/>
        <v/>
      </c>
      <c r="AG76" s="132" t="str">
        <f t="shared" si="24"/>
        <v/>
      </c>
      <c r="AH76" s="94" t="str">
        <f t="shared" si="25"/>
        <v/>
      </c>
      <c r="AI76" s="94" t="str">
        <f t="shared" si="26"/>
        <v/>
      </c>
      <c r="AJ76" s="132" t="str">
        <f t="shared" si="27"/>
        <v/>
      </c>
    </row>
    <row r="77" spans="22:36">
      <c r="V77" s="94" t="str">
        <f>W77&amp;COUNTIF(W$7:W77,W77)</f>
        <v>×71</v>
      </c>
      <c r="W77" s="94" t="str">
        <f>IF(個票4!B64&lt;&gt;"","〇","×")</f>
        <v>×</v>
      </c>
      <c r="X77" s="94">
        <f ca="1">INDIRECT("個票4!B24")</f>
        <v>0</v>
      </c>
      <c r="Y77" s="132">
        <f ca="1">INDIRECT("個票4!J24")</f>
        <v>0</v>
      </c>
      <c r="Z77" s="94">
        <f t="shared" ca="1" si="22"/>
        <v>0</v>
      </c>
      <c r="AA77" s="94">
        <f ca="1">INDIRECT("個票4!AP24")</f>
        <v>0</v>
      </c>
      <c r="AB77" s="132">
        <f ca="1">INDIRECT("個票4!AX24")</f>
        <v>0</v>
      </c>
      <c r="AF77" s="94" t="str">
        <f t="shared" si="23"/>
        <v/>
      </c>
      <c r="AG77" s="132" t="str">
        <f t="shared" si="24"/>
        <v/>
      </c>
      <c r="AH77" s="94" t="str">
        <f t="shared" si="25"/>
        <v/>
      </c>
      <c r="AI77" s="94" t="str">
        <f t="shared" si="26"/>
        <v/>
      </c>
      <c r="AJ77" s="132" t="str">
        <f t="shared" si="27"/>
        <v/>
      </c>
    </row>
    <row r="78" spans="22:36">
      <c r="V78" s="94" t="str">
        <f>W78&amp;COUNTIF(W$7:W78,W78)</f>
        <v>×72</v>
      </c>
      <c r="W78" s="94" t="str">
        <f>IF(個票4!B65&lt;&gt;"","〇","×")</f>
        <v>×</v>
      </c>
      <c r="X78" s="94">
        <f ca="1">INDIRECT("個票4!B25")</f>
        <v>0</v>
      </c>
      <c r="Y78" s="132">
        <f ca="1">INDIRECT("個票4!J25")</f>
        <v>0</v>
      </c>
      <c r="Z78" s="94">
        <f t="shared" ca="1" si="22"/>
        <v>0</v>
      </c>
      <c r="AA78" s="94">
        <f ca="1">INDIRECT("個票4!AP25")</f>
        <v>0</v>
      </c>
      <c r="AB78" s="132">
        <f ca="1">INDIRECT("個票4!AX25")</f>
        <v>0</v>
      </c>
      <c r="AF78" s="94" t="str">
        <f t="shared" si="23"/>
        <v/>
      </c>
      <c r="AG78" s="132" t="str">
        <f t="shared" si="24"/>
        <v/>
      </c>
      <c r="AH78" s="94" t="str">
        <f t="shared" si="25"/>
        <v/>
      </c>
      <c r="AI78" s="94" t="str">
        <f t="shared" si="26"/>
        <v/>
      </c>
      <c r="AJ78" s="132" t="str">
        <f t="shared" si="27"/>
        <v/>
      </c>
    </row>
    <row r="79" spans="22:36">
      <c r="V79" s="94" t="str">
        <f>W79&amp;COUNTIF(W$7:W79,W79)</f>
        <v>×73</v>
      </c>
      <c r="W79" s="94" t="str">
        <f>IF(個票4!B66&lt;&gt;"","〇","×")</f>
        <v>×</v>
      </c>
      <c r="X79" s="94">
        <f ca="1">INDIRECT("個票4!B26")</f>
        <v>0</v>
      </c>
      <c r="Y79" s="132">
        <f ca="1">INDIRECT("個票4!J26")</f>
        <v>0</v>
      </c>
      <c r="Z79" s="94">
        <f t="shared" ca="1" si="22"/>
        <v>0</v>
      </c>
      <c r="AA79" s="94">
        <f ca="1">INDIRECT("個票4!AP26")</f>
        <v>0</v>
      </c>
      <c r="AB79" s="132">
        <f ca="1">INDIRECT("個票4!AX26")</f>
        <v>0</v>
      </c>
      <c r="AF79" s="94" t="str">
        <f t="shared" si="23"/>
        <v/>
      </c>
      <c r="AG79" s="132" t="str">
        <f t="shared" si="24"/>
        <v/>
      </c>
      <c r="AH79" s="94" t="str">
        <f t="shared" si="25"/>
        <v/>
      </c>
      <c r="AI79" s="94" t="str">
        <f t="shared" si="26"/>
        <v/>
      </c>
      <c r="AJ79" s="132" t="str">
        <f t="shared" si="27"/>
        <v/>
      </c>
    </row>
    <row r="80" spans="22:36">
      <c r="V80" s="94" t="str">
        <f>W80&amp;COUNTIF(W$7:W80,W80)</f>
        <v>×74</v>
      </c>
      <c r="W80" s="94" t="str">
        <f>IF(個票4!B67&lt;&gt;"","〇","×")</f>
        <v>×</v>
      </c>
      <c r="X80" s="94">
        <f ca="1">INDIRECT("個票4!B27")</f>
        <v>0</v>
      </c>
      <c r="Y80" s="132">
        <f ca="1">INDIRECT("個票4!J27")</f>
        <v>0</v>
      </c>
      <c r="Z80" s="94">
        <f t="shared" ca="1" si="22"/>
        <v>0</v>
      </c>
      <c r="AA80" s="94">
        <f ca="1">INDIRECT("個票4!AP27")</f>
        <v>0</v>
      </c>
      <c r="AB80" s="132">
        <f ca="1">INDIRECT("個票4!AX27")</f>
        <v>0</v>
      </c>
      <c r="AF80" s="94" t="str">
        <f t="shared" si="23"/>
        <v/>
      </c>
      <c r="AG80" s="132" t="str">
        <f t="shared" si="24"/>
        <v/>
      </c>
      <c r="AH80" s="94" t="str">
        <f t="shared" si="25"/>
        <v/>
      </c>
      <c r="AI80" s="94" t="str">
        <f t="shared" si="26"/>
        <v/>
      </c>
      <c r="AJ80" s="132" t="str">
        <f t="shared" si="27"/>
        <v/>
      </c>
    </row>
    <row r="81" spans="22:36">
      <c r="V81" s="94" t="str">
        <f>W81&amp;COUNTIF(W$7:W81,W81)</f>
        <v>×75</v>
      </c>
      <c r="W81" s="94" t="str">
        <f>IF(個票4!B68&lt;&gt;"","〇","×")</f>
        <v>×</v>
      </c>
      <c r="X81" s="94">
        <f ca="1">INDIRECT("個票4!B28")</f>
        <v>0</v>
      </c>
      <c r="Y81" s="132">
        <f ca="1">INDIRECT("個票4!J28")</f>
        <v>0</v>
      </c>
      <c r="Z81" s="94">
        <f t="shared" ca="1" si="22"/>
        <v>0</v>
      </c>
      <c r="AA81" s="94">
        <f ca="1">INDIRECT("個票4!AP28")</f>
        <v>0</v>
      </c>
      <c r="AB81" s="132">
        <f ca="1">INDIRECT("個票4!AX28")</f>
        <v>0</v>
      </c>
      <c r="AF81" s="94" t="str">
        <f t="shared" si="23"/>
        <v/>
      </c>
      <c r="AG81" s="132" t="str">
        <f t="shared" si="24"/>
        <v/>
      </c>
      <c r="AH81" s="94" t="str">
        <f t="shared" si="25"/>
        <v/>
      </c>
      <c r="AI81" s="94" t="str">
        <f t="shared" si="26"/>
        <v/>
      </c>
      <c r="AJ81" s="132" t="str">
        <f t="shared" si="27"/>
        <v/>
      </c>
    </row>
    <row r="82" spans="22:36">
      <c r="V82" s="94" t="str">
        <f>W82&amp;COUNTIF(W$7:W82,W82)</f>
        <v>×76</v>
      </c>
      <c r="W82" s="94" t="str">
        <f>IF(個票4!B69&lt;&gt;"","〇","×")</f>
        <v>×</v>
      </c>
      <c r="X82" s="94">
        <f ca="1">INDIRECT("個票4!B29")</f>
        <v>0</v>
      </c>
      <c r="Y82" s="132">
        <f ca="1">INDIRECT("個票4!J29")</f>
        <v>0</v>
      </c>
      <c r="Z82" s="94">
        <f t="shared" ca="1" si="22"/>
        <v>0</v>
      </c>
      <c r="AA82" s="94">
        <f ca="1">INDIRECT("個票4!AP29")</f>
        <v>0</v>
      </c>
      <c r="AB82" s="132">
        <f ca="1">INDIRECT("個票4!AX29")</f>
        <v>0</v>
      </c>
      <c r="AF82" s="94" t="str">
        <f t="shared" si="23"/>
        <v/>
      </c>
      <c r="AG82" s="132" t="str">
        <f t="shared" si="24"/>
        <v/>
      </c>
      <c r="AH82" s="94" t="str">
        <f t="shared" si="25"/>
        <v/>
      </c>
      <c r="AI82" s="94" t="str">
        <f t="shared" si="26"/>
        <v/>
      </c>
      <c r="AJ82" s="132" t="str">
        <f t="shared" si="27"/>
        <v/>
      </c>
    </row>
    <row r="83" spans="22:36">
      <c r="V83" s="94" t="str">
        <f>W83&amp;COUNTIF(W$7:W83,W83)</f>
        <v>×77</v>
      </c>
      <c r="W83" s="94" t="str">
        <f>IF(個票4!B70&lt;&gt;"","〇","×")</f>
        <v>×</v>
      </c>
      <c r="X83" s="94">
        <f ca="1">INDIRECT("個票4!B30")</f>
        <v>0</v>
      </c>
      <c r="Y83" s="132">
        <f ca="1">INDIRECT("個票4!J30")</f>
        <v>0</v>
      </c>
      <c r="Z83" s="94">
        <f t="shared" ca="1" si="22"/>
        <v>0</v>
      </c>
      <c r="AA83" s="94">
        <f ca="1">INDIRECT("個票4!AP30")</f>
        <v>0</v>
      </c>
      <c r="AB83" s="132">
        <f ca="1">INDIRECT("個票4!AX30")</f>
        <v>0</v>
      </c>
      <c r="AF83" s="94" t="str">
        <f t="shared" si="23"/>
        <v/>
      </c>
      <c r="AG83" s="132" t="str">
        <f t="shared" si="24"/>
        <v/>
      </c>
      <c r="AH83" s="94" t="str">
        <f t="shared" si="25"/>
        <v/>
      </c>
      <c r="AI83" s="94" t="str">
        <f t="shared" si="26"/>
        <v/>
      </c>
      <c r="AJ83" s="132" t="str">
        <f t="shared" si="27"/>
        <v/>
      </c>
    </row>
    <row r="84" spans="22:36">
      <c r="V84" s="94" t="str">
        <f>W84&amp;COUNTIF(W$7:W84,W84)</f>
        <v>×78</v>
      </c>
      <c r="W84" s="94" t="str">
        <f>IF(個票4!B71&lt;&gt;"","〇","×")</f>
        <v>×</v>
      </c>
      <c r="X84" s="94">
        <f ca="1">INDIRECT("個票4!B31")</f>
        <v>0</v>
      </c>
      <c r="Y84" s="132">
        <f ca="1">INDIRECT("個票4!J31")</f>
        <v>0</v>
      </c>
      <c r="Z84" s="94">
        <f t="shared" ca="1" si="22"/>
        <v>0</v>
      </c>
      <c r="AA84" s="94">
        <f ca="1">INDIRECT("個票4!AP31")</f>
        <v>0</v>
      </c>
      <c r="AB84" s="132">
        <f ca="1">INDIRECT("個票4!AX31")</f>
        <v>0</v>
      </c>
      <c r="AF84" s="94" t="str">
        <f t="shared" si="23"/>
        <v/>
      </c>
      <c r="AG84" s="132" t="str">
        <f t="shared" si="24"/>
        <v/>
      </c>
      <c r="AH84" s="94" t="str">
        <f t="shared" si="25"/>
        <v/>
      </c>
      <c r="AI84" s="94" t="str">
        <f t="shared" si="26"/>
        <v/>
      </c>
      <c r="AJ84" s="132" t="str">
        <f t="shared" si="27"/>
        <v/>
      </c>
    </row>
    <row r="85" spans="22:36">
      <c r="V85" s="94" t="str">
        <f>W85&amp;COUNTIF(W$7:W85,W85)</f>
        <v>×79</v>
      </c>
      <c r="W85" s="94" t="str">
        <f>IF(個票4!B72&lt;&gt;"","〇","×")</f>
        <v>×</v>
      </c>
      <c r="X85" s="94">
        <f ca="1">INDIRECT("個票4!B32")</f>
        <v>0</v>
      </c>
      <c r="Y85" s="132">
        <f ca="1">INDIRECT("個票4!J32")</f>
        <v>0</v>
      </c>
      <c r="Z85" s="94">
        <f t="shared" ca="1" si="22"/>
        <v>0</v>
      </c>
      <c r="AA85" s="94">
        <f ca="1">INDIRECT("個票4!AP32")</f>
        <v>0</v>
      </c>
      <c r="AB85" s="132">
        <f ca="1">INDIRECT("個票4!AX32")</f>
        <v>0</v>
      </c>
      <c r="AF85" s="94" t="str">
        <f t="shared" si="23"/>
        <v/>
      </c>
      <c r="AG85" s="132" t="str">
        <f t="shared" si="24"/>
        <v/>
      </c>
      <c r="AH85" s="94" t="str">
        <f t="shared" si="25"/>
        <v/>
      </c>
      <c r="AI85" s="94" t="str">
        <f t="shared" si="26"/>
        <v/>
      </c>
      <c r="AJ85" s="132" t="str">
        <f t="shared" si="27"/>
        <v/>
      </c>
    </row>
    <row r="86" spans="22:36">
      <c r="V86" s="94" t="str">
        <f>W86&amp;COUNTIF(W$7:W86,W86)</f>
        <v>×80</v>
      </c>
      <c r="W86" s="94" t="str">
        <f>IF(個票4!B73&lt;&gt;"","〇","×")</f>
        <v>×</v>
      </c>
      <c r="X86" s="94">
        <f ca="1">INDIRECT("個票4!B33")</f>
        <v>0</v>
      </c>
      <c r="Y86" s="132">
        <f ca="1">INDIRECT("個票4!J33")</f>
        <v>0</v>
      </c>
      <c r="Z86" s="94">
        <f t="shared" ca="1" si="22"/>
        <v>0</v>
      </c>
      <c r="AA86" s="94">
        <f ca="1">INDIRECT("個票4!AP33")</f>
        <v>0</v>
      </c>
      <c r="AB86" s="132">
        <f ca="1">INDIRECT("個票4!AX33")</f>
        <v>0</v>
      </c>
      <c r="AF86" s="94" t="str">
        <f t="shared" si="23"/>
        <v/>
      </c>
      <c r="AG86" s="132" t="str">
        <f t="shared" si="24"/>
        <v/>
      </c>
      <c r="AH86" s="94" t="str">
        <f t="shared" si="25"/>
        <v/>
      </c>
      <c r="AI86" s="94" t="str">
        <f t="shared" si="26"/>
        <v/>
      </c>
      <c r="AJ86" s="132" t="str">
        <f t="shared" si="27"/>
        <v/>
      </c>
    </row>
    <row r="87" spans="22:36">
      <c r="V87" s="94" t="str">
        <f>W87&amp;COUNTIF(W$7:W87,W87)</f>
        <v>×81</v>
      </c>
      <c r="W87" s="94" t="str">
        <f>IF(個票5!B74&lt;&gt;"","〇","×")</f>
        <v>×</v>
      </c>
      <c r="X87" s="94">
        <f ca="1">INDIRECT("個票5!B14")</f>
        <v>0</v>
      </c>
      <c r="Y87" s="132">
        <f ca="1">INDIRECT("個票5!J14")</f>
        <v>0</v>
      </c>
      <c r="Z87" s="94">
        <f t="shared" ref="Z87:Z106" ca="1" si="28">INDIRECT("個票5!$AN$4")</f>
        <v>0</v>
      </c>
      <c r="AA87" s="94">
        <f ca="1">INDIRECT("個票5!AP14")</f>
        <v>0</v>
      </c>
      <c r="AB87" s="132">
        <f ca="1">INDIRECT("個票5!AX14")</f>
        <v>0</v>
      </c>
      <c r="AF87" s="94" t="str">
        <f t="shared" si="23"/>
        <v/>
      </c>
      <c r="AG87" s="132" t="str">
        <f t="shared" si="24"/>
        <v/>
      </c>
      <c r="AH87" s="94" t="str">
        <f t="shared" si="25"/>
        <v/>
      </c>
      <c r="AI87" s="94" t="str">
        <f t="shared" si="26"/>
        <v/>
      </c>
      <c r="AJ87" s="132" t="str">
        <f t="shared" si="27"/>
        <v/>
      </c>
    </row>
    <row r="88" spans="22:36">
      <c r="V88" s="94" t="str">
        <f>W88&amp;COUNTIF(W$7:W88,W88)</f>
        <v>×82</v>
      </c>
      <c r="W88" s="94" t="str">
        <f>IF(個票5!B75&lt;&gt;"","〇","×")</f>
        <v>×</v>
      </c>
      <c r="X88" s="94">
        <f ca="1">INDIRECT("個票5!B15")</f>
        <v>0</v>
      </c>
      <c r="Y88" s="132">
        <f ca="1">INDIRECT("個票5!J15")</f>
        <v>0</v>
      </c>
      <c r="Z88" s="94">
        <f t="shared" ca="1" si="28"/>
        <v>0</v>
      </c>
      <c r="AA88" s="94">
        <f ca="1">INDIRECT("個票5!AP15")</f>
        <v>0</v>
      </c>
      <c r="AB88" s="132">
        <f ca="1">INDIRECT("個票5!AX15")</f>
        <v>0</v>
      </c>
      <c r="AF88" s="94" t="str">
        <f t="shared" si="23"/>
        <v/>
      </c>
      <c r="AG88" s="132" t="str">
        <f t="shared" si="24"/>
        <v/>
      </c>
      <c r="AH88" s="94" t="str">
        <f t="shared" si="25"/>
        <v/>
      </c>
      <c r="AI88" s="94" t="str">
        <f t="shared" si="26"/>
        <v/>
      </c>
      <c r="AJ88" s="132" t="str">
        <f t="shared" si="27"/>
        <v/>
      </c>
    </row>
    <row r="89" spans="22:36">
      <c r="V89" s="94" t="str">
        <f>W89&amp;COUNTIF(W$7:W89,W89)</f>
        <v>×83</v>
      </c>
      <c r="W89" s="94" t="str">
        <f>IF(個票5!B76&lt;&gt;"","〇","×")</f>
        <v>×</v>
      </c>
      <c r="X89" s="94">
        <f ca="1">INDIRECT("個票5!B16")</f>
        <v>0</v>
      </c>
      <c r="Y89" s="132">
        <f ca="1">INDIRECT("個票5!J16")</f>
        <v>0</v>
      </c>
      <c r="Z89" s="94">
        <f t="shared" ca="1" si="28"/>
        <v>0</v>
      </c>
      <c r="AA89" s="94">
        <f ca="1">INDIRECT("個票5!AP16")</f>
        <v>0</v>
      </c>
      <c r="AB89" s="132">
        <f ca="1">INDIRECT("個票5!AX16")</f>
        <v>0</v>
      </c>
      <c r="AF89" s="94" t="str">
        <f t="shared" si="23"/>
        <v/>
      </c>
      <c r="AG89" s="132" t="str">
        <f t="shared" si="24"/>
        <v/>
      </c>
      <c r="AH89" s="94" t="str">
        <f t="shared" si="25"/>
        <v/>
      </c>
      <c r="AI89" s="94" t="str">
        <f t="shared" si="26"/>
        <v/>
      </c>
      <c r="AJ89" s="132" t="str">
        <f t="shared" si="27"/>
        <v/>
      </c>
    </row>
    <row r="90" spans="22:36">
      <c r="V90" s="94" t="str">
        <f>W90&amp;COUNTIF(W$7:W90,W90)</f>
        <v>×84</v>
      </c>
      <c r="W90" s="94" t="str">
        <f>IF(個票5!B77&lt;&gt;"","〇","×")</f>
        <v>×</v>
      </c>
      <c r="X90" s="94">
        <f ca="1">INDIRECT("個票5!B17")</f>
        <v>0</v>
      </c>
      <c r="Y90" s="132">
        <f ca="1">INDIRECT("個票5!J17")</f>
        <v>0</v>
      </c>
      <c r="Z90" s="94">
        <f t="shared" ca="1" si="28"/>
        <v>0</v>
      </c>
      <c r="AA90" s="94">
        <f ca="1">INDIRECT("個票5!AP17")</f>
        <v>0</v>
      </c>
      <c r="AB90" s="132">
        <f ca="1">INDIRECT("個票5!AX17")</f>
        <v>0</v>
      </c>
      <c r="AF90" s="94" t="str">
        <f t="shared" si="23"/>
        <v/>
      </c>
      <c r="AG90" s="132" t="str">
        <f t="shared" si="24"/>
        <v/>
      </c>
      <c r="AH90" s="94" t="str">
        <f t="shared" si="25"/>
        <v/>
      </c>
      <c r="AI90" s="94" t="str">
        <f t="shared" si="26"/>
        <v/>
      </c>
      <c r="AJ90" s="132" t="str">
        <f t="shared" si="27"/>
        <v/>
      </c>
    </row>
    <row r="91" spans="22:36">
      <c r="V91" s="94" t="str">
        <f>W91&amp;COUNTIF(W$7:W91,W91)</f>
        <v>×85</v>
      </c>
      <c r="W91" s="94" t="str">
        <f>IF(個票5!B78&lt;&gt;"","〇","×")</f>
        <v>×</v>
      </c>
      <c r="X91" s="94">
        <f ca="1">INDIRECT("個票5!B18")</f>
        <v>0</v>
      </c>
      <c r="Y91" s="132">
        <f ca="1">INDIRECT("個票5!J18")</f>
        <v>0</v>
      </c>
      <c r="Z91" s="94">
        <f t="shared" ca="1" si="28"/>
        <v>0</v>
      </c>
      <c r="AA91" s="94">
        <f ca="1">INDIRECT("個票5!AP18")</f>
        <v>0</v>
      </c>
      <c r="AB91" s="132">
        <f ca="1">INDIRECT("個票5!AX18")</f>
        <v>0</v>
      </c>
      <c r="AF91" s="94" t="str">
        <f t="shared" si="23"/>
        <v/>
      </c>
      <c r="AG91" s="132" t="str">
        <f t="shared" si="24"/>
        <v/>
      </c>
      <c r="AH91" s="94" t="str">
        <f t="shared" si="25"/>
        <v/>
      </c>
      <c r="AI91" s="94" t="str">
        <f t="shared" si="26"/>
        <v/>
      </c>
      <c r="AJ91" s="132" t="str">
        <f t="shared" si="27"/>
        <v/>
      </c>
    </row>
    <row r="92" spans="22:36">
      <c r="V92" s="94" t="str">
        <f>W92&amp;COUNTIF(W$7:W92,W92)</f>
        <v>×86</v>
      </c>
      <c r="W92" s="94" t="str">
        <f>IF(個票5!B79&lt;&gt;"","〇","×")</f>
        <v>×</v>
      </c>
      <c r="X92" s="94">
        <f ca="1">INDIRECT("個票5!B19")</f>
        <v>0</v>
      </c>
      <c r="Y92" s="132">
        <f ca="1">INDIRECT("個票5!J19")</f>
        <v>0</v>
      </c>
      <c r="Z92" s="94">
        <f t="shared" ca="1" si="28"/>
        <v>0</v>
      </c>
      <c r="AA92" s="94">
        <f ca="1">INDIRECT("個票5!AP19")</f>
        <v>0</v>
      </c>
      <c r="AB92" s="132">
        <f ca="1">INDIRECT("個票5!AX19")</f>
        <v>0</v>
      </c>
      <c r="AF92" s="94" t="str">
        <f t="shared" si="23"/>
        <v/>
      </c>
      <c r="AG92" s="132" t="str">
        <f t="shared" si="24"/>
        <v/>
      </c>
      <c r="AH92" s="94" t="str">
        <f t="shared" si="25"/>
        <v/>
      </c>
      <c r="AI92" s="94" t="str">
        <f t="shared" si="26"/>
        <v/>
      </c>
      <c r="AJ92" s="132" t="str">
        <f t="shared" si="27"/>
        <v/>
      </c>
    </row>
    <row r="93" spans="22:36">
      <c r="V93" s="94" t="str">
        <f>W93&amp;COUNTIF(W$7:W93,W93)</f>
        <v>×87</v>
      </c>
      <c r="W93" s="94" t="str">
        <f>IF(個票5!B80&lt;&gt;"","〇","×")</f>
        <v>×</v>
      </c>
      <c r="X93" s="94">
        <f ca="1">INDIRECT("個票5!B20")</f>
        <v>0</v>
      </c>
      <c r="Y93" s="132">
        <f ca="1">INDIRECT("個票5!J20")</f>
        <v>0</v>
      </c>
      <c r="Z93" s="94">
        <f t="shared" ca="1" si="28"/>
        <v>0</v>
      </c>
      <c r="AA93" s="94">
        <f ca="1">INDIRECT("個票5!AP20")</f>
        <v>0</v>
      </c>
      <c r="AB93" s="132">
        <f ca="1">INDIRECT("個票5!AX20")</f>
        <v>0</v>
      </c>
      <c r="AF93" s="94" t="str">
        <f t="shared" si="23"/>
        <v/>
      </c>
      <c r="AG93" s="132" t="str">
        <f t="shared" si="24"/>
        <v/>
      </c>
      <c r="AH93" s="94" t="str">
        <f t="shared" si="25"/>
        <v/>
      </c>
      <c r="AI93" s="94" t="str">
        <f t="shared" si="26"/>
        <v/>
      </c>
      <c r="AJ93" s="132" t="str">
        <f t="shared" si="27"/>
        <v/>
      </c>
    </row>
    <row r="94" spans="22:36">
      <c r="V94" s="94" t="str">
        <f>W94&amp;COUNTIF(W$7:W94,W94)</f>
        <v>×88</v>
      </c>
      <c r="W94" s="94" t="str">
        <f>IF(個票5!B81&lt;&gt;"","〇","×")</f>
        <v>×</v>
      </c>
      <c r="X94" s="94">
        <f ca="1">INDIRECT("個票5!B21")</f>
        <v>0</v>
      </c>
      <c r="Y94" s="132">
        <f ca="1">INDIRECT("個票5!J21")</f>
        <v>0</v>
      </c>
      <c r="Z94" s="94">
        <f t="shared" ca="1" si="28"/>
        <v>0</v>
      </c>
      <c r="AA94" s="94">
        <f ca="1">INDIRECT("個票5!AP21")</f>
        <v>0</v>
      </c>
      <c r="AB94" s="132">
        <f ca="1">INDIRECT("個票5!AX21")</f>
        <v>0</v>
      </c>
      <c r="AF94" s="94" t="str">
        <f t="shared" si="23"/>
        <v/>
      </c>
      <c r="AG94" s="132" t="str">
        <f t="shared" si="24"/>
        <v/>
      </c>
      <c r="AH94" s="94" t="str">
        <f t="shared" si="25"/>
        <v/>
      </c>
      <c r="AI94" s="94" t="str">
        <f t="shared" si="26"/>
        <v/>
      </c>
      <c r="AJ94" s="132" t="str">
        <f t="shared" si="27"/>
        <v/>
      </c>
    </row>
    <row r="95" spans="22:36">
      <c r="V95" s="94" t="str">
        <f>W95&amp;COUNTIF(W$7:W95,W95)</f>
        <v>×89</v>
      </c>
      <c r="W95" s="94" t="str">
        <f>IF(個票5!B82&lt;&gt;"","〇","×")</f>
        <v>×</v>
      </c>
      <c r="X95" s="94">
        <f ca="1">INDIRECT("個票5!B22")</f>
        <v>0</v>
      </c>
      <c r="Y95" s="132">
        <f ca="1">INDIRECT("個票5!J22")</f>
        <v>0</v>
      </c>
      <c r="Z95" s="94">
        <f t="shared" ca="1" si="28"/>
        <v>0</v>
      </c>
      <c r="AA95" s="94">
        <f ca="1">INDIRECT("個票5!AP22")</f>
        <v>0</v>
      </c>
      <c r="AB95" s="132">
        <f ca="1">INDIRECT("個票5!AX22")</f>
        <v>0</v>
      </c>
      <c r="AF95" s="94" t="str">
        <f t="shared" si="23"/>
        <v/>
      </c>
      <c r="AG95" s="132" t="str">
        <f t="shared" si="24"/>
        <v/>
      </c>
      <c r="AH95" s="94" t="str">
        <f t="shared" si="25"/>
        <v/>
      </c>
      <c r="AI95" s="94" t="str">
        <f t="shared" si="26"/>
        <v/>
      </c>
      <c r="AJ95" s="132" t="str">
        <f t="shared" si="27"/>
        <v/>
      </c>
    </row>
    <row r="96" spans="22:36">
      <c r="V96" s="94" t="str">
        <f>W96&amp;COUNTIF(W$7:W96,W96)</f>
        <v>×90</v>
      </c>
      <c r="W96" s="94" t="str">
        <f>IF(個票5!B83&lt;&gt;"","〇","×")</f>
        <v>×</v>
      </c>
      <c r="X96" s="94">
        <f ca="1">INDIRECT("個票5!B23")</f>
        <v>0</v>
      </c>
      <c r="Y96" s="132">
        <f ca="1">INDIRECT("個票5!J23")</f>
        <v>0</v>
      </c>
      <c r="Z96" s="94">
        <f t="shared" ca="1" si="28"/>
        <v>0</v>
      </c>
      <c r="AA96" s="94">
        <f ca="1">INDIRECT("個票5!AP23")</f>
        <v>0</v>
      </c>
      <c r="AB96" s="132">
        <f ca="1">INDIRECT("個票5!AX23")</f>
        <v>0</v>
      </c>
      <c r="AF96" s="94" t="str">
        <f t="shared" si="23"/>
        <v/>
      </c>
      <c r="AG96" s="132" t="str">
        <f t="shared" si="24"/>
        <v/>
      </c>
      <c r="AH96" s="94" t="str">
        <f t="shared" si="25"/>
        <v/>
      </c>
      <c r="AI96" s="94" t="str">
        <f t="shared" si="26"/>
        <v/>
      </c>
      <c r="AJ96" s="132" t="str">
        <f t="shared" si="27"/>
        <v/>
      </c>
    </row>
    <row r="97" spans="22:36">
      <c r="V97" s="94" t="str">
        <f>W97&amp;COUNTIF(W$7:W97,W97)</f>
        <v>×91</v>
      </c>
      <c r="W97" s="94" t="str">
        <f>IF(個票5!B84&lt;&gt;"","〇","×")</f>
        <v>×</v>
      </c>
      <c r="X97" s="94">
        <f ca="1">INDIRECT("個票5!B24")</f>
        <v>0</v>
      </c>
      <c r="Y97" s="132">
        <f ca="1">INDIRECT("個票5!J24")</f>
        <v>0</v>
      </c>
      <c r="Z97" s="94">
        <f t="shared" ca="1" si="28"/>
        <v>0</v>
      </c>
      <c r="AA97" s="94">
        <f ca="1">INDIRECT("個票5!AP24")</f>
        <v>0</v>
      </c>
      <c r="AB97" s="132">
        <f ca="1">INDIRECT("個票5!AX24")</f>
        <v>0</v>
      </c>
      <c r="AF97" s="94" t="str">
        <f t="shared" si="23"/>
        <v/>
      </c>
      <c r="AG97" s="132" t="str">
        <f t="shared" si="24"/>
        <v/>
      </c>
      <c r="AH97" s="94" t="str">
        <f t="shared" si="25"/>
        <v/>
      </c>
      <c r="AI97" s="94" t="str">
        <f t="shared" si="26"/>
        <v/>
      </c>
      <c r="AJ97" s="132" t="str">
        <f t="shared" si="27"/>
        <v/>
      </c>
    </row>
    <row r="98" spans="22:36">
      <c r="V98" s="94" t="str">
        <f>W98&amp;COUNTIF(W$7:W98,W98)</f>
        <v>×92</v>
      </c>
      <c r="W98" s="94" t="str">
        <f>IF(個票5!B85&lt;&gt;"","〇","×")</f>
        <v>×</v>
      </c>
      <c r="X98" s="94">
        <f ca="1">INDIRECT("個票5!B25")</f>
        <v>0</v>
      </c>
      <c r="Y98" s="132">
        <f ca="1">INDIRECT("個票5!J25")</f>
        <v>0</v>
      </c>
      <c r="Z98" s="94">
        <f t="shared" ca="1" si="28"/>
        <v>0</v>
      </c>
      <c r="AA98" s="94">
        <f ca="1">INDIRECT("個票5!AP25")</f>
        <v>0</v>
      </c>
      <c r="AB98" s="132">
        <f ca="1">INDIRECT("個票5!AX25")</f>
        <v>0</v>
      </c>
      <c r="AF98" s="94" t="str">
        <f t="shared" si="23"/>
        <v/>
      </c>
      <c r="AG98" s="132" t="str">
        <f t="shared" si="24"/>
        <v/>
      </c>
      <c r="AH98" s="94" t="str">
        <f t="shared" si="25"/>
        <v/>
      </c>
      <c r="AI98" s="94" t="str">
        <f t="shared" si="26"/>
        <v/>
      </c>
      <c r="AJ98" s="132" t="str">
        <f t="shared" si="27"/>
        <v/>
      </c>
    </row>
    <row r="99" spans="22:36">
      <c r="V99" s="94" t="str">
        <f>W99&amp;COUNTIF(W$7:W99,W99)</f>
        <v>×93</v>
      </c>
      <c r="W99" s="94" t="str">
        <f>IF(個票5!B86&lt;&gt;"","〇","×")</f>
        <v>×</v>
      </c>
      <c r="X99" s="94">
        <f ca="1">INDIRECT("個票5!B26")</f>
        <v>0</v>
      </c>
      <c r="Y99" s="132">
        <f ca="1">INDIRECT("個票5!J26")</f>
        <v>0</v>
      </c>
      <c r="Z99" s="94">
        <f t="shared" ca="1" si="28"/>
        <v>0</v>
      </c>
      <c r="AA99" s="94">
        <f ca="1">INDIRECT("個票5!AP26")</f>
        <v>0</v>
      </c>
      <c r="AB99" s="132">
        <f ca="1">INDIRECT("個票5!AX26")</f>
        <v>0</v>
      </c>
      <c r="AF99" s="94" t="str">
        <f t="shared" si="23"/>
        <v/>
      </c>
      <c r="AG99" s="132" t="str">
        <f t="shared" si="24"/>
        <v/>
      </c>
      <c r="AH99" s="94" t="str">
        <f t="shared" si="25"/>
        <v/>
      </c>
      <c r="AI99" s="94" t="str">
        <f t="shared" si="26"/>
        <v/>
      </c>
      <c r="AJ99" s="132" t="str">
        <f t="shared" si="27"/>
        <v/>
      </c>
    </row>
    <row r="100" spans="22:36">
      <c r="V100" s="94" t="str">
        <f>W100&amp;COUNTIF(W$7:W100,W100)</f>
        <v>×94</v>
      </c>
      <c r="W100" s="94" t="str">
        <f>IF(個票5!B87&lt;&gt;"","〇","×")</f>
        <v>×</v>
      </c>
      <c r="X100" s="94">
        <f ca="1">INDIRECT("個票5!B27")</f>
        <v>0</v>
      </c>
      <c r="Y100" s="132">
        <f ca="1">INDIRECT("個票5!J27")</f>
        <v>0</v>
      </c>
      <c r="Z100" s="94">
        <f t="shared" ca="1" si="28"/>
        <v>0</v>
      </c>
      <c r="AA100" s="94">
        <f ca="1">INDIRECT("個票5!AP27")</f>
        <v>0</v>
      </c>
      <c r="AB100" s="132">
        <f ca="1">INDIRECT("個票5!AX27")</f>
        <v>0</v>
      </c>
      <c r="AF100" s="94" t="str">
        <f t="shared" si="23"/>
        <v/>
      </c>
      <c r="AG100" s="132" t="str">
        <f t="shared" si="24"/>
        <v/>
      </c>
      <c r="AH100" s="94" t="str">
        <f t="shared" si="25"/>
        <v/>
      </c>
      <c r="AI100" s="94" t="str">
        <f t="shared" si="26"/>
        <v/>
      </c>
      <c r="AJ100" s="132" t="str">
        <f t="shared" si="27"/>
        <v/>
      </c>
    </row>
    <row r="101" spans="22:36">
      <c r="V101" s="94" t="str">
        <f>W101&amp;COUNTIF(W$7:W101,W101)</f>
        <v>×95</v>
      </c>
      <c r="W101" s="94" t="str">
        <f>IF(個票5!B88&lt;&gt;"","〇","×")</f>
        <v>×</v>
      </c>
      <c r="X101" s="94">
        <f ca="1">INDIRECT("個票5!B28")</f>
        <v>0</v>
      </c>
      <c r="Y101" s="132">
        <f ca="1">INDIRECT("個票5!J28")</f>
        <v>0</v>
      </c>
      <c r="Z101" s="94">
        <f t="shared" ca="1" si="28"/>
        <v>0</v>
      </c>
      <c r="AA101" s="94">
        <f ca="1">INDIRECT("個票5!AP28")</f>
        <v>0</v>
      </c>
      <c r="AB101" s="132">
        <f ca="1">INDIRECT("個票5!AX28")</f>
        <v>0</v>
      </c>
      <c r="AF101" s="94" t="str">
        <f t="shared" si="23"/>
        <v/>
      </c>
      <c r="AG101" s="132" t="str">
        <f t="shared" si="24"/>
        <v/>
      </c>
      <c r="AH101" s="94" t="str">
        <f t="shared" si="25"/>
        <v/>
      </c>
      <c r="AI101" s="94" t="str">
        <f t="shared" si="26"/>
        <v/>
      </c>
      <c r="AJ101" s="132" t="str">
        <f t="shared" si="27"/>
        <v/>
      </c>
    </row>
    <row r="102" spans="22:36">
      <c r="V102" s="94" t="str">
        <f>W102&amp;COUNTIF(W$7:W102,W102)</f>
        <v>×96</v>
      </c>
      <c r="W102" s="94" t="str">
        <f>IF(個票5!B89&lt;&gt;"","〇","×")</f>
        <v>×</v>
      </c>
      <c r="X102" s="94">
        <f ca="1">INDIRECT("個票5!B29")</f>
        <v>0</v>
      </c>
      <c r="Y102" s="132">
        <f ca="1">INDIRECT("個票5!J29")</f>
        <v>0</v>
      </c>
      <c r="Z102" s="94">
        <f t="shared" ca="1" si="28"/>
        <v>0</v>
      </c>
      <c r="AA102" s="94">
        <f ca="1">INDIRECT("個票5!AP29")</f>
        <v>0</v>
      </c>
      <c r="AB102" s="132">
        <f ca="1">INDIRECT("個票5!AX29")</f>
        <v>0</v>
      </c>
      <c r="AF102" s="94" t="str">
        <f t="shared" si="23"/>
        <v/>
      </c>
      <c r="AG102" s="132" t="str">
        <f t="shared" si="24"/>
        <v/>
      </c>
      <c r="AH102" s="94" t="str">
        <f t="shared" si="25"/>
        <v/>
      </c>
      <c r="AI102" s="94" t="str">
        <f t="shared" si="26"/>
        <v/>
      </c>
      <c r="AJ102" s="132" t="str">
        <f t="shared" si="27"/>
        <v/>
      </c>
    </row>
    <row r="103" spans="22:36">
      <c r="V103" s="94" t="str">
        <f>W103&amp;COUNTIF(W$7:W103,W103)</f>
        <v>×97</v>
      </c>
      <c r="W103" s="94" t="str">
        <f>IF(個票5!B90&lt;&gt;"","〇","×")</f>
        <v>×</v>
      </c>
      <c r="X103" s="94">
        <f ca="1">INDIRECT("個票5!B30")</f>
        <v>0</v>
      </c>
      <c r="Y103" s="132">
        <f ca="1">INDIRECT("個票5!J30")</f>
        <v>0</v>
      </c>
      <c r="Z103" s="94">
        <f t="shared" ca="1" si="28"/>
        <v>0</v>
      </c>
      <c r="AA103" s="94">
        <f ca="1">INDIRECT("個票5!AP30")</f>
        <v>0</v>
      </c>
      <c r="AB103" s="132">
        <f ca="1">INDIRECT("個票5!AX30")</f>
        <v>0</v>
      </c>
      <c r="AF103" s="94" t="str">
        <f t="shared" si="23"/>
        <v/>
      </c>
      <c r="AG103" s="132" t="str">
        <f t="shared" si="24"/>
        <v/>
      </c>
      <c r="AH103" s="94" t="str">
        <f t="shared" si="25"/>
        <v/>
      </c>
      <c r="AI103" s="94" t="str">
        <f t="shared" si="26"/>
        <v/>
      </c>
      <c r="AJ103" s="132" t="str">
        <f t="shared" si="27"/>
        <v/>
      </c>
    </row>
    <row r="104" spans="22:36">
      <c r="V104" s="94" t="str">
        <f>W104&amp;COUNTIF(W$7:W104,W104)</f>
        <v>×98</v>
      </c>
      <c r="W104" s="94" t="str">
        <f>IF(個票5!B91&lt;&gt;"","〇","×")</f>
        <v>×</v>
      </c>
      <c r="X104" s="94">
        <f ca="1">INDIRECT("個票5!B31")</f>
        <v>0</v>
      </c>
      <c r="Y104" s="132">
        <f ca="1">INDIRECT("個票5!J31")</f>
        <v>0</v>
      </c>
      <c r="Z104" s="94">
        <f t="shared" ca="1" si="28"/>
        <v>0</v>
      </c>
      <c r="AA104" s="94">
        <f ca="1">INDIRECT("個票5!AP31")</f>
        <v>0</v>
      </c>
      <c r="AB104" s="132">
        <f ca="1">INDIRECT("個票5!AX31")</f>
        <v>0</v>
      </c>
      <c r="AF104" s="94" t="str">
        <f t="shared" si="23"/>
        <v/>
      </c>
      <c r="AG104" s="132" t="str">
        <f t="shared" si="24"/>
        <v/>
      </c>
      <c r="AH104" s="94" t="str">
        <f t="shared" si="25"/>
        <v/>
      </c>
      <c r="AI104" s="94" t="str">
        <f t="shared" si="26"/>
        <v/>
      </c>
      <c r="AJ104" s="132" t="str">
        <f t="shared" si="27"/>
        <v/>
      </c>
    </row>
    <row r="105" spans="22:36">
      <c r="V105" s="94" t="str">
        <f>W105&amp;COUNTIF(W$7:W105,W105)</f>
        <v>×99</v>
      </c>
      <c r="W105" s="94" t="str">
        <f>IF(個票5!B92&lt;&gt;"","〇","×")</f>
        <v>×</v>
      </c>
      <c r="X105" s="94">
        <f ca="1">INDIRECT("個票5!B32")</f>
        <v>0</v>
      </c>
      <c r="Y105" s="132">
        <f ca="1">INDIRECT("個票5!J32")</f>
        <v>0</v>
      </c>
      <c r="Z105" s="94">
        <f t="shared" ca="1" si="28"/>
        <v>0</v>
      </c>
      <c r="AA105" s="94">
        <f ca="1">INDIRECT("個票5!AP32")</f>
        <v>0</v>
      </c>
      <c r="AB105" s="132">
        <f ca="1">INDIRECT("個票5!AX32")</f>
        <v>0</v>
      </c>
      <c r="AF105" s="94" t="str">
        <f t="shared" si="23"/>
        <v/>
      </c>
      <c r="AG105" s="132" t="str">
        <f t="shared" si="24"/>
        <v/>
      </c>
      <c r="AH105" s="94" t="str">
        <f t="shared" si="25"/>
        <v/>
      </c>
      <c r="AI105" s="94" t="str">
        <f t="shared" si="26"/>
        <v/>
      </c>
      <c r="AJ105" s="132" t="str">
        <f t="shared" si="27"/>
        <v/>
      </c>
    </row>
    <row r="106" spans="22:36">
      <c r="V106" s="94" t="str">
        <f>W106&amp;COUNTIF(W$7:W106,W106)</f>
        <v>×100</v>
      </c>
      <c r="W106" s="94" t="str">
        <f>IF(個票5!B93&lt;&gt;"","〇","×")</f>
        <v>×</v>
      </c>
      <c r="X106" s="94">
        <f ca="1">INDIRECT("個票5!B33")</f>
        <v>0</v>
      </c>
      <c r="Y106" s="132">
        <f ca="1">INDIRECT("個票5!J33")</f>
        <v>0</v>
      </c>
      <c r="Z106" s="94">
        <f t="shared" ca="1" si="28"/>
        <v>0</v>
      </c>
      <c r="AA106" s="94">
        <f ca="1">INDIRECT("個票5!AP33")</f>
        <v>0</v>
      </c>
      <c r="AB106" s="132">
        <f ca="1">INDIRECT("個票5!AX33")</f>
        <v>0</v>
      </c>
      <c r="AF106" s="94" t="str">
        <f t="shared" si="23"/>
        <v/>
      </c>
      <c r="AG106" s="132" t="str">
        <f t="shared" si="24"/>
        <v/>
      </c>
      <c r="AH106" s="94" t="str">
        <f t="shared" si="25"/>
        <v/>
      </c>
      <c r="AI106" s="94" t="str">
        <f t="shared" si="26"/>
        <v/>
      </c>
      <c r="AJ106" s="132" t="str">
        <f t="shared" si="27"/>
        <v/>
      </c>
    </row>
    <row r="107" spans="22:36">
      <c r="V107" s="94" t="str">
        <f>W107&amp;COUNTIF(W$7:W107,W107)</f>
        <v>×101</v>
      </c>
      <c r="W107" s="94" t="str">
        <f>IF(個票6!B94&lt;&gt;"","〇","×")</f>
        <v>×</v>
      </c>
      <c r="X107" s="94">
        <f ca="1">INDIRECT("個票6!B14")</f>
        <v>0</v>
      </c>
      <c r="Y107" s="132">
        <f ca="1">INDIRECT("個票6!J14")</f>
        <v>0</v>
      </c>
      <c r="Z107" s="94">
        <f t="shared" ref="Z107:Z126" ca="1" si="29">INDIRECT("個票6!$AN$4")</f>
        <v>0</v>
      </c>
      <c r="AA107" s="94">
        <f ca="1">INDIRECT("個票6!AP14")</f>
        <v>0</v>
      </c>
      <c r="AB107" s="132">
        <f ca="1">INDIRECT("個票6!AX14")</f>
        <v>0</v>
      </c>
      <c r="AF107" s="94" t="str">
        <f t="shared" si="23"/>
        <v/>
      </c>
      <c r="AG107" s="132" t="str">
        <f t="shared" si="24"/>
        <v/>
      </c>
      <c r="AH107" s="94" t="str">
        <f t="shared" si="25"/>
        <v/>
      </c>
      <c r="AI107" s="94" t="str">
        <f t="shared" si="26"/>
        <v/>
      </c>
      <c r="AJ107" s="132" t="str">
        <f t="shared" si="27"/>
        <v/>
      </c>
    </row>
    <row r="108" spans="22:36">
      <c r="V108" s="94" t="str">
        <f>W108&amp;COUNTIF(W$7:W108,W108)</f>
        <v>×102</v>
      </c>
      <c r="W108" s="94" t="str">
        <f>IF(個票6!B95&lt;&gt;"","〇","×")</f>
        <v>×</v>
      </c>
      <c r="X108" s="94">
        <f ca="1">INDIRECT("個票6!B15")</f>
        <v>0</v>
      </c>
      <c r="Y108" s="132">
        <f ca="1">INDIRECT("個票6!J15")</f>
        <v>0</v>
      </c>
      <c r="Z108" s="94">
        <f t="shared" ca="1" si="29"/>
        <v>0</v>
      </c>
      <c r="AA108" s="94">
        <f ca="1">INDIRECT("個票6!AP15")</f>
        <v>0</v>
      </c>
      <c r="AB108" s="132">
        <f ca="1">INDIRECT("個票6!AX15")</f>
        <v>0</v>
      </c>
      <c r="AF108" s="94" t="str">
        <f t="shared" si="23"/>
        <v/>
      </c>
      <c r="AG108" s="132" t="str">
        <f t="shared" si="24"/>
        <v/>
      </c>
      <c r="AH108" s="94" t="str">
        <f t="shared" si="25"/>
        <v/>
      </c>
      <c r="AI108" s="94" t="str">
        <f t="shared" si="26"/>
        <v/>
      </c>
      <c r="AJ108" s="132" t="str">
        <f t="shared" si="27"/>
        <v/>
      </c>
    </row>
    <row r="109" spans="22:36">
      <c r="V109" s="94" t="str">
        <f>W109&amp;COUNTIF(W$7:W109,W109)</f>
        <v>×103</v>
      </c>
      <c r="W109" s="94" t="str">
        <f>IF(個票6!B96&lt;&gt;"","〇","×")</f>
        <v>×</v>
      </c>
      <c r="X109" s="94">
        <f ca="1">INDIRECT("個票6!B16")</f>
        <v>0</v>
      </c>
      <c r="Y109" s="132">
        <f ca="1">INDIRECT("個票6!J16")</f>
        <v>0</v>
      </c>
      <c r="Z109" s="94">
        <f t="shared" ca="1" si="29"/>
        <v>0</v>
      </c>
      <c r="AA109" s="94">
        <f ca="1">INDIRECT("個票6!AP16")</f>
        <v>0</v>
      </c>
      <c r="AB109" s="132">
        <f ca="1">INDIRECT("個票6!AX16")</f>
        <v>0</v>
      </c>
      <c r="AF109" s="94" t="str">
        <f t="shared" si="23"/>
        <v/>
      </c>
      <c r="AG109" s="132" t="str">
        <f t="shared" si="24"/>
        <v/>
      </c>
      <c r="AH109" s="94" t="str">
        <f t="shared" si="25"/>
        <v/>
      </c>
      <c r="AI109" s="94" t="str">
        <f t="shared" si="26"/>
        <v/>
      </c>
      <c r="AJ109" s="132" t="str">
        <f t="shared" si="27"/>
        <v/>
      </c>
    </row>
    <row r="110" spans="22:36">
      <c r="V110" s="94" t="str">
        <f>W110&amp;COUNTIF(W$7:W110,W110)</f>
        <v>×104</v>
      </c>
      <c r="W110" s="94" t="str">
        <f>IF(個票6!B97&lt;&gt;"","〇","×")</f>
        <v>×</v>
      </c>
      <c r="X110" s="94">
        <f ca="1">INDIRECT("個票6!B17")</f>
        <v>0</v>
      </c>
      <c r="Y110" s="132">
        <f ca="1">INDIRECT("個票6!J17")</f>
        <v>0</v>
      </c>
      <c r="Z110" s="94">
        <f t="shared" ca="1" si="29"/>
        <v>0</v>
      </c>
      <c r="AA110" s="94">
        <f ca="1">INDIRECT("個票6!AP17")</f>
        <v>0</v>
      </c>
      <c r="AB110" s="132">
        <f ca="1">INDIRECT("個票6!AX17")</f>
        <v>0</v>
      </c>
      <c r="AF110" s="94" t="str">
        <f t="shared" si="23"/>
        <v/>
      </c>
      <c r="AG110" s="132" t="str">
        <f t="shared" si="24"/>
        <v/>
      </c>
      <c r="AH110" s="94" t="str">
        <f t="shared" si="25"/>
        <v/>
      </c>
      <c r="AI110" s="94" t="str">
        <f t="shared" si="26"/>
        <v/>
      </c>
      <c r="AJ110" s="132" t="str">
        <f t="shared" si="27"/>
        <v/>
      </c>
    </row>
    <row r="111" spans="22:36">
      <c r="V111" s="94" t="str">
        <f>W111&amp;COUNTIF(W$7:W111,W111)</f>
        <v>×105</v>
      </c>
      <c r="W111" s="94" t="str">
        <f>IF(個票6!B98&lt;&gt;"","〇","×")</f>
        <v>×</v>
      </c>
      <c r="X111" s="94">
        <f ca="1">INDIRECT("個票6!B18")</f>
        <v>0</v>
      </c>
      <c r="Y111" s="132">
        <f ca="1">INDIRECT("個票6!J18")</f>
        <v>0</v>
      </c>
      <c r="Z111" s="94">
        <f t="shared" ca="1" si="29"/>
        <v>0</v>
      </c>
      <c r="AA111" s="94">
        <f ca="1">INDIRECT("個票6!AP18")</f>
        <v>0</v>
      </c>
      <c r="AB111" s="132">
        <f ca="1">INDIRECT("個票6!AX18")</f>
        <v>0</v>
      </c>
      <c r="AF111" s="94" t="str">
        <f t="shared" si="23"/>
        <v/>
      </c>
      <c r="AG111" s="132" t="str">
        <f t="shared" si="24"/>
        <v/>
      </c>
      <c r="AH111" s="94" t="str">
        <f t="shared" si="25"/>
        <v/>
      </c>
      <c r="AI111" s="94" t="str">
        <f t="shared" si="26"/>
        <v/>
      </c>
      <c r="AJ111" s="132" t="str">
        <f t="shared" si="27"/>
        <v/>
      </c>
    </row>
    <row r="112" spans="22:36">
      <c r="V112" s="94" t="str">
        <f>W112&amp;COUNTIF(W$7:W112,W112)</f>
        <v>×106</v>
      </c>
      <c r="W112" s="94" t="str">
        <f>IF(個票6!B99&lt;&gt;"","〇","×")</f>
        <v>×</v>
      </c>
      <c r="X112" s="94">
        <f ca="1">INDIRECT("個票6!B19")</f>
        <v>0</v>
      </c>
      <c r="Y112" s="132">
        <f ca="1">INDIRECT("個票6!J19")</f>
        <v>0</v>
      </c>
      <c r="Z112" s="94">
        <f t="shared" ca="1" si="29"/>
        <v>0</v>
      </c>
      <c r="AA112" s="94">
        <f ca="1">INDIRECT("個票6!AP19")</f>
        <v>0</v>
      </c>
      <c r="AB112" s="132">
        <f ca="1">INDIRECT("個票6!AX19")</f>
        <v>0</v>
      </c>
      <c r="AF112" s="94" t="str">
        <f t="shared" si="23"/>
        <v/>
      </c>
      <c r="AG112" s="132" t="str">
        <f t="shared" si="24"/>
        <v/>
      </c>
      <c r="AH112" s="94" t="str">
        <f t="shared" si="25"/>
        <v/>
      </c>
      <c r="AI112" s="94" t="str">
        <f t="shared" si="26"/>
        <v/>
      </c>
      <c r="AJ112" s="132" t="str">
        <f t="shared" si="27"/>
        <v/>
      </c>
    </row>
    <row r="113" spans="22:36">
      <c r="V113" s="94" t="str">
        <f>W113&amp;COUNTIF(W$7:W113,W113)</f>
        <v>×107</v>
      </c>
      <c r="W113" s="94" t="str">
        <f>IF(個票6!B100&lt;&gt;"","〇","×")</f>
        <v>×</v>
      </c>
      <c r="X113" s="94">
        <f ca="1">INDIRECT("個票6!B20")</f>
        <v>0</v>
      </c>
      <c r="Y113" s="132">
        <f ca="1">INDIRECT("個票6!J20")</f>
        <v>0</v>
      </c>
      <c r="Z113" s="94">
        <f t="shared" ca="1" si="29"/>
        <v>0</v>
      </c>
      <c r="AA113" s="94">
        <f ca="1">INDIRECT("個票6!AP20")</f>
        <v>0</v>
      </c>
      <c r="AB113" s="132">
        <f ca="1">INDIRECT("個票6!AX20")</f>
        <v>0</v>
      </c>
      <c r="AF113" s="94" t="str">
        <f t="shared" si="23"/>
        <v/>
      </c>
      <c r="AG113" s="132" t="str">
        <f t="shared" si="24"/>
        <v/>
      </c>
      <c r="AH113" s="94" t="str">
        <f t="shared" si="25"/>
        <v/>
      </c>
      <c r="AI113" s="94" t="str">
        <f t="shared" si="26"/>
        <v/>
      </c>
      <c r="AJ113" s="132" t="str">
        <f t="shared" si="27"/>
        <v/>
      </c>
    </row>
    <row r="114" spans="22:36">
      <c r="V114" s="94" t="str">
        <f>W114&amp;COUNTIF(W$7:W114,W114)</f>
        <v>×108</v>
      </c>
      <c r="W114" s="94" t="str">
        <f>IF(個票6!B101&lt;&gt;"","〇","×")</f>
        <v>×</v>
      </c>
      <c r="X114" s="94">
        <f ca="1">INDIRECT("個票6!B21")</f>
        <v>0</v>
      </c>
      <c r="Y114" s="132">
        <f ca="1">INDIRECT("個票6!J21")</f>
        <v>0</v>
      </c>
      <c r="Z114" s="94">
        <f t="shared" ca="1" si="29"/>
        <v>0</v>
      </c>
      <c r="AA114" s="94">
        <f ca="1">INDIRECT("個票6!AP21")</f>
        <v>0</v>
      </c>
      <c r="AB114" s="132">
        <f ca="1">INDIRECT("個票6!AX21")</f>
        <v>0</v>
      </c>
      <c r="AF114" s="94" t="str">
        <f t="shared" si="23"/>
        <v/>
      </c>
      <c r="AG114" s="132" t="str">
        <f t="shared" si="24"/>
        <v/>
      </c>
      <c r="AH114" s="94" t="str">
        <f t="shared" si="25"/>
        <v/>
      </c>
      <c r="AI114" s="94" t="str">
        <f t="shared" si="26"/>
        <v/>
      </c>
      <c r="AJ114" s="132" t="str">
        <f t="shared" si="27"/>
        <v/>
      </c>
    </row>
    <row r="115" spans="22:36">
      <c r="V115" s="94" t="str">
        <f>W115&amp;COUNTIF(W$7:W115,W115)</f>
        <v>×109</v>
      </c>
      <c r="W115" s="94" t="str">
        <f>IF(個票6!B102&lt;&gt;"","〇","×")</f>
        <v>×</v>
      </c>
      <c r="X115" s="94">
        <f ca="1">INDIRECT("個票6!B22")</f>
        <v>0</v>
      </c>
      <c r="Y115" s="132">
        <f ca="1">INDIRECT("個票6!J22")</f>
        <v>0</v>
      </c>
      <c r="Z115" s="94">
        <f t="shared" ca="1" si="29"/>
        <v>0</v>
      </c>
      <c r="AA115" s="94">
        <f ca="1">INDIRECT("個票6!AP22")</f>
        <v>0</v>
      </c>
      <c r="AB115" s="132">
        <f ca="1">INDIRECT("個票6!AX22")</f>
        <v>0</v>
      </c>
      <c r="AF115" s="94" t="str">
        <f t="shared" si="23"/>
        <v/>
      </c>
      <c r="AG115" s="132" t="str">
        <f t="shared" si="24"/>
        <v/>
      </c>
      <c r="AH115" s="94" t="str">
        <f t="shared" si="25"/>
        <v/>
      </c>
      <c r="AI115" s="94" t="str">
        <f t="shared" si="26"/>
        <v/>
      </c>
      <c r="AJ115" s="132" t="str">
        <f t="shared" si="27"/>
        <v/>
      </c>
    </row>
    <row r="116" spans="22:36">
      <c r="V116" s="94" t="str">
        <f>W116&amp;COUNTIF(W$7:W116,W116)</f>
        <v>×110</v>
      </c>
      <c r="W116" s="94" t="str">
        <f>IF(個票6!B103&lt;&gt;"","〇","×")</f>
        <v>×</v>
      </c>
      <c r="X116" s="94">
        <f ca="1">INDIRECT("個票6!B23")</f>
        <v>0</v>
      </c>
      <c r="Y116" s="132">
        <f ca="1">INDIRECT("個票6!J23")</f>
        <v>0</v>
      </c>
      <c r="Z116" s="94">
        <f t="shared" ca="1" si="29"/>
        <v>0</v>
      </c>
      <c r="AA116" s="94">
        <f ca="1">INDIRECT("個票6!AP23")</f>
        <v>0</v>
      </c>
      <c r="AB116" s="132">
        <f ca="1">INDIRECT("個票6!AX23")</f>
        <v>0</v>
      </c>
      <c r="AF116" s="94" t="str">
        <f t="shared" si="23"/>
        <v/>
      </c>
      <c r="AG116" s="132" t="str">
        <f t="shared" si="24"/>
        <v/>
      </c>
      <c r="AH116" s="94" t="str">
        <f t="shared" si="25"/>
        <v/>
      </c>
      <c r="AI116" s="94" t="str">
        <f t="shared" si="26"/>
        <v/>
      </c>
      <c r="AJ116" s="132" t="str">
        <f t="shared" si="27"/>
        <v/>
      </c>
    </row>
    <row r="117" spans="22:36">
      <c r="V117" s="94" t="str">
        <f>W117&amp;COUNTIF(W$7:W117,W117)</f>
        <v>×111</v>
      </c>
      <c r="W117" s="94" t="str">
        <f>IF(個票6!B104&lt;&gt;"","〇","×")</f>
        <v>×</v>
      </c>
      <c r="X117" s="94">
        <f ca="1">INDIRECT("個票6!B24")</f>
        <v>0</v>
      </c>
      <c r="Y117" s="132">
        <f ca="1">INDIRECT("個票6!J24")</f>
        <v>0</v>
      </c>
      <c r="Z117" s="94">
        <f t="shared" ca="1" si="29"/>
        <v>0</v>
      </c>
      <c r="AA117" s="94">
        <f ca="1">INDIRECT("個票6!AP24")</f>
        <v>0</v>
      </c>
      <c r="AB117" s="132">
        <f ca="1">INDIRECT("個票6!AX24")</f>
        <v>0</v>
      </c>
      <c r="AF117" s="94" t="str">
        <f t="shared" si="23"/>
        <v/>
      </c>
      <c r="AG117" s="132" t="str">
        <f t="shared" si="24"/>
        <v/>
      </c>
      <c r="AH117" s="94" t="str">
        <f t="shared" si="25"/>
        <v/>
      </c>
      <c r="AI117" s="94" t="str">
        <f t="shared" si="26"/>
        <v/>
      </c>
      <c r="AJ117" s="132" t="str">
        <f t="shared" si="27"/>
        <v/>
      </c>
    </row>
    <row r="118" spans="22:36">
      <c r="V118" s="94" t="str">
        <f>W118&amp;COUNTIF(W$7:W118,W118)</f>
        <v>×112</v>
      </c>
      <c r="W118" s="94" t="str">
        <f>IF(個票6!B105&lt;&gt;"","〇","×")</f>
        <v>×</v>
      </c>
      <c r="X118" s="94">
        <f ca="1">INDIRECT("個票6!B25")</f>
        <v>0</v>
      </c>
      <c r="Y118" s="132">
        <f ca="1">INDIRECT("個票6!J25")</f>
        <v>0</v>
      </c>
      <c r="Z118" s="94">
        <f t="shared" ca="1" si="29"/>
        <v>0</v>
      </c>
      <c r="AA118" s="94">
        <f ca="1">INDIRECT("個票6!AP25")</f>
        <v>0</v>
      </c>
      <c r="AB118" s="132">
        <f ca="1">INDIRECT("個票6!AX25")</f>
        <v>0</v>
      </c>
      <c r="AF118" s="94" t="str">
        <f t="shared" si="23"/>
        <v/>
      </c>
      <c r="AG118" s="132" t="str">
        <f t="shared" si="24"/>
        <v/>
      </c>
      <c r="AH118" s="94" t="str">
        <f t="shared" si="25"/>
        <v/>
      </c>
      <c r="AI118" s="94" t="str">
        <f t="shared" si="26"/>
        <v/>
      </c>
      <c r="AJ118" s="132" t="str">
        <f t="shared" si="27"/>
        <v/>
      </c>
    </row>
    <row r="119" spans="22:36">
      <c r="V119" s="94" t="str">
        <f>W119&amp;COUNTIF(W$7:W119,W119)</f>
        <v>×113</v>
      </c>
      <c r="W119" s="94" t="str">
        <f>IF(個票6!B106&lt;&gt;"","〇","×")</f>
        <v>×</v>
      </c>
      <c r="X119" s="94">
        <f ca="1">INDIRECT("個票6!B26")</f>
        <v>0</v>
      </c>
      <c r="Y119" s="132">
        <f ca="1">INDIRECT("個票6!J26")</f>
        <v>0</v>
      </c>
      <c r="Z119" s="94">
        <f t="shared" ca="1" si="29"/>
        <v>0</v>
      </c>
      <c r="AA119" s="94">
        <f ca="1">INDIRECT("個票6!AP26")</f>
        <v>0</v>
      </c>
      <c r="AB119" s="132">
        <f ca="1">INDIRECT("個票6!AX26")</f>
        <v>0</v>
      </c>
      <c r="AF119" s="94" t="str">
        <f t="shared" si="23"/>
        <v/>
      </c>
      <c r="AG119" s="132" t="str">
        <f t="shared" si="24"/>
        <v/>
      </c>
      <c r="AH119" s="94" t="str">
        <f t="shared" si="25"/>
        <v/>
      </c>
      <c r="AI119" s="94" t="str">
        <f t="shared" si="26"/>
        <v/>
      </c>
      <c r="AJ119" s="132" t="str">
        <f t="shared" si="27"/>
        <v/>
      </c>
    </row>
    <row r="120" spans="22:36">
      <c r="V120" s="94" t="str">
        <f>W120&amp;COUNTIF(W$7:W120,W120)</f>
        <v>×114</v>
      </c>
      <c r="W120" s="94" t="str">
        <f>IF(個票6!B107&lt;&gt;"","〇","×")</f>
        <v>×</v>
      </c>
      <c r="X120" s="94">
        <f ca="1">INDIRECT("個票6!B27")</f>
        <v>0</v>
      </c>
      <c r="Y120" s="132">
        <f ca="1">INDIRECT("個票6!J27")</f>
        <v>0</v>
      </c>
      <c r="Z120" s="94">
        <f t="shared" ca="1" si="29"/>
        <v>0</v>
      </c>
      <c r="AA120" s="94">
        <f ca="1">INDIRECT("個票6!AP27")</f>
        <v>0</v>
      </c>
      <c r="AB120" s="132">
        <f ca="1">INDIRECT("個票6!AX27")</f>
        <v>0</v>
      </c>
      <c r="AF120" s="94" t="str">
        <f t="shared" si="23"/>
        <v/>
      </c>
      <c r="AG120" s="132" t="str">
        <f t="shared" si="24"/>
        <v/>
      </c>
      <c r="AH120" s="94" t="str">
        <f t="shared" si="25"/>
        <v/>
      </c>
      <c r="AI120" s="94" t="str">
        <f t="shared" si="26"/>
        <v/>
      </c>
      <c r="AJ120" s="132" t="str">
        <f t="shared" si="27"/>
        <v/>
      </c>
    </row>
    <row r="121" spans="22:36">
      <c r="V121" s="94" t="str">
        <f>W121&amp;COUNTIF(W$7:W121,W121)</f>
        <v>×115</v>
      </c>
      <c r="W121" s="94" t="str">
        <f>IF(個票6!B108&lt;&gt;"","〇","×")</f>
        <v>×</v>
      </c>
      <c r="X121" s="94">
        <f ca="1">INDIRECT("個票6!B28")</f>
        <v>0</v>
      </c>
      <c r="Y121" s="132">
        <f ca="1">INDIRECT("個票6!J28")</f>
        <v>0</v>
      </c>
      <c r="Z121" s="94">
        <f t="shared" ca="1" si="29"/>
        <v>0</v>
      </c>
      <c r="AA121" s="94">
        <f ca="1">INDIRECT("個票6!AP28")</f>
        <v>0</v>
      </c>
      <c r="AB121" s="132">
        <f ca="1">INDIRECT("個票6!AX28")</f>
        <v>0</v>
      </c>
      <c r="AF121" s="94" t="str">
        <f t="shared" si="23"/>
        <v/>
      </c>
      <c r="AG121" s="132" t="str">
        <f t="shared" si="24"/>
        <v/>
      </c>
      <c r="AH121" s="94" t="str">
        <f t="shared" si="25"/>
        <v/>
      </c>
      <c r="AI121" s="94" t="str">
        <f t="shared" si="26"/>
        <v/>
      </c>
      <c r="AJ121" s="132" t="str">
        <f t="shared" si="27"/>
        <v/>
      </c>
    </row>
    <row r="122" spans="22:36">
      <c r="V122" s="94" t="str">
        <f>W122&amp;COUNTIF(W$7:W122,W122)</f>
        <v>×116</v>
      </c>
      <c r="W122" s="94" t="str">
        <f>IF(個票6!B109&lt;&gt;"","〇","×")</f>
        <v>×</v>
      </c>
      <c r="X122" s="94">
        <f ca="1">INDIRECT("個票6!B29")</f>
        <v>0</v>
      </c>
      <c r="Y122" s="132">
        <f ca="1">INDIRECT("個票6!J29")</f>
        <v>0</v>
      </c>
      <c r="Z122" s="94">
        <f t="shared" ca="1" si="29"/>
        <v>0</v>
      </c>
      <c r="AA122" s="94">
        <f ca="1">INDIRECT("個票6!AP29")</f>
        <v>0</v>
      </c>
      <c r="AB122" s="132">
        <f ca="1">INDIRECT("個票6!AX29")</f>
        <v>0</v>
      </c>
      <c r="AF122" s="94" t="str">
        <f t="shared" si="23"/>
        <v/>
      </c>
      <c r="AG122" s="132" t="str">
        <f t="shared" si="24"/>
        <v/>
      </c>
      <c r="AH122" s="94" t="str">
        <f t="shared" si="25"/>
        <v/>
      </c>
      <c r="AI122" s="94" t="str">
        <f t="shared" si="26"/>
        <v/>
      </c>
      <c r="AJ122" s="132" t="str">
        <f t="shared" si="27"/>
        <v/>
      </c>
    </row>
    <row r="123" spans="22:36">
      <c r="V123" s="94" t="str">
        <f>W123&amp;COUNTIF(W$7:W123,W123)</f>
        <v>×117</v>
      </c>
      <c r="W123" s="94" t="str">
        <f>IF(個票6!B110&lt;&gt;"","〇","×")</f>
        <v>×</v>
      </c>
      <c r="X123" s="94">
        <f ca="1">INDIRECT("個票6!B30")</f>
        <v>0</v>
      </c>
      <c r="Y123" s="132">
        <f ca="1">INDIRECT("個票6!J30")</f>
        <v>0</v>
      </c>
      <c r="Z123" s="94">
        <f t="shared" ca="1" si="29"/>
        <v>0</v>
      </c>
      <c r="AA123" s="94">
        <f ca="1">INDIRECT("個票6!AP30")</f>
        <v>0</v>
      </c>
      <c r="AB123" s="132">
        <f ca="1">INDIRECT("個票6!AX30")</f>
        <v>0</v>
      </c>
      <c r="AF123" s="94" t="str">
        <f t="shared" si="23"/>
        <v/>
      </c>
      <c r="AG123" s="132" t="str">
        <f t="shared" si="24"/>
        <v/>
      </c>
      <c r="AH123" s="94" t="str">
        <f t="shared" si="25"/>
        <v/>
      </c>
      <c r="AI123" s="94" t="str">
        <f t="shared" si="26"/>
        <v/>
      </c>
      <c r="AJ123" s="132" t="str">
        <f t="shared" si="27"/>
        <v/>
      </c>
    </row>
    <row r="124" spans="22:36">
      <c r="V124" s="94" t="str">
        <f>W124&amp;COUNTIF(W$7:W124,W124)</f>
        <v>×118</v>
      </c>
      <c r="W124" s="94" t="str">
        <f>IF(個票6!B111&lt;&gt;"","〇","×")</f>
        <v>×</v>
      </c>
      <c r="X124" s="94">
        <f ca="1">INDIRECT("個票6!B31")</f>
        <v>0</v>
      </c>
      <c r="Y124" s="132">
        <f ca="1">INDIRECT("個票6!J31")</f>
        <v>0</v>
      </c>
      <c r="Z124" s="94">
        <f t="shared" ca="1" si="29"/>
        <v>0</v>
      </c>
      <c r="AA124" s="94">
        <f ca="1">INDIRECT("個票6!AP31")</f>
        <v>0</v>
      </c>
      <c r="AB124" s="132">
        <f ca="1">INDIRECT("個票6!AX31")</f>
        <v>0</v>
      </c>
      <c r="AF124" s="94" t="str">
        <f t="shared" si="23"/>
        <v/>
      </c>
      <c r="AG124" s="132" t="str">
        <f t="shared" si="24"/>
        <v/>
      </c>
      <c r="AH124" s="94" t="str">
        <f t="shared" si="25"/>
        <v/>
      </c>
      <c r="AI124" s="94" t="str">
        <f t="shared" si="26"/>
        <v/>
      </c>
      <c r="AJ124" s="132" t="str">
        <f t="shared" si="27"/>
        <v/>
      </c>
    </row>
    <row r="125" spans="22:36">
      <c r="V125" s="94" t="str">
        <f>W125&amp;COUNTIF(W$7:W125,W125)</f>
        <v>×119</v>
      </c>
      <c r="W125" s="94" t="str">
        <f>IF(個票6!B112&lt;&gt;"","〇","×")</f>
        <v>×</v>
      </c>
      <c r="X125" s="94">
        <f ca="1">INDIRECT("個票6!B32")</f>
        <v>0</v>
      </c>
      <c r="Y125" s="132">
        <f ca="1">INDIRECT("個票6!J32")</f>
        <v>0</v>
      </c>
      <c r="Z125" s="94">
        <f t="shared" ca="1" si="29"/>
        <v>0</v>
      </c>
      <c r="AA125" s="94">
        <f ca="1">INDIRECT("個票6!AP32")</f>
        <v>0</v>
      </c>
      <c r="AB125" s="132">
        <f ca="1">INDIRECT("個票6!AX32")</f>
        <v>0</v>
      </c>
      <c r="AF125" s="94" t="str">
        <f t="shared" si="23"/>
        <v/>
      </c>
      <c r="AG125" s="132" t="str">
        <f t="shared" si="24"/>
        <v/>
      </c>
      <c r="AH125" s="94" t="str">
        <f t="shared" si="25"/>
        <v/>
      </c>
      <c r="AI125" s="94" t="str">
        <f t="shared" si="26"/>
        <v/>
      </c>
      <c r="AJ125" s="132" t="str">
        <f t="shared" si="27"/>
        <v/>
      </c>
    </row>
    <row r="126" spans="22:36">
      <c r="V126" s="94" t="str">
        <f>W126&amp;COUNTIF(W$7:W126,W126)</f>
        <v>×120</v>
      </c>
      <c r="W126" s="94" t="str">
        <f>IF(個票6!B113&lt;&gt;"","〇","×")</f>
        <v>×</v>
      </c>
      <c r="X126" s="94">
        <f ca="1">INDIRECT("個票6!B33")</f>
        <v>0</v>
      </c>
      <c r="Y126" s="132">
        <f ca="1">INDIRECT("個票6!J33")</f>
        <v>0</v>
      </c>
      <c r="Z126" s="94">
        <f t="shared" ca="1" si="29"/>
        <v>0</v>
      </c>
      <c r="AA126" s="94">
        <f ca="1">INDIRECT("個票6!AP33")</f>
        <v>0</v>
      </c>
      <c r="AB126" s="132">
        <f ca="1">INDIRECT("個票6!AX33")</f>
        <v>0</v>
      </c>
      <c r="AF126" s="94" t="str">
        <f t="shared" si="23"/>
        <v/>
      </c>
      <c r="AG126" s="132" t="str">
        <f t="shared" si="24"/>
        <v/>
      </c>
      <c r="AH126" s="94" t="str">
        <f t="shared" si="25"/>
        <v/>
      </c>
      <c r="AI126" s="94" t="str">
        <f t="shared" si="26"/>
        <v/>
      </c>
      <c r="AJ126" s="132" t="str">
        <f t="shared" si="27"/>
        <v/>
      </c>
    </row>
    <row r="127" spans="22:36">
      <c r="V127" s="94" t="str">
        <f>W127&amp;COUNTIF(W$7:W127,W127)</f>
        <v>×121</v>
      </c>
      <c r="W127" s="94" t="str">
        <f>IF(個票7!B114&lt;&gt;"","〇","×")</f>
        <v>×</v>
      </c>
      <c r="X127" s="94">
        <f ca="1">INDIRECT("個票7!B14")</f>
        <v>0</v>
      </c>
      <c r="Y127" s="132">
        <f ca="1">INDIRECT("個票7!J14")</f>
        <v>0</v>
      </c>
      <c r="Z127" s="94">
        <f t="shared" ref="Z127:Z146" ca="1" si="30">INDIRECT("個票7!$AN$4")</f>
        <v>0</v>
      </c>
      <c r="AA127" s="94">
        <f ca="1">INDIRECT("個票7!AP14")</f>
        <v>0</v>
      </c>
      <c r="AB127" s="132">
        <f ca="1">INDIRECT("個票7!AX14")</f>
        <v>0</v>
      </c>
      <c r="AF127" s="94" t="str">
        <f t="shared" si="23"/>
        <v/>
      </c>
      <c r="AG127" s="132" t="str">
        <f t="shared" si="24"/>
        <v/>
      </c>
      <c r="AH127" s="94" t="str">
        <f t="shared" si="25"/>
        <v/>
      </c>
      <c r="AI127" s="94" t="str">
        <f t="shared" si="26"/>
        <v/>
      </c>
      <c r="AJ127" s="132" t="str">
        <f t="shared" si="27"/>
        <v/>
      </c>
    </row>
    <row r="128" spans="22:36">
      <c r="V128" s="94" t="str">
        <f>W128&amp;COUNTIF(W$7:W128,W128)</f>
        <v>×122</v>
      </c>
      <c r="W128" s="94" t="str">
        <f>IF(個票7!B115&lt;&gt;"","〇","×")</f>
        <v>×</v>
      </c>
      <c r="X128" s="94">
        <f ca="1">INDIRECT("個票7!B15")</f>
        <v>0</v>
      </c>
      <c r="Y128" s="132">
        <f ca="1">INDIRECT("個票7!J15")</f>
        <v>0</v>
      </c>
      <c r="Z128" s="94">
        <f t="shared" ca="1" si="30"/>
        <v>0</v>
      </c>
      <c r="AA128" s="94">
        <f ca="1">INDIRECT("個票7!AP15")</f>
        <v>0</v>
      </c>
      <c r="AB128" s="132">
        <f ca="1">INDIRECT("個票7!AX15")</f>
        <v>0</v>
      </c>
      <c r="AF128" s="94" t="str">
        <f t="shared" si="23"/>
        <v/>
      </c>
      <c r="AG128" s="132" t="str">
        <f t="shared" si="24"/>
        <v/>
      </c>
      <c r="AH128" s="94" t="str">
        <f t="shared" si="25"/>
        <v/>
      </c>
      <c r="AI128" s="94" t="str">
        <f t="shared" si="26"/>
        <v/>
      </c>
      <c r="AJ128" s="132" t="str">
        <f t="shared" si="27"/>
        <v/>
      </c>
    </row>
    <row r="129" spans="22:36">
      <c r="V129" s="94" t="str">
        <f>W129&amp;COUNTIF(W$7:W129,W129)</f>
        <v>×123</v>
      </c>
      <c r="W129" s="94" t="str">
        <f>IF(個票7!B116&lt;&gt;"","〇","×")</f>
        <v>×</v>
      </c>
      <c r="X129" s="94">
        <f ca="1">INDIRECT("個票7!B16")</f>
        <v>0</v>
      </c>
      <c r="Y129" s="132">
        <f ca="1">INDIRECT("個票7!J16")</f>
        <v>0</v>
      </c>
      <c r="Z129" s="94">
        <f t="shared" ca="1" si="30"/>
        <v>0</v>
      </c>
      <c r="AA129" s="94">
        <f ca="1">INDIRECT("個票7!AP16")</f>
        <v>0</v>
      </c>
      <c r="AB129" s="132">
        <f ca="1">INDIRECT("個票7!AX16")</f>
        <v>0</v>
      </c>
      <c r="AF129" s="94" t="str">
        <f t="shared" si="23"/>
        <v/>
      </c>
      <c r="AG129" s="132" t="str">
        <f t="shared" si="24"/>
        <v/>
      </c>
      <c r="AH129" s="94" t="str">
        <f t="shared" si="25"/>
        <v/>
      </c>
      <c r="AI129" s="94" t="str">
        <f t="shared" si="26"/>
        <v/>
      </c>
      <c r="AJ129" s="132" t="str">
        <f t="shared" si="27"/>
        <v/>
      </c>
    </row>
    <row r="130" spans="22:36">
      <c r="V130" s="94" t="str">
        <f>W130&amp;COUNTIF(W$7:W130,W130)</f>
        <v>×124</v>
      </c>
      <c r="W130" s="94" t="str">
        <f>IF(個票7!B117&lt;&gt;"","〇","×")</f>
        <v>×</v>
      </c>
      <c r="X130" s="94">
        <f ca="1">INDIRECT("個票7!B17")</f>
        <v>0</v>
      </c>
      <c r="Y130" s="132">
        <f ca="1">INDIRECT("個票7!J17")</f>
        <v>0</v>
      </c>
      <c r="Z130" s="94">
        <f t="shared" ca="1" si="30"/>
        <v>0</v>
      </c>
      <c r="AA130" s="94">
        <f ca="1">INDIRECT("個票7!AP17")</f>
        <v>0</v>
      </c>
      <c r="AB130" s="132">
        <f ca="1">INDIRECT("個票7!AX17")</f>
        <v>0</v>
      </c>
      <c r="AF130" s="94" t="str">
        <f t="shared" si="23"/>
        <v/>
      </c>
      <c r="AG130" s="132" t="str">
        <f t="shared" si="24"/>
        <v/>
      </c>
      <c r="AH130" s="94" t="str">
        <f t="shared" si="25"/>
        <v/>
      </c>
      <c r="AI130" s="94" t="str">
        <f t="shared" si="26"/>
        <v/>
      </c>
      <c r="AJ130" s="132" t="str">
        <f t="shared" si="27"/>
        <v/>
      </c>
    </row>
    <row r="131" spans="22:36">
      <c r="V131" s="94" t="str">
        <f>W131&amp;COUNTIF(W$7:W131,W131)</f>
        <v>×125</v>
      </c>
      <c r="W131" s="94" t="str">
        <f>IF(個票7!B118&lt;&gt;"","〇","×")</f>
        <v>×</v>
      </c>
      <c r="X131" s="94">
        <f ca="1">INDIRECT("個票7!B18")</f>
        <v>0</v>
      </c>
      <c r="Y131" s="132">
        <f ca="1">INDIRECT("個票7!J18")</f>
        <v>0</v>
      </c>
      <c r="Z131" s="94">
        <f t="shared" ca="1" si="30"/>
        <v>0</v>
      </c>
      <c r="AA131" s="94">
        <f ca="1">INDIRECT("個票7!AP18")</f>
        <v>0</v>
      </c>
      <c r="AB131" s="132">
        <f ca="1">INDIRECT("個票7!AX18")</f>
        <v>0</v>
      </c>
      <c r="AF131" s="94" t="str">
        <f t="shared" si="23"/>
        <v/>
      </c>
      <c r="AG131" s="132" t="str">
        <f t="shared" si="24"/>
        <v/>
      </c>
      <c r="AH131" s="94" t="str">
        <f t="shared" si="25"/>
        <v/>
      </c>
      <c r="AI131" s="94" t="str">
        <f t="shared" si="26"/>
        <v/>
      </c>
      <c r="AJ131" s="132" t="str">
        <f t="shared" si="27"/>
        <v/>
      </c>
    </row>
    <row r="132" spans="22:36">
      <c r="V132" s="94" t="str">
        <f>W132&amp;COUNTIF(W$7:W132,W132)</f>
        <v>×126</v>
      </c>
      <c r="W132" s="94" t="str">
        <f>IF(個票7!B119&lt;&gt;"","〇","×")</f>
        <v>×</v>
      </c>
      <c r="X132" s="94">
        <f ca="1">INDIRECT("個票7!B19")</f>
        <v>0</v>
      </c>
      <c r="Y132" s="132">
        <f ca="1">INDIRECT("個票7!J19")</f>
        <v>0</v>
      </c>
      <c r="Z132" s="94">
        <f t="shared" ca="1" si="30"/>
        <v>0</v>
      </c>
      <c r="AA132" s="94">
        <f ca="1">INDIRECT("個票7!AP19")</f>
        <v>0</v>
      </c>
      <c r="AB132" s="132">
        <f ca="1">INDIRECT("個票7!AX19")</f>
        <v>0</v>
      </c>
      <c r="AF132" s="94" t="str">
        <f t="shared" si="23"/>
        <v/>
      </c>
      <c r="AG132" s="132" t="str">
        <f t="shared" si="24"/>
        <v/>
      </c>
      <c r="AH132" s="94" t="str">
        <f t="shared" si="25"/>
        <v/>
      </c>
      <c r="AI132" s="94" t="str">
        <f t="shared" si="26"/>
        <v/>
      </c>
      <c r="AJ132" s="132" t="str">
        <f t="shared" si="27"/>
        <v/>
      </c>
    </row>
    <row r="133" spans="22:36">
      <c r="V133" s="94" t="str">
        <f>W133&amp;COUNTIF(W$7:W133,W133)</f>
        <v>×127</v>
      </c>
      <c r="W133" s="94" t="str">
        <f>IF(個票7!B120&lt;&gt;"","〇","×")</f>
        <v>×</v>
      </c>
      <c r="X133" s="94">
        <f ca="1">INDIRECT("個票7!B20")</f>
        <v>0</v>
      </c>
      <c r="Y133" s="132">
        <f ca="1">INDIRECT("個票7!J20")</f>
        <v>0</v>
      </c>
      <c r="Z133" s="94">
        <f t="shared" ca="1" si="30"/>
        <v>0</v>
      </c>
      <c r="AA133" s="94">
        <f ca="1">INDIRECT("個票7!AP20")</f>
        <v>0</v>
      </c>
      <c r="AB133" s="132">
        <f ca="1">INDIRECT("個票7!AX20")</f>
        <v>0</v>
      </c>
      <c r="AF133" s="94" t="str">
        <f t="shared" si="23"/>
        <v/>
      </c>
      <c r="AG133" s="132" t="str">
        <f t="shared" si="24"/>
        <v/>
      </c>
      <c r="AH133" s="94" t="str">
        <f t="shared" si="25"/>
        <v/>
      </c>
      <c r="AI133" s="94" t="str">
        <f t="shared" si="26"/>
        <v/>
      </c>
      <c r="AJ133" s="132" t="str">
        <f t="shared" si="27"/>
        <v/>
      </c>
    </row>
    <row r="134" spans="22:36">
      <c r="V134" s="94" t="str">
        <f>W134&amp;COUNTIF(W$7:W134,W134)</f>
        <v>×128</v>
      </c>
      <c r="W134" s="94" t="str">
        <f>IF(個票7!B121&lt;&gt;"","〇","×")</f>
        <v>×</v>
      </c>
      <c r="X134" s="94">
        <f ca="1">INDIRECT("個票7!B21")</f>
        <v>0</v>
      </c>
      <c r="Y134" s="132">
        <f ca="1">INDIRECT("個票7!J21")</f>
        <v>0</v>
      </c>
      <c r="Z134" s="94">
        <f t="shared" ca="1" si="30"/>
        <v>0</v>
      </c>
      <c r="AA134" s="94">
        <f ca="1">INDIRECT("個票7!AP21")</f>
        <v>0</v>
      </c>
      <c r="AB134" s="132">
        <f ca="1">INDIRECT("個票7!AX21")</f>
        <v>0</v>
      </c>
      <c r="AF134" s="94" t="str">
        <f t="shared" si="23"/>
        <v/>
      </c>
      <c r="AG134" s="132" t="str">
        <f t="shared" si="24"/>
        <v/>
      </c>
      <c r="AH134" s="94" t="str">
        <f t="shared" si="25"/>
        <v/>
      </c>
      <c r="AI134" s="94" t="str">
        <f t="shared" si="26"/>
        <v/>
      </c>
      <c r="AJ134" s="132" t="str">
        <f t="shared" si="27"/>
        <v/>
      </c>
    </row>
    <row r="135" spans="22:36">
      <c r="V135" s="94" t="str">
        <f>W135&amp;COUNTIF(W$7:W135,W135)</f>
        <v>×129</v>
      </c>
      <c r="W135" s="94" t="str">
        <f>IF(個票7!B122&lt;&gt;"","〇","×")</f>
        <v>×</v>
      </c>
      <c r="X135" s="94">
        <f ca="1">INDIRECT("個票7!B22")</f>
        <v>0</v>
      </c>
      <c r="Y135" s="132">
        <f ca="1">INDIRECT("個票7!J22")</f>
        <v>0</v>
      </c>
      <c r="Z135" s="94">
        <f t="shared" ca="1" si="30"/>
        <v>0</v>
      </c>
      <c r="AA135" s="94">
        <f ca="1">INDIRECT("個票7!AP22")</f>
        <v>0</v>
      </c>
      <c r="AB135" s="132">
        <f ca="1">INDIRECT("個票7!AX22")</f>
        <v>0</v>
      </c>
      <c r="AF135" s="94" t="str">
        <f t="shared" si="23"/>
        <v/>
      </c>
      <c r="AG135" s="132" t="str">
        <f t="shared" si="24"/>
        <v/>
      </c>
      <c r="AH135" s="94" t="str">
        <f t="shared" si="25"/>
        <v/>
      </c>
      <c r="AI135" s="94" t="str">
        <f t="shared" si="26"/>
        <v/>
      </c>
      <c r="AJ135" s="132" t="str">
        <f t="shared" si="27"/>
        <v/>
      </c>
    </row>
    <row r="136" spans="22:36">
      <c r="V136" s="94" t="str">
        <f>W136&amp;COUNTIF(W$7:W136,W136)</f>
        <v>×130</v>
      </c>
      <c r="W136" s="94" t="str">
        <f>IF(個票7!B123&lt;&gt;"","〇","×")</f>
        <v>×</v>
      </c>
      <c r="X136" s="94">
        <f ca="1">INDIRECT("個票7!B23")</f>
        <v>0</v>
      </c>
      <c r="Y136" s="132">
        <f ca="1">INDIRECT("個票7!J23")</f>
        <v>0</v>
      </c>
      <c r="Z136" s="94">
        <f t="shared" ca="1" si="30"/>
        <v>0</v>
      </c>
      <c r="AA136" s="94">
        <f ca="1">INDIRECT("個票7!AP23")</f>
        <v>0</v>
      </c>
      <c r="AB136" s="132">
        <f ca="1">INDIRECT("個票7!AX23")</f>
        <v>0</v>
      </c>
      <c r="AF136" s="94" t="str">
        <f t="shared" ref="AF136:AF199" si="31">IFERROR(VLOOKUP("〇"&amp;ROW(X130),$V$7:$AB$206,3,0),"")</f>
        <v/>
      </c>
      <c r="AG136" s="132" t="str">
        <f t="shared" ref="AG136:AG199" si="32">IFERROR(VLOOKUP("〇"&amp;ROW(AA130),$V$7:$AB$206,4,0),"")</f>
        <v/>
      </c>
      <c r="AH136" s="94" t="str">
        <f t="shared" ref="AH136:AH199" si="33">IFERROR(VLOOKUP("〇"&amp;ROW(AA130),$V$7:$AB$206,5,0),"")</f>
        <v/>
      </c>
      <c r="AI136" s="94" t="str">
        <f t="shared" ref="AI136:AI199" si="34">IFERROR(VLOOKUP("〇"&amp;ROW(AB130),$V$7:$AB$206,6,0),"")</f>
        <v/>
      </c>
      <c r="AJ136" s="132" t="str">
        <f t="shared" ref="AJ136:AJ199" si="35">IFERROR(VLOOKUP("〇"&amp;ROW(AB130),$V$7:$AB$206,7,0),"")</f>
        <v/>
      </c>
    </row>
    <row r="137" spans="22:36">
      <c r="V137" s="94" t="str">
        <f>W137&amp;COUNTIF(W$7:W137,W137)</f>
        <v>×131</v>
      </c>
      <c r="W137" s="94" t="str">
        <f>IF(個票7!B124&lt;&gt;"","〇","×")</f>
        <v>×</v>
      </c>
      <c r="X137" s="94">
        <f ca="1">INDIRECT("個票7!B24")</f>
        <v>0</v>
      </c>
      <c r="Y137" s="132">
        <f ca="1">INDIRECT("個票7!J24")</f>
        <v>0</v>
      </c>
      <c r="Z137" s="94">
        <f t="shared" ca="1" si="30"/>
        <v>0</v>
      </c>
      <c r="AA137" s="94">
        <f ca="1">INDIRECT("個票7!AP24")</f>
        <v>0</v>
      </c>
      <c r="AB137" s="132">
        <f ca="1">INDIRECT("個票7!AX24")</f>
        <v>0</v>
      </c>
      <c r="AF137" s="94" t="str">
        <f t="shared" si="31"/>
        <v/>
      </c>
      <c r="AG137" s="132" t="str">
        <f t="shared" si="32"/>
        <v/>
      </c>
      <c r="AH137" s="94" t="str">
        <f t="shared" si="33"/>
        <v/>
      </c>
      <c r="AI137" s="94" t="str">
        <f t="shared" si="34"/>
        <v/>
      </c>
      <c r="AJ137" s="132" t="str">
        <f t="shared" si="35"/>
        <v/>
      </c>
    </row>
    <row r="138" spans="22:36">
      <c r="V138" s="94" t="str">
        <f>W138&amp;COUNTIF(W$7:W138,W138)</f>
        <v>×132</v>
      </c>
      <c r="W138" s="94" t="str">
        <f>IF(個票7!B125&lt;&gt;"","〇","×")</f>
        <v>×</v>
      </c>
      <c r="X138" s="94">
        <f ca="1">INDIRECT("個票7!B25")</f>
        <v>0</v>
      </c>
      <c r="Y138" s="132">
        <f ca="1">INDIRECT("個票7!J25")</f>
        <v>0</v>
      </c>
      <c r="Z138" s="94">
        <f t="shared" ca="1" si="30"/>
        <v>0</v>
      </c>
      <c r="AA138" s="94">
        <f ca="1">INDIRECT("個票7!AP25")</f>
        <v>0</v>
      </c>
      <c r="AB138" s="132">
        <f ca="1">INDIRECT("個票7!AX25")</f>
        <v>0</v>
      </c>
      <c r="AF138" s="94" t="str">
        <f t="shared" si="31"/>
        <v/>
      </c>
      <c r="AG138" s="132" t="str">
        <f t="shared" si="32"/>
        <v/>
      </c>
      <c r="AH138" s="94" t="str">
        <f t="shared" si="33"/>
        <v/>
      </c>
      <c r="AI138" s="94" t="str">
        <f t="shared" si="34"/>
        <v/>
      </c>
      <c r="AJ138" s="132" t="str">
        <f t="shared" si="35"/>
        <v/>
      </c>
    </row>
    <row r="139" spans="22:36">
      <c r="V139" s="94" t="str">
        <f>W139&amp;COUNTIF(W$7:W139,W139)</f>
        <v>×133</v>
      </c>
      <c r="W139" s="94" t="str">
        <f>IF(個票7!B126&lt;&gt;"","〇","×")</f>
        <v>×</v>
      </c>
      <c r="X139" s="94">
        <f ca="1">INDIRECT("個票7!B26")</f>
        <v>0</v>
      </c>
      <c r="Y139" s="132">
        <f ca="1">INDIRECT("個票7!J26")</f>
        <v>0</v>
      </c>
      <c r="Z139" s="94">
        <f t="shared" ca="1" si="30"/>
        <v>0</v>
      </c>
      <c r="AA139" s="94">
        <f ca="1">INDIRECT("個票7!AP26")</f>
        <v>0</v>
      </c>
      <c r="AB139" s="132">
        <f ca="1">INDIRECT("個票7!AX26")</f>
        <v>0</v>
      </c>
      <c r="AF139" s="94" t="str">
        <f t="shared" si="31"/>
        <v/>
      </c>
      <c r="AG139" s="132" t="str">
        <f t="shared" si="32"/>
        <v/>
      </c>
      <c r="AH139" s="94" t="str">
        <f t="shared" si="33"/>
        <v/>
      </c>
      <c r="AI139" s="94" t="str">
        <f t="shared" si="34"/>
        <v/>
      </c>
      <c r="AJ139" s="132" t="str">
        <f t="shared" si="35"/>
        <v/>
      </c>
    </row>
    <row r="140" spans="22:36">
      <c r="V140" s="94" t="str">
        <f>W140&amp;COUNTIF(W$7:W140,W140)</f>
        <v>×134</v>
      </c>
      <c r="W140" s="94" t="str">
        <f>IF(個票7!B127&lt;&gt;"","〇","×")</f>
        <v>×</v>
      </c>
      <c r="X140" s="94">
        <f ca="1">INDIRECT("個票7!B27")</f>
        <v>0</v>
      </c>
      <c r="Y140" s="132">
        <f ca="1">INDIRECT("個票7!J27")</f>
        <v>0</v>
      </c>
      <c r="Z140" s="94">
        <f t="shared" ca="1" si="30"/>
        <v>0</v>
      </c>
      <c r="AA140" s="94">
        <f ca="1">INDIRECT("個票7!AP27")</f>
        <v>0</v>
      </c>
      <c r="AB140" s="132">
        <f ca="1">INDIRECT("個票7!AX27")</f>
        <v>0</v>
      </c>
      <c r="AF140" s="94" t="str">
        <f t="shared" si="31"/>
        <v/>
      </c>
      <c r="AG140" s="132" t="str">
        <f t="shared" si="32"/>
        <v/>
      </c>
      <c r="AH140" s="94" t="str">
        <f t="shared" si="33"/>
        <v/>
      </c>
      <c r="AI140" s="94" t="str">
        <f t="shared" si="34"/>
        <v/>
      </c>
      <c r="AJ140" s="132" t="str">
        <f t="shared" si="35"/>
        <v/>
      </c>
    </row>
    <row r="141" spans="22:36">
      <c r="V141" s="94" t="str">
        <f>W141&amp;COUNTIF(W$7:W141,W141)</f>
        <v>×135</v>
      </c>
      <c r="W141" s="94" t="str">
        <f>IF(個票7!B128&lt;&gt;"","〇","×")</f>
        <v>×</v>
      </c>
      <c r="X141" s="94">
        <f ca="1">INDIRECT("個票7!B28")</f>
        <v>0</v>
      </c>
      <c r="Y141" s="132">
        <f ca="1">INDIRECT("個票7!J28")</f>
        <v>0</v>
      </c>
      <c r="Z141" s="94">
        <f t="shared" ca="1" si="30"/>
        <v>0</v>
      </c>
      <c r="AA141" s="94">
        <f ca="1">INDIRECT("個票7!AP28")</f>
        <v>0</v>
      </c>
      <c r="AB141" s="132">
        <f ca="1">INDIRECT("個票7!AX28")</f>
        <v>0</v>
      </c>
      <c r="AF141" s="94" t="str">
        <f t="shared" si="31"/>
        <v/>
      </c>
      <c r="AG141" s="132" t="str">
        <f t="shared" si="32"/>
        <v/>
      </c>
      <c r="AH141" s="94" t="str">
        <f t="shared" si="33"/>
        <v/>
      </c>
      <c r="AI141" s="94" t="str">
        <f t="shared" si="34"/>
        <v/>
      </c>
      <c r="AJ141" s="132" t="str">
        <f t="shared" si="35"/>
        <v/>
      </c>
    </row>
    <row r="142" spans="22:36">
      <c r="V142" s="94" t="str">
        <f>W142&amp;COUNTIF(W$7:W142,W142)</f>
        <v>×136</v>
      </c>
      <c r="W142" s="94" t="str">
        <f>IF(個票7!B129&lt;&gt;"","〇","×")</f>
        <v>×</v>
      </c>
      <c r="X142" s="94">
        <f ca="1">INDIRECT("個票7!B29")</f>
        <v>0</v>
      </c>
      <c r="Y142" s="132">
        <f ca="1">INDIRECT("個票7!J29")</f>
        <v>0</v>
      </c>
      <c r="Z142" s="94">
        <f t="shared" ca="1" si="30"/>
        <v>0</v>
      </c>
      <c r="AA142" s="94">
        <f ca="1">INDIRECT("個票7!AP29")</f>
        <v>0</v>
      </c>
      <c r="AB142" s="132">
        <f ca="1">INDIRECT("個票7!AX29")</f>
        <v>0</v>
      </c>
      <c r="AF142" s="94" t="str">
        <f t="shared" si="31"/>
        <v/>
      </c>
      <c r="AG142" s="132" t="str">
        <f t="shared" si="32"/>
        <v/>
      </c>
      <c r="AH142" s="94" t="str">
        <f t="shared" si="33"/>
        <v/>
      </c>
      <c r="AI142" s="94" t="str">
        <f t="shared" si="34"/>
        <v/>
      </c>
      <c r="AJ142" s="132" t="str">
        <f t="shared" si="35"/>
        <v/>
      </c>
    </row>
    <row r="143" spans="22:36">
      <c r="V143" s="94" t="str">
        <f>W143&amp;COUNTIF(W$7:W143,W143)</f>
        <v>×137</v>
      </c>
      <c r="W143" s="94" t="str">
        <f>IF(個票7!B130&lt;&gt;"","〇","×")</f>
        <v>×</v>
      </c>
      <c r="X143" s="94">
        <f ca="1">INDIRECT("個票7!B30")</f>
        <v>0</v>
      </c>
      <c r="Y143" s="132">
        <f ca="1">INDIRECT("個票7!J30")</f>
        <v>0</v>
      </c>
      <c r="Z143" s="94">
        <f t="shared" ca="1" si="30"/>
        <v>0</v>
      </c>
      <c r="AA143" s="94">
        <f ca="1">INDIRECT("個票7!AP30")</f>
        <v>0</v>
      </c>
      <c r="AB143" s="132">
        <f ca="1">INDIRECT("個票7!AX30")</f>
        <v>0</v>
      </c>
      <c r="AF143" s="94" t="str">
        <f t="shared" si="31"/>
        <v/>
      </c>
      <c r="AG143" s="132" t="str">
        <f t="shared" si="32"/>
        <v/>
      </c>
      <c r="AH143" s="94" t="str">
        <f t="shared" si="33"/>
        <v/>
      </c>
      <c r="AI143" s="94" t="str">
        <f t="shared" si="34"/>
        <v/>
      </c>
      <c r="AJ143" s="132" t="str">
        <f t="shared" si="35"/>
        <v/>
      </c>
    </row>
    <row r="144" spans="22:36">
      <c r="V144" s="94" t="str">
        <f>W144&amp;COUNTIF(W$7:W144,W144)</f>
        <v>×138</v>
      </c>
      <c r="W144" s="94" t="str">
        <f>IF(個票7!B131&lt;&gt;"","〇","×")</f>
        <v>×</v>
      </c>
      <c r="X144" s="94">
        <f ca="1">INDIRECT("個票7!B31")</f>
        <v>0</v>
      </c>
      <c r="Y144" s="132">
        <f ca="1">INDIRECT("個票7!J31")</f>
        <v>0</v>
      </c>
      <c r="Z144" s="94">
        <f t="shared" ca="1" si="30"/>
        <v>0</v>
      </c>
      <c r="AA144" s="94">
        <f ca="1">INDIRECT("個票7!AP31")</f>
        <v>0</v>
      </c>
      <c r="AB144" s="132">
        <f ca="1">INDIRECT("個票7!AX31")</f>
        <v>0</v>
      </c>
      <c r="AF144" s="94" t="str">
        <f t="shared" si="31"/>
        <v/>
      </c>
      <c r="AG144" s="132" t="str">
        <f t="shared" si="32"/>
        <v/>
      </c>
      <c r="AH144" s="94" t="str">
        <f t="shared" si="33"/>
        <v/>
      </c>
      <c r="AI144" s="94" t="str">
        <f t="shared" si="34"/>
        <v/>
      </c>
      <c r="AJ144" s="132" t="str">
        <f t="shared" si="35"/>
        <v/>
      </c>
    </row>
    <row r="145" spans="22:36">
      <c r="V145" s="94" t="str">
        <f>W145&amp;COUNTIF(W$7:W145,W145)</f>
        <v>×139</v>
      </c>
      <c r="W145" s="94" t="str">
        <f>IF(個票7!B132&lt;&gt;"","〇","×")</f>
        <v>×</v>
      </c>
      <c r="X145" s="94">
        <f ca="1">INDIRECT("個票7!B32")</f>
        <v>0</v>
      </c>
      <c r="Y145" s="132">
        <f ca="1">INDIRECT("個票7!J32")</f>
        <v>0</v>
      </c>
      <c r="Z145" s="94">
        <f t="shared" ca="1" si="30"/>
        <v>0</v>
      </c>
      <c r="AA145" s="94">
        <f ca="1">INDIRECT("個票7!AP32")</f>
        <v>0</v>
      </c>
      <c r="AB145" s="132">
        <f ca="1">INDIRECT("個票7!AX32")</f>
        <v>0</v>
      </c>
      <c r="AF145" s="94" t="str">
        <f t="shared" si="31"/>
        <v/>
      </c>
      <c r="AG145" s="132" t="str">
        <f t="shared" si="32"/>
        <v/>
      </c>
      <c r="AH145" s="94" t="str">
        <f t="shared" si="33"/>
        <v/>
      </c>
      <c r="AI145" s="94" t="str">
        <f t="shared" si="34"/>
        <v/>
      </c>
      <c r="AJ145" s="132" t="str">
        <f t="shared" si="35"/>
        <v/>
      </c>
    </row>
    <row r="146" spans="22:36">
      <c r="V146" s="94" t="str">
        <f>W146&amp;COUNTIF(W$7:W146,W146)</f>
        <v>×140</v>
      </c>
      <c r="W146" s="94" t="str">
        <f>IF(個票7!B133&lt;&gt;"","〇","×")</f>
        <v>×</v>
      </c>
      <c r="X146" s="94">
        <f ca="1">INDIRECT("個票7!B33")</f>
        <v>0</v>
      </c>
      <c r="Y146" s="132">
        <f ca="1">INDIRECT("個票7!J33")</f>
        <v>0</v>
      </c>
      <c r="Z146" s="94">
        <f t="shared" ca="1" si="30"/>
        <v>0</v>
      </c>
      <c r="AA146" s="94">
        <f ca="1">INDIRECT("個票7!AP33")</f>
        <v>0</v>
      </c>
      <c r="AB146" s="132">
        <f ca="1">INDIRECT("個票7!AX33")</f>
        <v>0</v>
      </c>
      <c r="AF146" s="94" t="str">
        <f t="shared" si="31"/>
        <v/>
      </c>
      <c r="AG146" s="132" t="str">
        <f t="shared" si="32"/>
        <v/>
      </c>
      <c r="AH146" s="94" t="str">
        <f t="shared" si="33"/>
        <v/>
      </c>
      <c r="AI146" s="94" t="str">
        <f t="shared" si="34"/>
        <v/>
      </c>
      <c r="AJ146" s="132" t="str">
        <f t="shared" si="35"/>
        <v/>
      </c>
    </row>
    <row r="147" spans="22:36">
      <c r="V147" s="94" t="str">
        <f>W147&amp;COUNTIF(W$7:W147,W147)</f>
        <v>×141</v>
      </c>
      <c r="W147" s="94" t="str">
        <f>IF(個票8!B134&lt;&gt;"","〇","×")</f>
        <v>×</v>
      </c>
      <c r="X147" s="94">
        <f ca="1">INDIRECT("個票8!B14")</f>
        <v>0</v>
      </c>
      <c r="Y147" s="132">
        <f ca="1">INDIRECT("個票8!J14")</f>
        <v>0</v>
      </c>
      <c r="Z147" s="94">
        <f t="shared" ref="Z147:Z166" ca="1" si="36">INDIRECT("個票8!$AN$4")</f>
        <v>0</v>
      </c>
      <c r="AA147" s="94">
        <f ca="1">INDIRECT("個票8!AP14")</f>
        <v>0</v>
      </c>
      <c r="AB147" s="132">
        <f ca="1">INDIRECT("個票8!AX14")</f>
        <v>0</v>
      </c>
      <c r="AF147" s="94" t="str">
        <f t="shared" si="31"/>
        <v/>
      </c>
      <c r="AG147" s="132" t="str">
        <f t="shared" si="32"/>
        <v/>
      </c>
      <c r="AH147" s="94" t="str">
        <f t="shared" si="33"/>
        <v/>
      </c>
      <c r="AI147" s="94" t="str">
        <f t="shared" si="34"/>
        <v/>
      </c>
      <c r="AJ147" s="132" t="str">
        <f t="shared" si="35"/>
        <v/>
      </c>
    </row>
    <row r="148" spans="22:36">
      <c r="V148" s="94" t="str">
        <f>W148&amp;COUNTIF(W$7:W148,W148)</f>
        <v>×142</v>
      </c>
      <c r="W148" s="94" t="str">
        <f>IF(個票8!B135&lt;&gt;"","〇","×")</f>
        <v>×</v>
      </c>
      <c r="X148" s="94">
        <f ca="1">INDIRECT("個票8!B15")</f>
        <v>0</v>
      </c>
      <c r="Y148" s="132">
        <f ca="1">INDIRECT("個票8!J15")</f>
        <v>0</v>
      </c>
      <c r="Z148" s="94">
        <f t="shared" ca="1" si="36"/>
        <v>0</v>
      </c>
      <c r="AA148" s="94">
        <f ca="1">INDIRECT("個票8!AP15")</f>
        <v>0</v>
      </c>
      <c r="AB148" s="132">
        <f ca="1">INDIRECT("個票8!AX15")</f>
        <v>0</v>
      </c>
      <c r="AF148" s="94" t="str">
        <f t="shared" si="31"/>
        <v/>
      </c>
      <c r="AG148" s="132" t="str">
        <f t="shared" si="32"/>
        <v/>
      </c>
      <c r="AH148" s="94" t="str">
        <f t="shared" si="33"/>
        <v/>
      </c>
      <c r="AI148" s="94" t="str">
        <f t="shared" si="34"/>
        <v/>
      </c>
      <c r="AJ148" s="132" t="str">
        <f t="shared" si="35"/>
        <v/>
      </c>
    </row>
    <row r="149" spans="22:36">
      <c r="V149" s="94" t="str">
        <f>W149&amp;COUNTIF(W$7:W149,W149)</f>
        <v>×143</v>
      </c>
      <c r="W149" s="94" t="str">
        <f>IF(個票8!B136&lt;&gt;"","〇","×")</f>
        <v>×</v>
      </c>
      <c r="X149" s="94">
        <f ca="1">INDIRECT("個票8!B16")</f>
        <v>0</v>
      </c>
      <c r="Y149" s="132">
        <f ca="1">INDIRECT("個票8!J16")</f>
        <v>0</v>
      </c>
      <c r="Z149" s="94">
        <f t="shared" ca="1" si="36"/>
        <v>0</v>
      </c>
      <c r="AA149" s="94">
        <f ca="1">INDIRECT("個票8!AP16")</f>
        <v>0</v>
      </c>
      <c r="AB149" s="132">
        <f ca="1">INDIRECT("個票8!AX16")</f>
        <v>0</v>
      </c>
      <c r="AF149" s="94" t="str">
        <f t="shared" si="31"/>
        <v/>
      </c>
      <c r="AG149" s="132" t="str">
        <f t="shared" si="32"/>
        <v/>
      </c>
      <c r="AH149" s="94" t="str">
        <f t="shared" si="33"/>
        <v/>
      </c>
      <c r="AI149" s="94" t="str">
        <f t="shared" si="34"/>
        <v/>
      </c>
      <c r="AJ149" s="132" t="str">
        <f t="shared" si="35"/>
        <v/>
      </c>
    </row>
    <row r="150" spans="22:36">
      <c r="V150" s="94" t="str">
        <f>W150&amp;COUNTIF(W$7:W150,W150)</f>
        <v>×144</v>
      </c>
      <c r="W150" s="94" t="str">
        <f>IF(個票8!B137&lt;&gt;"","〇","×")</f>
        <v>×</v>
      </c>
      <c r="X150" s="94">
        <f ca="1">INDIRECT("個票8!B17")</f>
        <v>0</v>
      </c>
      <c r="Y150" s="132">
        <f ca="1">INDIRECT("個票8!J17")</f>
        <v>0</v>
      </c>
      <c r="Z150" s="94">
        <f t="shared" ca="1" si="36"/>
        <v>0</v>
      </c>
      <c r="AA150" s="94">
        <f ca="1">INDIRECT("個票8!AP17")</f>
        <v>0</v>
      </c>
      <c r="AB150" s="132">
        <f ca="1">INDIRECT("個票8!AX17")</f>
        <v>0</v>
      </c>
      <c r="AF150" s="94" t="str">
        <f t="shared" si="31"/>
        <v/>
      </c>
      <c r="AG150" s="132" t="str">
        <f t="shared" si="32"/>
        <v/>
      </c>
      <c r="AH150" s="94" t="str">
        <f t="shared" si="33"/>
        <v/>
      </c>
      <c r="AI150" s="94" t="str">
        <f t="shared" si="34"/>
        <v/>
      </c>
      <c r="AJ150" s="132" t="str">
        <f t="shared" si="35"/>
        <v/>
      </c>
    </row>
    <row r="151" spans="22:36">
      <c r="V151" s="94" t="str">
        <f>W151&amp;COUNTIF(W$7:W151,W151)</f>
        <v>×145</v>
      </c>
      <c r="W151" s="94" t="str">
        <f>IF(個票8!B138&lt;&gt;"","〇","×")</f>
        <v>×</v>
      </c>
      <c r="X151" s="94">
        <f ca="1">INDIRECT("個票8!B18")</f>
        <v>0</v>
      </c>
      <c r="Y151" s="132">
        <f ca="1">INDIRECT("個票8!J18")</f>
        <v>0</v>
      </c>
      <c r="Z151" s="94">
        <f t="shared" ca="1" si="36"/>
        <v>0</v>
      </c>
      <c r="AA151" s="94">
        <f ca="1">INDIRECT("個票8!AP18")</f>
        <v>0</v>
      </c>
      <c r="AB151" s="132">
        <f ca="1">INDIRECT("個票8!AX18")</f>
        <v>0</v>
      </c>
      <c r="AF151" s="94" t="str">
        <f t="shared" si="31"/>
        <v/>
      </c>
      <c r="AG151" s="132" t="str">
        <f t="shared" si="32"/>
        <v/>
      </c>
      <c r="AH151" s="94" t="str">
        <f t="shared" si="33"/>
        <v/>
      </c>
      <c r="AI151" s="94" t="str">
        <f t="shared" si="34"/>
        <v/>
      </c>
      <c r="AJ151" s="132" t="str">
        <f t="shared" si="35"/>
        <v/>
      </c>
    </row>
    <row r="152" spans="22:36">
      <c r="V152" s="94" t="str">
        <f>W152&amp;COUNTIF(W$7:W152,W152)</f>
        <v>×146</v>
      </c>
      <c r="W152" s="94" t="str">
        <f>IF(個票8!B139&lt;&gt;"","〇","×")</f>
        <v>×</v>
      </c>
      <c r="X152" s="94">
        <f ca="1">INDIRECT("個票8!B19")</f>
        <v>0</v>
      </c>
      <c r="Y152" s="132">
        <f ca="1">INDIRECT("個票8!J19")</f>
        <v>0</v>
      </c>
      <c r="Z152" s="94">
        <f t="shared" ca="1" si="36"/>
        <v>0</v>
      </c>
      <c r="AA152" s="94">
        <f ca="1">INDIRECT("個票8!AP19")</f>
        <v>0</v>
      </c>
      <c r="AB152" s="132">
        <f ca="1">INDIRECT("個票8!AX19")</f>
        <v>0</v>
      </c>
      <c r="AF152" s="94" t="str">
        <f t="shared" si="31"/>
        <v/>
      </c>
      <c r="AG152" s="132" t="str">
        <f t="shared" si="32"/>
        <v/>
      </c>
      <c r="AH152" s="94" t="str">
        <f t="shared" si="33"/>
        <v/>
      </c>
      <c r="AI152" s="94" t="str">
        <f t="shared" si="34"/>
        <v/>
      </c>
      <c r="AJ152" s="132" t="str">
        <f t="shared" si="35"/>
        <v/>
      </c>
    </row>
    <row r="153" spans="22:36">
      <c r="V153" s="94" t="str">
        <f>W153&amp;COUNTIF(W$7:W153,W153)</f>
        <v>×147</v>
      </c>
      <c r="W153" s="94" t="str">
        <f>IF(個票8!B140&lt;&gt;"","〇","×")</f>
        <v>×</v>
      </c>
      <c r="X153" s="94">
        <f ca="1">INDIRECT("個票8!B20")</f>
        <v>0</v>
      </c>
      <c r="Y153" s="132">
        <f ca="1">INDIRECT("個票8!J20")</f>
        <v>0</v>
      </c>
      <c r="Z153" s="94">
        <f t="shared" ca="1" si="36"/>
        <v>0</v>
      </c>
      <c r="AA153" s="94">
        <f ca="1">INDIRECT("個票8!AP20")</f>
        <v>0</v>
      </c>
      <c r="AB153" s="132">
        <f ca="1">INDIRECT("個票8!AX20")</f>
        <v>0</v>
      </c>
      <c r="AF153" s="94" t="str">
        <f t="shared" si="31"/>
        <v/>
      </c>
      <c r="AG153" s="132" t="str">
        <f t="shared" si="32"/>
        <v/>
      </c>
      <c r="AH153" s="94" t="str">
        <f t="shared" si="33"/>
        <v/>
      </c>
      <c r="AI153" s="94" t="str">
        <f t="shared" si="34"/>
        <v/>
      </c>
      <c r="AJ153" s="132" t="str">
        <f t="shared" si="35"/>
        <v/>
      </c>
    </row>
    <row r="154" spans="22:36">
      <c r="V154" s="94" t="str">
        <f>W154&amp;COUNTIF(W$7:W154,W154)</f>
        <v>×148</v>
      </c>
      <c r="W154" s="94" t="str">
        <f>IF(個票8!B141&lt;&gt;"","〇","×")</f>
        <v>×</v>
      </c>
      <c r="X154" s="94">
        <f ca="1">INDIRECT("個票8!B21")</f>
        <v>0</v>
      </c>
      <c r="Y154" s="132">
        <f ca="1">INDIRECT("個票8!J21")</f>
        <v>0</v>
      </c>
      <c r="Z154" s="94">
        <f t="shared" ca="1" si="36"/>
        <v>0</v>
      </c>
      <c r="AA154" s="94">
        <f ca="1">INDIRECT("個票8!AP21")</f>
        <v>0</v>
      </c>
      <c r="AB154" s="132">
        <f ca="1">INDIRECT("個票8!AX21")</f>
        <v>0</v>
      </c>
      <c r="AF154" s="94" t="str">
        <f t="shared" si="31"/>
        <v/>
      </c>
      <c r="AG154" s="132" t="str">
        <f t="shared" si="32"/>
        <v/>
      </c>
      <c r="AH154" s="94" t="str">
        <f t="shared" si="33"/>
        <v/>
      </c>
      <c r="AI154" s="94" t="str">
        <f t="shared" si="34"/>
        <v/>
      </c>
      <c r="AJ154" s="132" t="str">
        <f t="shared" si="35"/>
        <v/>
      </c>
    </row>
    <row r="155" spans="22:36">
      <c r="V155" s="94" t="str">
        <f>W155&amp;COUNTIF(W$7:W155,W155)</f>
        <v>×149</v>
      </c>
      <c r="W155" s="94" t="str">
        <f>IF(個票8!B142&lt;&gt;"","〇","×")</f>
        <v>×</v>
      </c>
      <c r="X155" s="94">
        <f ca="1">INDIRECT("個票8!B22")</f>
        <v>0</v>
      </c>
      <c r="Y155" s="132">
        <f ca="1">INDIRECT("個票8!J22")</f>
        <v>0</v>
      </c>
      <c r="Z155" s="94">
        <f t="shared" ca="1" si="36"/>
        <v>0</v>
      </c>
      <c r="AA155" s="94">
        <f ca="1">INDIRECT("個票8!AP22")</f>
        <v>0</v>
      </c>
      <c r="AB155" s="132">
        <f ca="1">INDIRECT("個票8!AX22")</f>
        <v>0</v>
      </c>
      <c r="AF155" s="94" t="str">
        <f t="shared" si="31"/>
        <v/>
      </c>
      <c r="AG155" s="132" t="str">
        <f t="shared" si="32"/>
        <v/>
      </c>
      <c r="AH155" s="94" t="str">
        <f t="shared" si="33"/>
        <v/>
      </c>
      <c r="AI155" s="94" t="str">
        <f t="shared" si="34"/>
        <v/>
      </c>
      <c r="AJ155" s="132" t="str">
        <f t="shared" si="35"/>
        <v/>
      </c>
    </row>
    <row r="156" spans="22:36">
      <c r="V156" s="94" t="str">
        <f>W156&amp;COUNTIF(W$7:W156,W156)</f>
        <v>×150</v>
      </c>
      <c r="W156" s="94" t="str">
        <f>IF(個票8!B143&lt;&gt;"","〇","×")</f>
        <v>×</v>
      </c>
      <c r="X156" s="94">
        <f ca="1">INDIRECT("個票8!B23")</f>
        <v>0</v>
      </c>
      <c r="Y156" s="132">
        <f ca="1">INDIRECT("個票8!J23")</f>
        <v>0</v>
      </c>
      <c r="Z156" s="94">
        <f t="shared" ca="1" si="36"/>
        <v>0</v>
      </c>
      <c r="AA156" s="94">
        <f ca="1">INDIRECT("個票8!AP23")</f>
        <v>0</v>
      </c>
      <c r="AB156" s="132">
        <f ca="1">INDIRECT("個票8!AX23")</f>
        <v>0</v>
      </c>
      <c r="AF156" s="94" t="str">
        <f t="shared" si="31"/>
        <v/>
      </c>
      <c r="AG156" s="132" t="str">
        <f t="shared" si="32"/>
        <v/>
      </c>
      <c r="AH156" s="94" t="str">
        <f t="shared" si="33"/>
        <v/>
      </c>
      <c r="AI156" s="94" t="str">
        <f t="shared" si="34"/>
        <v/>
      </c>
      <c r="AJ156" s="132" t="str">
        <f t="shared" si="35"/>
        <v/>
      </c>
    </row>
    <row r="157" spans="22:36">
      <c r="V157" s="94" t="str">
        <f>W157&amp;COUNTIF(W$7:W157,W157)</f>
        <v>×151</v>
      </c>
      <c r="W157" s="94" t="str">
        <f>IF(個票8!B144&lt;&gt;"","〇","×")</f>
        <v>×</v>
      </c>
      <c r="X157" s="94">
        <f ca="1">INDIRECT("個票8!B24")</f>
        <v>0</v>
      </c>
      <c r="Y157" s="132">
        <f ca="1">INDIRECT("個票8!J24")</f>
        <v>0</v>
      </c>
      <c r="Z157" s="94">
        <f t="shared" ca="1" si="36"/>
        <v>0</v>
      </c>
      <c r="AA157" s="94">
        <f ca="1">INDIRECT("個票8!AP24")</f>
        <v>0</v>
      </c>
      <c r="AB157" s="132">
        <f ca="1">INDIRECT("個票8!AX24")</f>
        <v>0</v>
      </c>
      <c r="AF157" s="94" t="str">
        <f t="shared" si="31"/>
        <v/>
      </c>
      <c r="AG157" s="132" t="str">
        <f t="shared" si="32"/>
        <v/>
      </c>
      <c r="AH157" s="94" t="str">
        <f t="shared" si="33"/>
        <v/>
      </c>
      <c r="AI157" s="94" t="str">
        <f t="shared" si="34"/>
        <v/>
      </c>
      <c r="AJ157" s="132" t="str">
        <f t="shared" si="35"/>
        <v/>
      </c>
    </row>
    <row r="158" spans="22:36">
      <c r="V158" s="94" t="str">
        <f>W158&amp;COUNTIF(W$7:W158,W158)</f>
        <v>×152</v>
      </c>
      <c r="W158" s="94" t="str">
        <f>IF(個票8!B145&lt;&gt;"","〇","×")</f>
        <v>×</v>
      </c>
      <c r="X158" s="94">
        <f ca="1">INDIRECT("個票8!B25")</f>
        <v>0</v>
      </c>
      <c r="Y158" s="132">
        <f ca="1">INDIRECT("個票8!J25")</f>
        <v>0</v>
      </c>
      <c r="Z158" s="94">
        <f t="shared" ca="1" si="36"/>
        <v>0</v>
      </c>
      <c r="AA158" s="94">
        <f ca="1">INDIRECT("個票8!AP25")</f>
        <v>0</v>
      </c>
      <c r="AB158" s="132">
        <f ca="1">INDIRECT("個票8!AX25")</f>
        <v>0</v>
      </c>
      <c r="AF158" s="94" t="str">
        <f t="shared" si="31"/>
        <v/>
      </c>
      <c r="AG158" s="132" t="str">
        <f t="shared" si="32"/>
        <v/>
      </c>
      <c r="AH158" s="94" t="str">
        <f t="shared" si="33"/>
        <v/>
      </c>
      <c r="AI158" s="94" t="str">
        <f t="shared" si="34"/>
        <v/>
      </c>
      <c r="AJ158" s="132" t="str">
        <f t="shared" si="35"/>
        <v/>
      </c>
    </row>
    <row r="159" spans="22:36">
      <c r="V159" s="94" t="str">
        <f>W159&amp;COUNTIF(W$7:W159,W159)</f>
        <v>×153</v>
      </c>
      <c r="W159" s="94" t="str">
        <f>IF(個票8!B146&lt;&gt;"","〇","×")</f>
        <v>×</v>
      </c>
      <c r="X159" s="94">
        <f ca="1">INDIRECT("個票8!B26")</f>
        <v>0</v>
      </c>
      <c r="Y159" s="132">
        <f ca="1">INDIRECT("個票8!J26")</f>
        <v>0</v>
      </c>
      <c r="Z159" s="94">
        <f t="shared" ca="1" si="36"/>
        <v>0</v>
      </c>
      <c r="AA159" s="94">
        <f ca="1">INDIRECT("個票8!AP26")</f>
        <v>0</v>
      </c>
      <c r="AB159" s="132">
        <f ca="1">INDIRECT("個票8!AX26")</f>
        <v>0</v>
      </c>
      <c r="AF159" s="94" t="str">
        <f t="shared" si="31"/>
        <v/>
      </c>
      <c r="AG159" s="132" t="str">
        <f t="shared" si="32"/>
        <v/>
      </c>
      <c r="AH159" s="94" t="str">
        <f t="shared" si="33"/>
        <v/>
      </c>
      <c r="AI159" s="94" t="str">
        <f t="shared" si="34"/>
        <v/>
      </c>
      <c r="AJ159" s="132" t="str">
        <f t="shared" si="35"/>
        <v/>
      </c>
    </row>
    <row r="160" spans="22:36">
      <c r="V160" s="94" t="str">
        <f>W160&amp;COUNTIF(W$7:W160,W160)</f>
        <v>×154</v>
      </c>
      <c r="W160" s="94" t="str">
        <f>IF(個票8!B147&lt;&gt;"","〇","×")</f>
        <v>×</v>
      </c>
      <c r="X160" s="94">
        <f ca="1">INDIRECT("個票8!B27")</f>
        <v>0</v>
      </c>
      <c r="Y160" s="132">
        <f ca="1">INDIRECT("個票8!J27")</f>
        <v>0</v>
      </c>
      <c r="Z160" s="94">
        <f t="shared" ca="1" si="36"/>
        <v>0</v>
      </c>
      <c r="AA160" s="94">
        <f ca="1">INDIRECT("個票8!AP27")</f>
        <v>0</v>
      </c>
      <c r="AB160" s="132">
        <f ca="1">INDIRECT("個票8!AX27")</f>
        <v>0</v>
      </c>
      <c r="AF160" s="94" t="str">
        <f t="shared" si="31"/>
        <v/>
      </c>
      <c r="AG160" s="132" t="str">
        <f t="shared" si="32"/>
        <v/>
      </c>
      <c r="AH160" s="94" t="str">
        <f t="shared" si="33"/>
        <v/>
      </c>
      <c r="AI160" s="94" t="str">
        <f t="shared" si="34"/>
        <v/>
      </c>
      <c r="AJ160" s="132" t="str">
        <f t="shared" si="35"/>
        <v/>
      </c>
    </row>
    <row r="161" spans="22:36">
      <c r="V161" s="94" t="str">
        <f>W161&amp;COUNTIF(W$7:W161,W161)</f>
        <v>×155</v>
      </c>
      <c r="W161" s="94" t="str">
        <f>IF(個票8!B148&lt;&gt;"","〇","×")</f>
        <v>×</v>
      </c>
      <c r="X161" s="94">
        <f ca="1">INDIRECT("個票8!B28")</f>
        <v>0</v>
      </c>
      <c r="Y161" s="132">
        <f ca="1">INDIRECT("個票8!J28")</f>
        <v>0</v>
      </c>
      <c r="Z161" s="94">
        <f t="shared" ca="1" si="36"/>
        <v>0</v>
      </c>
      <c r="AA161" s="94">
        <f ca="1">INDIRECT("個票8!AP28")</f>
        <v>0</v>
      </c>
      <c r="AB161" s="132">
        <f ca="1">INDIRECT("個票8!AX28")</f>
        <v>0</v>
      </c>
      <c r="AF161" s="94" t="str">
        <f t="shared" si="31"/>
        <v/>
      </c>
      <c r="AG161" s="132" t="str">
        <f t="shared" si="32"/>
        <v/>
      </c>
      <c r="AH161" s="94" t="str">
        <f t="shared" si="33"/>
        <v/>
      </c>
      <c r="AI161" s="94" t="str">
        <f t="shared" si="34"/>
        <v/>
      </c>
      <c r="AJ161" s="132" t="str">
        <f t="shared" si="35"/>
        <v/>
      </c>
    </row>
    <row r="162" spans="22:36">
      <c r="V162" s="94" t="str">
        <f>W162&amp;COUNTIF(W$7:W162,W162)</f>
        <v>×156</v>
      </c>
      <c r="W162" s="94" t="str">
        <f>IF(個票8!B149&lt;&gt;"","〇","×")</f>
        <v>×</v>
      </c>
      <c r="X162" s="94">
        <f ca="1">INDIRECT("個票8!B29")</f>
        <v>0</v>
      </c>
      <c r="Y162" s="132">
        <f ca="1">INDIRECT("個票8!J29")</f>
        <v>0</v>
      </c>
      <c r="Z162" s="94">
        <f t="shared" ca="1" si="36"/>
        <v>0</v>
      </c>
      <c r="AA162" s="94">
        <f ca="1">INDIRECT("個票8!AP29")</f>
        <v>0</v>
      </c>
      <c r="AB162" s="132">
        <f ca="1">INDIRECT("個票8!AX29")</f>
        <v>0</v>
      </c>
      <c r="AF162" s="94" t="str">
        <f t="shared" si="31"/>
        <v/>
      </c>
      <c r="AG162" s="132" t="str">
        <f t="shared" si="32"/>
        <v/>
      </c>
      <c r="AH162" s="94" t="str">
        <f t="shared" si="33"/>
        <v/>
      </c>
      <c r="AI162" s="94" t="str">
        <f t="shared" si="34"/>
        <v/>
      </c>
      <c r="AJ162" s="132" t="str">
        <f t="shared" si="35"/>
        <v/>
      </c>
    </row>
    <row r="163" spans="22:36">
      <c r="V163" s="94" t="str">
        <f>W163&amp;COUNTIF(W$7:W163,W163)</f>
        <v>×157</v>
      </c>
      <c r="W163" s="94" t="str">
        <f>IF(個票8!B150&lt;&gt;"","〇","×")</f>
        <v>×</v>
      </c>
      <c r="X163" s="94">
        <f ca="1">INDIRECT("個票8!B30")</f>
        <v>0</v>
      </c>
      <c r="Y163" s="132">
        <f ca="1">INDIRECT("個票8!J30")</f>
        <v>0</v>
      </c>
      <c r="Z163" s="94">
        <f t="shared" ca="1" si="36"/>
        <v>0</v>
      </c>
      <c r="AA163" s="94">
        <f ca="1">INDIRECT("個票8!AP30")</f>
        <v>0</v>
      </c>
      <c r="AB163" s="132">
        <f ca="1">INDIRECT("個票8!AX30")</f>
        <v>0</v>
      </c>
      <c r="AF163" s="94" t="str">
        <f t="shared" si="31"/>
        <v/>
      </c>
      <c r="AG163" s="132" t="str">
        <f t="shared" si="32"/>
        <v/>
      </c>
      <c r="AH163" s="94" t="str">
        <f t="shared" si="33"/>
        <v/>
      </c>
      <c r="AI163" s="94" t="str">
        <f t="shared" si="34"/>
        <v/>
      </c>
      <c r="AJ163" s="132" t="str">
        <f t="shared" si="35"/>
        <v/>
      </c>
    </row>
    <row r="164" spans="22:36">
      <c r="V164" s="94" t="str">
        <f>W164&amp;COUNTIF(W$7:W164,W164)</f>
        <v>×158</v>
      </c>
      <c r="W164" s="94" t="str">
        <f>IF(個票8!B151&lt;&gt;"","〇","×")</f>
        <v>×</v>
      </c>
      <c r="X164" s="94">
        <f ca="1">INDIRECT("個票8!B31")</f>
        <v>0</v>
      </c>
      <c r="Y164" s="132">
        <f ca="1">INDIRECT("個票8!J31")</f>
        <v>0</v>
      </c>
      <c r="Z164" s="94">
        <f t="shared" ca="1" si="36"/>
        <v>0</v>
      </c>
      <c r="AA164" s="94">
        <f ca="1">INDIRECT("個票8!AP31")</f>
        <v>0</v>
      </c>
      <c r="AB164" s="132">
        <f ca="1">INDIRECT("個票8!AX31")</f>
        <v>0</v>
      </c>
      <c r="AF164" s="94" t="str">
        <f t="shared" si="31"/>
        <v/>
      </c>
      <c r="AG164" s="132" t="str">
        <f t="shared" si="32"/>
        <v/>
      </c>
      <c r="AH164" s="94" t="str">
        <f t="shared" si="33"/>
        <v/>
      </c>
      <c r="AI164" s="94" t="str">
        <f t="shared" si="34"/>
        <v/>
      </c>
      <c r="AJ164" s="132" t="str">
        <f t="shared" si="35"/>
        <v/>
      </c>
    </row>
    <row r="165" spans="22:36">
      <c r="V165" s="94" t="str">
        <f>W165&amp;COUNTIF(W$7:W165,W165)</f>
        <v>×159</v>
      </c>
      <c r="W165" s="94" t="str">
        <f>IF(個票8!B152&lt;&gt;"","〇","×")</f>
        <v>×</v>
      </c>
      <c r="X165" s="94">
        <f ca="1">INDIRECT("個票8!B32")</f>
        <v>0</v>
      </c>
      <c r="Y165" s="132">
        <f ca="1">INDIRECT("個票8!J32")</f>
        <v>0</v>
      </c>
      <c r="Z165" s="94">
        <f t="shared" ca="1" si="36"/>
        <v>0</v>
      </c>
      <c r="AA165" s="94">
        <f ca="1">INDIRECT("個票8!AP32")</f>
        <v>0</v>
      </c>
      <c r="AB165" s="132">
        <f ca="1">INDIRECT("個票8!AX32")</f>
        <v>0</v>
      </c>
      <c r="AF165" s="94" t="str">
        <f t="shared" si="31"/>
        <v/>
      </c>
      <c r="AG165" s="132" t="str">
        <f t="shared" si="32"/>
        <v/>
      </c>
      <c r="AH165" s="94" t="str">
        <f t="shared" si="33"/>
        <v/>
      </c>
      <c r="AI165" s="94" t="str">
        <f t="shared" si="34"/>
        <v/>
      </c>
      <c r="AJ165" s="132" t="str">
        <f t="shared" si="35"/>
        <v/>
      </c>
    </row>
    <row r="166" spans="22:36">
      <c r="V166" s="94" t="str">
        <f>W166&amp;COUNTIF(W$7:W166,W166)</f>
        <v>×160</v>
      </c>
      <c r="W166" s="94" t="str">
        <f>IF(個票8!B153&lt;&gt;"","〇","×")</f>
        <v>×</v>
      </c>
      <c r="X166" s="94">
        <f ca="1">INDIRECT("個票8!B33")</f>
        <v>0</v>
      </c>
      <c r="Y166" s="132">
        <f ca="1">INDIRECT("個票8!J33")</f>
        <v>0</v>
      </c>
      <c r="Z166" s="94">
        <f t="shared" ca="1" si="36"/>
        <v>0</v>
      </c>
      <c r="AA166" s="94">
        <f ca="1">INDIRECT("個票8!AP33")</f>
        <v>0</v>
      </c>
      <c r="AB166" s="132">
        <f ca="1">INDIRECT("個票8!AX33")</f>
        <v>0</v>
      </c>
      <c r="AF166" s="94" t="str">
        <f t="shared" si="31"/>
        <v/>
      </c>
      <c r="AG166" s="132" t="str">
        <f t="shared" si="32"/>
        <v/>
      </c>
      <c r="AH166" s="94" t="str">
        <f t="shared" si="33"/>
        <v/>
      </c>
      <c r="AI166" s="94" t="str">
        <f t="shared" si="34"/>
        <v/>
      </c>
      <c r="AJ166" s="132" t="str">
        <f t="shared" si="35"/>
        <v/>
      </c>
    </row>
    <row r="167" spans="22:36">
      <c r="V167" s="94" t="str">
        <f>W167&amp;COUNTIF(W$7:W167,W167)</f>
        <v>×161</v>
      </c>
      <c r="W167" s="94" t="str">
        <f>IF(個票9!B154&lt;&gt;"","〇","×")</f>
        <v>×</v>
      </c>
      <c r="X167" s="94">
        <f ca="1">INDIRECT("個票9!B14")</f>
        <v>0</v>
      </c>
      <c r="Y167" s="132">
        <f ca="1">INDIRECT("個票9!J14")</f>
        <v>0</v>
      </c>
      <c r="Z167" s="94">
        <f t="shared" ref="Z167:Z186" ca="1" si="37">INDIRECT("個票9!$AN$4")</f>
        <v>0</v>
      </c>
      <c r="AA167" s="94">
        <f ca="1">INDIRECT("個票9!AP14")</f>
        <v>0</v>
      </c>
      <c r="AB167" s="132">
        <f ca="1">INDIRECT("個票9!AX14")</f>
        <v>0</v>
      </c>
      <c r="AF167" s="94" t="str">
        <f t="shared" si="31"/>
        <v/>
      </c>
      <c r="AG167" s="132" t="str">
        <f t="shared" si="32"/>
        <v/>
      </c>
      <c r="AH167" s="94" t="str">
        <f t="shared" si="33"/>
        <v/>
      </c>
      <c r="AI167" s="94" t="str">
        <f t="shared" si="34"/>
        <v/>
      </c>
      <c r="AJ167" s="132" t="str">
        <f t="shared" si="35"/>
        <v/>
      </c>
    </row>
    <row r="168" spans="22:36">
      <c r="V168" s="94" t="str">
        <f>W168&amp;COUNTIF(W$7:W168,W168)</f>
        <v>×162</v>
      </c>
      <c r="W168" s="94" t="str">
        <f>IF(個票9!B155&lt;&gt;"","〇","×")</f>
        <v>×</v>
      </c>
      <c r="X168" s="94">
        <f ca="1">INDIRECT("個票9!B15")</f>
        <v>0</v>
      </c>
      <c r="Y168" s="132">
        <f ca="1">INDIRECT("個票9!J15")</f>
        <v>0</v>
      </c>
      <c r="Z168" s="94">
        <f t="shared" ca="1" si="37"/>
        <v>0</v>
      </c>
      <c r="AA168" s="94">
        <f ca="1">INDIRECT("個票9!AP15")</f>
        <v>0</v>
      </c>
      <c r="AB168" s="132">
        <f ca="1">INDIRECT("個票9!AX15")</f>
        <v>0</v>
      </c>
      <c r="AF168" s="94" t="str">
        <f t="shared" si="31"/>
        <v/>
      </c>
      <c r="AG168" s="132" t="str">
        <f t="shared" si="32"/>
        <v/>
      </c>
      <c r="AH168" s="94" t="str">
        <f t="shared" si="33"/>
        <v/>
      </c>
      <c r="AI168" s="94" t="str">
        <f t="shared" si="34"/>
        <v/>
      </c>
      <c r="AJ168" s="132" t="str">
        <f t="shared" si="35"/>
        <v/>
      </c>
    </row>
    <row r="169" spans="22:36">
      <c r="V169" s="94" t="str">
        <f>W169&amp;COUNTIF(W$7:W169,W169)</f>
        <v>×163</v>
      </c>
      <c r="W169" s="94" t="str">
        <f>IF(個票9!B156&lt;&gt;"","〇","×")</f>
        <v>×</v>
      </c>
      <c r="X169" s="94">
        <f ca="1">INDIRECT("個票9!B16")</f>
        <v>0</v>
      </c>
      <c r="Y169" s="132">
        <f ca="1">INDIRECT("個票9!J16")</f>
        <v>0</v>
      </c>
      <c r="Z169" s="94">
        <f t="shared" ca="1" si="37"/>
        <v>0</v>
      </c>
      <c r="AA169" s="94">
        <f ca="1">INDIRECT("個票9!AP16")</f>
        <v>0</v>
      </c>
      <c r="AB169" s="132">
        <f ca="1">INDIRECT("個票9!AX16")</f>
        <v>0</v>
      </c>
      <c r="AF169" s="94" t="str">
        <f t="shared" si="31"/>
        <v/>
      </c>
      <c r="AG169" s="132" t="str">
        <f t="shared" si="32"/>
        <v/>
      </c>
      <c r="AH169" s="94" t="str">
        <f t="shared" si="33"/>
        <v/>
      </c>
      <c r="AI169" s="94" t="str">
        <f t="shared" si="34"/>
        <v/>
      </c>
      <c r="AJ169" s="132" t="str">
        <f t="shared" si="35"/>
        <v/>
      </c>
    </row>
    <row r="170" spans="22:36">
      <c r="V170" s="94" t="str">
        <f>W170&amp;COUNTIF(W$7:W170,W170)</f>
        <v>×164</v>
      </c>
      <c r="W170" s="94" t="str">
        <f>IF(個票9!B157&lt;&gt;"","〇","×")</f>
        <v>×</v>
      </c>
      <c r="X170" s="94">
        <f ca="1">INDIRECT("個票9!B17")</f>
        <v>0</v>
      </c>
      <c r="Y170" s="132">
        <f ca="1">INDIRECT("個票9!J17")</f>
        <v>0</v>
      </c>
      <c r="Z170" s="94">
        <f t="shared" ca="1" si="37"/>
        <v>0</v>
      </c>
      <c r="AA170" s="94">
        <f ca="1">INDIRECT("個票9!AP17")</f>
        <v>0</v>
      </c>
      <c r="AB170" s="132">
        <f ca="1">INDIRECT("個票9!AX17")</f>
        <v>0</v>
      </c>
      <c r="AF170" s="94" t="str">
        <f t="shared" si="31"/>
        <v/>
      </c>
      <c r="AG170" s="132" t="str">
        <f t="shared" si="32"/>
        <v/>
      </c>
      <c r="AH170" s="94" t="str">
        <f t="shared" si="33"/>
        <v/>
      </c>
      <c r="AI170" s="94" t="str">
        <f t="shared" si="34"/>
        <v/>
      </c>
      <c r="AJ170" s="132" t="str">
        <f t="shared" si="35"/>
        <v/>
      </c>
    </row>
    <row r="171" spans="22:36">
      <c r="V171" s="94" t="str">
        <f>W171&amp;COUNTIF(W$7:W171,W171)</f>
        <v>×165</v>
      </c>
      <c r="W171" s="94" t="str">
        <f>IF(個票9!B158&lt;&gt;"","〇","×")</f>
        <v>×</v>
      </c>
      <c r="X171" s="94">
        <f ca="1">INDIRECT("個票9!B18")</f>
        <v>0</v>
      </c>
      <c r="Y171" s="132">
        <f ca="1">INDIRECT("個票9!J18")</f>
        <v>0</v>
      </c>
      <c r="Z171" s="94">
        <f t="shared" ca="1" si="37"/>
        <v>0</v>
      </c>
      <c r="AA171" s="94">
        <f ca="1">INDIRECT("個票9!AP18")</f>
        <v>0</v>
      </c>
      <c r="AB171" s="132">
        <f ca="1">INDIRECT("個票9!AX18")</f>
        <v>0</v>
      </c>
      <c r="AF171" s="94" t="str">
        <f t="shared" si="31"/>
        <v/>
      </c>
      <c r="AG171" s="132" t="str">
        <f t="shared" si="32"/>
        <v/>
      </c>
      <c r="AH171" s="94" t="str">
        <f t="shared" si="33"/>
        <v/>
      </c>
      <c r="AI171" s="94" t="str">
        <f t="shared" si="34"/>
        <v/>
      </c>
      <c r="AJ171" s="132" t="str">
        <f t="shared" si="35"/>
        <v/>
      </c>
    </row>
    <row r="172" spans="22:36">
      <c r="V172" s="94" t="str">
        <f>W172&amp;COUNTIF(W$7:W172,W172)</f>
        <v>×166</v>
      </c>
      <c r="W172" s="94" t="str">
        <f>IF(個票9!B159&lt;&gt;"","〇","×")</f>
        <v>×</v>
      </c>
      <c r="X172" s="94">
        <f ca="1">INDIRECT("個票9!B19")</f>
        <v>0</v>
      </c>
      <c r="Y172" s="132">
        <f ca="1">INDIRECT("個票9!J19")</f>
        <v>0</v>
      </c>
      <c r="Z172" s="94">
        <f t="shared" ca="1" si="37"/>
        <v>0</v>
      </c>
      <c r="AA172" s="94">
        <f ca="1">INDIRECT("個票9!AP19")</f>
        <v>0</v>
      </c>
      <c r="AB172" s="132">
        <f ca="1">INDIRECT("個票9!AX19")</f>
        <v>0</v>
      </c>
      <c r="AF172" s="94" t="str">
        <f t="shared" si="31"/>
        <v/>
      </c>
      <c r="AG172" s="132" t="str">
        <f t="shared" si="32"/>
        <v/>
      </c>
      <c r="AH172" s="94" t="str">
        <f t="shared" si="33"/>
        <v/>
      </c>
      <c r="AI172" s="94" t="str">
        <f t="shared" si="34"/>
        <v/>
      </c>
      <c r="AJ172" s="132" t="str">
        <f t="shared" si="35"/>
        <v/>
      </c>
    </row>
    <row r="173" spans="22:36">
      <c r="V173" s="94" t="str">
        <f>W173&amp;COUNTIF(W$7:W173,W173)</f>
        <v>×167</v>
      </c>
      <c r="W173" s="94" t="str">
        <f>IF(個票9!B160&lt;&gt;"","〇","×")</f>
        <v>×</v>
      </c>
      <c r="X173" s="94">
        <f ca="1">INDIRECT("個票9!B20")</f>
        <v>0</v>
      </c>
      <c r="Y173" s="132">
        <f ca="1">INDIRECT("個票9!J20")</f>
        <v>0</v>
      </c>
      <c r="Z173" s="94">
        <f t="shared" ca="1" si="37"/>
        <v>0</v>
      </c>
      <c r="AA173" s="94">
        <f ca="1">INDIRECT("個票9!AP20")</f>
        <v>0</v>
      </c>
      <c r="AB173" s="132">
        <f ca="1">INDIRECT("個票9!AX20")</f>
        <v>0</v>
      </c>
      <c r="AF173" s="94" t="str">
        <f t="shared" si="31"/>
        <v/>
      </c>
      <c r="AG173" s="132" t="str">
        <f t="shared" si="32"/>
        <v/>
      </c>
      <c r="AH173" s="94" t="str">
        <f t="shared" si="33"/>
        <v/>
      </c>
      <c r="AI173" s="94" t="str">
        <f t="shared" si="34"/>
        <v/>
      </c>
      <c r="AJ173" s="132" t="str">
        <f t="shared" si="35"/>
        <v/>
      </c>
    </row>
    <row r="174" spans="22:36">
      <c r="V174" s="94" t="str">
        <f>W174&amp;COUNTIF(W$7:W174,W174)</f>
        <v>×168</v>
      </c>
      <c r="W174" s="94" t="str">
        <f>IF(個票9!B161&lt;&gt;"","〇","×")</f>
        <v>×</v>
      </c>
      <c r="X174" s="94">
        <f ca="1">INDIRECT("個票9!B21")</f>
        <v>0</v>
      </c>
      <c r="Y174" s="132">
        <f ca="1">INDIRECT("個票9!J21")</f>
        <v>0</v>
      </c>
      <c r="Z174" s="94">
        <f t="shared" ca="1" si="37"/>
        <v>0</v>
      </c>
      <c r="AA174" s="94">
        <f ca="1">INDIRECT("個票9!AP21")</f>
        <v>0</v>
      </c>
      <c r="AB174" s="132">
        <f ca="1">INDIRECT("個票9!AX21")</f>
        <v>0</v>
      </c>
      <c r="AF174" s="94" t="str">
        <f t="shared" si="31"/>
        <v/>
      </c>
      <c r="AG174" s="132" t="str">
        <f t="shared" si="32"/>
        <v/>
      </c>
      <c r="AH174" s="94" t="str">
        <f t="shared" si="33"/>
        <v/>
      </c>
      <c r="AI174" s="94" t="str">
        <f t="shared" si="34"/>
        <v/>
      </c>
      <c r="AJ174" s="132" t="str">
        <f t="shared" si="35"/>
        <v/>
      </c>
    </row>
    <row r="175" spans="22:36">
      <c r="V175" s="94" t="str">
        <f>W175&amp;COUNTIF(W$7:W175,W175)</f>
        <v>×169</v>
      </c>
      <c r="W175" s="94" t="str">
        <f>IF(個票9!B162&lt;&gt;"","〇","×")</f>
        <v>×</v>
      </c>
      <c r="X175" s="94">
        <f ca="1">INDIRECT("個票9!B22")</f>
        <v>0</v>
      </c>
      <c r="Y175" s="132">
        <f ca="1">INDIRECT("個票9!J22")</f>
        <v>0</v>
      </c>
      <c r="Z175" s="94">
        <f t="shared" ca="1" si="37"/>
        <v>0</v>
      </c>
      <c r="AA175" s="94">
        <f ca="1">INDIRECT("個票9!AP22")</f>
        <v>0</v>
      </c>
      <c r="AB175" s="132">
        <f ca="1">INDIRECT("個票9!AX22")</f>
        <v>0</v>
      </c>
      <c r="AF175" s="94" t="str">
        <f t="shared" si="31"/>
        <v/>
      </c>
      <c r="AG175" s="132" t="str">
        <f t="shared" si="32"/>
        <v/>
      </c>
      <c r="AH175" s="94" t="str">
        <f t="shared" si="33"/>
        <v/>
      </c>
      <c r="AI175" s="94" t="str">
        <f t="shared" si="34"/>
        <v/>
      </c>
      <c r="AJ175" s="132" t="str">
        <f t="shared" si="35"/>
        <v/>
      </c>
    </row>
    <row r="176" spans="22:36">
      <c r="V176" s="94" t="str">
        <f>W176&amp;COUNTIF(W$7:W176,W176)</f>
        <v>×170</v>
      </c>
      <c r="W176" s="94" t="str">
        <f>IF(個票9!B163&lt;&gt;"","〇","×")</f>
        <v>×</v>
      </c>
      <c r="X176" s="94">
        <f ca="1">INDIRECT("個票9!B23")</f>
        <v>0</v>
      </c>
      <c r="Y176" s="132">
        <f ca="1">INDIRECT("個票9!J23")</f>
        <v>0</v>
      </c>
      <c r="Z176" s="94">
        <f t="shared" ca="1" si="37"/>
        <v>0</v>
      </c>
      <c r="AA176" s="94">
        <f ca="1">INDIRECT("個票9!AP23")</f>
        <v>0</v>
      </c>
      <c r="AB176" s="132">
        <f ca="1">INDIRECT("個票9!AX23")</f>
        <v>0</v>
      </c>
      <c r="AF176" s="94" t="str">
        <f t="shared" si="31"/>
        <v/>
      </c>
      <c r="AG176" s="132" t="str">
        <f t="shared" si="32"/>
        <v/>
      </c>
      <c r="AH176" s="94" t="str">
        <f t="shared" si="33"/>
        <v/>
      </c>
      <c r="AI176" s="94" t="str">
        <f t="shared" si="34"/>
        <v/>
      </c>
      <c r="AJ176" s="132" t="str">
        <f t="shared" si="35"/>
        <v/>
      </c>
    </row>
    <row r="177" spans="22:36">
      <c r="V177" s="94" t="str">
        <f>W177&amp;COUNTIF(W$7:W177,W177)</f>
        <v>×171</v>
      </c>
      <c r="W177" s="94" t="str">
        <f>IF(個票9!B164&lt;&gt;"","〇","×")</f>
        <v>×</v>
      </c>
      <c r="X177" s="94">
        <f ca="1">INDIRECT("個票9!B24")</f>
        <v>0</v>
      </c>
      <c r="Y177" s="132">
        <f ca="1">INDIRECT("個票9!J24")</f>
        <v>0</v>
      </c>
      <c r="Z177" s="94">
        <f t="shared" ca="1" si="37"/>
        <v>0</v>
      </c>
      <c r="AA177" s="94">
        <f ca="1">INDIRECT("個票9!AP24")</f>
        <v>0</v>
      </c>
      <c r="AB177" s="132">
        <f ca="1">INDIRECT("個票9!AX24")</f>
        <v>0</v>
      </c>
      <c r="AF177" s="94" t="str">
        <f t="shared" si="31"/>
        <v/>
      </c>
      <c r="AG177" s="132" t="str">
        <f t="shared" si="32"/>
        <v/>
      </c>
      <c r="AH177" s="94" t="str">
        <f t="shared" si="33"/>
        <v/>
      </c>
      <c r="AI177" s="94" t="str">
        <f t="shared" si="34"/>
        <v/>
      </c>
      <c r="AJ177" s="132" t="str">
        <f t="shared" si="35"/>
        <v/>
      </c>
    </row>
    <row r="178" spans="22:36">
      <c r="V178" s="94" t="str">
        <f>W178&amp;COUNTIF(W$7:W178,W178)</f>
        <v>×172</v>
      </c>
      <c r="W178" s="94" t="str">
        <f>IF(個票9!B165&lt;&gt;"","〇","×")</f>
        <v>×</v>
      </c>
      <c r="X178" s="94">
        <f ca="1">INDIRECT("個票9!B25")</f>
        <v>0</v>
      </c>
      <c r="Y178" s="132">
        <f ca="1">INDIRECT("個票9!J25")</f>
        <v>0</v>
      </c>
      <c r="Z178" s="94">
        <f t="shared" ca="1" si="37"/>
        <v>0</v>
      </c>
      <c r="AA178" s="94">
        <f ca="1">INDIRECT("個票9!AP25")</f>
        <v>0</v>
      </c>
      <c r="AB178" s="132">
        <f ca="1">INDIRECT("個票9!AX25")</f>
        <v>0</v>
      </c>
      <c r="AF178" s="94" t="str">
        <f t="shared" si="31"/>
        <v/>
      </c>
      <c r="AG178" s="132" t="str">
        <f t="shared" si="32"/>
        <v/>
      </c>
      <c r="AH178" s="94" t="str">
        <f t="shared" si="33"/>
        <v/>
      </c>
      <c r="AI178" s="94" t="str">
        <f t="shared" si="34"/>
        <v/>
      </c>
      <c r="AJ178" s="132" t="str">
        <f t="shared" si="35"/>
        <v/>
      </c>
    </row>
    <row r="179" spans="22:36">
      <c r="V179" s="94" t="str">
        <f>W179&amp;COUNTIF(W$7:W179,W179)</f>
        <v>×173</v>
      </c>
      <c r="W179" s="94" t="str">
        <f>IF(個票9!B166&lt;&gt;"","〇","×")</f>
        <v>×</v>
      </c>
      <c r="X179" s="94">
        <f ca="1">INDIRECT("個票9!B26")</f>
        <v>0</v>
      </c>
      <c r="Y179" s="132">
        <f ca="1">INDIRECT("個票9!J26")</f>
        <v>0</v>
      </c>
      <c r="Z179" s="94">
        <f t="shared" ca="1" si="37"/>
        <v>0</v>
      </c>
      <c r="AA179" s="94">
        <f ca="1">INDIRECT("個票9!AP26")</f>
        <v>0</v>
      </c>
      <c r="AB179" s="132">
        <f ca="1">INDIRECT("個票9!AX26")</f>
        <v>0</v>
      </c>
      <c r="AF179" s="94" t="str">
        <f t="shared" si="31"/>
        <v/>
      </c>
      <c r="AG179" s="132" t="str">
        <f t="shared" si="32"/>
        <v/>
      </c>
      <c r="AH179" s="94" t="str">
        <f t="shared" si="33"/>
        <v/>
      </c>
      <c r="AI179" s="94" t="str">
        <f t="shared" si="34"/>
        <v/>
      </c>
      <c r="AJ179" s="132" t="str">
        <f t="shared" si="35"/>
        <v/>
      </c>
    </row>
    <row r="180" spans="22:36">
      <c r="V180" s="94" t="str">
        <f>W180&amp;COUNTIF(W$7:W180,W180)</f>
        <v>×174</v>
      </c>
      <c r="W180" s="94" t="str">
        <f>IF(個票9!B167&lt;&gt;"","〇","×")</f>
        <v>×</v>
      </c>
      <c r="X180" s="94">
        <f ca="1">INDIRECT("個票9!B27")</f>
        <v>0</v>
      </c>
      <c r="Y180" s="132">
        <f ca="1">INDIRECT("個票9!J27")</f>
        <v>0</v>
      </c>
      <c r="Z180" s="94">
        <f t="shared" ca="1" si="37"/>
        <v>0</v>
      </c>
      <c r="AA180" s="94">
        <f ca="1">INDIRECT("個票9!AP27")</f>
        <v>0</v>
      </c>
      <c r="AB180" s="132">
        <f ca="1">INDIRECT("個票9!AX27")</f>
        <v>0</v>
      </c>
      <c r="AF180" s="94" t="str">
        <f t="shared" si="31"/>
        <v/>
      </c>
      <c r="AG180" s="132" t="str">
        <f t="shared" si="32"/>
        <v/>
      </c>
      <c r="AH180" s="94" t="str">
        <f t="shared" si="33"/>
        <v/>
      </c>
      <c r="AI180" s="94" t="str">
        <f t="shared" si="34"/>
        <v/>
      </c>
      <c r="AJ180" s="132" t="str">
        <f t="shared" si="35"/>
        <v/>
      </c>
    </row>
    <row r="181" spans="22:36">
      <c r="V181" s="94" t="str">
        <f>W181&amp;COUNTIF(W$7:W181,W181)</f>
        <v>×175</v>
      </c>
      <c r="W181" s="94" t="str">
        <f>IF(個票9!B168&lt;&gt;"","〇","×")</f>
        <v>×</v>
      </c>
      <c r="X181" s="94">
        <f ca="1">INDIRECT("個票9!B28")</f>
        <v>0</v>
      </c>
      <c r="Y181" s="132">
        <f ca="1">INDIRECT("個票9!J28")</f>
        <v>0</v>
      </c>
      <c r="Z181" s="94">
        <f t="shared" ca="1" si="37"/>
        <v>0</v>
      </c>
      <c r="AA181" s="94">
        <f ca="1">INDIRECT("個票9!AP28")</f>
        <v>0</v>
      </c>
      <c r="AB181" s="132">
        <f ca="1">INDIRECT("個票9!AX28")</f>
        <v>0</v>
      </c>
      <c r="AF181" s="94" t="str">
        <f t="shared" si="31"/>
        <v/>
      </c>
      <c r="AG181" s="132" t="str">
        <f t="shared" si="32"/>
        <v/>
      </c>
      <c r="AH181" s="94" t="str">
        <f t="shared" si="33"/>
        <v/>
      </c>
      <c r="AI181" s="94" t="str">
        <f t="shared" si="34"/>
        <v/>
      </c>
      <c r="AJ181" s="132" t="str">
        <f t="shared" si="35"/>
        <v/>
      </c>
    </row>
    <row r="182" spans="22:36">
      <c r="V182" s="94" t="str">
        <f>W182&amp;COUNTIF(W$7:W182,W182)</f>
        <v>×176</v>
      </c>
      <c r="W182" s="94" t="str">
        <f>IF(個票9!B169&lt;&gt;"","〇","×")</f>
        <v>×</v>
      </c>
      <c r="X182" s="94">
        <f ca="1">INDIRECT("個票9!B29")</f>
        <v>0</v>
      </c>
      <c r="Y182" s="132">
        <f ca="1">INDIRECT("個票9!J29")</f>
        <v>0</v>
      </c>
      <c r="Z182" s="94">
        <f t="shared" ca="1" si="37"/>
        <v>0</v>
      </c>
      <c r="AA182" s="94">
        <f ca="1">INDIRECT("個票9!AP29")</f>
        <v>0</v>
      </c>
      <c r="AB182" s="132">
        <f ca="1">INDIRECT("個票9!AX29")</f>
        <v>0</v>
      </c>
      <c r="AF182" s="94" t="str">
        <f t="shared" si="31"/>
        <v/>
      </c>
      <c r="AG182" s="132" t="str">
        <f t="shared" si="32"/>
        <v/>
      </c>
      <c r="AH182" s="94" t="str">
        <f t="shared" si="33"/>
        <v/>
      </c>
      <c r="AI182" s="94" t="str">
        <f t="shared" si="34"/>
        <v/>
      </c>
      <c r="AJ182" s="132" t="str">
        <f t="shared" si="35"/>
        <v/>
      </c>
    </row>
    <row r="183" spans="22:36">
      <c r="V183" s="94" t="str">
        <f>W183&amp;COUNTIF(W$7:W183,W183)</f>
        <v>×177</v>
      </c>
      <c r="W183" s="94" t="str">
        <f>IF(個票9!B170&lt;&gt;"","〇","×")</f>
        <v>×</v>
      </c>
      <c r="X183" s="94">
        <f ca="1">INDIRECT("個票9!B30")</f>
        <v>0</v>
      </c>
      <c r="Y183" s="132">
        <f ca="1">INDIRECT("個票9!J30")</f>
        <v>0</v>
      </c>
      <c r="Z183" s="94">
        <f t="shared" ca="1" si="37"/>
        <v>0</v>
      </c>
      <c r="AA183" s="94">
        <f ca="1">INDIRECT("個票9!AP30")</f>
        <v>0</v>
      </c>
      <c r="AB183" s="132">
        <f ca="1">INDIRECT("個票9!AX30")</f>
        <v>0</v>
      </c>
      <c r="AF183" s="94" t="str">
        <f t="shared" si="31"/>
        <v/>
      </c>
      <c r="AG183" s="132" t="str">
        <f t="shared" si="32"/>
        <v/>
      </c>
      <c r="AH183" s="94" t="str">
        <f t="shared" si="33"/>
        <v/>
      </c>
      <c r="AI183" s="94" t="str">
        <f t="shared" si="34"/>
        <v/>
      </c>
      <c r="AJ183" s="132" t="str">
        <f t="shared" si="35"/>
        <v/>
      </c>
    </row>
    <row r="184" spans="22:36">
      <c r="V184" s="94" t="str">
        <f>W184&amp;COUNTIF(W$7:W184,W184)</f>
        <v>×178</v>
      </c>
      <c r="W184" s="94" t="str">
        <f>IF(個票9!B171&lt;&gt;"","〇","×")</f>
        <v>×</v>
      </c>
      <c r="X184" s="94">
        <f ca="1">INDIRECT("個票9!B31")</f>
        <v>0</v>
      </c>
      <c r="Y184" s="132">
        <f ca="1">INDIRECT("個票9!J31")</f>
        <v>0</v>
      </c>
      <c r="Z184" s="94">
        <f t="shared" ca="1" si="37"/>
        <v>0</v>
      </c>
      <c r="AA184" s="94">
        <f ca="1">INDIRECT("個票9!AP31")</f>
        <v>0</v>
      </c>
      <c r="AB184" s="132">
        <f ca="1">INDIRECT("個票9!AX31")</f>
        <v>0</v>
      </c>
      <c r="AF184" s="94" t="str">
        <f t="shared" si="31"/>
        <v/>
      </c>
      <c r="AG184" s="132" t="str">
        <f t="shared" si="32"/>
        <v/>
      </c>
      <c r="AH184" s="94" t="str">
        <f t="shared" si="33"/>
        <v/>
      </c>
      <c r="AI184" s="94" t="str">
        <f t="shared" si="34"/>
        <v/>
      </c>
      <c r="AJ184" s="132" t="str">
        <f t="shared" si="35"/>
        <v/>
      </c>
    </row>
    <row r="185" spans="22:36">
      <c r="V185" s="94" t="str">
        <f>W185&amp;COUNTIF(W$7:W185,W185)</f>
        <v>×179</v>
      </c>
      <c r="W185" s="94" t="str">
        <f>IF(個票9!B172&lt;&gt;"","〇","×")</f>
        <v>×</v>
      </c>
      <c r="X185" s="94">
        <f ca="1">INDIRECT("個票9!B32")</f>
        <v>0</v>
      </c>
      <c r="Y185" s="132">
        <f ca="1">INDIRECT("個票9!J32")</f>
        <v>0</v>
      </c>
      <c r="Z185" s="94">
        <f t="shared" ca="1" si="37"/>
        <v>0</v>
      </c>
      <c r="AA185" s="94">
        <f ca="1">INDIRECT("個票9!AP32")</f>
        <v>0</v>
      </c>
      <c r="AB185" s="132">
        <f ca="1">INDIRECT("個票9!AX32")</f>
        <v>0</v>
      </c>
      <c r="AF185" s="94" t="str">
        <f t="shared" si="31"/>
        <v/>
      </c>
      <c r="AG185" s="132" t="str">
        <f t="shared" si="32"/>
        <v/>
      </c>
      <c r="AH185" s="94" t="str">
        <f t="shared" si="33"/>
        <v/>
      </c>
      <c r="AI185" s="94" t="str">
        <f t="shared" si="34"/>
        <v/>
      </c>
      <c r="AJ185" s="132" t="str">
        <f t="shared" si="35"/>
        <v/>
      </c>
    </row>
    <row r="186" spans="22:36">
      <c r="V186" s="94" t="str">
        <f>W186&amp;COUNTIF(W$7:W186,W186)</f>
        <v>×180</v>
      </c>
      <c r="W186" s="94" t="str">
        <f>IF(個票9!B173&lt;&gt;"","〇","×")</f>
        <v>×</v>
      </c>
      <c r="X186" s="94">
        <f ca="1">INDIRECT("個票9!B33")</f>
        <v>0</v>
      </c>
      <c r="Y186" s="132">
        <f ca="1">INDIRECT("個票9!J33")</f>
        <v>0</v>
      </c>
      <c r="Z186" s="94">
        <f t="shared" ca="1" si="37"/>
        <v>0</v>
      </c>
      <c r="AA186" s="94">
        <f ca="1">INDIRECT("個票9!AP33")</f>
        <v>0</v>
      </c>
      <c r="AB186" s="132">
        <f ca="1">INDIRECT("個票9!AX33")</f>
        <v>0</v>
      </c>
      <c r="AF186" s="94" t="str">
        <f t="shared" si="31"/>
        <v/>
      </c>
      <c r="AG186" s="132" t="str">
        <f t="shared" si="32"/>
        <v/>
      </c>
      <c r="AH186" s="94" t="str">
        <f t="shared" si="33"/>
        <v/>
      </c>
      <c r="AI186" s="94" t="str">
        <f t="shared" si="34"/>
        <v/>
      </c>
      <c r="AJ186" s="132" t="str">
        <f t="shared" si="35"/>
        <v/>
      </c>
    </row>
    <row r="187" spans="22:36">
      <c r="V187" s="94" t="str">
        <f>W187&amp;COUNTIF(W$7:W187,W187)</f>
        <v>×181</v>
      </c>
      <c r="W187" s="94" t="str">
        <f>IF(個票10!B174&lt;&gt;"","〇","×")</f>
        <v>×</v>
      </c>
      <c r="X187" s="94">
        <f ca="1">INDIRECT("個票10!B14")</f>
        <v>0</v>
      </c>
      <c r="Y187" s="132">
        <f ca="1">INDIRECT("個票10!J14")</f>
        <v>0</v>
      </c>
      <c r="Z187" s="94">
        <f t="shared" ref="Z187:Z206" ca="1" si="38">INDIRECT("個票10!$AN$4")</f>
        <v>0</v>
      </c>
      <c r="AA187" s="94">
        <f ca="1">INDIRECT("個票10!AP14")</f>
        <v>0</v>
      </c>
      <c r="AB187" s="132">
        <f ca="1">INDIRECT("個票10!AX14")</f>
        <v>0</v>
      </c>
      <c r="AF187" s="94" t="str">
        <f t="shared" si="31"/>
        <v/>
      </c>
      <c r="AG187" s="132" t="str">
        <f t="shared" si="32"/>
        <v/>
      </c>
      <c r="AH187" s="94" t="str">
        <f t="shared" si="33"/>
        <v/>
      </c>
      <c r="AI187" s="94" t="str">
        <f t="shared" si="34"/>
        <v/>
      </c>
      <c r="AJ187" s="132" t="str">
        <f t="shared" si="35"/>
        <v/>
      </c>
    </row>
    <row r="188" spans="22:36">
      <c r="V188" s="94" t="str">
        <f>W188&amp;COUNTIF(W$7:W188,W188)</f>
        <v>×182</v>
      </c>
      <c r="W188" s="94" t="str">
        <f>IF(個票10!B175&lt;&gt;"","〇","×")</f>
        <v>×</v>
      </c>
      <c r="X188" s="94">
        <f ca="1">INDIRECT("個票10!B15")</f>
        <v>0</v>
      </c>
      <c r="Y188" s="132">
        <f ca="1">INDIRECT("個票10!J15")</f>
        <v>0</v>
      </c>
      <c r="Z188" s="94">
        <f t="shared" ca="1" si="38"/>
        <v>0</v>
      </c>
      <c r="AA188" s="94">
        <f ca="1">INDIRECT("個票10!AP15")</f>
        <v>0</v>
      </c>
      <c r="AB188" s="132">
        <f ca="1">INDIRECT("個票10!AX15")</f>
        <v>0</v>
      </c>
      <c r="AF188" s="94" t="str">
        <f t="shared" si="31"/>
        <v/>
      </c>
      <c r="AG188" s="132" t="str">
        <f t="shared" si="32"/>
        <v/>
      </c>
      <c r="AH188" s="94" t="str">
        <f t="shared" si="33"/>
        <v/>
      </c>
      <c r="AI188" s="94" t="str">
        <f t="shared" si="34"/>
        <v/>
      </c>
      <c r="AJ188" s="132" t="str">
        <f t="shared" si="35"/>
        <v/>
      </c>
    </row>
    <row r="189" spans="22:36">
      <c r="V189" s="94" t="str">
        <f>W189&amp;COUNTIF(W$7:W189,W189)</f>
        <v>×183</v>
      </c>
      <c r="W189" s="94" t="str">
        <f>IF(個票10!B176&lt;&gt;"","〇","×")</f>
        <v>×</v>
      </c>
      <c r="X189" s="94">
        <f ca="1">INDIRECT("個票10!B16")</f>
        <v>0</v>
      </c>
      <c r="Y189" s="132">
        <f ca="1">INDIRECT("個票10!J16")</f>
        <v>0</v>
      </c>
      <c r="Z189" s="94">
        <f t="shared" ca="1" si="38"/>
        <v>0</v>
      </c>
      <c r="AA189" s="94">
        <f ca="1">INDIRECT("個票10!AP16")</f>
        <v>0</v>
      </c>
      <c r="AB189" s="132">
        <f ca="1">INDIRECT("個票10!AX16")</f>
        <v>0</v>
      </c>
      <c r="AF189" s="94" t="str">
        <f t="shared" si="31"/>
        <v/>
      </c>
      <c r="AG189" s="132" t="str">
        <f t="shared" si="32"/>
        <v/>
      </c>
      <c r="AH189" s="94" t="str">
        <f t="shared" si="33"/>
        <v/>
      </c>
      <c r="AI189" s="94" t="str">
        <f t="shared" si="34"/>
        <v/>
      </c>
      <c r="AJ189" s="132" t="str">
        <f t="shared" si="35"/>
        <v/>
      </c>
    </row>
    <row r="190" spans="22:36">
      <c r="V190" s="94" t="str">
        <f>W190&amp;COUNTIF(W$7:W190,W190)</f>
        <v>×184</v>
      </c>
      <c r="W190" s="94" t="str">
        <f>IF(個票10!B177&lt;&gt;"","〇","×")</f>
        <v>×</v>
      </c>
      <c r="X190" s="94">
        <f ca="1">INDIRECT("個票10!B17")</f>
        <v>0</v>
      </c>
      <c r="Y190" s="132">
        <f ca="1">INDIRECT("個票10!J17")</f>
        <v>0</v>
      </c>
      <c r="Z190" s="94">
        <f t="shared" ca="1" si="38"/>
        <v>0</v>
      </c>
      <c r="AA190" s="94">
        <f ca="1">INDIRECT("個票10!AP17")</f>
        <v>0</v>
      </c>
      <c r="AB190" s="132">
        <f ca="1">INDIRECT("個票10!AX17")</f>
        <v>0</v>
      </c>
      <c r="AF190" s="94" t="str">
        <f t="shared" si="31"/>
        <v/>
      </c>
      <c r="AG190" s="132" t="str">
        <f t="shared" si="32"/>
        <v/>
      </c>
      <c r="AH190" s="94" t="str">
        <f t="shared" si="33"/>
        <v/>
      </c>
      <c r="AI190" s="94" t="str">
        <f t="shared" si="34"/>
        <v/>
      </c>
      <c r="AJ190" s="132" t="str">
        <f t="shared" si="35"/>
        <v/>
      </c>
    </row>
    <row r="191" spans="22:36">
      <c r="V191" s="94" t="str">
        <f>W191&amp;COUNTIF(W$7:W191,W191)</f>
        <v>×185</v>
      </c>
      <c r="W191" s="94" t="str">
        <f>IF(個票10!B178&lt;&gt;"","〇","×")</f>
        <v>×</v>
      </c>
      <c r="X191" s="94">
        <f ca="1">INDIRECT("個票10!B18")</f>
        <v>0</v>
      </c>
      <c r="Y191" s="132">
        <f ca="1">INDIRECT("個票10!J18")</f>
        <v>0</v>
      </c>
      <c r="Z191" s="94">
        <f t="shared" ca="1" si="38"/>
        <v>0</v>
      </c>
      <c r="AA191" s="94">
        <f ca="1">INDIRECT("個票10!AP18")</f>
        <v>0</v>
      </c>
      <c r="AB191" s="132">
        <f ca="1">INDIRECT("個票10!AX18")</f>
        <v>0</v>
      </c>
      <c r="AF191" s="94" t="str">
        <f t="shared" si="31"/>
        <v/>
      </c>
      <c r="AG191" s="132" t="str">
        <f t="shared" si="32"/>
        <v/>
      </c>
      <c r="AH191" s="94" t="str">
        <f t="shared" si="33"/>
        <v/>
      </c>
      <c r="AI191" s="94" t="str">
        <f t="shared" si="34"/>
        <v/>
      </c>
      <c r="AJ191" s="132" t="str">
        <f t="shared" si="35"/>
        <v/>
      </c>
    </row>
    <row r="192" spans="22:36">
      <c r="V192" s="94" t="str">
        <f>W192&amp;COUNTIF(W$7:W192,W192)</f>
        <v>×186</v>
      </c>
      <c r="W192" s="94" t="str">
        <f>IF(個票10!B179&lt;&gt;"","〇","×")</f>
        <v>×</v>
      </c>
      <c r="X192" s="94">
        <f ca="1">INDIRECT("個票10!B19")</f>
        <v>0</v>
      </c>
      <c r="Y192" s="132">
        <f ca="1">INDIRECT("個票10!J19")</f>
        <v>0</v>
      </c>
      <c r="Z192" s="94">
        <f t="shared" ca="1" si="38"/>
        <v>0</v>
      </c>
      <c r="AA192" s="94">
        <f ca="1">INDIRECT("個票10!AP19")</f>
        <v>0</v>
      </c>
      <c r="AB192" s="132">
        <f ca="1">INDIRECT("個票10!AX19")</f>
        <v>0</v>
      </c>
      <c r="AF192" s="94" t="str">
        <f t="shared" si="31"/>
        <v/>
      </c>
      <c r="AG192" s="132" t="str">
        <f t="shared" si="32"/>
        <v/>
      </c>
      <c r="AH192" s="94" t="str">
        <f t="shared" si="33"/>
        <v/>
      </c>
      <c r="AI192" s="94" t="str">
        <f t="shared" si="34"/>
        <v/>
      </c>
      <c r="AJ192" s="132" t="str">
        <f t="shared" si="35"/>
        <v/>
      </c>
    </row>
    <row r="193" spans="22:36">
      <c r="V193" s="94" t="str">
        <f>W193&amp;COUNTIF(W$7:W193,W193)</f>
        <v>×187</v>
      </c>
      <c r="W193" s="94" t="str">
        <f>IF(個票10!B180&lt;&gt;"","〇","×")</f>
        <v>×</v>
      </c>
      <c r="X193" s="94">
        <f ca="1">INDIRECT("個票10!B20")</f>
        <v>0</v>
      </c>
      <c r="Y193" s="132">
        <f ca="1">INDIRECT("個票10!J20")</f>
        <v>0</v>
      </c>
      <c r="Z193" s="94">
        <f t="shared" ca="1" si="38"/>
        <v>0</v>
      </c>
      <c r="AA193" s="94">
        <f ca="1">INDIRECT("個票10!AP20")</f>
        <v>0</v>
      </c>
      <c r="AB193" s="132">
        <f ca="1">INDIRECT("個票10!AX20")</f>
        <v>0</v>
      </c>
      <c r="AF193" s="94" t="str">
        <f t="shared" si="31"/>
        <v/>
      </c>
      <c r="AG193" s="132" t="str">
        <f t="shared" si="32"/>
        <v/>
      </c>
      <c r="AH193" s="94" t="str">
        <f t="shared" si="33"/>
        <v/>
      </c>
      <c r="AI193" s="94" t="str">
        <f t="shared" si="34"/>
        <v/>
      </c>
      <c r="AJ193" s="132" t="str">
        <f t="shared" si="35"/>
        <v/>
      </c>
    </row>
    <row r="194" spans="22:36">
      <c r="V194" s="94" t="str">
        <f>W194&amp;COUNTIF(W$7:W194,W194)</f>
        <v>×188</v>
      </c>
      <c r="W194" s="94" t="str">
        <f>IF(個票10!B181&lt;&gt;"","〇","×")</f>
        <v>×</v>
      </c>
      <c r="X194" s="94">
        <f ca="1">INDIRECT("個票10!B21")</f>
        <v>0</v>
      </c>
      <c r="Y194" s="132">
        <f ca="1">INDIRECT("個票10!J21")</f>
        <v>0</v>
      </c>
      <c r="Z194" s="94">
        <f t="shared" ca="1" si="38"/>
        <v>0</v>
      </c>
      <c r="AA194" s="94">
        <f ca="1">INDIRECT("個票10!AP21")</f>
        <v>0</v>
      </c>
      <c r="AB194" s="132">
        <f ca="1">INDIRECT("個票10!AX21")</f>
        <v>0</v>
      </c>
      <c r="AF194" s="94" t="str">
        <f t="shared" si="31"/>
        <v/>
      </c>
      <c r="AG194" s="132" t="str">
        <f t="shared" si="32"/>
        <v/>
      </c>
      <c r="AH194" s="94" t="str">
        <f t="shared" si="33"/>
        <v/>
      </c>
      <c r="AI194" s="94" t="str">
        <f t="shared" si="34"/>
        <v/>
      </c>
      <c r="AJ194" s="132" t="str">
        <f t="shared" si="35"/>
        <v/>
      </c>
    </row>
    <row r="195" spans="22:36">
      <c r="V195" s="94" t="str">
        <f>W195&amp;COUNTIF(W$7:W195,W195)</f>
        <v>×189</v>
      </c>
      <c r="W195" s="94" t="str">
        <f>IF(個票10!B182&lt;&gt;"","〇","×")</f>
        <v>×</v>
      </c>
      <c r="X195" s="94">
        <f ca="1">INDIRECT("個票10!B22")</f>
        <v>0</v>
      </c>
      <c r="Y195" s="132">
        <f ca="1">INDIRECT("個票10!J22")</f>
        <v>0</v>
      </c>
      <c r="Z195" s="94">
        <f t="shared" ca="1" si="38"/>
        <v>0</v>
      </c>
      <c r="AA195" s="94">
        <f ca="1">INDIRECT("個票10!AP22")</f>
        <v>0</v>
      </c>
      <c r="AB195" s="132">
        <f ca="1">INDIRECT("個票10!AX22")</f>
        <v>0</v>
      </c>
      <c r="AF195" s="94" t="str">
        <f t="shared" si="31"/>
        <v/>
      </c>
      <c r="AG195" s="132" t="str">
        <f t="shared" si="32"/>
        <v/>
      </c>
      <c r="AH195" s="94" t="str">
        <f t="shared" si="33"/>
        <v/>
      </c>
      <c r="AI195" s="94" t="str">
        <f t="shared" si="34"/>
        <v/>
      </c>
      <c r="AJ195" s="132" t="str">
        <f t="shared" si="35"/>
        <v/>
      </c>
    </row>
    <row r="196" spans="22:36">
      <c r="V196" s="94" t="str">
        <f>W196&amp;COUNTIF(W$7:W196,W196)</f>
        <v>×190</v>
      </c>
      <c r="W196" s="94" t="str">
        <f>IF(個票10!B183&lt;&gt;"","〇","×")</f>
        <v>×</v>
      </c>
      <c r="X196" s="94">
        <f ca="1">INDIRECT("個票10!B23")</f>
        <v>0</v>
      </c>
      <c r="Y196" s="132">
        <f ca="1">INDIRECT("個票10!J23")</f>
        <v>0</v>
      </c>
      <c r="Z196" s="94">
        <f t="shared" ca="1" si="38"/>
        <v>0</v>
      </c>
      <c r="AA196" s="94">
        <f ca="1">INDIRECT("個票10!AP23")</f>
        <v>0</v>
      </c>
      <c r="AB196" s="132">
        <f ca="1">INDIRECT("個票10!AX23")</f>
        <v>0</v>
      </c>
      <c r="AF196" s="94" t="str">
        <f t="shared" si="31"/>
        <v/>
      </c>
      <c r="AG196" s="132" t="str">
        <f t="shared" si="32"/>
        <v/>
      </c>
      <c r="AH196" s="94" t="str">
        <f t="shared" si="33"/>
        <v/>
      </c>
      <c r="AI196" s="94" t="str">
        <f t="shared" si="34"/>
        <v/>
      </c>
      <c r="AJ196" s="132" t="str">
        <f t="shared" si="35"/>
        <v/>
      </c>
    </row>
    <row r="197" spans="22:36">
      <c r="V197" s="94" t="str">
        <f>W197&amp;COUNTIF(W$7:W197,W197)</f>
        <v>×191</v>
      </c>
      <c r="W197" s="94" t="str">
        <f>IF(個票10!B184&lt;&gt;"","〇","×")</f>
        <v>×</v>
      </c>
      <c r="X197" s="94">
        <f ca="1">INDIRECT("個票10!B24")</f>
        <v>0</v>
      </c>
      <c r="Y197" s="132">
        <f ca="1">INDIRECT("個票10!J24")</f>
        <v>0</v>
      </c>
      <c r="Z197" s="94">
        <f t="shared" ca="1" si="38"/>
        <v>0</v>
      </c>
      <c r="AA197" s="94">
        <f ca="1">INDIRECT("個票10!AP24")</f>
        <v>0</v>
      </c>
      <c r="AB197" s="132">
        <f ca="1">INDIRECT("個票10!AX24")</f>
        <v>0</v>
      </c>
      <c r="AF197" s="94" t="str">
        <f t="shared" si="31"/>
        <v/>
      </c>
      <c r="AG197" s="132" t="str">
        <f t="shared" si="32"/>
        <v/>
      </c>
      <c r="AH197" s="94" t="str">
        <f t="shared" si="33"/>
        <v/>
      </c>
      <c r="AI197" s="94" t="str">
        <f t="shared" si="34"/>
        <v/>
      </c>
      <c r="AJ197" s="132" t="str">
        <f t="shared" si="35"/>
        <v/>
      </c>
    </row>
    <row r="198" spans="22:36">
      <c r="V198" s="94" t="str">
        <f>W198&amp;COUNTIF(W$7:W198,W198)</f>
        <v>×192</v>
      </c>
      <c r="W198" s="94" t="str">
        <f>IF(個票10!B185&lt;&gt;"","〇","×")</f>
        <v>×</v>
      </c>
      <c r="X198" s="94">
        <f ca="1">INDIRECT("個票10!B25")</f>
        <v>0</v>
      </c>
      <c r="Y198" s="132">
        <f ca="1">INDIRECT("個票10!J25")</f>
        <v>0</v>
      </c>
      <c r="Z198" s="94">
        <f t="shared" ca="1" si="38"/>
        <v>0</v>
      </c>
      <c r="AA198" s="94">
        <f ca="1">INDIRECT("個票10!AP25")</f>
        <v>0</v>
      </c>
      <c r="AB198" s="132">
        <f ca="1">INDIRECT("個票10!AX25")</f>
        <v>0</v>
      </c>
      <c r="AF198" s="94" t="str">
        <f t="shared" si="31"/>
        <v/>
      </c>
      <c r="AG198" s="132" t="str">
        <f t="shared" si="32"/>
        <v/>
      </c>
      <c r="AH198" s="94" t="str">
        <f t="shared" si="33"/>
        <v/>
      </c>
      <c r="AI198" s="94" t="str">
        <f t="shared" si="34"/>
        <v/>
      </c>
      <c r="AJ198" s="132" t="str">
        <f t="shared" si="35"/>
        <v/>
      </c>
    </row>
    <row r="199" spans="22:36">
      <c r="V199" s="94" t="str">
        <f>W199&amp;COUNTIF(W$7:W199,W199)</f>
        <v>×193</v>
      </c>
      <c r="W199" s="94" t="str">
        <f>IF(個票10!B186&lt;&gt;"","〇","×")</f>
        <v>×</v>
      </c>
      <c r="X199" s="94">
        <f ca="1">INDIRECT("個票10!B26")</f>
        <v>0</v>
      </c>
      <c r="Y199" s="132">
        <f ca="1">INDIRECT("個票10!J26")</f>
        <v>0</v>
      </c>
      <c r="Z199" s="94">
        <f t="shared" ca="1" si="38"/>
        <v>0</v>
      </c>
      <c r="AA199" s="94">
        <f ca="1">INDIRECT("個票10!AP26")</f>
        <v>0</v>
      </c>
      <c r="AB199" s="132">
        <f ca="1">INDIRECT("個票10!AX26")</f>
        <v>0</v>
      </c>
      <c r="AF199" s="94" t="str">
        <f t="shared" si="31"/>
        <v/>
      </c>
      <c r="AG199" s="132" t="str">
        <f t="shared" si="32"/>
        <v/>
      </c>
      <c r="AH199" s="94" t="str">
        <f t="shared" si="33"/>
        <v/>
      </c>
      <c r="AI199" s="94" t="str">
        <f t="shared" si="34"/>
        <v/>
      </c>
      <c r="AJ199" s="132" t="str">
        <f t="shared" si="35"/>
        <v/>
      </c>
    </row>
    <row r="200" spans="22:36">
      <c r="V200" s="94" t="str">
        <f>W200&amp;COUNTIF(W$7:W200,W200)</f>
        <v>×194</v>
      </c>
      <c r="W200" s="94" t="str">
        <f>IF(個票10!B187&lt;&gt;"","〇","×")</f>
        <v>×</v>
      </c>
      <c r="X200" s="94">
        <f ca="1">INDIRECT("個票10!B27")</f>
        <v>0</v>
      </c>
      <c r="Y200" s="132">
        <f ca="1">INDIRECT("個票10!J27")</f>
        <v>0</v>
      </c>
      <c r="Z200" s="94">
        <f t="shared" ca="1" si="38"/>
        <v>0</v>
      </c>
      <c r="AA200" s="94">
        <f ca="1">INDIRECT("個票10!AP27")</f>
        <v>0</v>
      </c>
      <c r="AB200" s="132">
        <f ca="1">INDIRECT("個票10!AX27")</f>
        <v>0</v>
      </c>
      <c r="AF200" s="94" t="str">
        <f t="shared" ref="AF200:AF206" si="39">IFERROR(VLOOKUP("〇"&amp;ROW(X194),$V$7:$AB$206,3,0),"")</f>
        <v/>
      </c>
      <c r="AG200" s="132" t="str">
        <f t="shared" ref="AG200:AG206" si="40">IFERROR(VLOOKUP("〇"&amp;ROW(AA194),$V$7:$AB$206,4,0),"")</f>
        <v/>
      </c>
      <c r="AH200" s="94" t="str">
        <f t="shared" ref="AH200:AH206" si="41">IFERROR(VLOOKUP("〇"&amp;ROW(AA194),$V$7:$AB$206,5,0),"")</f>
        <v/>
      </c>
      <c r="AI200" s="94" t="str">
        <f t="shared" ref="AI200:AI206" si="42">IFERROR(VLOOKUP("〇"&amp;ROW(AB194),$V$7:$AB$206,6,0),"")</f>
        <v/>
      </c>
      <c r="AJ200" s="132" t="str">
        <f t="shared" ref="AJ200:AJ206" si="43">IFERROR(VLOOKUP("〇"&amp;ROW(AB194),$V$7:$AB$206,7,0),"")</f>
        <v/>
      </c>
    </row>
    <row r="201" spans="22:36">
      <c r="V201" s="94" t="str">
        <f>W201&amp;COUNTIF(W$7:W201,W201)</f>
        <v>×195</v>
      </c>
      <c r="W201" s="94" t="str">
        <f>IF(個票10!B188&lt;&gt;"","〇","×")</f>
        <v>×</v>
      </c>
      <c r="X201" s="94">
        <f ca="1">INDIRECT("個票10!B28")</f>
        <v>0</v>
      </c>
      <c r="Y201" s="132">
        <f ca="1">INDIRECT("個票10!J28")</f>
        <v>0</v>
      </c>
      <c r="Z201" s="94">
        <f t="shared" ca="1" si="38"/>
        <v>0</v>
      </c>
      <c r="AA201" s="94">
        <f ca="1">INDIRECT("個票10!AP28")</f>
        <v>0</v>
      </c>
      <c r="AB201" s="132">
        <f ca="1">INDIRECT("個票10!AX28")</f>
        <v>0</v>
      </c>
      <c r="AF201" s="94" t="str">
        <f t="shared" si="39"/>
        <v/>
      </c>
      <c r="AG201" s="132" t="str">
        <f t="shared" si="40"/>
        <v/>
      </c>
      <c r="AH201" s="94" t="str">
        <f t="shared" si="41"/>
        <v/>
      </c>
      <c r="AI201" s="94" t="str">
        <f t="shared" si="42"/>
        <v/>
      </c>
      <c r="AJ201" s="132" t="str">
        <f t="shared" si="43"/>
        <v/>
      </c>
    </row>
    <row r="202" spans="22:36">
      <c r="V202" s="94" t="str">
        <f>W202&amp;COUNTIF(W$7:W202,W202)</f>
        <v>×196</v>
      </c>
      <c r="W202" s="94" t="str">
        <f>IF(個票10!B189&lt;&gt;"","〇","×")</f>
        <v>×</v>
      </c>
      <c r="X202" s="94">
        <f ca="1">INDIRECT("個票10!B29")</f>
        <v>0</v>
      </c>
      <c r="Y202" s="132">
        <f ca="1">INDIRECT("個票10!J29")</f>
        <v>0</v>
      </c>
      <c r="Z202" s="94">
        <f t="shared" ca="1" si="38"/>
        <v>0</v>
      </c>
      <c r="AA202" s="94">
        <f ca="1">INDIRECT("個票10!AP29")</f>
        <v>0</v>
      </c>
      <c r="AB202" s="132">
        <f ca="1">INDIRECT("個票10!AX29")</f>
        <v>0</v>
      </c>
      <c r="AF202" s="94" t="str">
        <f t="shared" si="39"/>
        <v/>
      </c>
      <c r="AG202" s="132" t="str">
        <f t="shared" si="40"/>
        <v/>
      </c>
      <c r="AH202" s="94" t="str">
        <f t="shared" si="41"/>
        <v/>
      </c>
      <c r="AI202" s="94" t="str">
        <f t="shared" si="42"/>
        <v/>
      </c>
      <c r="AJ202" s="132" t="str">
        <f t="shared" si="43"/>
        <v/>
      </c>
    </row>
    <row r="203" spans="22:36">
      <c r="V203" s="94" t="str">
        <f>W203&amp;COUNTIF(W$7:W203,W203)</f>
        <v>×197</v>
      </c>
      <c r="W203" s="94" t="str">
        <f>IF(個票10!B190&lt;&gt;"","〇","×")</f>
        <v>×</v>
      </c>
      <c r="X203" s="94">
        <f ca="1">INDIRECT("個票10!B30")</f>
        <v>0</v>
      </c>
      <c r="Y203" s="132">
        <f ca="1">INDIRECT("個票10!J30")</f>
        <v>0</v>
      </c>
      <c r="Z203" s="94">
        <f t="shared" ca="1" si="38"/>
        <v>0</v>
      </c>
      <c r="AA203" s="94">
        <f ca="1">INDIRECT("個票10!AP30")</f>
        <v>0</v>
      </c>
      <c r="AB203" s="132">
        <f ca="1">INDIRECT("個票10!AX30")</f>
        <v>0</v>
      </c>
      <c r="AF203" s="94" t="str">
        <f t="shared" si="39"/>
        <v/>
      </c>
      <c r="AG203" s="132" t="str">
        <f t="shared" si="40"/>
        <v/>
      </c>
      <c r="AH203" s="94" t="str">
        <f t="shared" si="41"/>
        <v/>
      </c>
      <c r="AI203" s="94" t="str">
        <f t="shared" si="42"/>
        <v/>
      </c>
      <c r="AJ203" s="132" t="str">
        <f t="shared" si="43"/>
        <v/>
      </c>
    </row>
    <row r="204" spans="22:36">
      <c r="V204" s="94" t="str">
        <f>W204&amp;COUNTIF(W$7:W204,W204)</f>
        <v>×198</v>
      </c>
      <c r="W204" s="94" t="str">
        <f>IF(個票10!B191&lt;&gt;"","〇","×")</f>
        <v>×</v>
      </c>
      <c r="X204" s="94">
        <f ca="1">INDIRECT("個票10!B31")</f>
        <v>0</v>
      </c>
      <c r="Y204" s="132">
        <f ca="1">INDIRECT("個票10!J31")</f>
        <v>0</v>
      </c>
      <c r="Z204" s="94">
        <f t="shared" ca="1" si="38"/>
        <v>0</v>
      </c>
      <c r="AA204" s="94">
        <f ca="1">INDIRECT("個票10!AP31")</f>
        <v>0</v>
      </c>
      <c r="AB204" s="132">
        <f ca="1">INDIRECT("個票10!AX31")</f>
        <v>0</v>
      </c>
      <c r="AF204" s="94" t="str">
        <f t="shared" si="39"/>
        <v/>
      </c>
      <c r="AG204" s="132" t="str">
        <f t="shared" si="40"/>
        <v/>
      </c>
      <c r="AH204" s="94" t="str">
        <f t="shared" si="41"/>
        <v/>
      </c>
      <c r="AI204" s="94" t="str">
        <f t="shared" si="42"/>
        <v/>
      </c>
      <c r="AJ204" s="132" t="str">
        <f t="shared" si="43"/>
        <v/>
      </c>
    </row>
    <row r="205" spans="22:36">
      <c r="V205" s="94" t="str">
        <f>W205&amp;COUNTIF(W$7:W205,W205)</f>
        <v>×199</v>
      </c>
      <c r="W205" s="94" t="str">
        <f>IF(個票10!B192&lt;&gt;"","〇","×")</f>
        <v>×</v>
      </c>
      <c r="X205" s="94">
        <f ca="1">INDIRECT("個票10!B32")</f>
        <v>0</v>
      </c>
      <c r="Y205" s="132">
        <f ca="1">INDIRECT("個票10!J32")</f>
        <v>0</v>
      </c>
      <c r="Z205" s="94">
        <f t="shared" ca="1" si="38"/>
        <v>0</v>
      </c>
      <c r="AA205" s="94">
        <f ca="1">INDIRECT("個票10!AP32")</f>
        <v>0</v>
      </c>
      <c r="AB205" s="132">
        <f ca="1">INDIRECT("個票10!AX32")</f>
        <v>0</v>
      </c>
      <c r="AF205" s="94" t="str">
        <f t="shared" si="39"/>
        <v/>
      </c>
      <c r="AG205" s="132" t="str">
        <f t="shared" si="40"/>
        <v/>
      </c>
      <c r="AH205" s="94" t="str">
        <f t="shared" si="41"/>
        <v/>
      </c>
      <c r="AI205" s="94" t="str">
        <f t="shared" si="42"/>
        <v/>
      </c>
      <c r="AJ205" s="132" t="str">
        <f t="shared" si="43"/>
        <v/>
      </c>
    </row>
    <row r="206" spans="22:36">
      <c r="V206" s="94" t="str">
        <f>W206&amp;COUNTIF(W$7:W206,W206)</f>
        <v>×200</v>
      </c>
      <c r="W206" s="94" t="str">
        <f>IF(個票10!B193&lt;&gt;"","〇","×")</f>
        <v>×</v>
      </c>
      <c r="X206" s="94">
        <f ca="1">INDIRECT("個票10!B33")</f>
        <v>0</v>
      </c>
      <c r="Y206" s="132">
        <f ca="1">INDIRECT("個票10!J33")</f>
        <v>0</v>
      </c>
      <c r="Z206" s="94">
        <f t="shared" ca="1" si="38"/>
        <v>0</v>
      </c>
      <c r="AA206" s="94">
        <f ca="1">INDIRECT("個票10!AP33")</f>
        <v>0</v>
      </c>
      <c r="AB206" s="132">
        <f ca="1">INDIRECT("個票10!AX33")</f>
        <v>0</v>
      </c>
      <c r="AF206" s="94" t="str">
        <f t="shared" si="39"/>
        <v/>
      </c>
      <c r="AG206" s="132" t="str">
        <f t="shared" si="40"/>
        <v/>
      </c>
      <c r="AH206" s="94" t="str">
        <f t="shared" si="41"/>
        <v/>
      </c>
      <c r="AI206" s="94" t="str">
        <f t="shared" si="42"/>
        <v/>
      </c>
      <c r="AJ206" s="132" t="str">
        <f t="shared" si="43"/>
        <v/>
      </c>
    </row>
  </sheetData>
  <sheetProtection password="B2EA" sheet="1" formatCells="0"/>
  <mergeCells count="16">
    <mergeCell ref="P4:P5"/>
    <mergeCell ref="B26:E26"/>
    <mergeCell ref="B4:B5"/>
    <mergeCell ref="C4:C5"/>
    <mergeCell ref="D4:D5"/>
    <mergeCell ref="E4:E5"/>
    <mergeCell ref="O4:O5"/>
    <mergeCell ref="N4:N5"/>
    <mergeCell ref="M4:M5"/>
    <mergeCell ref="L4:L5"/>
    <mergeCell ref="K4:K5"/>
    <mergeCell ref="J4:J5"/>
    <mergeCell ref="I4:I5"/>
    <mergeCell ref="H4:H5"/>
    <mergeCell ref="G4:G5"/>
    <mergeCell ref="F4:F5"/>
  </mergeCells>
  <phoneticPr fontId="2"/>
  <dataValidations count="1">
    <dataValidation errorStyle="warning" allowBlank="1" showDropDown="1" showInputMessage="1" showErrorMessage="1" sqref="F6:N25"/>
  </dataValidations>
  <pageMargins left="0.19685039370078741" right="0.19685039370078741" top="0.39370078740157483" bottom="0.39370078740157483" header="0" footer="0"/>
  <pageSetup paperSize="9" scale="5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EQ41"/>
  <sheetViews>
    <sheetView view="pageBreakPreview" topLeftCell="A34" zoomScaleNormal="120" zoomScaleSheetLayoutView="100" workbookViewId="0">
      <selection activeCell="R4" sqref="R4:AM4"/>
    </sheetView>
  </sheetViews>
  <sheetFormatPr defaultColWidth="2.25" defaultRowHeight="13.5"/>
  <cols>
    <col min="1" max="1" width="3.625" style="31" customWidth="1"/>
    <col min="2" max="55" width="2.5" style="31" customWidth="1"/>
    <col min="56" max="57" width="2.5" style="31" hidden="1" customWidth="1"/>
    <col min="58" max="95" width="2.5" style="31" customWidth="1"/>
    <col min="96" max="99" width="2.25" style="31"/>
    <col min="100" max="100" width="0" style="31" hidden="1" customWidth="1"/>
    <col min="101" max="101" width="5.875" style="31" hidden="1" customWidth="1"/>
    <col min="102" max="16384" width="2.25" style="31"/>
  </cols>
  <sheetData>
    <row r="1" spans="1:147" ht="11.25" customHeight="1" thickTop="1" thickBot="1">
      <c r="A1" s="31" t="s">
        <v>128</v>
      </c>
      <c r="E1" s="30"/>
      <c r="J1" s="53"/>
      <c r="K1" s="53"/>
      <c r="L1" s="48"/>
      <c r="M1" s="48"/>
      <c r="N1" s="48"/>
      <c r="O1" s="48"/>
      <c r="AD1" s="50"/>
      <c r="AE1" s="53"/>
      <c r="AF1" s="53"/>
      <c r="AG1" s="53"/>
      <c r="AH1" s="48"/>
      <c r="AI1" s="48"/>
      <c r="AJ1" s="48"/>
      <c r="AK1" s="48"/>
      <c r="AL1" s="48"/>
      <c r="AM1" s="44"/>
      <c r="AN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CK1" s="254" t="s">
        <v>83</v>
      </c>
      <c r="CL1" s="255"/>
      <c r="CM1" s="255"/>
      <c r="CN1" s="255"/>
      <c r="CO1" s="252" t="str">
        <f ca="1">RIGHT(CELL("filename",E1),LEN(CELL("filename",E1))-FIND("票", CELL("filename",E1)))</f>
        <v>1</v>
      </c>
      <c r="CP1" s="252"/>
      <c r="CQ1" s="253"/>
    </row>
    <row r="2" spans="1:147" ht="9.9499999999999993" customHeight="1" thickTop="1">
      <c r="AM2" s="47"/>
    </row>
    <row r="3" spans="1:147" s="32" customFormat="1" ht="14.1" customHeight="1">
      <c r="A3" s="260" t="s">
        <v>35</v>
      </c>
      <c r="B3" s="272" t="s">
        <v>158</v>
      </c>
      <c r="C3" s="273"/>
      <c r="D3" s="273"/>
      <c r="E3" s="273"/>
      <c r="F3" s="273"/>
      <c r="G3" s="273"/>
      <c r="H3" s="273"/>
      <c r="I3" s="273"/>
      <c r="J3" s="273"/>
      <c r="K3" s="273"/>
      <c r="L3" s="273"/>
      <c r="M3" s="273"/>
      <c r="N3" s="273"/>
      <c r="O3" s="273"/>
      <c r="P3" s="273"/>
      <c r="Q3" s="274"/>
      <c r="R3" s="282"/>
      <c r="S3" s="283"/>
      <c r="T3" s="283"/>
      <c r="U3" s="283"/>
      <c r="V3" s="283"/>
      <c r="W3" s="283"/>
      <c r="X3" s="283"/>
      <c r="Y3" s="283"/>
      <c r="Z3" s="283"/>
      <c r="AA3" s="283"/>
      <c r="AB3" s="283"/>
      <c r="AC3" s="283"/>
      <c r="AD3" s="283"/>
      <c r="AE3" s="283"/>
      <c r="AF3" s="283"/>
      <c r="AG3" s="283"/>
      <c r="AH3" s="283"/>
      <c r="AI3" s="283"/>
      <c r="AJ3" s="283"/>
      <c r="AK3" s="283"/>
      <c r="AL3" s="283"/>
      <c r="AM3" s="284"/>
      <c r="AN3" s="275" t="s">
        <v>57</v>
      </c>
      <c r="AO3" s="267"/>
      <c r="AP3" s="267"/>
      <c r="AQ3" s="267"/>
      <c r="AR3" s="267"/>
      <c r="AS3" s="267"/>
      <c r="AT3" s="268"/>
      <c r="AV3" s="31"/>
      <c r="BM3" s="54"/>
      <c r="BN3" s="54"/>
      <c r="BO3" s="54"/>
      <c r="BP3" s="54"/>
      <c r="BQ3" s="54"/>
      <c r="BR3" s="54"/>
      <c r="BS3" s="54"/>
      <c r="BT3" s="54"/>
      <c r="BU3" s="54"/>
    </row>
    <row r="4" spans="1:147" s="32" customFormat="1" ht="30" customHeight="1">
      <c r="A4" s="261"/>
      <c r="B4" s="269" t="s">
        <v>33</v>
      </c>
      <c r="C4" s="270"/>
      <c r="D4" s="270"/>
      <c r="E4" s="270"/>
      <c r="F4" s="270"/>
      <c r="G4" s="270"/>
      <c r="H4" s="270"/>
      <c r="I4" s="270"/>
      <c r="J4" s="270"/>
      <c r="K4" s="270"/>
      <c r="L4" s="270"/>
      <c r="M4" s="270"/>
      <c r="N4" s="270"/>
      <c r="O4" s="270"/>
      <c r="P4" s="270"/>
      <c r="Q4" s="271"/>
      <c r="R4" s="285"/>
      <c r="S4" s="286"/>
      <c r="T4" s="286"/>
      <c r="U4" s="286"/>
      <c r="V4" s="286"/>
      <c r="W4" s="286"/>
      <c r="X4" s="286"/>
      <c r="Y4" s="286"/>
      <c r="Z4" s="286"/>
      <c r="AA4" s="286"/>
      <c r="AB4" s="286"/>
      <c r="AC4" s="286"/>
      <c r="AD4" s="286"/>
      <c r="AE4" s="286"/>
      <c r="AF4" s="286"/>
      <c r="AG4" s="286"/>
      <c r="AH4" s="286"/>
      <c r="AI4" s="286"/>
      <c r="AJ4" s="286"/>
      <c r="AK4" s="286"/>
      <c r="AL4" s="286"/>
      <c r="AM4" s="287"/>
      <c r="AN4" s="289"/>
      <c r="AO4" s="290"/>
      <c r="AP4" s="290"/>
      <c r="AQ4" s="290"/>
      <c r="AR4" s="290"/>
      <c r="AS4" s="290"/>
      <c r="AT4" s="291"/>
      <c r="AU4" s="63"/>
      <c r="AV4" s="63"/>
      <c r="AW4" s="63"/>
      <c r="AX4" s="63"/>
      <c r="AY4" s="63"/>
      <c r="AZ4" s="63"/>
      <c r="BA4" s="63"/>
      <c r="BB4" s="63"/>
      <c r="BR4" s="54"/>
      <c r="BS4" s="53"/>
      <c r="BT4" s="53"/>
      <c r="BU4" s="53"/>
      <c r="BV4" s="53"/>
      <c r="BW4" s="53"/>
      <c r="BX4" s="53"/>
      <c r="BY4" s="53"/>
    </row>
    <row r="5" spans="1:147" s="32" customFormat="1" ht="30" customHeight="1">
      <c r="A5" s="261"/>
      <c r="B5" s="266" t="s">
        <v>134</v>
      </c>
      <c r="C5" s="267"/>
      <c r="D5" s="267"/>
      <c r="E5" s="267"/>
      <c r="F5" s="267"/>
      <c r="G5" s="267"/>
      <c r="H5" s="267"/>
      <c r="I5" s="267"/>
      <c r="J5" s="267"/>
      <c r="K5" s="267"/>
      <c r="L5" s="267"/>
      <c r="M5" s="267"/>
      <c r="N5" s="267"/>
      <c r="O5" s="267"/>
      <c r="P5" s="267"/>
      <c r="Q5" s="268"/>
      <c r="R5" s="292"/>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3"/>
      <c r="AT5" s="294"/>
      <c r="AU5" s="64"/>
      <c r="AV5" s="64"/>
      <c r="AW5" s="64"/>
      <c r="AX5" s="64"/>
      <c r="AY5" s="64"/>
      <c r="AZ5" s="64"/>
      <c r="BA5" s="64"/>
      <c r="BB5" s="64"/>
      <c r="BD5" s="33" t="s">
        <v>74</v>
      </c>
      <c r="BE5" s="33" t="str">
        <f>IFERROR(VLOOKUP(R5,計算用!$A$2:$F$36,6,FALSE),"")</f>
        <v/>
      </c>
      <c r="BF5" s="54"/>
      <c r="BG5" s="54"/>
      <c r="BH5" s="54"/>
      <c r="BI5" s="54"/>
      <c r="BJ5" s="54"/>
      <c r="BK5" s="54"/>
      <c r="BL5" s="54"/>
      <c r="BR5" s="54"/>
      <c r="BS5" s="53"/>
      <c r="BT5" s="53"/>
      <c r="BU5" s="53"/>
      <c r="BV5" s="53"/>
      <c r="BW5" s="53"/>
      <c r="BX5" s="53"/>
      <c r="BY5" s="53"/>
    </row>
    <row r="6" spans="1:147" s="32" customFormat="1" ht="14.1" customHeight="1">
      <c r="A6" s="261"/>
      <c r="B6" s="276" t="s">
        <v>58</v>
      </c>
      <c r="C6" s="277"/>
      <c r="D6" s="277"/>
      <c r="E6" s="277"/>
      <c r="F6" s="277"/>
      <c r="G6" s="277"/>
      <c r="H6" s="277"/>
      <c r="I6" s="277"/>
      <c r="J6" s="277"/>
      <c r="K6" s="277"/>
      <c r="L6" s="277"/>
      <c r="M6" s="277"/>
      <c r="N6" s="277"/>
      <c r="O6" s="277"/>
      <c r="P6" s="277"/>
      <c r="Q6" s="278"/>
      <c r="R6" s="116" t="s">
        <v>6</v>
      </c>
      <c r="S6" s="116"/>
      <c r="T6" s="116"/>
      <c r="U6" s="116"/>
      <c r="V6" s="117"/>
      <c r="W6" s="256"/>
      <c r="X6" s="256"/>
      <c r="Y6" s="116" t="s">
        <v>7</v>
      </c>
      <c r="Z6" s="288"/>
      <c r="AA6" s="288"/>
      <c r="AB6" s="288"/>
      <c r="AC6" s="31"/>
      <c r="AD6" s="116" t="s">
        <v>8</v>
      </c>
      <c r="AE6" s="116"/>
      <c r="AF6" s="116"/>
      <c r="AG6" s="116"/>
      <c r="AH6" s="116"/>
      <c r="AI6" s="116"/>
      <c r="AJ6" s="118"/>
      <c r="AK6" s="116"/>
      <c r="AL6" s="116"/>
      <c r="AM6" s="116"/>
      <c r="AN6" s="116"/>
      <c r="AO6" s="116"/>
      <c r="AP6" s="116"/>
      <c r="AQ6" s="116"/>
      <c r="AR6" s="116"/>
      <c r="AS6" s="116"/>
      <c r="AT6" s="119"/>
      <c r="AU6" s="35"/>
      <c r="AV6" s="35"/>
      <c r="AW6" s="35"/>
      <c r="AX6" s="35"/>
      <c r="AY6" s="35"/>
      <c r="AZ6" s="35"/>
      <c r="BA6" s="35"/>
      <c r="BB6" s="35"/>
      <c r="BR6" s="54"/>
      <c r="BS6" s="53"/>
      <c r="BT6" s="53"/>
      <c r="BU6" s="53"/>
      <c r="BV6" s="53"/>
      <c r="BW6" s="53"/>
      <c r="BX6" s="53"/>
      <c r="BY6" s="53"/>
    </row>
    <row r="7" spans="1:147" s="32" customFormat="1" ht="30" customHeight="1">
      <c r="A7" s="261"/>
      <c r="B7" s="279"/>
      <c r="C7" s="280"/>
      <c r="D7" s="280"/>
      <c r="E7" s="280"/>
      <c r="F7" s="280"/>
      <c r="G7" s="280"/>
      <c r="H7" s="280"/>
      <c r="I7" s="280"/>
      <c r="J7" s="280"/>
      <c r="K7" s="280"/>
      <c r="L7" s="280"/>
      <c r="M7" s="280"/>
      <c r="N7" s="280"/>
      <c r="O7" s="280"/>
      <c r="P7" s="280"/>
      <c r="Q7" s="281"/>
      <c r="R7" s="295"/>
      <c r="S7" s="296"/>
      <c r="T7" s="296"/>
      <c r="U7" s="296"/>
      <c r="V7" s="296"/>
      <c r="W7" s="296"/>
      <c r="X7" s="296"/>
      <c r="Y7" s="296"/>
      <c r="Z7" s="296"/>
      <c r="AA7" s="296"/>
      <c r="AB7" s="296"/>
      <c r="AC7" s="296"/>
      <c r="AD7" s="296"/>
      <c r="AE7" s="296"/>
      <c r="AF7" s="296"/>
      <c r="AG7" s="296"/>
      <c r="AH7" s="296"/>
      <c r="AI7" s="296"/>
      <c r="AJ7" s="296"/>
      <c r="AK7" s="296"/>
      <c r="AL7" s="296"/>
      <c r="AM7" s="296"/>
      <c r="AN7" s="296"/>
      <c r="AO7" s="296"/>
      <c r="AP7" s="296"/>
      <c r="AQ7" s="296"/>
      <c r="AR7" s="296"/>
      <c r="AS7" s="296"/>
      <c r="AT7" s="297"/>
      <c r="AU7" s="65"/>
      <c r="AV7" s="65"/>
      <c r="AW7" s="65"/>
      <c r="AX7" s="65"/>
      <c r="AY7" s="65"/>
      <c r="AZ7" s="65"/>
      <c r="BA7" s="65"/>
      <c r="BB7" s="65"/>
      <c r="BR7" s="54"/>
      <c r="BS7" s="53"/>
      <c r="BT7" s="53"/>
      <c r="BU7" s="53"/>
      <c r="BV7" s="53"/>
      <c r="BW7" s="53"/>
      <c r="BX7" s="53"/>
      <c r="BY7" s="53"/>
    </row>
    <row r="8" spans="1:147" s="32" customFormat="1" ht="24.95" customHeight="1">
      <c r="A8" s="261"/>
      <c r="B8" s="275" t="s">
        <v>9</v>
      </c>
      <c r="C8" s="267"/>
      <c r="D8" s="267"/>
      <c r="E8" s="267"/>
      <c r="F8" s="267"/>
      <c r="G8" s="267"/>
      <c r="H8" s="267"/>
      <c r="I8" s="267"/>
      <c r="J8" s="267"/>
      <c r="K8" s="267"/>
      <c r="L8" s="267"/>
      <c r="M8" s="267"/>
      <c r="N8" s="267"/>
      <c r="O8" s="267"/>
      <c r="P8" s="267"/>
      <c r="Q8" s="268"/>
      <c r="R8" s="275" t="s">
        <v>10</v>
      </c>
      <c r="S8" s="267"/>
      <c r="T8" s="267"/>
      <c r="U8" s="267"/>
      <c r="V8" s="267"/>
      <c r="W8" s="267"/>
      <c r="X8" s="268"/>
      <c r="Y8" s="289"/>
      <c r="Z8" s="290"/>
      <c r="AA8" s="290"/>
      <c r="AB8" s="290"/>
      <c r="AC8" s="290"/>
      <c r="AD8" s="290"/>
      <c r="AE8" s="290"/>
      <c r="AF8" s="291"/>
      <c r="AG8" s="275" t="s">
        <v>55</v>
      </c>
      <c r="AH8" s="267"/>
      <c r="AI8" s="268"/>
      <c r="AJ8" s="301"/>
      <c r="AK8" s="302"/>
      <c r="AL8" s="302"/>
      <c r="AM8" s="302"/>
      <c r="AN8" s="302"/>
      <c r="AO8" s="302"/>
      <c r="AP8" s="302"/>
      <c r="AQ8" s="302"/>
      <c r="AR8" s="302"/>
      <c r="AS8" s="302"/>
      <c r="AT8" s="303"/>
      <c r="AU8" s="66"/>
      <c r="AV8" s="66"/>
      <c r="AW8" s="66"/>
      <c r="AX8" s="66"/>
      <c r="AY8" s="66"/>
      <c r="AZ8" s="66"/>
      <c r="BA8" s="66"/>
      <c r="BB8" s="66"/>
      <c r="BR8" s="54"/>
      <c r="BS8" s="53"/>
      <c r="BT8" s="53"/>
      <c r="BU8" s="53"/>
      <c r="BV8" s="53"/>
      <c r="BW8" s="53"/>
      <c r="BX8" s="53"/>
      <c r="BY8" s="53"/>
    </row>
    <row r="9" spans="1:147" s="32" customFormat="1" ht="24.95" customHeight="1">
      <c r="A9" s="262"/>
      <c r="B9" s="275" t="s">
        <v>34</v>
      </c>
      <c r="C9" s="267"/>
      <c r="D9" s="267"/>
      <c r="E9" s="267"/>
      <c r="F9" s="267"/>
      <c r="G9" s="267"/>
      <c r="H9" s="267"/>
      <c r="I9" s="267"/>
      <c r="J9" s="267"/>
      <c r="K9" s="267"/>
      <c r="L9" s="267"/>
      <c r="M9" s="267"/>
      <c r="N9" s="267"/>
      <c r="O9" s="267"/>
      <c r="P9" s="267"/>
      <c r="Q9" s="268"/>
      <c r="R9" s="263"/>
      <c r="S9" s="264"/>
      <c r="T9" s="264"/>
      <c r="U9" s="264"/>
      <c r="V9" s="264"/>
      <c r="W9" s="264"/>
      <c r="X9" s="264"/>
      <c r="Y9" s="264"/>
      <c r="Z9" s="264"/>
      <c r="AA9" s="264"/>
      <c r="AB9" s="264"/>
      <c r="AC9" s="264"/>
      <c r="AD9" s="264"/>
      <c r="AE9" s="264"/>
      <c r="AF9" s="264"/>
      <c r="AG9" s="264"/>
      <c r="AH9" s="264"/>
      <c r="AI9" s="264"/>
      <c r="AJ9" s="264"/>
      <c r="AK9" s="264"/>
      <c r="AL9" s="264"/>
      <c r="AM9" s="264"/>
      <c r="AN9" s="264"/>
      <c r="AO9" s="264"/>
      <c r="AP9" s="264"/>
      <c r="AQ9" s="264"/>
      <c r="AR9" s="264"/>
      <c r="AS9" s="264"/>
      <c r="AT9" s="265"/>
      <c r="AU9" s="6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5"/>
      <c r="CC9" s="85"/>
      <c r="CD9" s="85"/>
      <c r="CE9" s="85"/>
      <c r="CF9" s="85"/>
      <c r="CG9" s="85"/>
      <c r="CH9" s="85"/>
      <c r="CI9" s="85"/>
    </row>
    <row r="10" spans="1:147" s="32" customFormat="1" ht="29.25" customHeight="1">
      <c r="E10" s="53"/>
      <c r="F10" s="53"/>
      <c r="G10" s="53"/>
      <c r="H10" s="53"/>
      <c r="I10" s="53"/>
      <c r="J10" s="36"/>
      <c r="K10" s="36"/>
      <c r="L10" s="36"/>
      <c r="M10" s="36"/>
      <c r="N10" s="36"/>
      <c r="O10" s="36"/>
      <c r="P10" s="53"/>
      <c r="Q10" s="53"/>
      <c r="R10" s="53"/>
      <c r="S10" s="53"/>
      <c r="T10" s="53"/>
      <c r="U10" s="53"/>
      <c r="V10" s="53"/>
      <c r="W10" s="53"/>
      <c r="X10" s="53"/>
      <c r="Y10" s="53"/>
      <c r="Z10" s="53"/>
      <c r="AA10" s="34"/>
      <c r="AB10" s="53"/>
      <c r="AC10" s="35"/>
      <c r="AD10" s="36"/>
      <c r="AE10" s="36"/>
      <c r="AF10" s="36"/>
      <c r="AG10" s="36"/>
      <c r="AH10" s="36"/>
      <c r="AI10" s="36"/>
      <c r="AJ10" s="36"/>
      <c r="AK10" s="36"/>
      <c r="AL10" s="36"/>
      <c r="AM10" s="36"/>
      <c r="AN10" s="36"/>
      <c r="AP10" s="36"/>
      <c r="AQ10" s="36"/>
      <c r="AR10" s="36"/>
      <c r="AS10" s="36"/>
      <c r="AT10" s="36"/>
      <c r="AU10" s="36"/>
      <c r="AV10" s="36"/>
      <c r="AW10" s="36"/>
      <c r="AX10" s="36"/>
      <c r="AY10" s="36"/>
      <c r="AZ10" s="36"/>
      <c r="BA10" s="36"/>
      <c r="BB10" s="36"/>
      <c r="BC10" s="36"/>
      <c r="BD10" s="223" t="str">
        <f>IF(OR(BM14&gt;BD14,BM15&gt;BD15,BM16&gt;BD16,BM17&gt;BD17,BM18&gt;BD18,BM19&gt;BD19,BM20&gt;BD20,BM21&gt;BD21,BM22&gt;BD22,BM23&gt;BD23,BM24&gt;BD24,BM25&gt;BD25,BM26&gt;BD26,BM27&gt;BD27,BM28&gt;BD28,BM29&gt;BD29,BM30&gt;BD30,BM31&gt;BD31,BM32&gt;BD32,BM33&gt;BD33),"事業所が負担した額が研修受講料を超えています。","")</f>
        <v/>
      </c>
      <c r="BE10" s="223"/>
      <c r="BF10" s="223"/>
      <c r="BG10" s="223"/>
      <c r="BH10" s="223"/>
      <c r="BI10" s="223"/>
      <c r="BJ10" s="223"/>
      <c r="BK10" s="223"/>
      <c r="BL10" s="223"/>
      <c r="BM10" s="223"/>
      <c r="BN10" s="223"/>
      <c r="BO10" s="223"/>
      <c r="BP10" s="223"/>
      <c r="BQ10" s="223"/>
      <c r="BR10" s="223"/>
      <c r="BS10" s="223"/>
      <c r="BT10" s="223"/>
      <c r="BU10" s="223"/>
      <c r="BV10" s="223"/>
      <c r="BW10" s="223"/>
      <c r="BX10" s="223"/>
      <c r="BY10" s="223"/>
      <c r="BZ10" s="223"/>
      <c r="CA10" s="223"/>
      <c r="CB10" s="223"/>
      <c r="CC10" s="223"/>
      <c r="CD10" s="223"/>
      <c r="CE10" s="223"/>
      <c r="CF10" s="223"/>
      <c r="CG10" s="223"/>
      <c r="CH10" s="223"/>
      <c r="CI10" s="223"/>
      <c r="CJ10" s="85"/>
      <c r="CK10" s="85"/>
      <c r="CL10" s="85"/>
      <c r="CM10" s="85"/>
      <c r="CN10" s="85"/>
      <c r="CO10" s="85"/>
      <c r="CP10" s="85"/>
      <c r="CQ10" s="85"/>
    </row>
    <row r="11" spans="1:147" s="32" customFormat="1" ht="29.25" customHeight="1">
      <c r="E11" s="57"/>
      <c r="F11" s="57"/>
      <c r="G11" s="57"/>
      <c r="H11" s="57"/>
      <c r="I11" s="57"/>
      <c r="J11" s="57"/>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P11" s="57"/>
      <c r="AQ11" s="57"/>
      <c r="AR11" s="57"/>
      <c r="AS11" s="57"/>
      <c r="AT11" s="57"/>
      <c r="AU11" s="57"/>
      <c r="AV11" s="57"/>
      <c r="AW11" s="57"/>
      <c r="AX11" s="57"/>
      <c r="AY11" s="57"/>
      <c r="AZ11" s="57"/>
      <c r="BA11" s="57"/>
      <c r="BB11" s="57"/>
      <c r="BC11" s="57"/>
      <c r="BD11" s="224" t="str">
        <f>IF(OR(BM14&gt;BD14,BM15&gt;BD15,BM16&gt;BD16,BM17&gt;BD17,BM18&gt;BD18,BM19&gt;BD19,BM20&gt;BD20,BM21&gt;BD21,BM22&gt;BD22,BM23&gt;BD23,BM24&gt;BD24,BM25&gt;BD25,BM26&gt;BD26,BM27&gt;BD27,BM28&gt;BD28,BM29&gt;BD29,BM30&gt;BD30,BM31&gt;BD31,BM32&gt;BD32,BM33&gt;BD33),"事業所が負担した額は研修受講料が上限です。","")</f>
        <v/>
      </c>
      <c r="BE11" s="224"/>
      <c r="BF11" s="224"/>
      <c r="BG11" s="224"/>
      <c r="BH11" s="224"/>
      <c r="BI11" s="224"/>
      <c r="BJ11" s="224"/>
      <c r="BK11" s="224"/>
      <c r="BL11" s="224"/>
      <c r="BM11" s="224"/>
      <c r="BN11" s="224"/>
      <c r="BO11" s="224"/>
      <c r="BP11" s="224"/>
      <c r="BQ11" s="224"/>
      <c r="BR11" s="224"/>
      <c r="BS11" s="224"/>
      <c r="BT11" s="224"/>
      <c r="BU11" s="224"/>
      <c r="BV11" s="224"/>
      <c r="BW11" s="224"/>
      <c r="BX11" s="224"/>
      <c r="BY11" s="224"/>
      <c r="BZ11" s="224"/>
      <c r="CA11" s="224"/>
      <c r="CB11" s="224"/>
      <c r="CC11" s="224"/>
      <c r="CD11" s="224"/>
      <c r="CE11" s="224"/>
      <c r="CF11" s="224"/>
      <c r="CG11" s="224"/>
      <c r="CH11" s="224"/>
      <c r="CI11" s="224"/>
      <c r="CJ11" s="86"/>
      <c r="CK11" s="86"/>
      <c r="CL11" s="86"/>
      <c r="CM11" s="86"/>
      <c r="CN11" s="86"/>
      <c r="CO11" s="86"/>
      <c r="CP11" s="86"/>
      <c r="CQ11" s="86"/>
    </row>
    <row r="12" spans="1:147" ht="13.5" customHeight="1">
      <c r="A12" s="79"/>
      <c r="B12" s="249"/>
      <c r="C12" s="250"/>
      <c r="D12" s="250"/>
      <c r="E12" s="250"/>
      <c r="F12" s="250"/>
      <c r="G12" s="250"/>
      <c r="H12" s="250"/>
      <c r="I12" s="251"/>
      <c r="J12" s="298" t="s">
        <v>113</v>
      </c>
      <c r="K12" s="299"/>
      <c r="L12" s="299"/>
      <c r="M12" s="299"/>
      <c r="N12" s="299"/>
      <c r="O12" s="300"/>
      <c r="P12" s="249"/>
      <c r="Q12" s="250"/>
      <c r="R12" s="250"/>
      <c r="S12" s="250"/>
      <c r="T12" s="250"/>
      <c r="U12" s="250"/>
      <c r="V12" s="250"/>
      <c r="W12" s="250"/>
      <c r="X12" s="250"/>
      <c r="Y12" s="250"/>
      <c r="Z12" s="250"/>
      <c r="AA12" s="250"/>
      <c r="AB12" s="250"/>
      <c r="AC12" s="250"/>
      <c r="AD12" s="250"/>
      <c r="AE12" s="251"/>
      <c r="AF12" s="298" t="s">
        <v>114</v>
      </c>
      <c r="AG12" s="299"/>
      <c r="AH12" s="299"/>
      <c r="AI12" s="300"/>
      <c r="AJ12" s="298" t="s">
        <v>113</v>
      </c>
      <c r="AK12" s="299"/>
      <c r="AL12" s="299"/>
      <c r="AM12" s="299"/>
      <c r="AN12" s="299"/>
      <c r="AO12" s="300"/>
      <c r="AP12" s="249"/>
      <c r="AQ12" s="250"/>
      <c r="AR12" s="250"/>
      <c r="AS12" s="250"/>
      <c r="AT12" s="250"/>
      <c r="AU12" s="250"/>
      <c r="AV12" s="250"/>
      <c r="AW12" s="251"/>
      <c r="AX12" s="298" t="s">
        <v>113</v>
      </c>
      <c r="AY12" s="299"/>
      <c r="AZ12" s="299"/>
      <c r="BA12" s="299"/>
      <c r="BB12" s="299"/>
      <c r="BC12" s="300"/>
      <c r="BD12" s="249"/>
      <c r="BE12" s="250"/>
      <c r="BF12" s="250"/>
      <c r="BG12" s="250"/>
      <c r="BH12" s="250"/>
      <c r="BI12" s="250"/>
      <c r="BJ12" s="250"/>
      <c r="BK12" s="250"/>
      <c r="BL12" s="251"/>
      <c r="BM12" s="304" t="s">
        <v>116</v>
      </c>
      <c r="BN12" s="305"/>
      <c r="BO12" s="305"/>
      <c r="BP12" s="305"/>
      <c r="BQ12" s="305"/>
      <c r="BR12" s="305"/>
      <c r="BS12" s="305"/>
      <c r="BT12" s="305"/>
      <c r="BU12" s="305"/>
      <c r="BV12" s="306"/>
      <c r="BW12" s="298" t="s">
        <v>117</v>
      </c>
      <c r="BX12" s="299"/>
      <c r="BY12" s="299"/>
      <c r="BZ12" s="299"/>
      <c r="CA12" s="300"/>
      <c r="CB12" s="249"/>
      <c r="CC12" s="250"/>
      <c r="CD12" s="250"/>
      <c r="CE12" s="250"/>
      <c r="CF12" s="250"/>
      <c r="CG12" s="250"/>
      <c r="CH12" s="250"/>
      <c r="CI12" s="251"/>
      <c r="CJ12" s="249"/>
      <c r="CK12" s="250"/>
      <c r="CL12" s="250"/>
      <c r="CM12" s="250"/>
      <c r="CN12" s="250"/>
      <c r="CO12" s="250"/>
      <c r="CP12" s="250"/>
      <c r="CQ12" s="251"/>
    </row>
    <row r="13" spans="1:147" s="37" customFormat="1" ht="39.950000000000003" customHeight="1">
      <c r="A13" s="114" t="s">
        <v>108</v>
      </c>
      <c r="B13" s="246" t="s">
        <v>85</v>
      </c>
      <c r="C13" s="247"/>
      <c r="D13" s="247"/>
      <c r="E13" s="247"/>
      <c r="F13" s="247"/>
      <c r="G13" s="247"/>
      <c r="H13" s="247"/>
      <c r="I13" s="248"/>
      <c r="J13" s="246" t="s">
        <v>110</v>
      </c>
      <c r="K13" s="247"/>
      <c r="L13" s="247"/>
      <c r="M13" s="247"/>
      <c r="N13" s="247"/>
      <c r="O13" s="247"/>
      <c r="P13" s="246" t="s">
        <v>111</v>
      </c>
      <c r="Q13" s="247"/>
      <c r="R13" s="247"/>
      <c r="S13" s="247"/>
      <c r="T13" s="247"/>
      <c r="U13" s="247"/>
      <c r="V13" s="247"/>
      <c r="W13" s="247"/>
      <c r="X13" s="247"/>
      <c r="Y13" s="247"/>
      <c r="Z13" s="247"/>
      <c r="AA13" s="247"/>
      <c r="AB13" s="247"/>
      <c r="AC13" s="247"/>
      <c r="AD13" s="247"/>
      <c r="AE13" s="248"/>
      <c r="AF13" s="246" t="s">
        <v>112</v>
      </c>
      <c r="AG13" s="247"/>
      <c r="AH13" s="247"/>
      <c r="AI13" s="248"/>
      <c r="AJ13" s="257" t="s">
        <v>121</v>
      </c>
      <c r="AK13" s="247"/>
      <c r="AL13" s="247"/>
      <c r="AM13" s="247"/>
      <c r="AN13" s="247"/>
      <c r="AO13" s="247"/>
      <c r="AP13" s="257" t="s">
        <v>109</v>
      </c>
      <c r="AQ13" s="258"/>
      <c r="AR13" s="258"/>
      <c r="AS13" s="258"/>
      <c r="AT13" s="258"/>
      <c r="AU13" s="258"/>
      <c r="AV13" s="258"/>
      <c r="AW13" s="259"/>
      <c r="AX13" s="257" t="s">
        <v>122</v>
      </c>
      <c r="AY13" s="247"/>
      <c r="AZ13" s="247"/>
      <c r="BA13" s="247"/>
      <c r="BB13" s="247"/>
      <c r="BC13" s="248"/>
      <c r="BD13" s="246" t="s">
        <v>115</v>
      </c>
      <c r="BE13" s="247"/>
      <c r="BF13" s="247"/>
      <c r="BG13" s="247"/>
      <c r="BH13" s="247"/>
      <c r="BI13" s="247"/>
      <c r="BJ13" s="247"/>
      <c r="BK13" s="247"/>
      <c r="BL13" s="248"/>
      <c r="BM13" s="257" t="s">
        <v>130</v>
      </c>
      <c r="BN13" s="247"/>
      <c r="BO13" s="247"/>
      <c r="BP13" s="247"/>
      <c r="BQ13" s="247"/>
      <c r="BR13" s="247"/>
      <c r="BS13" s="247"/>
      <c r="BT13" s="247"/>
      <c r="BU13" s="247"/>
      <c r="BV13" s="248"/>
      <c r="BW13" s="257" t="s">
        <v>118</v>
      </c>
      <c r="BX13" s="258"/>
      <c r="BY13" s="258"/>
      <c r="BZ13" s="258"/>
      <c r="CA13" s="259"/>
      <c r="CB13" s="257" t="s">
        <v>123</v>
      </c>
      <c r="CC13" s="258"/>
      <c r="CD13" s="258"/>
      <c r="CE13" s="258"/>
      <c r="CF13" s="258"/>
      <c r="CG13" s="258"/>
      <c r="CH13" s="258"/>
      <c r="CI13" s="259"/>
      <c r="CJ13" s="246" t="s">
        <v>120</v>
      </c>
      <c r="CK13" s="247"/>
      <c r="CL13" s="247"/>
      <c r="CM13" s="247"/>
      <c r="CN13" s="247"/>
      <c r="CO13" s="247"/>
      <c r="CP13" s="247"/>
      <c r="CQ13" s="248"/>
    </row>
    <row r="14" spans="1:147" s="54" customFormat="1" ht="30" customHeight="1">
      <c r="A14" s="115">
        <v>1</v>
      </c>
      <c r="B14" s="225"/>
      <c r="C14" s="226"/>
      <c r="D14" s="226"/>
      <c r="E14" s="226"/>
      <c r="F14" s="226"/>
      <c r="G14" s="226"/>
      <c r="H14" s="226"/>
      <c r="I14" s="227"/>
      <c r="J14" s="234"/>
      <c r="K14" s="235"/>
      <c r="L14" s="235"/>
      <c r="M14" s="235"/>
      <c r="N14" s="235"/>
      <c r="O14" s="235"/>
      <c r="P14" s="236"/>
      <c r="Q14" s="237"/>
      <c r="R14" s="237"/>
      <c r="S14" s="237"/>
      <c r="T14" s="237"/>
      <c r="U14" s="237"/>
      <c r="V14" s="237"/>
      <c r="W14" s="237"/>
      <c r="X14" s="237"/>
      <c r="Y14" s="237"/>
      <c r="Z14" s="237"/>
      <c r="AA14" s="237"/>
      <c r="AB14" s="237"/>
      <c r="AC14" s="237"/>
      <c r="AD14" s="237"/>
      <c r="AE14" s="238"/>
      <c r="AF14" s="236"/>
      <c r="AG14" s="237"/>
      <c r="AH14" s="237"/>
      <c r="AI14" s="238"/>
      <c r="AJ14" s="234"/>
      <c r="AK14" s="235"/>
      <c r="AL14" s="235"/>
      <c r="AM14" s="235"/>
      <c r="AN14" s="235"/>
      <c r="AO14" s="235"/>
      <c r="AP14" s="236"/>
      <c r="AQ14" s="237"/>
      <c r="AR14" s="237"/>
      <c r="AS14" s="237"/>
      <c r="AT14" s="237"/>
      <c r="AU14" s="237"/>
      <c r="AV14" s="237"/>
      <c r="AW14" s="238"/>
      <c r="AX14" s="234"/>
      <c r="AY14" s="235"/>
      <c r="AZ14" s="235"/>
      <c r="BA14" s="235"/>
      <c r="BB14" s="235"/>
      <c r="BC14" s="239"/>
      <c r="BD14" s="240" t="str">
        <f>IFERROR(VLOOKUP(AP14,Sheet1!$B$7:'Sheet1'!$C$15,2,FALSE)," ")</f>
        <v xml:space="preserve"> </v>
      </c>
      <c r="BE14" s="241"/>
      <c r="BF14" s="241"/>
      <c r="BG14" s="241"/>
      <c r="BH14" s="241"/>
      <c r="BI14" s="241"/>
      <c r="BJ14" s="241"/>
      <c r="BK14" s="241"/>
      <c r="BL14" s="242"/>
      <c r="BM14" s="243"/>
      <c r="BN14" s="244"/>
      <c r="BO14" s="244"/>
      <c r="BP14" s="244"/>
      <c r="BQ14" s="244"/>
      <c r="BR14" s="244"/>
      <c r="BS14" s="244"/>
      <c r="BT14" s="244"/>
      <c r="BU14" s="244"/>
      <c r="BV14" s="245"/>
      <c r="BW14" s="225"/>
      <c r="BX14" s="226"/>
      <c r="BY14" s="226"/>
      <c r="BZ14" s="226"/>
      <c r="CA14" s="227"/>
      <c r="CB14" s="228"/>
      <c r="CC14" s="229"/>
      <c r="CD14" s="229"/>
      <c r="CE14" s="229"/>
      <c r="CF14" s="229"/>
      <c r="CG14" s="229"/>
      <c r="CH14" s="229"/>
      <c r="CI14" s="230"/>
      <c r="CJ14" s="231" t="str">
        <f>IF(BD14=" "," ",EQ14)</f>
        <v xml:space="preserve"> </v>
      </c>
      <c r="CK14" s="232"/>
      <c r="CL14" s="232"/>
      <c r="CM14" s="232"/>
      <c r="CN14" s="232"/>
      <c r="CO14" s="232"/>
      <c r="CP14" s="232"/>
      <c r="CQ14" s="233"/>
      <c r="CV14" s="124" t="s">
        <v>87</v>
      </c>
      <c r="CW14" s="54">
        <f>SUMIF($AP$14:$AW$33,CV14,$CJ$14:$CQ$33)</f>
        <v>0</v>
      </c>
      <c r="EQ14" s="54">
        <f>ROUNDDOWN((BM14-CB14)*3/8, -3)</f>
        <v>0</v>
      </c>
    </row>
    <row r="15" spans="1:147" s="54" customFormat="1" ht="30" customHeight="1">
      <c r="A15" s="115">
        <v>2</v>
      </c>
      <c r="B15" s="225"/>
      <c r="C15" s="226"/>
      <c r="D15" s="226"/>
      <c r="E15" s="226"/>
      <c r="F15" s="226"/>
      <c r="G15" s="226"/>
      <c r="H15" s="226"/>
      <c r="I15" s="227"/>
      <c r="J15" s="234"/>
      <c r="K15" s="235"/>
      <c r="L15" s="235"/>
      <c r="M15" s="235"/>
      <c r="N15" s="235"/>
      <c r="O15" s="235"/>
      <c r="P15" s="236"/>
      <c r="Q15" s="237"/>
      <c r="R15" s="237"/>
      <c r="S15" s="237"/>
      <c r="T15" s="237"/>
      <c r="U15" s="237"/>
      <c r="V15" s="237"/>
      <c r="W15" s="237"/>
      <c r="X15" s="237"/>
      <c r="Y15" s="237"/>
      <c r="Z15" s="237"/>
      <c r="AA15" s="237"/>
      <c r="AB15" s="237"/>
      <c r="AC15" s="237"/>
      <c r="AD15" s="237"/>
      <c r="AE15" s="238"/>
      <c r="AF15" s="236"/>
      <c r="AG15" s="237"/>
      <c r="AH15" s="237"/>
      <c r="AI15" s="238"/>
      <c r="AJ15" s="234"/>
      <c r="AK15" s="235"/>
      <c r="AL15" s="235"/>
      <c r="AM15" s="235"/>
      <c r="AN15" s="235"/>
      <c r="AO15" s="235"/>
      <c r="AP15" s="236"/>
      <c r="AQ15" s="237"/>
      <c r="AR15" s="237"/>
      <c r="AS15" s="237"/>
      <c r="AT15" s="237"/>
      <c r="AU15" s="237"/>
      <c r="AV15" s="237"/>
      <c r="AW15" s="238"/>
      <c r="AX15" s="234"/>
      <c r="AY15" s="235"/>
      <c r="AZ15" s="235"/>
      <c r="BA15" s="235"/>
      <c r="BB15" s="235"/>
      <c r="BC15" s="239"/>
      <c r="BD15" s="240" t="str">
        <f>IFERROR(VLOOKUP(AP15,Sheet1!$B$7:'Sheet1'!$C$15,2,FALSE)," ")</f>
        <v xml:space="preserve"> </v>
      </c>
      <c r="BE15" s="241"/>
      <c r="BF15" s="241"/>
      <c r="BG15" s="241"/>
      <c r="BH15" s="241"/>
      <c r="BI15" s="241"/>
      <c r="BJ15" s="241"/>
      <c r="BK15" s="241"/>
      <c r="BL15" s="242"/>
      <c r="BM15" s="243"/>
      <c r="BN15" s="244"/>
      <c r="BO15" s="244"/>
      <c r="BP15" s="244"/>
      <c r="BQ15" s="244"/>
      <c r="BR15" s="244"/>
      <c r="BS15" s="244"/>
      <c r="BT15" s="244"/>
      <c r="BU15" s="244"/>
      <c r="BV15" s="245"/>
      <c r="BW15" s="225"/>
      <c r="BX15" s="226"/>
      <c r="BY15" s="226"/>
      <c r="BZ15" s="226"/>
      <c r="CA15" s="227"/>
      <c r="CB15" s="228"/>
      <c r="CC15" s="229"/>
      <c r="CD15" s="229"/>
      <c r="CE15" s="229"/>
      <c r="CF15" s="229"/>
      <c r="CG15" s="229"/>
      <c r="CH15" s="229"/>
      <c r="CI15" s="230"/>
      <c r="CJ15" s="231" t="str">
        <f t="shared" ref="CJ15:CJ23" si="0">IF(BD15=" "," ",EQ15)</f>
        <v xml:space="preserve"> </v>
      </c>
      <c r="CK15" s="232"/>
      <c r="CL15" s="232"/>
      <c r="CM15" s="232"/>
      <c r="CN15" s="232"/>
      <c r="CO15" s="232"/>
      <c r="CP15" s="232"/>
      <c r="CQ15" s="233"/>
      <c r="CV15" s="124" t="s">
        <v>88</v>
      </c>
      <c r="CW15" s="54">
        <f t="shared" ref="CW15:CW21" si="1">SUMIF($AP$14:$AW$33,CV15,$CJ$14:$CQ$33)</f>
        <v>0</v>
      </c>
      <c r="EQ15" s="54">
        <f t="shared" ref="EQ15:EQ33" si="2">ROUNDDOWN((BM15-CB15)*3/8, -3)</f>
        <v>0</v>
      </c>
    </row>
    <row r="16" spans="1:147" ht="30" customHeight="1">
      <c r="A16" s="115">
        <v>3</v>
      </c>
      <c r="B16" s="225"/>
      <c r="C16" s="226"/>
      <c r="D16" s="226"/>
      <c r="E16" s="226"/>
      <c r="F16" s="226"/>
      <c r="G16" s="226"/>
      <c r="H16" s="226"/>
      <c r="I16" s="227"/>
      <c r="J16" s="234"/>
      <c r="K16" s="235"/>
      <c r="L16" s="235"/>
      <c r="M16" s="235"/>
      <c r="N16" s="235"/>
      <c r="O16" s="235"/>
      <c r="P16" s="236"/>
      <c r="Q16" s="237"/>
      <c r="R16" s="237"/>
      <c r="S16" s="237"/>
      <c r="T16" s="237"/>
      <c r="U16" s="237"/>
      <c r="V16" s="237"/>
      <c r="W16" s="237"/>
      <c r="X16" s="237"/>
      <c r="Y16" s="237"/>
      <c r="Z16" s="237"/>
      <c r="AA16" s="237"/>
      <c r="AB16" s="237"/>
      <c r="AC16" s="237"/>
      <c r="AD16" s="237"/>
      <c r="AE16" s="238"/>
      <c r="AF16" s="236"/>
      <c r="AG16" s="237"/>
      <c r="AH16" s="237"/>
      <c r="AI16" s="238"/>
      <c r="AJ16" s="234"/>
      <c r="AK16" s="235"/>
      <c r="AL16" s="235"/>
      <c r="AM16" s="235"/>
      <c r="AN16" s="235"/>
      <c r="AO16" s="235"/>
      <c r="AP16" s="236"/>
      <c r="AQ16" s="237"/>
      <c r="AR16" s="237"/>
      <c r="AS16" s="237"/>
      <c r="AT16" s="237"/>
      <c r="AU16" s="237"/>
      <c r="AV16" s="237"/>
      <c r="AW16" s="238"/>
      <c r="AX16" s="234"/>
      <c r="AY16" s="235"/>
      <c r="AZ16" s="235"/>
      <c r="BA16" s="235"/>
      <c r="BB16" s="235"/>
      <c r="BC16" s="239"/>
      <c r="BD16" s="240" t="str">
        <f>IFERROR(VLOOKUP(AP16,Sheet1!$B$7:'Sheet1'!$C$15,2,FALSE)," ")</f>
        <v xml:space="preserve"> </v>
      </c>
      <c r="BE16" s="241"/>
      <c r="BF16" s="241"/>
      <c r="BG16" s="241"/>
      <c r="BH16" s="241"/>
      <c r="BI16" s="241"/>
      <c r="BJ16" s="241"/>
      <c r="BK16" s="241"/>
      <c r="BL16" s="242"/>
      <c r="BM16" s="243"/>
      <c r="BN16" s="244"/>
      <c r="BO16" s="244"/>
      <c r="BP16" s="244"/>
      <c r="BQ16" s="244"/>
      <c r="BR16" s="244"/>
      <c r="BS16" s="244"/>
      <c r="BT16" s="244"/>
      <c r="BU16" s="244"/>
      <c r="BV16" s="245"/>
      <c r="BW16" s="225"/>
      <c r="BX16" s="226"/>
      <c r="BY16" s="226"/>
      <c r="BZ16" s="226"/>
      <c r="CA16" s="227"/>
      <c r="CB16" s="228"/>
      <c r="CC16" s="229"/>
      <c r="CD16" s="229"/>
      <c r="CE16" s="229"/>
      <c r="CF16" s="229"/>
      <c r="CG16" s="229"/>
      <c r="CH16" s="229"/>
      <c r="CI16" s="230"/>
      <c r="CJ16" s="231" t="str">
        <f t="shared" si="0"/>
        <v xml:space="preserve"> </v>
      </c>
      <c r="CK16" s="232"/>
      <c r="CL16" s="232"/>
      <c r="CM16" s="232"/>
      <c r="CN16" s="232"/>
      <c r="CO16" s="232"/>
      <c r="CP16" s="232"/>
      <c r="CQ16" s="233"/>
      <c r="CU16" s="54"/>
      <c r="CV16" s="124" t="s">
        <v>89</v>
      </c>
      <c r="CW16" s="54">
        <f t="shared" si="1"/>
        <v>0</v>
      </c>
      <c r="DJ16" s="54"/>
      <c r="EQ16" s="54">
        <f t="shared" si="2"/>
        <v>0</v>
      </c>
    </row>
    <row r="17" spans="1:147" s="54" customFormat="1" ht="30" customHeight="1">
      <c r="A17" s="115">
        <v>4</v>
      </c>
      <c r="B17" s="225"/>
      <c r="C17" s="226"/>
      <c r="D17" s="226"/>
      <c r="E17" s="226"/>
      <c r="F17" s="226"/>
      <c r="G17" s="226"/>
      <c r="H17" s="226"/>
      <c r="I17" s="227"/>
      <c r="J17" s="234"/>
      <c r="K17" s="235"/>
      <c r="L17" s="235"/>
      <c r="M17" s="235"/>
      <c r="N17" s="235"/>
      <c r="O17" s="235"/>
      <c r="P17" s="236"/>
      <c r="Q17" s="237"/>
      <c r="R17" s="237"/>
      <c r="S17" s="237"/>
      <c r="T17" s="237"/>
      <c r="U17" s="237"/>
      <c r="V17" s="237"/>
      <c r="W17" s="237"/>
      <c r="X17" s="237"/>
      <c r="Y17" s="237"/>
      <c r="Z17" s="237"/>
      <c r="AA17" s="237"/>
      <c r="AB17" s="237"/>
      <c r="AC17" s="237"/>
      <c r="AD17" s="237"/>
      <c r="AE17" s="238"/>
      <c r="AF17" s="236"/>
      <c r="AG17" s="237"/>
      <c r="AH17" s="237"/>
      <c r="AI17" s="238"/>
      <c r="AJ17" s="234"/>
      <c r="AK17" s="235"/>
      <c r="AL17" s="235"/>
      <c r="AM17" s="235"/>
      <c r="AN17" s="235"/>
      <c r="AO17" s="235"/>
      <c r="AP17" s="236"/>
      <c r="AQ17" s="237"/>
      <c r="AR17" s="237"/>
      <c r="AS17" s="237"/>
      <c r="AT17" s="237"/>
      <c r="AU17" s="237"/>
      <c r="AV17" s="237"/>
      <c r="AW17" s="238"/>
      <c r="AX17" s="234"/>
      <c r="AY17" s="235"/>
      <c r="AZ17" s="235"/>
      <c r="BA17" s="235"/>
      <c r="BB17" s="235"/>
      <c r="BC17" s="239"/>
      <c r="BD17" s="240" t="str">
        <f>IFERROR(VLOOKUP(AP17,Sheet1!$B$7:'Sheet1'!$C$15,2,FALSE)," ")</f>
        <v xml:space="preserve"> </v>
      </c>
      <c r="BE17" s="241"/>
      <c r="BF17" s="241"/>
      <c r="BG17" s="241"/>
      <c r="BH17" s="241"/>
      <c r="BI17" s="241"/>
      <c r="BJ17" s="241"/>
      <c r="BK17" s="241"/>
      <c r="BL17" s="242"/>
      <c r="BM17" s="243"/>
      <c r="BN17" s="244"/>
      <c r="BO17" s="244"/>
      <c r="BP17" s="244"/>
      <c r="BQ17" s="244"/>
      <c r="BR17" s="244"/>
      <c r="BS17" s="244"/>
      <c r="BT17" s="244"/>
      <c r="BU17" s="244"/>
      <c r="BV17" s="245"/>
      <c r="BW17" s="225"/>
      <c r="BX17" s="226"/>
      <c r="BY17" s="226"/>
      <c r="BZ17" s="226"/>
      <c r="CA17" s="227"/>
      <c r="CB17" s="228"/>
      <c r="CC17" s="229"/>
      <c r="CD17" s="229"/>
      <c r="CE17" s="229"/>
      <c r="CF17" s="229"/>
      <c r="CG17" s="229"/>
      <c r="CH17" s="229"/>
      <c r="CI17" s="230"/>
      <c r="CJ17" s="231" t="str">
        <f t="shared" si="0"/>
        <v xml:space="preserve"> </v>
      </c>
      <c r="CK17" s="232"/>
      <c r="CL17" s="232"/>
      <c r="CM17" s="232"/>
      <c r="CN17" s="232"/>
      <c r="CO17" s="232"/>
      <c r="CP17" s="232"/>
      <c r="CQ17" s="233"/>
      <c r="CV17" s="124" t="s">
        <v>94</v>
      </c>
      <c r="CW17" s="54">
        <f t="shared" si="1"/>
        <v>0</v>
      </c>
      <c r="EQ17" s="54">
        <f t="shared" si="2"/>
        <v>0</v>
      </c>
    </row>
    <row r="18" spans="1:147" s="54" customFormat="1" ht="30" customHeight="1">
      <c r="A18" s="115">
        <v>5</v>
      </c>
      <c r="B18" s="225"/>
      <c r="C18" s="226"/>
      <c r="D18" s="226"/>
      <c r="E18" s="226"/>
      <c r="F18" s="226"/>
      <c r="G18" s="226"/>
      <c r="H18" s="226"/>
      <c r="I18" s="227"/>
      <c r="J18" s="234"/>
      <c r="K18" s="235"/>
      <c r="L18" s="235"/>
      <c r="M18" s="235"/>
      <c r="N18" s="235"/>
      <c r="O18" s="235"/>
      <c r="P18" s="236"/>
      <c r="Q18" s="237"/>
      <c r="R18" s="237"/>
      <c r="S18" s="237"/>
      <c r="T18" s="237"/>
      <c r="U18" s="237"/>
      <c r="V18" s="237"/>
      <c r="W18" s="237"/>
      <c r="X18" s="237"/>
      <c r="Y18" s="237"/>
      <c r="Z18" s="237"/>
      <c r="AA18" s="237"/>
      <c r="AB18" s="237"/>
      <c r="AC18" s="237"/>
      <c r="AD18" s="237"/>
      <c r="AE18" s="238"/>
      <c r="AF18" s="236"/>
      <c r="AG18" s="237"/>
      <c r="AH18" s="237"/>
      <c r="AI18" s="238"/>
      <c r="AJ18" s="234"/>
      <c r="AK18" s="235"/>
      <c r="AL18" s="235"/>
      <c r="AM18" s="235"/>
      <c r="AN18" s="235"/>
      <c r="AO18" s="235"/>
      <c r="AP18" s="236"/>
      <c r="AQ18" s="237"/>
      <c r="AR18" s="237"/>
      <c r="AS18" s="237"/>
      <c r="AT18" s="237"/>
      <c r="AU18" s="237"/>
      <c r="AV18" s="237"/>
      <c r="AW18" s="238"/>
      <c r="AX18" s="234"/>
      <c r="AY18" s="235"/>
      <c r="AZ18" s="235"/>
      <c r="BA18" s="235"/>
      <c r="BB18" s="235"/>
      <c r="BC18" s="239"/>
      <c r="BD18" s="240" t="str">
        <f>IFERROR(VLOOKUP(AP18,Sheet1!$B$7:'Sheet1'!$C$15,2,FALSE)," ")</f>
        <v xml:space="preserve"> </v>
      </c>
      <c r="BE18" s="241"/>
      <c r="BF18" s="241"/>
      <c r="BG18" s="241"/>
      <c r="BH18" s="241"/>
      <c r="BI18" s="241"/>
      <c r="BJ18" s="241"/>
      <c r="BK18" s="241"/>
      <c r="BL18" s="242"/>
      <c r="BM18" s="243"/>
      <c r="BN18" s="244"/>
      <c r="BO18" s="244"/>
      <c r="BP18" s="244"/>
      <c r="BQ18" s="244"/>
      <c r="BR18" s="244"/>
      <c r="BS18" s="244"/>
      <c r="BT18" s="244"/>
      <c r="BU18" s="244"/>
      <c r="BV18" s="245"/>
      <c r="BW18" s="225"/>
      <c r="BX18" s="226"/>
      <c r="BY18" s="226"/>
      <c r="BZ18" s="226"/>
      <c r="CA18" s="227"/>
      <c r="CB18" s="228"/>
      <c r="CC18" s="229"/>
      <c r="CD18" s="229"/>
      <c r="CE18" s="229"/>
      <c r="CF18" s="229"/>
      <c r="CG18" s="229"/>
      <c r="CH18" s="229"/>
      <c r="CI18" s="230"/>
      <c r="CJ18" s="231" t="str">
        <f t="shared" si="0"/>
        <v xml:space="preserve"> </v>
      </c>
      <c r="CK18" s="232"/>
      <c r="CL18" s="232"/>
      <c r="CM18" s="232"/>
      <c r="CN18" s="232"/>
      <c r="CO18" s="232"/>
      <c r="CP18" s="232"/>
      <c r="CQ18" s="233"/>
      <c r="CV18" s="124" t="s">
        <v>93</v>
      </c>
      <c r="CW18" s="54">
        <f t="shared" si="1"/>
        <v>0</v>
      </c>
      <c r="EQ18" s="54">
        <f t="shared" si="2"/>
        <v>0</v>
      </c>
    </row>
    <row r="19" spans="1:147" s="54" customFormat="1" ht="30" customHeight="1">
      <c r="A19" s="115">
        <v>6</v>
      </c>
      <c r="B19" s="225"/>
      <c r="C19" s="226"/>
      <c r="D19" s="226"/>
      <c r="E19" s="226"/>
      <c r="F19" s="226"/>
      <c r="G19" s="226"/>
      <c r="H19" s="226"/>
      <c r="I19" s="227"/>
      <c r="J19" s="234"/>
      <c r="K19" s="235"/>
      <c r="L19" s="235"/>
      <c r="M19" s="235"/>
      <c r="N19" s="235"/>
      <c r="O19" s="235"/>
      <c r="P19" s="236"/>
      <c r="Q19" s="237"/>
      <c r="R19" s="237"/>
      <c r="S19" s="237"/>
      <c r="T19" s="237"/>
      <c r="U19" s="237"/>
      <c r="V19" s="237"/>
      <c r="W19" s="237"/>
      <c r="X19" s="237"/>
      <c r="Y19" s="237"/>
      <c r="Z19" s="237"/>
      <c r="AA19" s="237"/>
      <c r="AB19" s="237"/>
      <c r="AC19" s="237"/>
      <c r="AD19" s="237"/>
      <c r="AE19" s="238"/>
      <c r="AF19" s="236"/>
      <c r="AG19" s="237"/>
      <c r="AH19" s="237"/>
      <c r="AI19" s="238"/>
      <c r="AJ19" s="234"/>
      <c r="AK19" s="235"/>
      <c r="AL19" s="235"/>
      <c r="AM19" s="235"/>
      <c r="AN19" s="235"/>
      <c r="AO19" s="235"/>
      <c r="AP19" s="236"/>
      <c r="AQ19" s="237"/>
      <c r="AR19" s="237"/>
      <c r="AS19" s="237"/>
      <c r="AT19" s="237"/>
      <c r="AU19" s="237"/>
      <c r="AV19" s="237"/>
      <c r="AW19" s="238"/>
      <c r="AX19" s="234"/>
      <c r="AY19" s="235"/>
      <c r="AZ19" s="235"/>
      <c r="BA19" s="235"/>
      <c r="BB19" s="235"/>
      <c r="BC19" s="239"/>
      <c r="BD19" s="240" t="str">
        <f>IFERROR(VLOOKUP(AP19,Sheet1!$B$7:'Sheet1'!$C$15,2,FALSE)," ")</f>
        <v xml:space="preserve"> </v>
      </c>
      <c r="BE19" s="241"/>
      <c r="BF19" s="241"/>
      <c r="BG19" s="241"/>
      <c r="BH19" s="241"/>
      <c r="BI19" s="241"/>
      <c r="BJ19" s="241"/>
      <c r="BK19" s="241"/>
      <c r="BL19" s="242"/>
      <c r="BM19" s="243"/>
      <c r="BN19" s="244"/>
      <c r="BO19" s="244"/>
      <c r="BP19" s="244"/>
      <c r="BQ19" s="244"/>
      <c r="BR19" s="244"/>
      <c r="BS19" s="244"/>
      <c r="BT19" s="244"/>
      <c r="BU19" s="244"/>
      <c r="BV19" s="245"/>
      <c r="BW19" s="225"/>
      <c r="BX19" s="226"/>
      <c r="BY19" s="226"/>
      <c r="BZ19" s="226"/>
      <c r="CA19" s="227"/>
      <c r="CB19" s="228"/>
      <c r="CC19" s="229"/>
      <c r="CD19" s="229"/>
      <c r="CE19" s="229"/>
      <c r="CF19" s="229"/>
      <c r="CG19" s="229"/>
      <c r="CH19" s="229"/>
      <c r="CI19" s="230"/>
      <c r="CJ19" s="231" t="str">
        <f t="shared" si="0"/>
        <v xml:space="preserve"> </v>
      </c>
      <c r="CK19" s="232"/>
      <c r="CL19" s="232"/>
      <c r="CM19" s="232"/>
      <c r="CN19" s="232"/>
      <c r="CO19" s="232"/>
      <c r="CP19" s="232"/>
      <c r="CQ19" s="233"/>
      <c r="CV19" s="124" t="s">
        <v>96</v>
      </c>
      <c r="CW19" s="54">
        <f t="shared" si="1"/>
        <v>0</v>
      </c>
      <c r="EQ19" s="54">
        <f t="shared" si="2"/>
        <v>0</v>
      </c>
    </row>
    <row r="20" spans="1:147" s="54" customFormat="1" ht="30" customHeight="1">
      <c r="A20" s="115">
        <v>7</v>
      </c>
      <c r="B20" s="225"/>
      <c r="C20" s="226"/>
      <c r="D20" s="226"/>
      <c r="E20" s="226"/>
      <c r="F20" s="226"/>
      <c r="G20" s="226"/>
      <c r="H20" s="226"/>
      <c r="I20" s="227"/>
      <c r="J20" s="234"/>
      <c r="K20" s="235"/>
      <c r="L20" s="235"/>
      <c r="M20" s="235"/>
      <c r="N20" s="235"/>
      <c r="O20" s="235"/>
      <c r="P20" s="236"/>
      <c r="Q20" s="237"/>
      <c r="R20" s="237"/>
      <c r="S20" s="237"/>
      <c r="T20" s="237"/>
      <c r="U20" s="237"/>
      <c r="V20" s="237"/>
      <c r="W20" s="237"/>
      <c r="X20" s="237"/>
      <c r="Y20" s="237"/>
      <c r="Z20" s="237"/>
      <c r="AA20" s="237"/>
      <c r="AB20" s="237"/>
      <c r="AC20" s="237"/>
      <c r="AD20" s="237"/>
      <c r="AE20" s="238"/>
      <c r="AF20" s="236"/>
      <c r="AG20" s="237"/>
      <c r="AH20" s="237"/>
      <c r="AI20" s="238"/>
      <c r="AJ20" s="234"/>
      <c r="AK20" s="235"/>
      <c r="AL20" s="235"/>
      <c r="AM20" s="235"/>
      <c r="AN20" s="235"/>
      <c r="AO20" s="235"/>
      <c r="AP20" s="236"/>
      <c r="AQ20" s="237"/>
      <c r="AR20" s="237"/>
      <c r="AS20" s="237"/>
      <c r="AT20" s="237"/>
      <c r="AU20" s="237"/>
      <c r="AV20" s="237"/>
      <c r="AW20" s="238"/>
      <c r="AX20" s="234"/>
      <c r="AY20" s="235"/>
      <c r="AZ20" s="235"/>
      <c r="BA20" s="235"/>
      <c r="BB20" s="235"/>
      <c r="BC20" s="239"/>
      <c r="BD20" s="240" t="str">
        <f>IFERROR(VLOOKUP(AP20,Sheet1!$B$7:'Sheet1'!$C$15,2,FALSE)," ")</f>
        <v xml:space="preserve"> </v>
      </c>
      <c r="BE20" s="241"/>
      <c r="BF20" s="241"/>
      <c r="BG20" s="241"/>
      <c r="BH20" s="241"/>
      <c r="BI20" s="241"/>
      <c r="BJ20" s="241"/>
      <c r="BK20" s="241"/>
      <c r="BL20" s="242"/>
      <c r="BM20" s="243"/>
      <c r="BN20" s="244"/>
      <c r="BO20" s="244"/>
      <c r="BP20" s="244"/>
      <c r="BQ20" s="244"/>
      <c r="BR20" s="244"/>
      <c r="BS20" s="244"/>
      <c r="BT20" s="244"/>
      <c r="BU20" s="244"/>
      <c r="BV20" s="245"/>
      <c r="BW20" s="225"/>
      <c r="BX20" s="226"/>
      <c r="BY20" s="226"/>
      <c r="BZ20" s="226"/>
      <c r="CA20" s="227"/>
      <c r="CB20" s="228"/>
      <c r="CC20" s="229"/>
      <c r="CD20" s="229"/>
      <c r="CE20" s="229"/>
      <c r="CF20" s="229"/>
      <c r="CG20" s="229"/>
      <c r="CH20" s="229"/>
      <c r="CI20" s="230"/>
      <c r="CJ20" s="231" t="str">
        <f t="shared" si="0"/>
        <v xml:space="preserve"> </v>
      </c>
      <c r="CK20" s="232"/>
      <c r="CL20" s="232"/>
      <c r="CM20" s="232"/>
      <c r="CN20" s="232"/>
      <c r="CO20" s="232"/>
      <c r="CP20" s="232"/>
      <c r="CQ20" s="233"/>
      <c r="CV20" s="124" t="s">
        <v>95</v>
      </c>
      <c r="CW20" s="54">
        <f t="shared" si="1"/>
        <v>0</v>
      </c>
      <c r="EQ20" s="54">
        <f t="shared" si="2"/>
        <v>0</v>
      </c>
    </row>
    <row r="21" spans="1:147" ht="30" customHeight="1">
      <c r="A21" s="115">
        <v>8</v>
      </c>
      <c r="B21" s="225"/>
      <c r="C21" s="226"/>
      <c r="D21" s="226"/>
      <c r="E21" s="226"/>
      <c r="F21" s="226"/>
      <c r="G21" s="226"/>
      <c r="H21" s="226"/>
      <c r="I21" s="227"/>
      <c r="J21" s="234"/>
      <c r="K21" s="235"/>
      <c r="L21" s="235"/>
      <c r="M21" s="235"/>
      <c r="N21" s="235"/>
      <c r="O21" s="235"/>
      <c r="P21" s="236"/>
      <c r="Q21" s="237"/>
      <c r="R21" s="237"/>
      <c r="S21" s="237"/>
      <c r="T21" s="237"/>
      <c r="U21" s="237"/>
      <c r="V21" s="237"/>
      <c r="W21" s="237"/>
      <c r="X21" s="237"/>
      <c r="Y21" s="237"/>
      <c r="Z21" s="237"/>
      <c r="AA21" s="237"/>
      <c r="AB21" s="237"/>
      <c r="AC21" s="237"/>
      <c r="AD21" s="237"/>
      <c r="AE21" s="238"/>
      <c r="AF21" s="236"/>
      <c r="AG21" s="237"/>
      <c r="AH21" s="237"/>
      <c r="AI21" s="238"/>
      <c r="AJ21" s="234"/>
      <c r="AK21" s="235"/>
      <c r="AL21" s="235"/>
      <c r="AM21" s="235"/>
      <c r="AN21" s="235"/>
      <c r="AO21" s="235"/>
      <c r="AP21" s="236"/>
      <c r="AQ21" s="237"/>
      <c r="AR21" s="237"/>
      <c r="AS21" s="237"/>
      <c r="AT21" s="237"/>
      <c r="AU21" s="237"/>
      <c r="AV21" s="237"/>
      <c r="AW21" s="238"/>
      <c r="AX21" s="234"/>
      <c r="AY21" s="235"/>
      <c r="AZ21" s="235"/>
      <c r="BA21" s="235"/>
      <c r="BB21" s="235"/>
      <c r="BC21" s="239"/>
      <c r="BD21" s="240" t="str">
        <f>IFERROR(VLOOKUP(AP21,Sheet1!$B$7:'Sheet1'!$C$15,2,FALSE)," ")</f>
        <v xml:space="preserve"> </v>
      </c>
      <c r="BE21" s="241"/>
      <c r="BF21" s="241"/>
      <c r="BG21" s="241"/>
      <c r="BH21" s="241"/>
      <c r="BI21" s="241"/>
      <c r="BJ21" s="241"/>
      <c r="BK21" s="241"/>
      <c r="BL21" s="242"/>
      <c r="BM21" s="243"/>
      <c r="BN21" s="244"/>
      <c r="BO21" s="244"/>
      <c r="BP21" s="244"/>
      <c r="BQ21" s="244"/>
      <c r="BR21" s="244"/>
      <c r="BS21" s="244"/>
      <c r="BT21" s="244"/>
      <c r="BU21" s="244"/>
      <c r="BV21" s="245"/>
      <c r="BW21" s="225"/>
      <c r="BX21" s="226"/>
      <c r="BY21" s="226"/>
      <c r="BZ21" s="226"/>
      <c r="CA21" s="227"/>
      <c r="CB21" s="228"/>
      <c r="CC21" s="229"/>
      <c r="CD21" s="229"/>
      <c r="CE21" s="229"/>
      <c r="CF21" s="229"/>
      <c r="CG21" s="229"/>
      <c r="CH21" s="229"/>
      <c r="CI21" s="230"/>
      <c r="CJ21" s="231" t="str">
        <f t="shared" si="0"/>
        <v xml:space="preserve"> </v>
      </c>
      <c r="CK21" s="232"/>
      <c r="CL21" s="232"/>
      <c r="CM21" s="232"/>
      <c r="CN21" s="232"/>
      <c r="CO21" s="232"/>
      <c r="CP21" s="232"/>
      <c r="CQ21" s="233"/>
      <c r="CU21" s="54"/>
      <c r="CV21" s="124" t="s">
        <v>90</v>
      </c>
      <c r="CW21" s="54">
        <f t="shared" si="1"/>
        <v>0</v>
      </c>
      <c r="DJ21" s="54"/>
      <c r="EQ21" s="54">
        <f t="shared" si="2"/>
        <v>0</v>
      </c>
    </row>
    <row r="22" spans="1:147" s="54" customFormat="1" ht="30" customHeight="1">
      <c r="A22" s="115">
        <v>9</v>
      </c>
      <c r="B22" s="225"/>
      <c r="C22" s="226"/>
      <c r="D22" s="226"/>
      <c r="E22" s="226"/>
      <c r="F22" s="226"/>
      <c r="G22" s="226"/>
      <c r="H22" s="226"/>
      <c r="I22" s="227"/>
      <c r="J22" s="234"/>
      <c r="K22" s="235"/>
      <c r="L22" s="235"/>
      <c r="M22" s="235"/>
      <c r="N22" s="235"/>
      <c r="O22" s="235"/>
      <c r="P22" s="236"/>
      <c r="Q22" s="237"/>
      <c r="R22" s="237"/>
      <c r="S22" s="237"/>
      <c r="T22" s="237"/>
      <c r="U22" s="237"/>
      <c r="V22" s="237"/>
      <c r="W22" s="237"/>
      <c r="X22" s="237"/>
      <c r="Y22" s="237"/>
      <c r="Z22" s="237"/>
      <c r="AA22" s="237"/>
      <c r="AB22" s="237"/>
      <c r="AC22" s="237"/>
      <c r="AD22" s="237"/>
      <c r="AE22" s="238"/>
      <c r="AF22" s="236"/>
      <c r="AG22" s="237"/>
      <c r="AH22" s="237"/>
      <c r="AI22" s="238"/>
      <c r="AJ22" s="234"/>
      <c r="AK22" s="235"/>
      <c r="AL22" s="235"/>
      <c r="AM22" s="235"/>
      <c r="AN22" s="235"/>
      <c r="AO22" s="235"/>
      <c r="AP22" s="236"/>
      <c r="AQ22" s="237"/>
      <c r="AR22" s="237"/>
      <c r="AS22" s="237"/>
      <c r="AT22" s="237"/>
      <c r="AU22" s="237"/>
      <c r="AV22" s="237"/>
      <c r="AW22" s="238"/>
      <c r="AX22" s="234"/>
      <c r="AY22" s="235"/>
      <c r="AZ22" s="235"/>
      <c r="BA22" s="235"/>
      <c r="BB22" s="235"/>
      <c r="BC22" s="239"/>
      <c r="BD22" s="240" t="str">
        <f>IFERROR(VLOOKUP(AP22,Sheet1!$B$7:'Sheet1'!$C$15,2,FALSE)," ")</f>
        <v xml:space="preserve"> </v>
      </c>
      <c r="BE22" s="241"/>
      <c r="BF22" s="241"/>
      <c r="BG22" s="241"/>
      <c r="BH22" s="241"/>
      <c r="BI22" s="241"/>
      <c r="BJ22" s="241"/>
      <c r="BK22" s="241"/>
      <c r="BL22" s="242"/>
      <c r="BM22" s="243"/>
      <c r="BN22" s="244"/>
      <c r="BO22" s="244"/>
      <c r="BP22" s="244"/>
      <c r="BQ22" s="244"/>
      <c r="BR22" s="244"/>
      <c r="BS22" s="244"/>
      <c r="BT22" s="244"/>
      <c r="BU22" s="244"/>
      <c r="BV22" s="245"/>
      <c r="BW22" s="225"/>
      <c r="BX22" s="226"/>
      <c r="BY22" s="226"/>
      <c r="BZ22" s="226"/>
      <c r="CA22" s="227"/>
      <c r="CB22" s="228"/>
      <c r="CC22" s="229"/>
      <c r="CD22" s="229"/>
      <c r="CE22" s="229"/>
      <c r="CF22" s="229"/>
      <c r="CG22" s="229"/>
      <c r="CH22" s="229"/>
      <c r="CI22" s="230"/>
      <c r="CJ22" s="231" t="str">
        <f t="shared" si="0"/>
        <v xml:space="preserve"> </v>
      </c>
      <c r="CK22" s="232"/>
      <c r="CL22" s="232"/>
      <c r="CM22" s="232"/>
      <c r="CN22" s="232"/>
      <c r="CO22" s="232"/>
      <c r="CP22" s="232"/>
      <c r="CQ22" s="233"/>
      <c r="CV22" s="124" t="s">
        <v>91</v>
      </c>
      <c r="CW22" s="54">
        <f>SUMIF($AP$14:$AW$33,CV22,$CJ$14:$CQ$33)</f>
        <v>0</v>
      </c>
      <c r="EQ22" s="54">
        <f t="shared" si="2"/>
        <v>0</v>
      </c>
    </row>
    <row r="23" spans="1:147" s="54" customFormat="1" ht="30" customHeight="1">
      <c r="A23" s="115">
        <v>10</v>
      </c>
      <c r="B23" s="225"/>
      <c r="C23" s="226"/>
      <c r="D23" s="226"/>
      <c r="E23" s="226"/>
      <c r="F23" s="226"/>
      <c r="G23" s="226"/>
      <c r="H23" s="226"/>
      <c r="I23" s="227"/>
      <c r="J23" s="234"/>
      <c r="K23" s="235"/>
      <c r="L23" s="235"/>
      <c r="M23" s="235"/>
      <c r="N23" s="235"/>
      <c r="O23" s="235"/>
      <c r="P23" s="236"/>
      <c r="Q23" s="237"/>
      <c r="R23" s="237"/>
      <c r="S23" s="237"/>
      <c r="T23" s="237"/>
      <c r="U23" s="237"/>
      <c r="V23" s="237"/>
      <c r="W23" s="237"/>
      <c r="X23" s="237"/>
      <c r="Y23" s="237"/>
      <c r="Z23" s="237"/>
      <c r="AA23" s="237"/>
      <c r="AB23" s="237"/>
      <c r="AC23" s="237"/>
      <c r="AD23" s="237"/>
      <c r="AE23" s="238"/>
      <c r="AF23" s="236"/>
      <c r="AG23" s="237"/>
      <c r="AH23" s="237"/>
      <c r="AI23" s="238"/>
      <c r="AJ23" s="234"/>
      <c r="AK23" s="235"/>
      <c r="AL23" s="235"/>
      <c r="AM23" s="235"/>
      <c r="AN23" s="235"/>
      <c r="AO23" s="235"/>
      <c r="AP23" s="236"/>
      <c r="AQ23" s="237"/>
      <c r="AR23" s="237"/>
      <c r="AS23" s="237"/>
      <c r="AT23" s="237"/>
      <c r="AU23" s="237"/>
      <c r="AV23" s="237"/>
      <c r="AW23" s="238"/>
      <c r="AX23" s="234"/>
      <c r="AY23" s="235"/>
      <c r="AZ23" s="235"/>
      <c r="BA23" s="235"/>
      <c r="BB23" s="235"/>
      <c r="BC23" s="239"/>
      <c r="BD23" s="240" t="str">
        <f>IFERROR(VLOOKUP(AP23,Sheet1!$B$7:'Sheet1'!$C$15,2,FALSE)," ")</f>
        <v xml:space="preserve"> </v>
      </c>
      <c r="BE23" s="241"/>
      <c r="BF23" s="241"/>
      <c r="BG23" s="241"/>
      <c r="BH23" s="241"/>
      <c r="BI23" s="241"/>
      <c r="BJ23" s="241"/>
      <c r="BK23" s="241"/>
      <c r="BL23" s="242"/>
      <c r="BM23" s="243"/>
      <c r="BN23" s="244"/>
      <c r="BO23" s="244"/>
      <c r="BP23" s="244"/>
      <c r="BQ23" s="244"/>
      <c r="BR23" s="244"/>
      <c r="BS23" s="244"/>
      <c r="BT23" s="244"/>
      <c r="BU23" s="244"/>
      <c r="BV23" s="245"/>
      <c r="BW23" s="225"/>
      <c r="BX23" s="226"/>
      <c r="BY23" s="226"/>
      <c r="BZ23" s="226"/>
      <c r="CA23" s="227"/>
      <c r="CB23" s="228"/>
      <c r="CC23" s="229"/>
      <c r="CD23" s="229"/>
      <c r="CE23" s="229"/>
      <c r="CF23" s="229"/>
      <c r="CG23" s="229"/>
      <c r="CH23" s="229"/>
      <c r="CI23" s="230"/>
      <c r="CJ23" s="231" t="str">
        <f t="shared" si="0"/>
        <v xml:space="preserve"> </v>
      </c>
      <c r="CK23" s="232"/>
      <c r="CL23" s="232"/>
      <c r="CM23" s="232"/>
      <c r="CN23" s="232"/>
      <c r="CO23" s="232"/>
      <c r="CP23" s="232"/>
      <c r="CQ23" s="233"/>
      <c r="EQ23" s="54">
        <f t="shared" si="2"/>
        <v>0</v>
      </c>
    </row>
    <row r="24" spans="1:147" ht="30" customHeight="1">
      <c r="A24" s="115">
        <v>11</v>
      </c>
      <c r="B24" s="225"/>
      <c r="C24" s="226"/>
      <c r="D24" s="226"/>
      <c r="E24" s="226"/>
      <c r="F24" s="226"/>
      <c r="G24" s="226"/>
      <c r="H24" s="226"/>
      <c r="I24" s="227"/>
      <c r="J24" s="234"/>
      <c r="K24" s="235"/>
      <c r="L24" s="235"/>
      <c r="M24" s="235"/>
      <c r="N24" s="235"/>
      <c r="O24" s="235"/>
      <c r="P24" s="236"/>
      <c r="Q24" s="237"/>
      <c r="R24" s="237"/>
      <c r="S24" s="237"/>
      <c r="T24" s="237"/>
      <c r="U24" s="237"/>
      <c r="V24" s="237"/>
      <c r="W24" s="237"/>
      <c r="X24" s="237"/>
      <c r="Y24" s="237"/>
      <c r="Z24" s="237"/>
      <c r="AA24" s="237"/>
      <c r="AB24" s="237"/>
      <c r="AC24" s="237"/>
      <c r="AD24" s="237"/>
      <c r="AE24" s="238"/>
      <c r="AF24" s="236"/>
      <c r="AG24" s="237"/>
      <c r="AH24" s="237"/>
      <c r="AI24" s="238"/>
      <c r="AJ24" s="234"/>
      <c r="AK24" s="235"/>
      <c r="AL24" s="235"/>
      <c r="AM24" s="235"/>
      <c r="AN24" s="235"/>
      <c r="AO24" s="235"/>
      <c r="AP24" s="236"/>
      <c r="AQ24" s="237"/>
      <c r="AR24" s="237"/>
      <c r="AS24" s="237"/>
      <c r="AT24" s="237"/>
      <c r="AU24" s="237"/>
      <c r="AV24" s="237"/>
      <c r="AW24" s="238"/>
      <c r="AX24" s="234"/>
      <c r="AY24" s="235"/>
      <c r="AZ24" s="235"/>
      <c r="BA24" s="235"/>
      <c r="BB24" s="235"/>
      <c r="BC24" s="239"/>
      <c r="BD24" s="240" t="str">
        <f>IFERROR(VLOOKUP(AP24,Sheet1!$B$7:'Sheet1'!$C$15,2,FALSE)," ")</f>
        <v xml:space="preserve"> </v>
      </c>
      <c r="BE24" s="241"/>
      <c r="BF24" s="241"/>
      <c r="BG24" s="241"/>
      <c r="BH24" s="241"/>
      <c r="BI24" s="241"/>
      <c r="BJ24" s="241"/>
      <c r="BK24" s="241"/>
      <c r="BL24" s="242"/>
      <c r="BM24" s="243"/>
      <c r="BN24" s="244"/>
      <c r="BO24" s="244"/>
      <c r="BP24" s="244"/>
      <c r="BQ24" s="244"/>
      <c r="BR24" s="244"/>
      <c r="BS24" s="244"/>
      <c r="BT24" s="244"/>
      <c r="BU24" s="244"/>
      <c r="BV24" s="245"/>
      <c r="BW24" s="225"/>
      <c r="BX24" s="226"/>
      <c r="BY24" s="226"/>
      <c r="BZ24" s="226"/>
      <c r="CA24" s="227"/>
      <c r="CB24" s="228"/>
      <c r="CC24" s="229"/>
      <c r="CD24" s="229"/>
      <c r="CE24" s="229"/>
      <c r="CF24" s="229"/>
      <c r="CG24" s="229"/>
      <c r="CH24" s="229"/>
      <c r="CI24" s="230"/>
      <c r="CJ24" s="231" t="str">
        <f>IF(BD24=" "," ",EQ24)</f>
        <v xml:space="preserve"> </v>
      </c>
      <c r="CK24" s="232"/>
      <c r="CL24" s="232"/>
      <c r="CM24" s="232"/>
      <c r="CN24" s="232"/>
      <c r="CO24" s="232"/>
      <c r="CP24" s="232"/>
      <c r="CQ24" s="233"/>
      <c r="EQ24" s="54">
        <f t="shared" si="2"/>
        <v>0</v>
      </c>
    </row>
    <row r="25" spans="1:147" s="54" customFormat="1" ht="30" customHeight="1">
      <c r="A25" s="115">
        <v>12</v>
      </c>
      <c r="B25" s="225"/>
      <c r="C25" s="226"/>
      <c r="D25" s="226"/>
      <c r="E25" s="226"/>
      <c r="F25" s="226"/>
      <c r="G25" s="226"/>
      <c r="H25" s="226"/>
      <c r="I25" s="227"/>
      <c r="J25" s="234"/>
      <c r="K25" s="235"/>
      <c r="L25" s="235"/>
      <c r="M25" s="235"/>
      <c r="N25" s="235"/>
      <c r="O25" s="235"/>
      <c r="P25" s="236"/>
      <c r="Q25" s="237"/>
      <c r="R25" s="237"/>
      <c r="S25" s="237"/>
      <c r="T25" s="237"/>
      <c r="U25" s="237"/>
      <c r="V25" s="237"/>
      <c r="W25" s="237"/>
      <c r="X25" s="237"/>
      <c r="Y25" s="237"/>
      <c r="Z25" s="237"/>
      <c r="AA25" s="237"/>
      <c r="AB25" s="237"/>
      <c r="AC25" s="237"/>
      <c r="AD25" s="237"/>
      <c r="AE25" s="238"/>
      <c r="AF25" s="236"/>
      <c r="AG25" s="237"/>
      <c r="AH25" s="237"/>
      <c r="AI25" s="238"/>
      <c r="AJ25" s="234"/>
      <c r="AK25" s="235"/>
      <c r="AL25" s="235"/>
      <c r="AM25" s="235"/>
      <c r="AN25" s="235"/>
      <c r="AO25" s="235"/>
      <c r="AP25" s="236"/>
      <c r="AQ25" s="237"/>
      <c r="AR25" s="237"/>
      <c r="AS25" s="237"/>
      <c r="AT25" s="237"/>
      <c r="AU25" s="237"/>
      <c r="AV25" s="237"/>
      <c r="AW25" s="238"/>
      <c r="AX25" s="234"/>
      <c r="AY25" s="235"/>
      <c r="AZ25" s="235"/>
      <c r="BA25" s="235"/>
      <c r="BB25" s="235"/>
      <c r="BC25" s="239"/>
      <c r="BD25" s="240" t="str">
        <f>IFERROR(VLOOKUP(AP25,Sheet1!$B$7:'Sheet1'!$C$15,2,FALSE)," ")</f>
        <v xml:space="preserve"> </v>
      </c>
      <c r="BE25" s="241"/>
      <c r="BF25" s="241"/>
      <c r="BG25" s="241"/>
      <c r="BH25" s="241"/>
      <c r="BI25" s="241"/>
      <c r="BJ25" s="241"/>
      <c r="BK25" s="241"/>
      <c r="BL25" s="242"/>
      <c r="BM25" s="243"/>
      <c r="BN25" s="244"/>
      <c r="BO25" s="244"/>
      <c r="BP25" s="244"/>
      <c r="BQ25" s="244"/>
      <c r="BR25" s="244"/>
      <c r="BS25" s="244"/>
      <c r="BT25" s="244"/>
      <c r="BU25" s="244"/>
      <c r="BV25" s="245"/>
      <c r="BW25" s="225"/>
      <c r="BX25" s="226"/>
      <c r="BY25" s="226"/>
      <c r="BZ25" s="226"/>
      <c r="CA25" s="227"/>
      <c r="CB25" s="228"/>
      <c r="CC25" s="229"/>
      <c r="CD25" s="229"/>
      <c r="CE25" s="229"/>
      <c r="CF25" s="229"/>
      <c r="CG25" s="229"/>
      <c r="CH25" s="229"/>
      <c r="CI25" s="230"/>
      <c r="CJ25" s="231" t="str">
        <f t="shared" ref="CJ25:CJ33" si="3">IF(BD25=" "," ",EQ25)</f>
        <v xml:space="preserve"> </v>
      </c>
      <c r="CK25" s="232"/>
      <c r="CL25" s="232"/>
      <c r="CM25" s="232"/>
      <c r="CN25" s="232"/>
      <c r="CO25" s="232"/>
      <c r="CP25" s="232"/>
      <c r="CQ25" s="233"/>
      <c r="EQ25" s="54">
        <f t="shared" si="2"/>
        <v>0</v>
      </c>
    </row>
    <row r="26" spans="1:147" s="54" customFormat="1" ht="30" customHeight="1">
      <c r="A26" s="115">
        <v>13</v>
      </c>
      <c r="B26" s="225"/>
      <c r="C26" s="226"/>
      <c r="D26" s="226"/>
      <c r="E26" s="226"/>
      <c r="F26" s="226"/>
      <c r="G26" s="226"/>
      <c r="H26" s="226"/>
      <c r="I26" s="227"/>
      <c r="J26" s="234"/>
      <c r="K26" s="235"/>
      <c r="L26" s="235"/>
      <c r="M26" s="235"/>
      <c r="N26" s="235"/>
      <c r="O26" s="235"/>
      <c r="P26" s="236"/>
      <c r="Q26" s="237"/>
      <c r="R26" s="237"/>
      <c r="S26" s="237"/>
      <c r="T26" s="237"/>
      <c r="U26" s="237"/>
      <c r="V26" s="237"/>
      <c r="W26" s="237"/>
      <c r="X26" s="237"/>
      <c r="Y26" s="237"/>
      <c r="Z26" s="237"/>
      <c r="AA26" s="237"/>
      <c r="AB26" s="237"/>
      <c r="AC26" s="237"/>
      <c r="AD26" s="237"/>
      <c r="AE26" s="238"/>
      <c r="AF26" s="236"/>
      <c r="AG26" s="237"/>
      <c r="AH26" s="237"/>
      <c r="AI26" s="238"/>
      <c r="AJ26" s="234"/>
      <c r="AK26" s="235"/>
      <c r="AL26" s="235"/>
      <c r="AM26" s="235"/>
      <c r="AN26" s="235"/>
      <c r="AO26" s="235"/>
      <c r="AP26" s="236"/>
      <c r="AQ26" s="237"/>
      <c r="AR26" s="237"/>
      <c r="AS26" s="237"/>
      <c r="AT26" s="237"/>
      <c r="AU26" s="237"/>
      <c r="AV26" s="237"/>
      <c r="AW26" s="238"/>
      <c r="AX26" s="234"/>
      <c r="AY26" s="235"/>
      <c r="AZ26" s="235"/>
      <c r="BA26" s="235"/>
      <c r="BB26" s="235"/>
      <c r="BC26" s="239"/>
      <c r="BD26" s="240" t="str">
        <f>IFERROR(VLOOKUP(AP26,Sheet1!$B$7:'Sheet1'!$C$15,2,FALSE)," ")</f>
        <v xml:space="preserve"> </v>
      </c>
      <c r="BE26" s="241"/>
      <c r="BF26" s="241"/>
      <c r="BG26" s="241"/>
      <c r="BH26" s="241"/>
      <c r="BI26" s="241"/>
      <c r="BJ26" s="241"/>
      <c r="BK26" s="241"/>
      <c r="BL26" s="242"/>
      <c r="BM26" s="243"/>
      <c r="BN26" s="244"/>
      <c r="BO26" s="244"/>
      <c r="BP26" s="244"/>
      <c r="BQ26" s="244"/>
      <c r="BR26" s="244"/>
      <c r="BS26" s="244"/>
      <c r="BT26" s="244"/>
      <c r="BU26" s="244"/>
      <c r="BV26" s="245"/>
      <c r="BW26" s="225"/>
      <c r="BX26" s="226"/>
      <c r="BY26" s="226"/>
      <c r="BZ26" s="226"/>
      <c r="CA26" s="227"/>
      <c r="CB26" s="228"/>
      <c r="CC26" s="229"/>
      <c r="CD26" s="229"/>
      <c r="CE26" s="229"/>
      <c r="CF26" s="229"/>
      <c r="CG26" s="229"/>
      <c r="CH26" s="229"/>
      <c r="CI26" s="230"/>
      <c r="CJ26" s="231" t="str">
        <f t="shared" si="3"/>
        <v xml:space="preserve"> </v>
      </c>
      <c r="CK26" s="232"/>
      <c r="CL26" s="232"/>
      <c r="CM26" s="232"/>
      <c r="CN26" s="232"/>
      <c r="CO26" s="232"/>
      <c r="CP26" s="232"/>
      <c r="CQ26" s="233"/>
      <c r="EQ26" s="54">
        <f t="shared" si="2"/>
        <v>0</v>
      </c>
    </row>
    <row r="27" spans="1:147" s="58" customFormat="1" ht="30" customHeight="1">
      <c r="A27" s="115">
        <v>14</v>
      </c>
      <c r="B27" s="225"/>
      <c r="C27" s="226"/>
      <c r="D27" s="226"/>
      <c r="E27" s="226"/>
      <c r="F27" s="226"/>
      <c r="G27" s="226"/>
      <c r="H27" s="226"/>
      <c r="I27" s="227"/>
      <c r="J27" s="234"/>
      <c r="K27" s="235"/>
      <c r="L27" s="235"/>
      <c r="M27" s="235"/>
      <c r="N27" s="235"/>
      <c r="O27" s="235"/>
      <c r="P27" s="236"/>
      <c r="Q27" s="237"/>
      <c r="R27" s="237"/>
      <c r="S27" s="237"/>
      <c r="T27" s="237"/>
      <c r="U27" s="237"/>
      <c r="V27" s="237"/>
      <c r="W27" s="237"/>
      <c r="X27" s="237"/>
      <c r="Y27" s="237"/>
      <c r="Z27" s="237"/>
      <c r="AA27" s="237"/>
      <c r="AB27" s="237"/>
      <c r="AC27" s="237"/>
      <c r="AD27" s="237"/>
      <c r="AE27" s="238"/>
      <c r="AF27" s="236"/>
      <c r="AG27" s="237"/>
      <c r="AH27" s="237"/>
      <c r="AI27" s="238"/>
      <c r="AJ27" s="234"/>
      <c r="AK27" s="235"/>
      <c r="AL27" s="235"/>
      <c r="AM27" s="235"/>
      <c r="AN27" s="235"/>
      <c r="AO27" s="235"/>
      <c r="AP27" s="236"/>
      <c r="AQ27" s="237"/>
      <c r="AR27" s="237"/>
      <c r="AS27" s="237"/>
      <c r="AT27" s="237"/>
      <c r="AU27" s="237"/>
      <c r="AV27" s="237"/>
      <c r="AW27" s="238"/>
      <c r="AX27" s="234"/>
      <c r="AY27" s="235"/>
      <c r="AZ27" s="235"/>
      <c r="BA27" s="235"/>
      <c r="BB27" s="235"/>
      <c r="BC27" s="239"/>
      <c r="BD27" s="240" t="str">
        <f>IFERROR(VLOOKUP(AP27,Sheet1!$B$7:'Sheet1'!$C$15,2,FALSE)," ")</f>
        <v xml:space="preserve"> </v>
      </c>
      <c r="BE27" s="241"/>
      <c r="BF27" s="241"/>
      <c r="BG27" s="241"/>
      <c r="BH27" s="241"/>
      <c r="BI27" s="241"/>
      <c r="BJ27" s="241"/>
      <c r="BK27" s="241"/>
      <c r="BL27" s="242"/>
      <c r="BM27" s="243"/>
      <c r="BN27" s="244"/>
      <c r="BO27" s="244"/>
      <c r="BP27" s="244"/>
      <c r="BQ27" s="244"/>
      <c r="BR27" s="244"/>
      <c r="BS27" s="244"/>
      <c r="BT27" s="244"/>
      <c r="BU27" s="244"/>
      <c r="BV27" s="245"/>
      <c r="BW27" s="225"/>
      <c r="BX27" s="226"/>
      <c r="BY27" s="226"/>
      <c r="BZ27" s="226"/>
      <c r="CA27" s="227"/>
      <c r="CB27" s="228"/>
      <c r="CC27" s="229"/>
      <c r="CD27" s="229"/>
      <c r="CE27" s="229"/>
      <c r="CF27" s="229"/>
      <c r="CG27" s="229"/>
      <c r="CH27" s="229"/>
      <c r="CI27" s="230"/>
      <c r="CJ27" s="231" t="str">
        <f t="shared" si="3"/>
        <v xml:space="preserve"> </v>
      </c>
      <c r="CK27" s="232"/>
      <c r="CL27" s="232"/>
      <c r="CM27" s="232"/>
      <c r="CN27" s="232"/>
      <c r="CO27" s="232"/>
      <c r="CP27" s="232"/>
      <c r="CQ27" s="233"/>
      <c r="EQ27" s="54">
        <f t="shared" si="2"/>
        <v>0</v>
      </c>
    </row>
    <row r="28" spans="1:147" s="58" customFormat="1" ht="30" customHeight="1">
      <c r="A28" s="115">
        <v>15</v>
      </c>
      <c r="B28" s="225"/>
      <c r="C28" s="226"/>
      <c r="D28" s="226"/>
      <c r="E28" s="226"/>
      <c r="F28" s="226"/>
      <c r="G28" s="226"/>
      <c r="H28" s="226"/>
      <c r="I28" s="227"/>
      <c r="J28" s="234"/>
      <c r="K28" s="235"/>
      <c r="L28" s="235"/>
      <c r="M28" s="235"/>
      <c r="N28" s="235"/>
      <c r="O28" s="235"/>
      <c r="P28" s="236"/>
      <c r="Q28" s="237"/>
      <c r="R28" s="237"/>
      <c r="S28" s="237"/>
      <c r="T28" s="237"/>
      <c r="U28" s="237"/>
      <c r="V28" s="237"/>
      <c r="W28" s="237"/>
      <c r="X28" s="237"/>
      <c r="Y28" s="237"/>
      <c r="Z28" s="237"/>
      <c r="AA28" s="237"/>
      <c r="AB28" s="237"/>
      <c r="AC28" s="237"/>
      <c r="AD28" s="237"/>
      <c r="AE28" s="238"/>
      <c r="AF28" s="236"/>
      <c r="AG28" s="237"/>
      <c r="AH28" s="237"/>
      <c r="AI28" s="238"/>
      <c r="AJ28" s="234"/>
      <c r="AK28" s="235"/>
      <c r="AL28" s="235"/>
      <c r="AM28" s="235"/>
      <c r="AN28" s="235"/>
      <c r="AO28" s="235"/>
      <c r="AP28" s="236"/>
      <c r="AQ28" s="237"/>
      <c r="AR28" s="237"/>
      <c r="AS28" s="237"/>
      <c r="AT28" s="237"/>
      <c r="AU28" s="237"/>
      <c r="AV28" s="237"/>
      <c r="AW28" s="238"/>
      <c r="AX28" s="234"/>
      <c r="AY28" s="235"/>
      <c r="AZ28" s="235"/>
      <c r="BA28" s="235"/>
      <c r="BB28" s="235"/>
      <c r="BC28" s="239"/>
      <c r="BD28" s="240" t="str">
        <f>IFERROR(VLOOKUP(AP28,Sheet1!$B$7:'Sheet1'!$C$15,2,FALSE)," ")</f>
        <v xml:space="preserve"> </v>
      </c>
      <c r="BE28" s="241"/>
      <c r="BF28" s="241"/>
      <c r="BG28" s="241"/>
      <c r="BH28" s="241"/>
      <c r="BI28" s="241"/>
      <c r="BJ28" s="241"/>
      <c r="BK28" s="241"/>
      <c r="BL28" s="242"/>
      <c r="BM28" s="243"/>
      <c r="BN28" s="244"/>
      <c r="BO28" s="244"/>
      <c r="BP28" s="244"/>
      <c r="BQ28" s="244"/>
      <c r="BR28" s="244"/>
      <c r="BS28" s="244"/>
      <c r="BT28" s="244"/>
      <c r="BU28" s="244"/>
      <c r="BV28" s="245"/>
      <c r="BW28" s="225"/>
      <c r="BX28" s="226"/>
      <c r="BY28" s="226"/>
      <c r="BZ28" s="226"/>
      <c r="CA28" s="227"/>
      <c r="CB28" s="228"/>
      <c r="CC28" s="229"/>
      <c r="CD28" s="229"/>
      <c r="CE28" s="229"/>
      <c r="CF28" s="229"/>
      <c r="CG28" s="229"/>
      <c r="CH28" s="229"/>
      <c r="CI28" s="230"/>
      <c r="CJ28" s="231" t="str">
        <f t="shared" si="3"/>
        <v xml:space="preserve"> </v>
      </c>
      <c r="CK28" s="232"/>
      <c r="CL28" s="232"/>
      <c r="CM28" s="232"/>
      <c r="CN28" s="232"/>
      <c r="CO28" s="232"/>
      <c r="CP28" s="232"/>
      <c r="CQ28" s="233"/>
      <c r="EQ28" s="54">
        <f t="shared" si="2"/>
        <v>0</v>
      </c>
    </row>
    <row r="29" spans="1:147" s="58" customFormat="1" ht="30" customHeight="1">
      <c r="A29" s="115">
        <v>16</v>
      </c>
      <c r="B29" s="225"/>
      <c r="C29" s="226"/>
      <c r="D29" s="226"/>
      <c r="E29" s="226"/>
      <c r="F29" s="226"/>
      <c r="G29" s="226"/>
      <c r="H29" s="226"/>
      <c r="I29" s="227"/>
      <c r="J29" s="234"/>
      <c r="K29" s="235"/>
      <c r="L29" s="235"/>
      <c r="M29" s="235"/>
      <c r="N29" s="235"/>
      <c r="O29" s="235"/>
      <c r="P29" s="236"/>
      <c r="Q29" s="237"/>
      <c r="R29" s="237"/>
      <c r="S29" s="237"/>
      <c r="T29" s="237"/>
      <c r="U29" s="237"/>
      <c r="V29" s="237"/>
      <c r="W29" s="237"/>
      <c r="X29" s="237"/>
      <c r="Y29" s="237"/>
      <c r="Z29" s="237"/>
      <c r="AA29" s="237"/>
      <c r="AB29" s="237"/>
      <c r="AC29" s="237"/>
      <c r="AD29" s="237"/>
      <c r="AE29" s="238"/>
      <c r="AF29" s="236"/>
      <c r="AG29" s="237"/>
      <c r="AH29" s="237"/>
      <c r="AI29" s="238"/>
      <c r="AJ29" s="234"/>
      <c r="AK29" s="235"/>
      <c r="AL29" s="235"/>
      <c r="AM29" s="235"/>
      <c r="AN29" s="235"/>
      <c r="AO29" s="235"/>
      <c r="AP29" s="236"/>
      <c r="AQ29" s="237"/>
      <c r="AR29" s="237"/>
      <c r="AS29" s="237"/>
      <c r="AT29" s="237"/>
      <c r="AU29" s="237"/>
      <c r="AV29" s="237"/>
      <c r="AW29" s="238"/>
      <c r="AX29" s="234"/>
      <c r="AY29" s="235"/>
      <c r="AZ29" s="235"/>
      <c r="BA29" s="235"/>
      <c r="BB29" s="235"/>
      <c r="BC29" s="239"/>
      <c r="BD29" s="240" t="str">
        <f>IFERROR(VLOOKUP(AP29,Sheet1!$B$7:'Sheet1'!$C$15,2,FALSE)," ")</f>
        <v xml:space="preserve"> </v>
      </c>
      <c r="BE29" s="241"/>
      <c r="BF29" s="241"/>
      <c r="BG29" s="241"/>
      <c r="BH29" s="241"/>
      <c r="BI29" s="241"/>
      <c r="BJ29" s="241"/>
      <c r="BK29" s="241"/>
      <c r="BL29" s="242"/>
      <c r="BM29" s="243"/>
      <c r="BN29" s="244"/>
      <c r="BO29" s="244"/>
      <c r="BP29" s="244"/>
      <c r="BQ29" s="244"/>
      <c r="BR29" s="244"/>
      <c r="BS29" s="244"/>
      <c r="BT29" s="244"/>
      <c r="BU29" s="244"/>
      <c r="BV29" s="245"/>
      <c r="BW29" s="225"/>
      <c r="BX29" s="226"/>
      <c r="BY29" s="226"/>
      <c r="BZ29" s="226"/>
      <c r="CA29" s="227"/>
      <c r="CB29" s="228"/>
      <c r="CC29" s="229"/>
      <c r="CD29" s="229"/>
      <c r="CE29" s="229"/>
      <c r="CF29" s="229"/>
      <c r="CG29" s="229"/>
      <c r="CH29" s="229"/>
      <c r="CI29" s="230"/>
      <c r="CJ29" s="231" t="str">
        <f t="shared" si="3"/>
        <v xml:space="preserve"> </v>
      </c>
      <c r="CK29" s="232"/>
      <c r="CL29" s="232"/>
      <c r="CM29" s="232"/>
      <c r="CN29" s="232"/>
      <c r="CO29" s="232"/>
      <c r="CP29" s="232"/>
      <c r="CQ29" s="233"/>
      <c r="EQ29" s="54">
        <f t="shared" si="2"/>
        <v>0</v>
      </c>
    </row>
    <row r="30" spans="1:147" s="58" customFormat="1" ht="30" customHeight="1">
      <c r="A30" s="115">
        <v>17</v>
      </c>
      <c r="B30" s="225"/>
      <c r="C30" s="226"/>
      <c r="D30" s="226"/>
      <c r="E30" s="226"/>
      <c r="F30" s="226"/>
      <c r="G30" s="226"/>
      <c r="H30" s="226"/>
      <c r="I30" s="227"/>
      <c r="J30" s="234"/>
      <c r="K30" s="235"/>
      <c r="L30" s="235"/>
      <c r="M30" s="235"/>
      <c r="N30" s="235"/>
      <c r="O30" s="235"/>
      <c r="P30" s="236"/>
      <c r="Q30" s="237"/>
      <c r="R30" s="237"/>
      <c r="S30" s="237"/>
      <c r="T30" s="237"/>
      <c r="U30" s="237"/>
      <c r="V30" s="237"/>
      <c r="W30" s="237"/>
      <c r="X30" s="237"/>
      <c r="Y30" s="237"/>
      <c r="Z30" s="237"/>
      <c r="AA30" s="237"/>
      <c r="AB30" s="237"/>
      <c r="AC30" s="237"/>
      <c r="AD30" s="237"/>
      <c r="AE30" s="238"/>
      <c r="AF30" s="236"/>
      <c r="AG30" s="237"/>
      <c r="AH30" s="237"/>
      <c r="AI30" s="238"/>
      <c r="AJ30" s="234"/>
      <c r="AK30" s="235"/>
      <c r="AL30" s="235"/>
      <c r="AM30" s="235"/>
      <c r="AN30" s="235"/>
      <c r="AO30" s="235"/>
      <c r="AP30" s="236"/>
      <c r="AQ30" s="237"/>
      <c r="AR30" s="237"/>
      <c r="AS30" s="237"/>
      <c r="AT30" s="237"/>
      <c r="AU30" s="237"/>
      <c r="AV30" s="237"/>
      <c r="AW30" s="238"/>
      <c r="AX30" s="234"/>
      <c r="AY30" s="235"/>
      <c r="AZ30" s="235"/>
      <c r="BA30" s="235"/>
      <c r="BB30" s="235"/>
      <c r="BC30" s="239"/>
      <c r="BD30" s="240" t="str">
        <f>IFERROR(VLOOKUP(AP30,Sheet1!$B$7:'Sheet1'!$C$15,2,FALSE)," ")</f>
        <v xml:space="preserve"> </v>
      </c>
      <c r="BE30" s="241"/>
      <c r="BF30" s="241"/>
      <c r="BG30" s="241"/>
      <c r="BH30" s="241"/>
      <c r="BI30" s="241"/>
      <c r="BJ30" s="241"/>
      <c r="BK30" s="241"/>
      <c r="BL30" s="242"/>
      <c r="BM30" s="243"/>
      <c r="BN30" s="244"/>
      <c r="BO30" s="244"/>
      <c r="BP30" s="244"/>
      <c r="BQ30" s="244"/>
      <c r="BR30" s="244"/>
      <c r="BS30" s="244"/>
      <c r="BT30" s="244"/>
      <c r="BU30" s="244"/>
      <c r="BV30" s="245"/>
      <c r="BW30" s="225"/>
      <c r="BX30" s="226"/>
      <c r="BY30" s="226"/>
      <c r="BZ30" s="226"/>
      <c r="CA30" s="227"/>
      <c r="CB30" s="228"/>
      <c r="CC30" s="229"/>
      <c r="CD30" s="229"/>
      <c r="CE30" s="229"/>
      <c r="CF30" s="229"/>
      <c r="CG30" s="229"/>
      <c r="CH30" s="229"/>
      <c r="CI30" s="230"/>
      <c r="CJ30" s="231" t="str">
        <f t="shared" si="3"/>
        <v xml:space="preserve"> </v>
      </c>
      <c r="CK30" s="232"/>
      <c r="CL30" s="232"/>
      <c r="CM30" s="232"/>
      <c r="CN30" s="232"/>
      <c r="CO30" s="232"/>
      <c r="CP30" s="232"/>
      <c r="CQ30" s="233"/>
      <c r="EQ30" s="54">
        <f t="shared" si="2"/>
        <v>0</v>
      </c>
    </row>
    <row r="31" spans="1:147" s="58" customFormat="1" ht="30" customHeight="1">
      <c r="A31" s="115">
        <v>18</v>
      </c>
      <c r="B31" s="225"/>
      <c r="C31" s="226"/>
      <c r="D31" s="226"/>
      <c r="E31" s="226"/>
      <c r="F31" s="226"/>
      <c r="G31" s="226"/>
      <c r="H31" s="226"/>
      <c r="I31" s="227"/>
      <c r="J31" s="234"/>
      <c r="K31" s="235"/>
      <c r="L31" s="235"/>
      <c r="M31" s="235"/>
      <c r="N31" s="235"/>
      <c r="O31" s="235"/>
      <c r="P31" s="236"/>
      <c r="Q31" s="237"/>
      <c r="R31" s="237"/>
      <c r="S31" s="237"/>
      <c r="T31" s="237"/>
      <c r="U31" s="237"/>
      <c r="V31" s="237"/>
      <c r="W31" s="237"/>
      <c r="X31" s="237"/>
      <c r="Y31" s="237"/>
      <c r="Z31" s="237"/>
      <c r="AA31" s="237"/>
      <c r="AB31" s="237"/>
      <c r="AC31" s="237"/>
      <c r="AD31" s="237"/>
      <c r="AE31" s="238"/>
      <c r="AF31" s="236"/>
      <c r="AG31" s="237"/>
      <c r="AH31" s="237"/>
      <c r="AI31" s="238"/>
      <c r="AJ31" s="234"/>
      <c r="AK31" s="235"/>
      <c r="AL31" s="235"/>
      <c r="AM31" s="235"/>
      <c r="AN31" s="235"/>
      <c r="AO31" s="235"/>
      <c r="AP31" s="236"/>
      <c r="AQ31" s="237"/>
      <c r="AR31" s="237"/>
      <c r="AS31" s="237"/>
      <c r="AT31" s="237"/>
      <c r="AU31" s="237"/>
      <c r="AV31" s="237"/>
      <c r="AW31" s="238"/>
      <c r="AX31" s="234"/>
      <c r="AY31" s="235"/>
      <c r="AZ31" s="235"/>
      <c r="BA31" s="235"/>
      <c r="BB31" s="235"/>
      <c r="BC31" s="239"/>
      <c r="BD31" s="240" t="str">
        <f>IFERROR(VLOOKUP(AP31,Sheet1!$B$7:'Sheet1'!$C$15,2,FALSE)," ")</f>
        <v xml:space="preserve"> </v>
      </c>
      <c r="BE31" s="241"/>
      <c r="BF31" s="241"/>
      <c r="BG31" s="241"/>
      <c r="BH31" s="241"/>
      <c r="BI31" s="241"/>
      <c r="BJ31" s="241"/>
      <c r="BK31" s="241"/>
      <c r="BL31" s="242"/>
      <c r="BM31" s="243"/>
      <c r="BN31" s="244"/>
      <c r="BO31" s="244"/>
      <c r="BP31" s="244"/>
      <c r="BQ31" s="244"/>
      <c r="BR31" s="244"/>
      <c r="BS31" s="244"/>
      <c r="BT31" s="244"/>
      <c r="BU31" s="244"/>
      <c r="BV31" s="245"/>
      <c r="BW31" s="225"/>
      <c r="BX31" s="226"/>
      <c r="BY31" s="226"/>
      <c r="BZ31" s="226"/>
      <c r="CA31" s="227"/>
      <c r="CB31" s="228"/>
      <c r="CC31" s="229"/>
      <c r="CD31" s="229"/>
      <c r="CE31" s="229"/>
      <c r="CF31" s="229"/>
      <c r="CG31" s="229"/>
      <c r="CH31" s="229"/>
      <c r="CI31" s="230"/>
      <c r="CJ31" s="231" t="str">
        <f t="shared" si="3"/>
        <v xml:space="preserve"> </v>
      </c>
      <c r="CK31" s="232"/>
      <c r="CL31" s="232"/>
      <c r="CM31" s="232"/>
      <c r="CN31" s="232"/>
      <c r="CO31" s="232"/>
      <c r="CP31" s="232"/>
      <c r="CQ31" s="233"/>
      <c r="EQ31" s="54">
        <f t="shared" si="2"/>
        <v>0</v>
      </c>
    </row>
    <row r="32" spans="1:147" s="54" customFormat="1" ht="30" customHeight="1">
      <c r="A32" s="115">
        <v>19</v>
      </c>
      <c r="B32" s="225"/>
      <c r="C32" s="226"/>
      <c r="D32" s="226"/>
      <c r="E32" s="226"/>
      <c r="F32" s="226"/>
      <c r="G32" s="226"/>
      <c r="H32" s="226"/>
      <c r="I32" s="227"/>
      <c r="J32" s="234"/>
      <c r="K32" s="235"/>
      <c r="L32" s="235"/>
      <c r="M32" s="235"/>
      <c r="N32" s="235"/>
      <c r="O32" s="235"/>
      <c r="P32" s="236"/>
      <c r="Q32" s="237"/>
      <c r="R32" s="237"/>
      <c r="S32" s="237"/>
      <c r="T32" s="237"/>
      <c r="U32" s="237"/>
      <c r="V32" s="237"/>
      <c r="W32" s="237"/>
      <c r="X32" s="237"/>
      <c r="Y32" s="237"/>
      <c r="Z32" s="237"/>
      <c r="AA32" s="237"/>
      <c r="AB32" s="237"/>
      <c r="AC32" s="237"/>
      <c r="AD32" s="237"/>
      <c r="AE32" s="238"/>
      <c r="AF32" s="236"/>
      <c r="AG32" s="237"/>
      <c r="AH32" s="237"/>
      <c r="AI32" s="238"/>
      <c r="AJ32" s="234"/>
      <c r="AK32" s="235"/>
      <c r="AL32" s="235"/>
      <c r="AM32" s="235"/>
      <c r="AN32" s="235"/>
      <c r="AO32" s="235"/>
      <c r="AP32" s="236"/>
      <c r="AQ32" s="237"/>
      <c r="AR32" s="237"/>
      <c r="AS32" s="237"/>
      <c r="AT32" s="237"/>
      <c r="AU32" s="237"/>
      <c r="AV32" s="237"/>
      <c r="AW32" s="238"/>
      <c r="AX32" s="234"/>
      <c r="AY32" s="235"/>
      <c r="AZ32" s="235"/>
      <c r="BA32" s="235"/>
      <c r="BB32" s="235"/>
      <c r="BC32" s="239"/>
      <c r="BD32" s="240" t="str">
        <f>IFERROR(VLOOKUP(AP32,Sheet1!$B$7:'Sheet1'!$C$15,2,FALSE)," ")</f>
        <v xml:space="preserve"> </v>
      </c>
      <c r="BE32" s="241"/>
      <c r="BF32" s="241"/>
      <c r="BG32" s="241"/>
      <c r="BH32" s="241"/>
      <c r="BI32" s="241"/>
      <c r="BJ32" s="241"/>
      <c r="BK32" s="241"/>
      <c r="BL32" s="242"/>
      <c r="BM32" s="243"/>
      <c r="BN32" s="244"/>
      <c r="BO32" s="244"/>
      <c r="BP32" s="244"/>
      <c r="BQ32" s="244"/>
      <c r="BR32" s="244"/>
      <c r="BS32" s="244"/>
      <c r="BT32" s="244"/>
      <c r="BU32" s="244"/>
      <c r="BV32" s="245"/>
      <c r="BW32" s="225"/>
      <c r="BX32" s="226"/>
      <c r="BY32" s="226"/>
      <c r="BZ32" s="226"/>
      <c r="CA32" s="227"/>
      <c r="CB32" s="228"/>
      <c r="CC32" s="229"/>
      <c r="CD32" s="229"/>
      <c r="CE32" s="229"/>
      <c r="CF32" s="229"/>
      <c r="CG32" s="229"/>
      <c r="CH32" s="229"/>
      <c r="CI32" s="230"/>
      <c r="CJ32" s="231" t="str">
        <f t="shared" si="3"/>
        <v xml:space="preserve"> </v>
      </c>
      <c r="CK32" s="232"/>
      <c r="CL32" s="232"/>
      <c r="CM32" s="232"/>
      <c r="CN32" s="232"/>
      <c r="CO32" s="232"/>
      <c r="CP32" s="232"/>
      <c r="CQ32" s="233"/>
      <c r="EQ32" s="54">
        <f t="shared" si="2"/>
        <v>0</v>
      </c>
    </row>
    <row r="33" spans="1:147" s="54" customFormat="1" ht="30" customHeight="1">
      <c r="A33" s="115">
        <v>20</v>
      </c>
      <c r="B33" s="225"/>
      <c r="C33" s="226"/>
      <c r="D33" s="226"/>
      <c r="E33" s="226"/>
      <c r="F33" s="226"/>
      <c r="G33" s="226"/>
      <c r="H33" s="226"/>
      <c r="I33" s="227"/>
      <c r="J33" s="234"/>
      <c r="K33" s="235"/>
      <c r="L33" s="235"/>
      <c r="M33" s="235"/>
      <c r="N33" s="235"/>
      <c r="O33" s="235"/>
      <c r="P33" s="236"/>
      <c r="Q33" s="237"/>
      <c r="R33" s="237"/>
      <c r="S33" s="237"/>
      <c r="T33" s="237"/>
      <c r="U33" s="237"/>
      <c r="V33" s="237"/>
      <c r="W33" s="237"/>
      <c r="X33" s="237"/>
      <c r="Y33" s="237"/>
      <c r="Z33" s="237"/>
      <c r="AA33" s="237"/>
      <c r="AB33" s="237"/>
      <c r="AC33" s="237"/>
      <c r="AD33" s="237"/>
      <c r="AE33" s="238"/>
      <c r="AF33" s="236"/>
      <c r="AG33" s="237"/>
      <c r="AH33" s="237"/>
      <c r="AI33" s="238"/>
      <c r="AJ33" s="234"/>
      <c r="AK33" s="235"/>
      <c r="AL33" s="235"/>
      <c r="AM33" s="235"/>
      <c r="AN33" s="235"/>
      <c r="AO33" s="235"/>
      <c r="AP33" s="236"/>
      <c r="AQ33" s="237"/>
      <c r="AR33" s="237"/>
      <c r="AS33" s="237"/>
      <c r="AT33" s="237"/>
      <c r="AU33" s="237"/>
      <c r="AV33" s="237"/>
      <c r="AW33" s="238"/>
      <c r="AX33" s="234"/>
      <c r="AY33" s="235"/>
      <c r="AZ33" s="235"/>
      <c r="BA33" s="235"/>
      <c r="BB33" s="235"/>
      <c r="BC33" s="239"/>
      <c r="BD33" s="240" t="str">
        <f>IFERROR(VLOOKUP(AP33,Sheet1!$B$7:'Sheet1'!$C$15,2,FALSE)," ")</f>
        <v xml:space="preserve"> </v>
      </c>
      <c r="BE33" s="241"/>
      <c r="BF33" s="241"/>
      <c r="BG33" s="241"/>
      <c r="BH33" s="241"/>
      <c r="BI33" s="241"/>
      <c r="BJ33" s="241"/>
      <c r="BK33" s="241"/>
      <c r="BL33" s="242"/>
      <c r="BM33" s="243"/>
      <c r="BN33" s="244"/>
      <c r="BO33" s="244"/>
      <c r="BP33" s="244"/>
      <c r="BQ33" s="244"/>
      <c r="BR33" s="244"/>
      <c r="BS33" s="244"/>
      <c r="BT33" s="244"/>
      <c r="BU33" s="244"/>
      <c r="BV33" s="245"/>
      <c r="BW33" s="225"/>
      <c r="BX33" s="226"/>
      <c r="BY33" s="226"/>
      <c r="BZ33" s="226"/>
      <c r="CA33" s="227"/>
      <c r="CB33" s="228"/>
      <c r="CC33" s="229"/>
      <c r="CD33" s="229"/>
      <c r="CE33" s="229"/>
      <c r="CF33" s="229"/>
      <c r="CG33" s="229"/>
      <c r="CH33" s="229"/>
      <c r="CI33" s="230"/>
      <c r="CJ33" s="231" t="str">
        <f t="shared" si="3"/>
        <v xml:space="preserve"> </v>
      </c>
      <c r="CK33" s="232"/>
      <c r="CL33" s="232"/>
      <c r="CM33" s="232"/>
      <c r="CN33" s="232"/>
      <c r="CO33" s="232"/>
      <c r="CP33" s="232"/>
      <c r="CQ33" s="233"/>
      <c r="EQ33" s="54">
        <f t="shared" si="2"/>
        <v>0</v>
      </c>
    </row>
    <row r="34" spans="1:147">
      <c r="E34" s="37"/>
      <c r="F34" s="53"/>
      <c r="G34" s="38"/>
      <c r="H34" s="53"/>
      <c r="I34" s="39"/>
      <c r="J34" s="40"/>
      <c r="K34" s="41"/>
      <c r="L34" s="42"/>
      <c r="M34" s="37"/>
      <c r="N34" s="37"/>
      <c r="O34" s="40"/>
      <c r="P34" s="53"/>
      <c r="Q34" s="53"/>
      <c r="R34" s="53"/>
      <c r="S34" s="53"/>
      <c r="T34" s="53"/>
      <c r="U34" s="53"/>
      <c r="V34" s="53"/>
      <c r="W34" s="53"/>
      <c r="X34" s="53"/>
      <c r="Y34" s="53"/>
      <c r="Z34" s="53"/>
      <c r="AA34" s="53"/>
      <c r="AB34" s="40"/>
      <c r="AC34" s="40"/>
      <c r="AD34" s="40"/>
      <c r="AE34" s="40"/>
      <c r="AF34" s="40"/>
      <c r="AG34" s="41"/>
      <c r="AH34" s="42"/>
      <c r="AI34" s="37"/>
      <c r="AJ34" s="37"/>
      <c r="AK34" s="40"/>
      <c r="AL34" s="53"/>
      <c r="AM34" s="40"/>
      <c r="AN34" s="40"/>
      <c r="AP34" s="40"/>
      <c r="AQ34" s="40"/>
      <c r="AR34" s="53"/>
      <c r="AS34" s="53"/>
      <c r="AT34" s="53"/>
      <c r="AU34" s="53"/>
      <c r="AV34" s="38"/>
      <c r="AW34" s="40"/>
      <c r="AX34" s="40"/>
      <c r="AY34" s="40"/>
      <c r="AZ34" s="40"/>
      <c r="BA34" s="40"/>
      <c r="BB34" s="43"/>
      <c r="BC34" s="43"/>
      <c r="BD34" s="43"/>
      <c r="BE34" s="43"/>
      <c r="BF34" s="40"/>
      <c r="BG34" s="40"/>
      <c r="BH34" s="40"/>
      <c r="BI34" s="40"/>
      <c r="BJ34" s="40"/>
      <c r="BK34" s="40"/>
      <c r="BL34" s="40"/>
      <c r="BM34" s="40"/>
      <c r="BN34" s="37"/>
    </row>
    <row r="35" spans="1:147" ht="14.25">
      <c r="A35" s="59"/>
      <c r="B35" s="59"/>
      <c r="C35" s="59"/>
      <c r="D35" s="59"/>
      <c r="E35" s="59"/>
      <c r="F35" s="59"/>
      <c r="G35" s="59"/>
      <c r="H35" s="59"/>
      <c r="I35" s="60"/>
      <c r="J35" s="60"/>
      <c r="K35" s="59"/>
      <c r="L35" s="60"/>
      <c r="M35" s="60"/>
      <c r="N35" s="58"/>
      <c r="O35" s="60"/>
      <c r="P35" s="60"/>
      <c r="Q35" s="60"/>
      <c r="R35" s="60"/>
      <c r="S35" s="60"/>
      <c r="T35" s="60"/>
      <c r="U35" s="60"/>
      <c r="V35" s="60"/>
      <c r="W35" s="60"/>
      <c r="X35" s="60"/>
      <c r="Y35" s="60"/>
      <c r="Z35" s="60"/>
      <c r="AA35" s="60"/>
      <c r="AB35" s="61"/>
      <c r="AC35" s="58"/>
      <c r="AD35" s="58"/>
      <c r="AE35" s="58"/>
      <c r="AF35" s="60"/>
      <c r="AG35" s="59"/>
      <c r="AH35" s="60"/>
      <c r="AI35" s="60"/>
      <c r="AJ35" s="58"/>
      <c r="AK35" s="60"/>
      <c r="AL35" s="60"/>
      <c r="AM35" s="59"/>
      <c r="AN35" s="59"/>
      <c r="AO35" s="59"/>
      <c r="AP35" s="59"/>
      <c r="AQ35" s="59"/>
      <c r="AR35" s="60"/>
      <c r="AS35" s="60"/>
      <c r="AT35" s="60"/>
      <c r="AU35" s="60"/>
      <c r="AV35" s="60"/>
      <c r="AW35" s="62"/>
      <c r="AX35" s="62"/>
      <c r="AY35" s="62"/>
      <c r="AZ35" s="62"/>
      <c r="BA35" s="60"/>
      <c r="BB35" s="58"/>
      <c r="BC35" s="58"/>
      <c r="BD35" s="58"/>
      <c r="BE35" s="58"/>
      <c r="BF35" s="58"/>
      <c r="BG35" s="58"/>
      <c r="BH35" s="58"/>
      <c r="BI35" s="58"/>
      <c r="BJ35" s="58"/>
      <c r="BK35" s="58"/>
      <c r="BL35" s="58"/>
      <c r="BM35" s="58"/>
      <c r="BN35" s="58"/>
      <c r="BO35" s="58"/>
      <c r="BP35" s="58"/>
      <c r="BQ35" s="58"/>
      <c r="BR35" s="58"/>
      <c r="BS35" s="58"/>
      <c r="BT35" s="58"/>
      <c r="BU35" s="58"/>
      <c r="BV35" s="58"/>
      <c r="BW35" s="58"/>
      <c r="BX35" s="58"/>
      <c r="BY35" s="58"/>
      <c r="BZ35" s="58"/>
      <c r="CA35" s="58"/>
      <c r="CB35" s="58"/>
      <c r="CC35" s="58"/>
      <c r="CD35" s="58"/>
      <c r="CE35" s="58"/>
      <c r="CF35" s="58"/>
      <c r="CG35" s="58"/>
      <c r="CH35" s="58"/>
      <c r="CI35" s="58"/>
      <c r="CJ35" s="58"/>
      <c r="CK35" s="58"/>
      <c r="CL35" s="58"/>
      <c r="CM35" s="58"/>
      <c r="CN35" s="58"/>
      <c r="CO35" s="58"/>
      <c r="CP35" s="58"/>
      <c r="CQ35" s="58"/>
    </row>
    <row r="36" spans="1:147" ht="20.100000000000001" customHeight="1">
      <c r="A36" s="80" t="s">
        <v>131</v>
      </c>
      <c r="B36" s="80"/>
      <c r="C36" s="80"/>
      <c r="D36" s="80"/>
      <c r="E36" s="80"/>
      <c r="F36" s="80"/>
      <c r="G36" s="80"/>
      <c r="H36" s="80"/>
      <c r="I36" s="81"/>
      <c r="J36" s="81"/>
      <c r="K36" s="80"/>
      <c r="L36" s="81"/>
      <c r="M36" s="81"/>
      <c r="N36" s="82"/>
      <c r="O36" s="81"/>
      <c r="P36" s="81"/>
      <c r="Q36" s="81"/>
      <c r="R36" s="81"/>
      <c r="S36" s="81"/>
      <c r="T36" s="81"/>
      <c r="U36" s="81"/>
      <c r="V36" s="81"/>
      <c r="W36" s="81"/>
      <c r="X36" s="81"/>
      <c r="Y36" s="81"/>
      <c r="Z36" s="81"/>
      <c r="AA36" s="81"/>
      <c r="AB36" s="83"/>
      <c r="AC36" s="82"/>
      <c r="AD36" s="82"/>
      <c r="AE36" s="82"/>
      <c r="AF36" s="81"/>
      <c r="AG36" s="80"/>
      <c r="AH36" s="81"/>
      <c r="AI36" s="81"/>
      <c r="AJ36" s="82"/>
      <c r="AK36" s="81"/>
      <c r="AL36" s="81"/>
      <c r="AM36" s="80"/>
      <c r="AN36" s="80"/>
      <c r="AO36" s="80"/>
      <c r="AP36" s="80"/>
      <c r="AQ36" s="80"/>
      <c r="AR36" s="81"/>
      <c r="AS36" s="81"/>
      <c r="AT36" s="81"/>
      <c r="AU36" s="81"/>
      <c r="AV36" s="81"/>
      <c r="AW36" s="84"/>
      <c r="AX36" s="84"/>
      <c r="AY36" s="84"/>
      <c r="AZ36" s="84"/>
      <c r="BA36" s="81"/>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58"/>
      <c r="CC36" s="58"/>
      <c r="CD36" s="58"/>
      <c r="CE36" s="58"/>
      <c r="CF36" s="58"/>
      <c r="CG36" s="58"/>
      <c r="CH36" s="58"/>
      <c r="CI36" s="58"/>
      <c r="CJ36" s="58"/>
      <c r="CK36" s="58"/>
      <c r="CL36" s="58"/>
      <c r="CM36" s="58"/>
      <c r="CN36" s="58"/>
      <c r="CO36" s="58"/>
      <c r="CP36" s="58"/>
      <c r="CQ36" s="58"/>
    </row>
    <row r="37" spans="1:147" ht="20.100000000000001" customHeight="1">
      <c r="A37" s="80" t="s">
        <v>132</v>
      </c>
      <c r="B37" s="80"/>
      <c r="C37" s="80"/>
      <c r="D37" s="80"/>
      <c r="E37" s="80"/>
      <c r="F37" s="80"/>
      <c r="G37" s="80"/>
      <c r="H37" s="80"/>
      <c r="I37" s="81"/>
      <c r="J37" s="81"/>
      <c r="K37" s="80"/>
      <c r="L37" s="81"/>
      <c r="M37" s="81"/>
      <c r="N37" s="82"/>
      <c r="O37" s="81"/>
      <c r="P37" s="81"/>
      <c r="Q37" s="81"/>
      <c r="R37" s="81"/>
      <c r="S37" s="81"/>
      <c r="T37" s="81"/>
      <c r="U37" s="81"/>
      <c r="V37" s="81"/>
      <c r="W37" s="81"/>
      <c r="X37" s="81"/>
      <c r="Y37" s="81"/>
      <c r="Z37" s="81"/>
      <c r="AA37" s="81"/>
      <c r="AB37" s="83"/>
      <c r="AC37" s="82"/>
      <c r="AD37" s="82"/>
      <c r="AE37" s="82"/>
      <c r="AF37" s="81"/>
      <c r="AG37" s="80"/>
      <c r="AH37" s="81"/>
      <c r="AI37" s="81"/>
      <c r="AJ37" s="82"/>
      <c r="AK37" s="81"/>
      <c r="AL37" s="81"/>
      <c r="AM37" s="80"/>
      <c r="AN37" s="80"/>
      <c r="AO37" s="80"/>
      <c r="AP37" s="80"/>
      <c r="AQ37" s="80"/>
      <c r="AR37" s="81"/>
      <c r="AS37" s="81"/>
      <c r="AT37" s="81"/>
      <c r="AU37" s="81"/>
      <c r="AV37" s="81"/>
      <c r="AW37" s="84"/>
      <c r="AX37" s="84"/>
      <c r="AY37" s="84"/>
      <c r="AZ37" s="84"/>
      <c r="BA37" s="81"/>
      <c r="BB37" s="82"/>
      <c r="BC37" s="82"/>
      <c r="BD37" s="82"/>
      <c r="BE37" s="82"/>
      <c r="BF37" s="82"/>
      <c r="BG37" s="82"/>
      <c r="BH37" s="82"/>
      <c r="BI37" s="82"/>
      <c r="BJ37" s="82"/>
      <c r="BK37" s="82"/>
      <c r="BL37" s="82"/>
      <c r="BM37" s="82"/>
      <c r="BN37" s="82"/>
      <c r="BO37" s="82"/>
      <c r="BP37" s="82"/>
      <c r="BQ37" s="82"/>
      <c r="BR37" s="82"/>
      <c r="BS37" s="82"/>
      <c r="BT37" s="82"/>
      <c r="BU37" s="82"/>
      <c r="BV37" s="82"/>
      <c r="BW37" s="82"/>
      <c r="BX37" s="82"/>
      <c r="BY37" s="82"/>
      <c r="BZ37" s="82"/>
      <c r="CA37" s="82"/>
      <c r="CB37" s="58"/>
      <c r="CC37" s="58"/>
      <c r="CD37" s="58"/>
      <c r="CE37" s="58"/>
      <c r="CF37" s="58"/>
      <c r="CG37" s="58"/>
      <c r="CH37" s="58"/>
      <c r="CI37" s="58"/>
      <c r="CJ37" s="58"/>
      <c r="CK37" s="58"/>
      <c r="CL37" s="58"/>
      <c r="CM37" s="58"/>
      <c r="CN37" s="58"/>
      <c r="CO37" s="58"/>
      <c r="CP37" s="58"/>
      <c r="CQ37" s="58"/>
    </row>
    <row r="38" spans="1:147" ht="20.100000000000001" customHeight="1">
      <c r="A38" s="80" t="s">
        <v>133</v>
      </c>
      <c r="B38" s="80"/>
      <c r="C38" s="80"/>
      <c r="D38" s="80"/>
      <c r="E38" s="80"/>
      <c r="F38" s="80"/>
      <c r="G38" s="80"/>
      <c r="H38" s="80"/>
      <c r="I38" s="81"/>
      <c r="J38" s="81"/>
      <c r="K38" s="80"/>
      <c r="L38" s="81"/>
      <c r="M38" s="81"/>
      <c r="N38" s="82"/>
      <c r="O38" s="81"/>
      <c r="P38" s="81"/>
      <c r="Q38" s="81"/>
      <c r="R38" s="81"/>
      <c r="S38" s="81"/>
      <c r="T38" s="81"/>
      <c r="U38" s="81"/>
      <c r="V38" s="81"/>
      <c r="W38" s="81"/>
      <c r="X38" s="81"/>
      <c r="Y38" s="81"/>
      <c r="Z38" s="81"/>
      <c r="AA38" s="81"/>
      <c r="AB38" s="83"/>
      <c r="AC38" s="82"/>
      <c r="AD38" s="82"/>
      <c r="AE38" s="82"/>
      <c r="AF38" s="81"/>
      <c r="AG38" s="80"/>
      <c r="AH38" s="81"/>
      <c r="AI38" s="81"/>
      <c r="AJ38" s="82"/>
      <c r="AK38" s="81"/>
      <c r="AL38" s="81"/>
      <c r="AM38" s="80"/>
      <c r="AN38" s="80"/>
      <c r="AO38" s="80"/>
      <c r="AP38" s="80"/>
      <c r="AQ38" s="80"/>
      <c r="AR38" s="81"/>
      <c r="AS38" s="81"/>
      <c r="AT38" s="81"/>
      <c r="AU38" s="81"/>
      <c r="AV38" s="81"/>
      <c r="AW38" s="84"/>
      <c r="AX38" s="84"/>
      <c r="AY38" s="84"/>
      <c r="AZ38" s="84"/>
      <c r="BA38" s="81"/>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58"/>
      <c r="CC38" s="58"/>
      <c r="CD38" s="58"/>
      <c r="CE38" s="58"/>
      <c r="CF38" s="58"/>
      <c r="CG38" s="58"/>
      <c r="CH38" s="58"/>
      <c r="CI38" s="58"/>
      <c r="CJ38" s="58"/>
      <c r="CK38" s="58"/>
      <c r="CL38" s="58"/>
      <c r="CM38" s="58"/>
      <c r="CN38" s="58"/>
      <c r="CO38" s="58"/>
      <c r="CP38" s="58"/>
      <c r="CQ38" s="58"/>
    </row>
    <row r="39" spans="1:147" ht="20.100000000000001" customHeight="1">
      <c r="A39" s="80" t="s">
        <v>119</v>
      </c>
      <c r="B39" s="80"/>
      <c r="C39" s="80"/>
      <c r="D39" s="80"/>
      <c r="E39" s="80"/>
      <c r="F39" s="80"/>
      <c r="G39" s="80"/>
      <c r="H39" s="80"/>
      <c r="I39" s="81"/>
      <c r="J39" s="81"/>
      <c r="K39" s="80"/>
      <c r="L39" s="81"/>
      <c r="M39" s="81"/>
      <c r="N39" s="82"/>
      <c r="O39" s="81"/>
      <c r="P39" s="81"/>
      <c r="Q39" s="81"/>
      <c r="R39" s="81"/>
      <c r="S39" s="81"/>
      <c r="T39" s="81"/>
      <c r="U39" s="81"/>
      <c r="V39" s="81"/>
      <c r="W39" s="81"/>
      <c r="X39" s="81"/>
      <c r="Y39" s="81"/>
      <c r="Z39" s="81"/>
      <c r="AA39" s="81"/>
      <c r="AB39" s="83"/>
      <c r="AC39" s="82"/>
      <c r="AD39" s="82"/>
      <c r="AE39" s="82"/>
      <c r="AF39" s="81"/>
      <c r="AG39" s="80"/>
      <c r="AH39" s="81"/>
      <c r="AI39" s="81"/>
      <c r="AJ39" s="82"/>
      <c r="AK39" s="81"/>
      <c r="AL39" s="81"/>
      <c r="AM39" s="80"/>
      <c r="AN39" s="80"/>
      <c r="AO39" s="80"/>
      <c r="AP39" s="80"/>
      <c r="AQ39" s="80"/>
      <c r="AR39" s="81"/>
      <c r="AS39" s="81"/>
      <c r="AT39" s="81"/>
      <c r="AU39" s="81"/>
      <c r="AV39" s="81"/>
      <c r="AW39" s="84"/>
      <c r="AX39" s="84"/>
      <c r="AY39" s="84"/>
      <c r="AZ39" s="84"/>
      <c r="BA39" s="81"/>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58"/>
      <c r="CC39" s="58"/>
      <c r="CD39" s="58"/>
      <c r="CE39" s="58"/>
      <c r="CF39" s="58"/>
      <c r="CG39" s="58"/>
      <c r="CH39" s="58"/>
      <c r="CI39" s="58"/>
      <c r="CJ39" s="58"/>
      <c r="CK39" s="58"/>
      <c r="CL39" s="58"/>
      <c r="CM39" s="58"/>
      <c r="CN39" s="58"/>
      <c r="CO39" s="58"/>
      <c r="CP39" s="58"/>
      <c r="CQ39" s="58"/>
    </row>
    <row r="40" spans="1:147">
      <c r="A40" s="54"/>
      <c r="B40" s="54"/>
      <c r="C40" s="54"/>
      <c r="D40" s="54"/>
      <c r="E40" s="37"/>
      <c r="F40" s="53"/>
      <c r="G40" s="38"/>
      <c r="H40" s="53"/>
      <c r="I40" s="39"/>
      <c r="J40" s="40"/>
      <c r="K40" s="41"/>
      <c r="L40" s="42"/>
      <c r="M40" s="37"/>
      <c r="N40" s="37"/>
      <c r="O40" s="40"/>
      <c r="P40" s="53"/>
      <c r="Q40" s="53"/>
      <c r="R40" s="53"/>
      <c r="S40" s="53"/>
      <c r="T40" s="53"/>
      <c r="U40" s="53"/>
      <c r="V40" s="53"/>
      <c r="W40" s="53"/>
      <c r="X40" s="53"/>
      <c r="Y40" s="53"/>
      <c r="Z40" s="53"/>
      <c r="AA40" s="53"/>
      <c r="AB40" s="40"/>
      <c r="AC40" s="40"/>
      <c r="AD40" s="40"/>
      <c r="AE40" s="40"/>
      <c r="AF40" s="40"/>
      <c r="AG40" s="41"/>
      <c r="AH40" s="42"/>
      <c r="AI40" s="37"/>
      <c r="AJ40" s="37"/>
      <c r="AK40" s="40"/>
      <c r="AL40" s="53"/>
      <c r="AM40" s="40"/>
      <c r="AN40" s="40"/>
      <c r="AO40" s="54"/>
      <c r="AP40" s="40"/>
      <c r="AQ40" s="40"/>
      <c r="AR40" s="53"/>
      <c r="AS40" s="53"/>
      <c r="AT40" s="53"/>
      <c r="AU40" s="53"/>
      <c r="AV40" s="38"/>
      <c r="AW40" s="40"/>
      <c r="AX40" s="40"/>
      <c r="AY40" s="40"/>
      <c r="AZ40" s="40"/>
      <c r="BA40" s="40"/>
      <c r="BB40" s="43"/>
      <c r="BC40" s="43"/>
      <c r="BD40" s="43"/>
      <c r="BE40" s="43"/>
      <c r="BF40" s="40"/>
      <c r="BG40" s="40"/>
      <c r="BH40" s="40"/>
      <c r="BI40" s="40"/>
      <c r="BJ40" s="40"/>
      <c r="BK40" s="40"/>
      <c r="BL40" s="40"/>
      <c r="BM40" s="40"/>
      <c r="BN40" s="54"/>
      <c r="BO40" s="54"/>
      <c r="BP40" s="54"/>
      <c r="BQ40" s="54"/>
      <c r="BR40" s="54"/>
      <c r="BS40" s="54"/>
      <c r="BT40" s="54"/>
      <c r="BU40" s="54"/>
      <c r="BV40" s="54"/>
      <c r="BW40" s="54"/>
      <c r="BX40" s="54"/>
      <c r="BY40" s="54"/>
      <c r="BZ40" s="54"/>
      <c r="CA40" s="54"/>
      <c r="CB40" s="54"/>
      <c r="CC40" s="54"/>
      <c r="CD40" s="54"/>
      <c r="CE40" s="54"/>
      <c r="CF40" s="54"/>
      <c r="CG40" s="54"/>
      <c r="CH40" s="54"/>
      <c r="CI40" s="54"/>
      <c r="CJ40" s="54"/>
      <c r="CK40" s="54"/>
      <c r="CL40" s="54"/>
      <c r="CM40" s="54"/>
      <c r="CN40" s="54"/>
      <c r="CO40" s="54"/>
      <c r="CP40" s="54"/>
      <c r="CQ40" s="54"/>
    </row>
    <row r="41" spans="1:147">
      <c r="A41" s="54"/>
      <c r="B41" s="54"/>
      <c r="C41" s="54"/>
      <c r="D41" s="54"/>
      <c r="E41" s="37"/>
      <c r="F41" s="53"/>
      <c r="G41" s="38"/>
      <c r="H41" s="53"/>
      <c r="I41" s="39"/>
      <c r="J41" s="40"/>
      <c r="K41" s="41"/>
      <c r="L41" s="42"/>
      <c r="M41" s="37"/>
      <c r="N41" s="37"/>
      <c r="O41" s="40"/>
      <c r="P41" s="53"/>
      <c r="Q41" s="53"/>
      <c r="R41" s="53"/>
      <c r="S41" s="53"/>
      <c r="T41" s="53"/>
      <c r="U41" s="53"/>
      <c r="V41" s="53"/>
      <c r="W41" s="53"/>
      <c r="X41" s="53"/>
      <c r="Y41" s="53"/>
      <c r="Z41" s="53"/>
      <c r="AA41" s="53"/>
      <c r="AB41" s="40"/>
      <c r="AC41" s="40"/>
      <c r="AD41" s="40"/>
      <c r="AE41" s="40"/>
      <c r="AF41" s="40"/>
      <c r="AG41" s="41"/>
      <c r="AH41" s="42"/>
      <c r="AI41" s="37"/>
      <c r="AJ41" s="37"/>
      <c r="AK41" s="40"/>
      <c r="AL41" s="53"/>
      <c r="AM41" s="40"/>
      <c r="AN41" s="40"/>
      <c r="AO41" s="54"/>
      <c r="AP41" s="40"/>
      <c r="AQ41" s="40"/>
      <c r="AR41" s="53"/>
      <c r="AS41" s="53"/>
      <c r="AT41" s="53"/>
      <c r="AU41" s="53"/>
      <c r="AV41" s="38"/>
      <c r="AW41" s="40"/>
      <c r="AX41" s="40"/>
      <c r="AY41" s="40"/>
      <c r="AZ41" s="40"/>
      <c r="BA41" s="40"/>
      <c r="BB41" s="43"/>
      <c r="BC41" s="43"/>
      <c r="BD41" s="43"/>
      <c r="BE41" s="43"/>
      <c r="BF41" s="40"/>
      <c r="BG41" s="40"/>
      <c r="BH41" s="40"/>
      <c r="BI41" s="40"/>
      <c r="BJ41" s="40"/>
      <c r="BK41" s="40"/>
      <c r="BL41" s="40"/>
      <c r="BM41" s="40"/>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row>
  </sheetData>
  <sheetProtection password="B2EA" sheet="1" formatCells="0"/>
  <mergeCells count="288">
    <mergeCell ref="BW19:CA19"/>
    <mergeCell ref="CB12:CI12"/>
    <mergeCell ref="CJ12:CQ12"/>
    <mergeCell ref="B12:I12"/>
    <mergeCell ref="AP12:AW12"/>
    <mergeCell ref="AX12:BC12"/>
    <mergeCell ref="BD12:BL12"/>
    <mergeCell ref="BM12:BV12"/>
    <mergeCell ref="CJ13:CQ13"/>
    <mergeCell ref="BD15:BL15"/>
    <mergeCell ref="BD13:BL13"/>
    <mergeCell ref="BM13:BV13"/>
    <mergeCell ref="BD14:BL14"/>
    <mergeCell ref="BM14:BV14"/>
    <mergeCell ref="BW13:CA13"/>
    <mergeCell ref="BW12:CA12"/>
    <mergeCell ref="BW14:CA14"/>
    <mergeCell ref="BW15:CA15"/>
    <mergeCell ref="J12:O12"/>
    <mergeCell ref="J13:O13"/>
    <mergeCell ref="J14:O14"/>
    <mergeCell ref="J15:O15"/>
    <mergeCell ref="AJ12:AO12"/>
    <mergeCell ref="AJ13:AO13"/>
    <mergeCell ref="AG8:AI8"/>
    <mergeCell ref="AJ8:AT8"/>
    <mergeCell ref="Y8:AF8"/>
    <mergeCell ref="CJ16:CQ16"/>
    <mergeCell ref="CJ17:CQ17"/>
    <mergeCell ref="CJ18:CQ18"/>
    <mergeCell ref="CB16:CI16"/>
    <mergeCell ref="CB17:CI17"/>
    <mergeCell ref="CB18:CI18"/>
    <mergeCell ref="CB13:CI13"/>
    <mergeCell ref="CB14:CI14"/>
    <mergeCell ref="CJ14:CQ14"/>
    <mergeCell ref="CB15:CI15"/>
    <mergeCell ref="CJ15:CQ15"/>
    <mergeCell ref="AX17:BC17"/>
    <mergeCell ref="AX15:BC15"/>
    <mergeCell ref="AX18:BC18"/>
    <mergeCell ref="AX13:BC13"/>
    <mergeCell ref="AX14:BC14"/>
    <mergeCell ref="BW16:CA16"/>
    <mergeCell ref="BW17:CA17"/>
    <mergeCell ref="BW18:CA18"/>
    <mergeCell ref="AJ14:AO14"/>
    <mergeCell ref="BM16:BV16"/>
    <mergeCell ref="BM17:BV17"/>
    <mergeCell ref="BM18:BV18"/>
    <mergeCell ref="B13:I13"/>
    <mergeCell ref="B14:I14"/>
    <mergeCell ref="AP13:AW13"/>
    <mergeCell ref="AP14:AW14"/>
    <mergeCell ref="AX16:BC16"/>
    <mergeCell ref="A3:A9"/>
    <mergeCell ref="R9:AT9"/>
    <mergeCell ref="B5:Q5"/>
    <mergeCell ref="B4:Q4"/>
    <mergeCell ref="B3:Q3"/>
    <mergeCell ref="B8:Q8"/>
    <mergeCell ref="B9:Q9"/>
    <mergeCell ref="B6:Q7"/>
    <mergeCell ref="R3:AM3"/>
    <mergeCell ref="R4:AM4"/>
    <mergeCell ref="Z6:AB6"/>
    <mergeCell ref="AN3:AT3"/>
    <mergeCell ref="AN4:AT4"/>
    <mergeCell ref="R5:AT5"/>
    <mergeCell ref="R7:AT7"/>
    <mergeCell ref="R8:X8"/>
    <mergeCell ref="AF12:AI12"/>
    <mergeCell ref="B19:I19"/>
    <mergeCell ref="AP19:AW19"/>
    <mergeCell ref="BD19:BL19"/>
    <mergeCell ref="BM19:BV19"/>
    <mergeCell ref="AX20:BC20"/>
    <mergeCell ref="AX19:BC19"/>
    <mergeCell ref="CJ19:CQ19"/>
    <mergeCell ref="BW20:CA20"/>
    <mergeCell ref="CO1:CQ1"/>
    <mergeCell ref="CK1:CN1"/>
    <mergeCell ref="W6:X6"/>
    <mergeCell ref="CB19:CI19"/>
    <mergeCell ref="B15:I15"/>
    <mergeCell ref="B16:I16"/>
    <mergeCell ref="B17:I17"/>
    <mergeCell ref="B18:I18"/>
    <mergeCell ref="AP15:AW15"/>
    <mergeCell ref="AP16:AW16"/>
    <mergeCell ref="AP17:AW17"/>
    <mergeCell ref="AP18:AW18"/>
    <mergeCell ref="BD16:BL16"/>
    <mergeCell ref="BD17:BL17"/>
    <mergeCell ref="BD18:BL18"/>
    <mergeCell ref="BM15:BV15"/>
    <mergeCell ref="AF22:AI22"/>
    <mergeCell ref="AJ21:AO21"/>
    <mergeCell ref="AJ22:AO22"/>
    <mergeCell ref="B20:I20"/>
    <mergeCell ref="AP20:AW20"/>
    <mergeCell ref="BD20:BL20"/>
    <mergeCell ref="BM20:BV20"/>
    <mergeCell ref="CB20:CI20"/>
    <mergeCell ref="CJ20:CQ20"/>
    <mergeCell ref="AP24:AW24"/>
    <mergeCell ref="AX24:BC24"/>
    <mergeCell ref="BD24:BL24"/>
    <mergeCell ref="BM24:BV24"/>
    <mergeCell ref="BW24:CA24"/>
    <mergeCell ref="CB24:CI24"/>
    <mergeCell ref="CJ24:CQ24"/>
    <mergeCell ref="CB21:CI21"/>
    <mergeCell ref="CJ21:CQ21"/>
    <mergeCell ref="AP22:AW22"/>
    <mergeCell ref="BD22:BL22"/>
    <mergeCell ref="BM22:BV22"/>
    <mergeCell ref="CB22:CI22"/>
    <mergeCell ref="CJ22:CQ22"/>
    <mergeCell ref="AP21:AW21"/>
    <mergeCell ref="BD21:BL21"/>
    <mergeCell ref="BM21:BV21"/>
    <mergeCell ref="AX21:BC21"/>
    <mergeCell ref="AX22:BC22"/>
    <mergeCell ref="BW21:CA21"/>
    <mergeCell ref="BW22:CA22"/>
    <mergeCell ref="CB23:CI23"/>
    <mergeCell ref="CJ23:CQ23"/>
    <mergeCell ref="B23:I23"/>
    <mergeCell ref="AP23:AW23"/>
    <mergeCell ref="BD23:BL23"/>
    <mergeCell ref="BM23:BV23"/>
    <mergeCell ref="AX23:BC23"/>
    <mergeCell ref="BW23:CA23"/>
    <mergeCell ref="J23:O23"/>
    <mergeCell ref="P23:AE23"/>
    <mergeCell ref="AF23:AI23"/>
    <mergeCell ref="AJ23:AO23"/>
    <mergeCell ref="AF13:AI13"/>
    <mergeCell ref="AF14:AI14"/>
    <mergeCell ref="AF15:AI15"/>
    <mergeCell ref="AF16:AI16"/>
    <mergeCell ref="J16:O16"/>
    <mergeCell ref="J17:O17"/>
    <mergeCell ref="J18:O18"/>
    <mergeCell ref="J19:O19"/>
    <mergeCell ref="P12:AE12"/>
    <mergeCell ref="P13:AE13"/>
    <mergeCell ref="P14:AE14"/>
    <mergeCell ref="P15:AE15"/>
    <mergeCell ref="P16:AE16"/>
    <mergeCell ref="P17:AE17"/>
    <mergeCell ref="P18:AE18"/>
    <mergeCell ref="P19:AE19"/>
    <mergeCell ref="AJ15:AO15"/>
    <mergeCell ref="AJ16:AO16"/>
    <mergeCell ref="AJ17:AO17"/>
    <mergeCell ref="AJ18:AO18"/>
    <mergeCell ref="AJ19:AO19"/>
    <mergeCell ref="AJ20:AO20"/>
    <mergeCell ref="B24:I24"/>
    <mergeCell ref="J24:O24"/>
    <mergeCell ref="P24:AE24"/>
    <mergeCell ref="AF24:AI24"/>
    <mergeCell ref="AJ24:AO24"/>
    <mergeCell ref="AF17:AI17"/>
    <mergeCell ref="AF18:AI18"/>
    <mergeCell ref="AF19:AI19"/>
    <mergeCell ref="AF20:AI20"/>
    <mergeCell ref="AF21:AI21"/>
    <mergeCell ref="J20:O20"/>
    <mergeCell ref="P20:AE20"/>
    <mergeCell ref="B22:I22"/>
    <mergeCell ref="B21:I21"/>
    <mergeCell ref="J21:O21"/>
    <mergeCell ref="J22:O22"/>
    <mergeCell ref="P21:AE21"/>
    <mergeCell ref="P22:AE22"/>
    <mergeCell ref="BW25:CA25"/>
    <mergeCell ref="CB25:CI25"/>
    <mergeCell ref="CJ25:CQ25"/>
    <mergeCell ref="B26:I26"/>
    <mergeCell ref="J26:O26"/>
    <mergeCell ref="P26:AE26"/>
    <mergeCell ref="AF26:AI26"/>
    <mergeCell ref="AJ26:AO26"/>
    <mergeCell ref="AP26:AW26"/>
    <mergeCell ref="AX26:BC26"/>
    <mergeCell ref="BD26:BL26"/>
    <mergeCell ref="BM26:BV26"/>
    <mergeCell ref="BW26:CA26"/>
    <mergeCell ref="CB26:CI26"/>
    <mergeCell ref="CJ26:CQ26"/>
    <mergeCell ref="B25:I25"/>
    <mergeCell ref="J25:O25"/>
    <mergeCell ref="P25:AE25"/>
    <mergeCell ref="AF25:AI25"/>
    <mergeCell ref="AJ25:AO25"/>
    <mergeCell ref="AP25:AW25"/>
    <mergeCell ref="AX25:BC25"/>
    <mergeCell ref="BD25:BL25"/>
    <mergeCell ref="BM25:BV25"/>
    <mergeCell ref="BW27:CA27"/>
    <mergeCell ref="CB27:CI27"/>
    <mergeCell ref="CJ27:CQ27"/>
    <mergeCell ref="B28:I28"/>
    <mergeCell ref="J28:O28"/>
    <mergeCell ref="P28:AE28"/>
    <mergeCell ref="AF28:AI28"/>
    <mergeCell ref="AJ28:AO28"/>
    <mergeCell ref="AP28:AW28"/>
    <mergeCell ref="AX28:BC28"/>
    <mergeCell ref="BD28:BL28"/>
    <mergeCell ref="BM28:BV28"/>
    <mergeCell ref="BW28:CA28"/>
    <mergeCell ref="CB28:CI28"/>
    <mergeCell ref="CJ28:CQ28"/>
    <mergeCell ref="B27:I27"/>
    <mergeCell ref="J27:O27"/>
    <mergeCell ref="P27:AE27"/>
    <mergeCell ref="AF27:AI27"/>
    <mergeCell ref="AJ27:AO27"/>
    <mergeCell ref="AP27:AW27"/>
    <mergeCell ref="AX27:BC27"/>
    <mergeCell ref="BD27:BL27"/>
    <mergeCell ref="BM27:BV27"/>
    <mergeCell ref="BW29:CA29"/>
    <mergeCell ref="CB29:CI29"/>
    <mergeCell ref="CJ29:CQ29"/>
    <mergeCell ref="B30:I30"/>
    <mergeCell ref="J30:O30"/>
    <mergeCell ref="P30:AE30"/>
    <mergeCell ref="AF30:AI30"/>
    <mergeCell ref="AJ30:AO30"/>
    <mergeCell ref="AP30:AW30"/>
    <mergeCell ref="AX30:BC30"/>
    <mergeCell ref="BD30:BL30"/>
    <mergeCell ref="BM30:BV30"/>
    <mergeCell ref="BW30:CA30"/>
    <mergeCell ref="CB30:CI30"/>
    <mergeCell ref="CJ30:CQ30"/>
    <mergeCell ref="B29:I29"/>
    <mergeCell ref="J29:O29"/>
    <mergeCell ref="P29:AE29"/>
    <mergeCell ref="AF29:AI29"/>
    <mergeCell ref="AJ29:AO29"/>
    <mergeCell ref="AP29:AW29"/>
    <mergeCell ref="AX29:BC29"/>
    <mergeCell ref="BD29:BL29"/>
    <mergeCell ref="BM29:BV29"/>
    <mergeCell ref="BD32:BL32"/>
    <mergeCell ref="BM32:BV32"/>
    <mergeCell ref="BW32:CA32"/>
    <mergeCell ref="CB32:CI32"/>
    <mergeCell ref="CJ32:CQ32"/>
    <mergeCell ref="B31:I31"/>
    <mergeCell ref="J31:O31"/>
    <mergeCell ref="P31:AE31"/>
    <mergeCell ref="AF31:AI31"/>
    <mergeCell ref="AJ31:AO31"/>
    <mergeCell ref="AP31:AW31"/>
    <mergeCell ref="AX31:BC31"/>
    <mergeCell ref="BD31:BL31"/>
    <mergeCell ref="BM31:BV31"/>
    <mergeCell ref="BD10:CI10"/>
    <mergeCell ref="BD11:CI11"/>
    <mergeCell ref="BW33:CA33"/>
    <mergeCell ref="CB33:CI33"/>
    <mergeCell ref="CJ33:CQ33"/>
    <mergeCell ref="B33:I33"/>
    <mergeCell ref="J33:O33"/>
    <mergeCell ref="P33:AE33"/>
    <mergeCell ref="AF33:AI33"/>
    <mergeCell ref="AJ33:AO33"/>
    <mergeCell ref="AP33:AW33"/>
    <mergeCell ref="AX33:BC33"/>
    <mergeCell ref="BD33:BL33"/>
    <mergeCell ref="BM33:BV33"/>
    <mergeCell ref="BW31:CA31"/>
    <mergeCell ref="CB31:CI31"/>
    <mergeCell ref="CJ31:CQ31"/>
    <mergeCell ref="B32:I32"/>
    <mergeCell ref="J32:O32"/>
    <mergeCell ref="P32:AE32"/>
    <mergeCell ref="AF32:AI32"/>
    <mergeCell ref="AJ32:AO32"/>
    <mergeCell ref="AP32:AW32"/>
    <mergeCell ref="AX32:BC32"/>
  </mergeCells>
  <phoneticPr fontId="2"/>
  <conditionalFormatting sqref="BM14:BV33">
    <cfRule type="expression" dxfId="19" priority="1">
      <formula>$BM14&gt;$BD14</formula>
    </cfRule>
  </conditionalFormatting>
  <dataValidations xWindow="734" yWindow="376" count="9">
    <dataValidation imeMode="halfAlpha" allowBlank="1" showInputMessage="1" showErrorMessage="1" sqref="BM12 AB40:AF41 AW40:BA41 BF40:BM41 AK40:AN41 AP40:AQ41 BF34:BM34 AF35:AI39 AK35:AL39 AR35:AV39 BA35:BA39 I35:M39 O35:AA39 J40:J41 O40:O41 J34 O34 AP34:AQ34 AB34:AF34 AW34:BA34 AK34:AN34"/>
    <dataValidation type="list" allowBlank="1" showInputMessage="1" showErrorMessage="1" sqref="R5:AB5 J5:N5 AD5:AT5">
      <formula1>"居宅介護支援,通所介護,短期入所生活介護,短期入所療養介護,特定施設入居者生活介護,定期巡回・随時対応型訪問介護看護,夜間対応型訪問介護,地域密着型通所介護,認知症対応型通所介護,小規模多機能型居宅介護,認知症対応型共同生活介護,地域密着型特定施設入居者生活介護,地域密着型介護老人福祉施設,看護小規模多機能型居宅介護,介護老人福祉施設,介護老人保健施設,介護医療院,介護予防支援,第一号通所事業"</formula1>
    </dataValidation>
    <dataValidation type="list" allowBlank="1" showInputMessage="1" showErrorMessage="1" sqref="AP14:AW33">
      <formula1>"介護支援専門員実務研修,介護支援専門員更新研修（88時間）,専門研修課程Ⅰ,更新研修（32時間）,専門研修課程Ⅱ,介護支援専門員更新研修（未経験）,介護支援専門員再研修,主任介護支援専門員研修,主任介護支援専門員更新研修"</formula1>
    </dataValidation>
    <dataValidation type="list" allowBlank="1" showInputMessage="1" showErrorMessage="1" prompt="下記（注2）をご確認ください。" sqref="AF14:AI33">
      <formula1>"介護支援専門員,生活相談員,介護職員,看護職員,その他"</formula1>
    </dataValidation>
    <dataValidation allowBlank="1" showInputMessage="1" showErrorMessage="1" prompt="下記（注1）をご確認ください。" sqref="AJ14:AO33 AX14:BC33 J14:O33"/>
    <dataValidation type="list" allowBlank="1" showInputMessage="1" showErrorMessage="1" prompt="下記（注4）をご確認ください。" sqref="BW14:CA33">
      <formula1>"直接,間接"</formula1>
    </dataValidation>
    <dataValidation type="whole" allowBlank="1" showInputMessage="1" showErrorMessage="1" error="受講料を超えています。" prompt="下記（注3）をご確認ください。" sqref="BU14:BV33">
      <formula1>1</formula1>
      <formula2>BK14</formula2>
    </dataValidation>
    <dataValidation type="whole" allowBlank="1" showInputMessage="1" showErrorMessage="1" error="事業所負担額を超えています。" sqref="CB14:CI33">
      <formula1>0</formula1>
      <formula2>BM14</formula2>
    </dataValidation>
    <dataValidation type="whole" allowBlank="1" showInputMessage="1" showErrorMessage="1" error="受講料を超えています。" prompt="下記（注3）をご確認ください。" sqref="BM14:BT33">
      <formula1>1</formula1>
      <formula2>BD14</formula2>
    </dataValidation>
  </dataValidations>
  <printOptions horizontalCentered="1"/>
  <pageMargins left="0.55118110236220474" right="0.55118110236220474" top="0.43307086614173229" bottom="0.43307086614173229" header="0.31496062992125984" footer="0.15748031496062992"/>
  <pageSetup paperSize="9" scale="57" orientation="landscape" r:id="rId1"/>
  <headerFooter alignWithMargins="0">
    <oddFooter xml:space="preserve">&amp;C&amp;P / &amp;N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EQ41"/>
  <sheetViews>
    <sheetView view="pageBreakPreview" topLeftCell="A10" zoomScaleNormal="120" zoomScaleSheetLayoutView="100" workbookViewId="0">
      <selection activeCell="R7" sqref="R7:AT7"/>
    </sheetView>
  </sheetViews>
  <sheetFormatPr defaultColWidth="2.25" defaultRowHeight="13.5"/>
  <cols>
    <col min="1" max="1" width="3.625" style="31" customWidth="1"/>
    <col min="2" max="55" width="2.5" style="31" customWidth="1"/>
    <col min="56" max="57" width="2.5" style="31" hidden="1" customWidth="1"/>
    <col min="58" max="95" width="2.5" style="31" customWidth="1"/>
    <col min="96" max="99" width="2.25" style="31"/>
    <col min="100" max="100" width="0" style="31" hidden="1" customWidth="1"/>
    <col min="101" max="101" width="5.5" style="31" hidden="1" customWidth="1"/>
    <col min="102" max="16384" width="2.25" style="31"/>
  </cols>
  <sheetData>
    <row r="1" spans="1:147" ht="11.25" customHeight="1" thickTop="1" thickBot="1">
      <c r="A1" s="31" t="s">
        <v>128</v>
      </c>
      <c r="E1" s="30"/>
      <c r="J1" s="53"/>
      <c r="K1" s="53"/>
      <c r="L1" s="48"/>
      <c r="M1" s="48"/>
      <c r="N1" s="48"/>
      <c r="O1" s="48"/>
      <c r="AD1" s="50"/>
      <c r="AE1" s="53"/>
      <c r="AF1" s="53"/>
      <c r="AG1" s="53"/>
      <c r="AH1" s="48"/>
      <c r="AI1" s="48"/>
      <c r="AJ1" s="48"/>
      <c r="AK1" s="48"/>
      <c r="AL1" s="48"/>
      <c r="AM1" s="44"/>
      <c r="AN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CK1" s="254" t="s">
        <v>83</v>
      </c>
      <c r="CL1" s="255"/>
      <c r="CM1" s="255"/>
      <c r="CN1" s="255"/>
      <c r="CO1" s="252" t="str">
        <f ca="1">RIGHT(CELL("filename",E1),LEN(CELL("filename",E1))-FIND("票", CELL("filename",E1)))</f>
        <v>2</v>
      </c>
      <c r="CP1" s="252"/>
      <c r="CQ1" s="253"/>
    </row>
    <row r="2" spans="1:147" ht="9.9499999999999993" customHeight="1" thickTop="1">
      <c r="AM2" s="47"/>
    </row>
    <row r="3" spans="1:147" s="32" customFormat="1" ht="14.1" customHeight="1">
      <c r="A3" s="260" t="s">
        <v>35</v>
      </c>
      <c r="B3" s="272" t="s">
        <v>0</v>
      </c>
      <c r="C3" s="273"/>
      <c r="D3" s="273"/>
      <c r="E3" s="273"/>
      <c r="F3" s="273"/>
      <c r="G3" s="273"/>
      <c r="H3" s="273"/>
      <c r="I3" s="273"/>
      <c r="J3" s="273"/>
      <c r="K3" s="273"/>
      <c r="L3" s="273"/>
      <c r="M3" s="273"/>
      <c r="N3" s="273"/>
      <c r="O3" s="273"/>
      <c r="P3" s="273"/>
      <c r="Q3" s="274"/>
      <c r="R3" s="282"/>
      <c r="S3" s="283"/>
      <c r="T3" s="283"/>
      <c r="U3" s="283"/>
      <c r="V3" s="283"/>
      <c r="W3" s="283"/>
      <c r="X3" s="283"/>
      <c r="Y3" s="283"/>
      <c r="Z3" s="283"/>
      <c r="AA3" s="283"/>
      <c r="AB3" s="283"/>
      <c r="AC3" s="283"/>
      <c r="AD3" s="283"/>
      <c r="AE3" s="283"/>
      <c r="AF3" s="283"/>
      <c r="AG3" s="283"/>
      <c r="AH3" s="283"/>
      <c r="AI3" s="283"/>
      <c r="AJ3" s="283"/>
      <c r="AK3" s="283"/>
      <c r="AL3" s="283"/>
      <c r="AM3" s="284"/>
      <c r="AN3" s="275" t="s">
        <v>57</v>
      </c>
      <c r="AO3" s="267"/>
      <c r="AP3" s="267"/>
      <c r="AQ3" s="267"/>
      <c r="AR3" s="267"/>
      <c r="AS3" s="267"/>
      <c r="AT3" s="268"/>
      <c r="AV3" s="31"/>
      <c r="BM3" s="54"/>
      <c r="BN3" s="54"/>
      <c r="BO3" s="54"/>
      <c r="BP3" s="54"/>
      <c r="BQ3" s="54"/>
      <c r="BR3" s="54"/>
      <c r="BS3" s="54"/>
      <c r="BT3" s="54"/>
      <c r="BU3" s="54"/>
    </row>
    <row r="4" spans="1:147" s="32" customFormat="1" ht="30" customHeight="1">
      <c r="A4" s="261"/>
      <c r="B4" s="269" t="s">
        <v>33</v>
      </c>
      <c r="C4" s="270"/>
      <c r="D4" s="270"/>
      <c r="E4" s="270"/>
      <c r="F4" s="270"/>
      <c r="G4" s="270"/>
      <c r="H4" s="270"/>
      <c r="I4" s="270"/>
      <c r="J4" s="270"/>
      <c r="K4" s="270"/>
      <c r="L4" s="270"/>
      <c r="M4" s="270"/>
      <c r="N4" s="270"/>
      <c r="O4" s="270"/>
      <c r="P4" s="270"/>
      <c r="Q4" s="271"/>
      <c r="R4" s="285"/>
      <c r="S4" s="286"/>
      <c r="T4" s="286"/>
      <c r="U4" s="286"/>
      <c r="V4" s="286"/>
      <c r="W4" s="286"/>
      <c r="X4" s="286"/>
      <c r="Y4" s="286"/>
      <c r="Z4" s="286"/>
      <c r="AA4" s="286"/>
      <c r="AB4" s="286"/>
      <c r="AC4" s="286"/>
      <c r="AD4" s="286"/>
      <c r="AE4" s="286"/>
      <c r="AF4" s="286"/>
      <c r="AG4" s="286"/>
      <c r="AH4" s="286"/>
      <c r="AI4" s="286"/>
      <c r="AJ4" s="286"/>
      <c r="AK4" s="286"/>
      <c r="AL4" s="286"/>
      <c r="AM4" s="287"/>
      <c r="AN4" s="289"/>
      <c r="AO4" s="290"/>
      <c r="AP4" s="290"/>
      <c r="AQ4" s="290"/>
      <c r="AR4" s="290"/>
      <c r="AS4" s="290"/>
      <c r="AT4" s="291"/>
      <c r="AU4" s="63"/>
      <c r="AV4" s="63"/>
      <c r="AW4" s="63"/>
      <c r="AX4" s="63"/>
      <c r="AY4" s="63"/>
      <c r="AZ4" s="63"/>
      <c r="BA4" s="63"/>
      <c r="BB4" s="63"/>
      <c r="BR4" s="54"/>
      <c r="BS4" s="53"/>
      <c r="BT4" s="53"/>
      <c r="BU4" s="53"/>
      <c r="BV4" s="53"/>
      <c r="BW4" s="53"/>
      <c r="BX4" s="53"/>
      <c r="BY4" s="53"/>
    </row>
    <row r="5" spans="1:147" s="32" customFormat="1" ht="30" customHeight="1">
      <c r="A5" s="261"/>
      <c r="B5" s="266" t="s">
        <v>134</v>
      </c>
      <c r="C5" s="267"/>
      <c r="D5" s="267"/>
      <c r="E5" s="267"/>
      <c r="F5" s="267"/>
      <c r="G5" s="267"/>
      <c r="H5" s="267"/>
      <c r="I5" s="267"/>
      <c r="J5" s="267"/>
      <c r="K5" s="267"/>
      <c r="L5" s="267"/>
      <c r="M5" s="267"/>
      <c r="N5" s="267"/>
      <c r="O5" s="267"/>
      <c r="P5" s="267"/>
      <c r="Q5" s="268"/>
      <c r="R5" s="292"/>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3"/>
      <c r="AT5" s="294"/>
      <c r="AU5" s="64"/>
      <c r="AV5" s="64"/>
      <c r="AW5" s="64"/>
      <c r="AX5" s="64"/>
      <c r="AY5" s="64"/>
      <c r="AZ5" s="64"/>
      <c r="BA5" s="64"/>
      <c r="BB5" s="64"/>
      <c r="BD5" s="33" t="s">
        <v>74</v>
      </c>
      <c r="BE5" s="33" t="str">
        <f>IFERROR(VLOOKUP(R5,計算用!$A$2:$F$36,6,FALSE),"")</f>
        <v/>
      </c>
      <c r="BF5" s="54"/>
      <c r="BG5" s="54"/>
      <c r="BH5" s="54"/>
      <c r="BI5" s="54"/>
      <c r="BJ5" s="54"/>
      <c r="BK5" s="54"/>
      <c r="BL5" s="54"/>
      <c r="BR5" s="54"/>
      <c r="BS5" s="53"/>
      <c r="BT5" s="53"/>
      <c r="BU5" s="53"/>
      <c r="BV5" s="53"/>
      <c r="BW5" s="53"/>
      <c r="BX5" s="53"/>
      <c r="BY5" s="53"/>
    </row>
    <row r="6" spans="1:147" s="32" customFormat="1" ht="14.1" customHeight="1">
      <c r="A6" s="261"/>
      <c r="B6" s="276" t="s">
        <v>58</v>
      </c>
      <c r="C6" s="277"/>
      <c r="D6" s="277"/>
      <c r="E6" s="277"/>
      <c r="F6" s="277"/>
      <c r="G6" s="277"/>
      <c r="H6" s="277"/>
      <c r="I6" s="277"/>
      <c r="J6" s="277"/>
      <c r="K6" s="277"/>
      <c r="L6" s="277"/>
      <c r="M6" s="277"/>
      <c r="N6" s="277"/>
      <c r="O6" s="277"/>
      <c r="P6" s="277"/>
      <c r="Q6" s="278"/>
      <c r="R6" s="116" t="s">
        <v>6</v>
      </c>
      <c r="S6" s="116"/>
      <c r="T6" s="116"/>
      <c r="U6" s="116"/>
      <c r="V6" s="117"/>
      <c r="W6" s="256"/>
      <c r="X6" s="256"/>
      <c r="Y6" s="116" t="s">
        <v>7</v>
      </c>
      <c r="Z6" s="288"/>
      <c r="AA6" s="288"/>
      <c r="AB6" s="288"/>
      <c r="AC6" s="31"/>
      <c r="AD6" s="116" t="s">
        <v>8</v>
      </c>
      <c r="AE6" s="116"/>
      <c r="AF6" s="116"/>
      <c r="AG6" s="116"/>
      <c r="AH6" s="116"/>
      <c r="AI6" s="116"/>
      <c r="AJ6" s="118"/>
      <c r="AK6" s="116"/>
      <c r="AL6" s="116"/>
      <c r="AM6" s="116"/>
      <c r="AN6" s="116"/>
      <c r="AO6" s="116"/>
      <c r="AP6" s="116"/>
      <c r="AQ6" s="116"/>
      <c r="AR6" s="116"/>
      <c r="AS6" s="116"/>
      <c r="AT6" s="119"/>
      <c r="AU6" s="35"/>
      <c r="AV6" s="35"/>
      <c r="AW6" s="35"/>
      <c r="AX6" s="35"/>
      <c r="AY6" s="35"/>
      <c r="AZ6" s="35"/>
      <c r="BA6" s="35"/>
      <c r="BB6" s="35"/>
      <c r="BR6" s="54"/>
      <c r="BS6" s="53"/>
      <c r="BT6" s="53"/>
      <c r="BU6" s="53"/>
      <c r="BV6" s="53"/>
      <c r="BW6" s="53"/>
      <c r="BX6" s="53"/>
      <c r="BY6" s="53"/>
    </row>
    <row r="7" spans="1:147" s="32" customFormat="1" ht="30" customHeight="1">
      <c r="A7" s="261"/>
      <c r="B7" s="279"/>
      <c r="C7" s="280"/>
      <c r="D7" s="280"/>
      <c r="E7" s="280"/>
      <c r="F7" s="280"/>
      <c r="G7" s="280"/>
      <c r="H7" s="280"/>
      <c r="I7" s="280"/>
      <c r="J7" s="280"/>
      <c r="K7" s="280"/>
      <c r="L7" s="280"/>
      <c r="M7" s="280"/>
      <c r="N7" s="280"/>
      <c r="O7" s="280"/>
      <c r="P7" s="280"/>
      <c r="Q7" s="281"/>
      <c r="R7" s="295"/>
      <c r="S7" s="296"/>
      <c r="T7" s="296"/>
      <c r="U7" s="296"/>
      <c r="V7" s="296"/>
      <c r="W7" s="296"/>
      <c r="X7" s="296"/>
      <c r="Y7" s="296"/>
      <c r="Z7" s="296"/>
      <c r="AA7" s="296"/>
      <c r="AB7" s="296"/>
      <c r="AC7" s="296"/>
      <c r="AD7" s="296"/>
      <c r="AE7" s="296"/>
      <c r="AF7" s="296"/>
      <c r="AG7" s="296"/>
      <c r="AH7" s="296"/>
      <c r="AI7" s="296"/>
      <c r="AJ7" s="296"/>
      <c r="AK7" s="296"/>
      <c r="AL7" s="296"/>
      <c r="AM7" s="296"/>
      <c r="AN7" s="296"/>
      <c r="AO7" s="296"/>
      <c r="AP7" s="296"/>
      <c r="AQ7" s="296"/>
      <c r="AR7" s="296"/>
      <c r="AS7" s="296"/>
      <c r="AT7" s="297"/>
      <c r="AU7" s="65"/>
      <c r="AV7" s="65"/>
      <c r="AW7" s="65"/>
      <c r="AX7" s="65"/>
      <c r="AY7" s="65"/>
      <c r="AZ7" s="65"/>
      <c r="BA7" s="65"/>
      <c r="BB7" s="65"/>
      <c r="BR7" s="54"/>
      <c r="BS7" s="53"/>
      <c r="BT7" s="53"/>
      <c r="BU7" s="53"/>
      <c r="BV7" s="53"/>
      <c r="BW7" s="53"/>
      <c r="BX7" s="53"/>
      <c r="BY7" s="53"/>
    </row>
    <row r="8" spans="1:147" s="32" customFormat="1" ht="24.95" customHeight="1">
      <c r="A8" s="261"/>
      <c r="B8" s="275" t="s">
        <v>9</v>
      </c>
      <c r="C8" s="267"/>
      <c r="D8" s="267"/>
      <c r="E8" s="267"/>
      <c r="F8" s="267"/>
      <c r="G8" s="267"/>
      <c r="H8" s="267"/>
      <c r="I8" s="267"/>
      <c r="J8" s="267"/>
      <c r="K8" s="267"/>
      <c r="L8" s="267"/>
      <c r="M8" s="267"/>
      <c r="N8" s="267"/>
      <c r="O8" s="267"/>
      <c r="P8" s="267"/>
      <c r="Q8" s="268"/>
      <c r="R8" s="275" t="s">
        <v>10</v>
      </c>
      <c r="S8" s="267"/>
      <c r="T8" s="267"/>
      <c r="U8" s="267"/>
      <c r="V8" s="267"/>
      <c r="W8" s="267"/>
      <c r="X8" s="268"/>
      <c r="Y8" s="289"/>
      <c r="Z8" s="290"/>
      <c r="AA8" s="290"/>
      <c r="AB8" s="290"/>
      <c r="AC8" s="290"/>
      <c r="AD8" s="290"/>
      <c r="AE8" s="290"/>
      <c r="AF8" s="291"/>
      <c r="AG8" s="275" t="s">
        <v>55</v>
      </c>
      <c r="AH8" s="267"/>
      <c r="AI8" s="268"/>
      <c r="AJ8" s="301"/>
      <c r="AK8" s="302"/>
      <c r="AL8" s="302"/>
      <c r="AM8" s="302"/>
      <c r="AN8" s="302"/>
      <c r="AO8" s="302"/>
      <c r="AP8" s="302"/>
      <c r="AQ8" s="302"/>
      <c r="AR8" s="302"/>
      <c r="AS8" s="302"/>
      <c r="AT8" s="303"/>
      <c r="AU8" s="66"/>
      <c r="AV8" s="66"/>
      <c r="AW8" s="66"/>
      <c r="AX8" s="66"/>
      <c r="AY8" s="66"/>
      <c r="AZ8" s="66"/>
      <c r="BA8" s="66"/>
      <c r="BB8" s="66"/>
      <c r="BR8" s="54"/>
      <c r="BS8" s="53"/>
      <c r="BT8" s="53"/>
      <c r="BU8" s="53"/>
      <c r="BV8" s="53"/>
      <c r="BW8" s="53"/>
      <c r="BX8" s="53"/>
      <c r="BY8" s="53"/>
    </row>
    <row r="9" spans="1:147" s="32" customFormat="1" ht="24.95" customHeight="1">
      <c r="A9" s="262"/>
      <c r="B9" s="275" t="s">
        <v>34</v>
      </c>
      <c r="C9" s="267"/>
      <c r="D9" s="267"/>
      <c r="E9" s="267"/>
      <c r="F9" s="267"/>
      <c r="G9" s="267"/>
      <c r="H9" s="267"/>
      <c r="I9" s="267"/>
      <c r="J9" s="267"/>
      <c r="K9" s="267"/>
      <c r="L9" s="267"/>
      <c r="M9" s="267"/>
      <c r="N9" s="267"/>
      <c r="O9" s="267"/>
      <c r="P9" s="267"/>
      <c r="Q9" s="268"/>
      <c r="R9" s="263"/>
      <c r="S9" s="264"/>
      <c r="T9" s="264"/>
      <c r="U9" s="264"/>
      <c r="V9" s="264"/>
      <c r="W9" s="264"/>
      <c r="X9" s="264"/>
      <c r="Y9" s="264"/>
      <c r="Z9" s="264"/>
      <c r="AA9" s="264"/>
      <c r="AB9" s="264"/>
      <c r="AC9" s="264"/>
      <c r="AD9" s="264"/>
      <c r="AE9" s="264"/>
      <c r="AF9" s="264"/>
      <c r="AG9" s="264"/>
      <c r="AH9" s="264"/>
      <c r="AI9" s="264"/>
      <c r="AJ9" s="264"/>
      <c r="AK9" s="264"/>
      <c r="AL9" s="264"/>
      <c r="AM9" s="264"/>
      <c r="AN9" s="264"/>
      <c r="AO9" s="264"/>
      <c r="AP9" s="264"/>
      <c r="AQ9" s="264"/>
      <c r="AR9" s="264"/>
      <c r="AS9" s="264"/>
      <c r="AT9" s="265"/>
      <c r="AU9" s="6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5"/>
      <c r="CC9" s="85"/>
      <c r="CD9" s="85"/>
      <c r="CE9" s="85"/>
      <c r="CF9" s="85"/>
      <c r="CG9" s="85"/>
      <c r="CH9" s="85"/>
      <c r="CI9" s="85"/>
    </row>
    <row r="10" spans="1:147" s="32" customFormat="1" ht="29.25" customHeight="1">
      <c r="E10" s="53"/>
      <c r="F10" s="53"/>
      <c r="G10" s="53"/>
      <c r="H10" s="53"/>
      <c r="I10" s="53"/>
      <c r="J10" s="36"/>
      <c r="K10" s="36"/>
      <c r="L10" s="36"/>
      <c r="M10" s="36"/>
      <c r="N10" s="36"/>
      <c r="O10" s="36"/>
      <c r="P10" s="53"/>
      <c r="Q10" s="53"/>
      <c r="R10" s="53"/>
      <c r="S10" s="53"/>
      <c r="T10" s="53"/>
      <c r="U10" s="53"/>
      <c r="V10" s="53"/>
      <c r="W10" s="53"/>
      <c r="X10" s="53"/>
      <c r="Y10" s="53"/>
      <c r="Z10" s="53"/>
      <c r="AA10" s="34"/>
      <c r="AB10" s="53"/>
      <c r="AC10" s="35"/>
      <c r="AD10" s="36"/>
      <c r="AE10" s="36"/>
      <c r="AF10" s="36"/>
      <c r="AG10" s="36"/>
      <c r="AH10" s="36"/>
      <c r="AI10" s="36"/>
      <c r="AJ10" s="36"/>
      <c r="AK10" s="36"/>
      <c r="AL10" s="36"/>
      <c r="AM10" s="36"/>
      <c r="AN10" s="36"/>
      <c r="AP10" s="36"/>
      <c r="AQ10" s="36"/>
      <c r="AR10" s="36"/>
      <c r="AS10" s="36"/>
      <c r="AT10" s="36"/>
      <c r="AU10" s="36"/>
      <c r="AV10" s="36"/>
      <c r="AW10" s="36"/>
      <c r="AX10" s="36"/>
      <c r="AY10" s="36"/>
      <c r="AZ10" s="36"/>
      <c r="BA10" s="36"/>
      <c r="BB10" s="36"/>
      <c r="BC10" s="36"/>
      <c r="BD10" s="223" t="str">
        <f>IF(OR(BM14&gt;BD14,BM15&gt;BD15,BM16&gt;BD16,BM17&gt;BD17,BM18&gt;BD18,BM19&gt;BD19,BM20&gt;BD20,BM21&gt;BD21,BM22&gt;BD22,BM23&gt;BD23,BM24&gt;BD24,BM25&gt;BD25,BM26&gt;BD26,BM27&gt;BD27,BM28&gt;BD28,BM29&gt;BD29,BM30&gt;BD30,BM31&gt;BD31,BM32&gt;BD32,BM33&gt;BD33),"事業所が負担した額が研修受講料を超えています。","")</f>
        <v/>
      </c>
      <c r="BE10" s="223"/>
      <c r="BF10" s="223"/>
      <c r="BG10" s="223"/>
      <c r="BH10" s="223"/>
      <c r="BI10" s="223"/>
      <c r="BJ10" s="223"/>
      <c r="BK10" s="223"/>
      <c r="BL10" s="223"/>
      <c r="BM10" s="223"/>
      <c r="BN10" s="223"/>
      <c r="BO10" s="223"/>
      <c r="BP10" s="223"/>
      <c r="BQ10" s="223"/>
      <c r="BR10" s="223"/>
      <c r="BS10" s="223"/>
      <c r="BT10" s="223"/>
      <c r="BU10" s="223"/>
      <c r="BV10" s="223"/>
      <c r="BW10" s="223"/>
      <c r="BX10" s="223"/>
      <c r="BY10" s="223"/>
      <c r="BZ10" s="223"/>
      <c r="CA10" s="223"/>
      <c r="CB10" s="223"/>
      <c r="CC10" s="223"/>
      <c r="CD10" s="223"/>
      <c r="CE10" s="223"/>
      <c r="CF10" s="223"/>
      <c r="CG10" s="223"/>
      <c r="CH10" s="223"/>
      <c r="CI10" s="223"/>
      <c r="CJ10" s="85"/>
      <c r="CK10" s="85"/>
      <c r="CL10" s="85"/>
      <c r="CM10" s="85"/>
      <c r="CN10" s="85"/>
      <c r="CO10" s="85"/>
      <c r="CP10" s="85"/>
      <c r="CQ10" s="85"/>
    </row>
    <row r="11" spans="1:147" s="32" customFormat="1" ht="29.25" customHeight="1">
      <c r="E11" s="57"/>
      <c r="F11" s="57"/>
      <c r="G11" s="57"/>
      <c r="H11" s="57"/>
      <c r="I11" s="57"/>
      <c r="J11" s="57"/>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P11" s="57"/>
      <c r="AQ11" s="57"/>
      <c r="AR11" s="57"/>
      <c r="AS11" s="57"/>
      <c r="AT11" s="57"/>
      <c r="AU11" s="57"/>
      <c r="AV11" s="57"/>
      <c r="AW11" s="57"/>
      <c r="AX11" s="57"/>
      <c r="AY11" s="57"/>
      <c r="AZ11" s="57"/>
      <c r="BA11" s="57"/>
      <c r="BB11" s="57"/>
      <c r="BC11" s="57"/>
      <c r="BD11" s="224" t="str">
        <f>IF(OR(BM14&gt;BD14,BM15&gt;BD15,BM16&gt;BD16,BM17&gt;BD17,BM18&gt;BD18,BM19&gt;BD19,BM20&gt;BD20,BM21&gt;BD21,BM22&gt;BD22,BM23&gt;BD23,BM24&gt;BD24,BM25&gt;BD25,BM26&gt;BD26,BM27&gt;BD27,BM28&gt;BD28,BM29&gt;BD29,BM30&gt;BD30,BM31&gt;BD31,BM32&gt;BD32,BM33&gt;BD33),"事業所が負担した額は研修受講料が上限です。","")</f>
        <v/>
      </c>
      <c r="BE11" s="224"/>
      <c r="BF11" s="224"/>
      <c r="BG11" s="224"/>
      <c r="BH11" s="224"/>
      <c r="BI11" s="224"/>
      <c r="BJ11" s="224"/>
      <c r="BK11" s="224"/>
      <c r="BL11" s="224"/>
      <c r="BM11" s="224"/>
      <c r="BN11" s="224"/>
      <c r="BO11" s="224"/>
      <c r="BP11" s="224"/>
      <c r="BQ11" s="224"/>
      <c r="BR11" s="224"/>
      <c r="BS11" s="224"/>
      <c r="BT11" s="224"/>
      <c r="BU11" s="224"/>
      <c r="BV11" s="224"/>
      <c r="BW11" s="224"/>
      <c r="BX11" s="224"/>
      <c r="BY11" s="224"/>
      <c r="BZ11" s="224"/>
      <c r="CA11" s="224"/>
      <c r="CB11" s="224"/>
      <c r="CC11" s="224"/>
      <c r="CD11" s="224"/>
      <c r="CE11" s="224"/>
      <c r="CF11" s="224"/>
      <c r="CG11" s="224"/>
      <c r="CH11" s="224"/>
      <c r="CI11" s="224"/>
      <c r="CJ11" s="86"/>
      <c r="CK11" s="86"/>
      <c r="CL11" s="86"/>
      <c r="CM11" s="86"/>
      <c r="CN11" s="86"/>
      <c r="CO11" s="86"/>
      <c r="CP11" s="86"/>
      <c r="CQ11" s="86"/>
    </row>
    <row r="12" spans="1:147" ht="13.5" customHeight="1">
      <c r="A12" s="79"/>
      <c r="B12" s="249"/>
      <c r="C12" s="250"/>
      <c r="D12" s="250"/>
      <c r="E12" s="250"/>
      <c r="F12" s="250"/>
      <c r="G12" s="250"/>
      <c r="H12" s="250"/>
      <c r="I12" s="251"/>
      <c r="J12" s="298" t="s">
        <v>113</v>
      </c>
      <c r="K12" s="299"/>
      <c r="L12" s="299"/>
      <c r="M12" s="299"/>
      <c r="N12" s="299"/>
      <c r="O12" s="300"/>
      <c r="P12" s="249"/>
      <c r="Q12" s="250"/>
      <c r="R12" s="250"/>
      <c r="S12" s="250"/>
      <c r="T12" s="250"/>
      <c r="U12" s="250"/>
      <c r="V12" s="250"/>
      <c r="W12" s="250"/>
      <c r="X12" s="250"/>
      <c r="Y12" s="250"/>
      <c r="Z12" s="250"/>
      <c r="AA12" s="250"/>
      <c r="AB12" s="250"/>
      <c r="AC12" s="250"/>
      <c r="AD12" s="250"/>
      <c r="AE12" s="251"/>
      <c r="AF12" s="298" t="s">
        <v>114</v>
      </c>
      <c r="AG12" s="299"/>
      <c r="AH12" s="299"/>
      <c r="AI12" s="300"/>
      <c r="AJ12" s="298" t="s">
        <v>113</v>
      </c>
      <c r="AK12" s="299"/>
      <c r="AL12" s="299"/>
      <c r="AM12" s="299"/>
      <c r="AN12" s="299"/>
      <c r="AO12" s="300"/>
      <c r="AP12" s="249"/>
      <c r="AQ12" s="250"/>
      <c r="AR12" s="250"/>
      <c r="AS12" s="250"/>
      <c r="AT12" s="250"/>
      <c r="AU12" s="250"/>
      <c r="AV12" s="250"/>
      <c r="AW12" s="251"/>
      <c r="AX12" s="298" t="s">
        <v>113</v>
      </c>
      <c r="AY12" s="299"/>
      <c r="AZ12" s="299"/>
      <c r="BA12" s="299"/>
      <c r="BB12" s="299"/>
      <c r="BC12" s="300"/>
      <c r="BD12" s="249"/>
      <c r="BE12" s="250"/>
      <c r="BF12" s="250"/>
      <c r="BG12" s="250"/>
      <c r="BH12" s="250"/>
      <c r="BI12" s="250"/>
      <c r="BJ12" s="250"/>
      <c r="BK12" s="250"/>
      <c r="BL12" s="251"/>
      <c r="BM12" s="304" t="s">
        <v>116</v>
      </c>
      <c r="BN12" s="305"/>
      <c r="BO12" s="305"/>
      <c r="BP12" s="305"/>
      <c r="BQ12" s="305"/>
      <c r="BR12" s="305"/>
      <c r="BS12" s="305"/>
      <c r="BT12" s="305"/>
      <c r="BU12" s="305"/>
      <c r="BV12" s="306"/>
      <c r="BW12" s="298" t="s">
        <v>117</v>
      </c>
      <c r="BX12" s="299"/>
      <c r="BY12" s="299"/>
      <c r="BZ12" s="299"/>
      <c r="CA12" s="300"/>
      <c r="CB12" s="249"/>
      <c r="CC12" s="250"/>
      <c r="CD12" s="250"/>
      <c r="CE12" s="250"/>
      <c r="CF12" s="250"/>
      <c r="CG12" s="250"/>
      <c r="CH12" s="250"/>
      <c r="CI12" s="251"/>
      <c r="CJ12" s="249"/>
      <c r="CK12" s="250"/>
      <c r="CL12" s="250"/>
      <c r="CM12" s="250"/>
      <c r="CN12" s="250"/>
      <c r="CO12" s="250"/>
      <c r="CP12" s="250"/>
      <c r="CQ12" s="251"/>
    </row>
    <row r="13" spans="1:147" s="37" customFormat="1" ht="39.950000000000003" customHeight="1">
      <c r="A13" s="114" t="s">
        <v>62</v>
      </c>
      <c r="B13" s="246" t="s">
        <v>85</v>
      </c>
      <c r="C13" s="247"/>
      <c r="D13" s="247"/>
      <c r="E13" s="247"/>
      <c r="F13" s="247"/>
      <c r="G13" s="247"/>
      <c r="H13" s="247"/>
      <c r="I13" s="248"/>
      <c r="J13" s="246" t="s">
        <v>110</v>
      </c>
      <c r="K13" s="247"/>
      <c r="L13" s="247"/>
      <c r="M13" s="247"/>
      <c r="N13" s="247"/>
      <c r="O13" s="247"/>
      <c r="P13" s="246" t="s">
        <v>111</v>
      </c>
      <c r="Q13" s="247"/>
      <c r="R13" s="247"/>
      <c r="S13" s="247"/>
      <c r="T13" s="247"/>
      <c r="U13" s="247"/>
      <c r="V13" s="247"/>
      <c r="W13" s="247"/>
      <c r="X13" s="247"/>
      <c r="Y13" s="247"/>
      <c r="Z13" s="247"/>
      <c r="AA13" s="247"/>
      <c r="AB13" s="247"/>
      <c r="AC13" s="247"/>
      <c r="AD13" s="247"/>
      <c r="AE13" s="248"/>
      <c r="AF13" s="246" t="s">
        <v>112</v>
      </c>
      <c r="AG13" s="247"/>
      <c r="AH13" s="247"/>
      <c r="AI13" s="248"/>
      <c r="AJ13" s="257" t="s">
        <v>121</v>
      </c>
      <c r="AK13" s="247"/>
      <c r="AL13" s="247"/>
      <c r="AM13" s="247"/>
      <c r="AN13" s="247"/>
      <c r="AO13" s="247"/>
      <c r="AP13" s="257" t="s">
        <v>109</v>
      </c>
      <c r="AQ13" s="258"/>
      <c r="AR13" s="258"/>
      <c r="AS13" s="258"/>
      <c r="AT13" s="258"/>
      <c r="AU13" s="258"/>
      <c r="AV13" s="258"/>
      <c r="AW13" s="259"/>
      <c r="AX13" s="257" t="s">
        <v>122</v>
      </c>
      <c r="AY13" s="247"/>
      <c r="AZ13" s="247"/>
      <c r="BA13" s="247"/>
      <c r="BB13" s="247"/>
      <c r="BC13" s="248"/>
      <c r="BD13" s="246" t="s">
        <v>115</v>
      </c>
      <c r="BE13" s="247"/>
      <c r="BF13" s="247"/>
      <c r="BG13" s="247"/>
      <c r="BH13" s="247"/>
      <c r="BI13" s="247"/>
      <c r="BJ13" s="247"/>
      <c r="BK13" s="247"/>
      <c r="BL13" s="248"/>
      <c r="BM13" s="257" t="s">
        <v>130</v>
      </c>
      <c r="BN13" s="247"/>
      <c r="BO13" s="247"/>
      <c r="BP13" s="247"/>
      <c r="BQ13" s="247"/>
      <c r="BR13" s="247"/>
      <c r="BS13" s="247"/>
      <c r="BT13" s="247"/>
      <c r="BU13" s="247"/>
      <c r="BV13" s="248"/>
      <c r="BW13" s="257" t="s">
        <v>118</v>
      </c>
      <c r="BX13" s="258"/>
      <c r="BY13" s="258"/>
      <c r="BZ13" s="258"/>
      <c r="CA13" s="259"/>
      <c r="CB13" s="257" t="s">
        <v>123</v>
      </c>
      <c r="CC13" s="258"/>
      <c r="CD13" s="258"/>
      <c r="CE13" s="258"/>
      <c r="CF13" s="258"/>
      <c r="CG13" s="258"/>
      <c r="CH13" s="258"/>
      <c r="CI13" s="259"/>
      <c r="CJ13" s="246" t="s">
        <v>120</v>
      </c>
      <c r="CK13" s="247"/>
      <c r="CL13" s="247"/>
      <c r="CM13" s="247"/>
      <c r="CN13" s="247"/>
      <c r="CO13" s="247"/>
      <c r="CP13" s="247"/>
      <c r="CQ13" s="248"/>
    </row>
    <row r="14" spans="1:147" s="54" customFormat="1" ht="30" customHeight="1">
      <c r="A14" s="115">
        <v>1</v>
      </c>
      <c r="B14" s="225"/>
      <c r="C14" s="226"/>
      <c r="D14" s="226"/>
      <c r="E14" s="226"/>
      <c r="F14" s="226"/>
      <c r="G14" s="226"/>
      <c r="H14" s="226"/>
      <c r="I14" s="227"/>
      <c r="J14" s="234"/>
      <c r="K14" s="235"/>
      <c r="L14" s="235"/>
      <c r="M14" s="235"/>
      <c r="N14" s="235"/>
      <c r="O14" s="235"/>
      <c r="P14" s="236"/>
      <c r="Q14" s="237"/>
      <c r="R14" s="237"/>
      <c r="S14" s="237"/>
      <c r="T14" s="237"/>
      <c r="U14" s="237"/>
      <c r="V14" s="237"/>
      <c r="W14" s="237"/>
      <c r="X14" s="237"/>
      <c r="Y14" s="237"/>
      <c r="Z14" s="237"/>
      <c r="AA14" s="237"/>
      <c r="AB14" s="237"/>
      <c r="AC14" s="237"/>
      <c r="AD14" s="237"/>
      <c r="AE14" s="238"/>
      <c r="AF14" s="236"/>
      <c r="AG14" s="237"/>
      <c r="AH14" s="237"/>
      <c r="AI14" s="238"/>
      <c r="AJ14" s="234"/>
      <c r="AK14" s="235"/>
      <c r="AL14" s="235"/>
      <c r="AM14" s="235"/>
      <c r="AN14" s="235"/>
      <c r="AO14" s="235"/>
      <c r="AP14" s="236"/>
      <c r="AQ14" s="237"/>
      <c r="AR14" s="237"/>
      <c r="AS14" s="237"/>
      <c r="AT14" s="237"/>
      <c r="AU14" s="237"/>
      <c r="AV14" s="237"/>
      <c r="AW14" s="238"/>
      <c r="AX14" s="234"/>
      <c r="AY14" s="235"/>
      <c r="AZ14" s="235"/>
      <c r="BA14" s="235"/>
      <c r="BB14" s="235"/>
      <c r="BC14" s="239"/>
      <c r="BD14" s="240" t="str">
        <f>IFERROR(VLOOKUP(AP14,Sheet1!$B$7:'Sheet1'!$C$15,2,FALSE)," ")</f>
        <v xml:space="preserve"> </v>
      </c>
      <c r="BE14" s="241"/>
      <c r="BF14" s="241"/>
      <c r="BG14" s="241"/>
      <c r="BH14" s="241"/>
      <c r="BI14" s="241"/>
      <c r="BJ14" s="241"/>
      <c r="BK14" s="241"/>
      <c r="BL14" s="242"/>
      <c r="BM14" s="243"/>
      <c r="BN14" s="244"/>
      <c r="BO14" s="244"/>
      <c r="BP14" s="244"/>
      <c r="BQ14" s="244"/>
      <c r="BR14" s="244"/>
      <c r="BS14" s="244"/>
      <c r="BT14" s="244"/>
      <c r="BU14" s="244"/>
      <c r="BV14" s="245"/>
      <c r="BW14" s="225"/>
      <c r="BX14" s="226"/>
      <c r="BY14" s="226"/>
      <c r="BZ14" s="226"/>
      <c r="CA14" s="227"/>
      <c r="CB14" s="228"/>
      <c r="CC14" s="229"/>
      <c r="CD14" s="229"/>
      <c r="CE14" s="229"/>
      <c r="CF14" s="229"/>
      <c r="CG14" s="229"/>
      <c r="CH14" s="229"/>
      <c r="CI14" s="230"/>
      <c r="CJ14" s="231" t="str">
        <f>IF(BD14=" "," ",EQ14)</f>
        <v xml:space="preserve"> </v>
      </c>
      <c r="CK14" s="232"/>
      <c r="CL14" s="232"/>
      <c r="CM14" s="232"/>
      <c r="CN14" s="232"/>
      <c r="CO14" s="232"/>
      <c r="CP14" s="232"/>
      <c r="CQ14" s="233"/>
      <c r="CV14" s="54" t="s">
        <v>87</v>
      </c>
      <c r="CW14" s="54">
        <f>SUMIF($AP$14:$AW$33,CV14,$CJ$14:$CQ$33)</f>
        <v>0</v>
      </c>
      <c r="EQ14" s="54">
        <f>ROUNDDOWN((BM14-CB14)*3/8, -3)</f>
        <v>0</v>
      </c>
    </row>
    <row r="15" spans="1:147" s="54" customFormat="1" ht="30" customHeight="1">
      <c r="A15" s="115">
        <v>2</v>
      </c>
      <c r="B15" s="225"/>
      <c r="C15" s="226"/>
      <c r="D15" s="226"/>
      <c r="E15" s="226"/>
      <c r="F15" s="226"/>
      <c r="G15" s="226"/>
      <c r="H15" s="226"/>
      <c r="I15" s="227"/>
      <c r="J15" s="234"/>
      <c r="K15" s="235"/>
      <c r="L15" s="235"/>
      <c r="M15" s="235"/>
      <c r="N15" s="235"/>
      <c r="O15" s="235"/>
      <c r="P15" s="236"/>
      <c r="Q15" s="237"/>
      <c r="R15" s="237"/>
      <c r="S15" s="237"/>
      <c r="T15" s="237"/>
      <c r="U15" s="237"/>
      <c r="V15" s="237"/>
      <c r="W15" s="237"/>
      <c r="X15" s="237"/>
      <c r="Y15" s="237"/>
      <c r="Z15" s="237"/>
      <c r="AA15" s="237"/>
      <c r="AB15" s="237"/>
      <c r="AC15" s="237"/>
      <c r="AD15" s="237"/>
      <c r="AE15" s="238"/>
      <c r="AF15" s="236"/>
      <c r="AG15" s="237"/>
      <c r="AH15" s="237"/>
      <c r="AI15" s="238"/>
      <c r="AJ15" s="234"/>
      <c r="AK15" s="235"/>
      <c r="AL15" s="235"/>
      <c r="AM15" s="235"/>
      <c r="AN15" s="235"/>
      <c r="AO15" s="235"/>
      <c r="AP15" s="236"/>
      <c r="AQ15" s="237"/>
      <c r="AR15" s="237"/>
      <c r="AS15" s="237"/>
      <c r="AT15" s="237"/>
      <c r="AU15" s="237"/>
      <c r="AV15" s="237"/>
      <c r="AW15" s="238"/>
      <c r="AX15" s="234"/>
      <c r="AY15" s="235"/>
      <c r="AZ15" s="235"/>
      <c r="BA15" s="235"/>
      <c r="BB15" s="235"/>
      <c r="BC15" s="239"/>
      <c r="BD15" s="240" t="str">
        <f>IFERROR(VLOOKUP(AP15,Sheet1!$B$7:'Sheet1'!$C$15,2,FALSE)," ")</f>
        <v xml:space="preserve"> </v>
      </c>
      <c r="BE15" s="241"/>
      <c r="BF15" s="241"/>
      <c r="BG15" s="241"/>
      <c r="BH15" s="241"/>
      <c r="BI15" s="241"/>
      <c r="BJ15" s="241"/>
      <c r="BK15" s="241"/>
      <c r="BL15" s="242"/>
      <c r="BM15" s="243"/>
      <c r="BN15" s="244"/>
      <c r="BO15" s="244"/>
      <c r="BP15" s="244"/>
      <c r="BQ15" s="244"/>
      <c r="BR15" s="244"/>
      <c r="BS15" s="244"/>
      <c r="BT15" s="244"/>
      <c r="BU15" s="244"/>
      <c r="BV15" s="245"/>
      <c r="BW15" s="225"/>
      <c r="BX15" s="226"/>
      <c r="BY15" s="226"/>
      <c r="BZ15" s="226"/>
      <c r="CA15" s="227"/>
      <c r="CB15" s="228"/>
      <c r="CC15" s="229"/>
      <c r="CD15" s="229"/>
      <c r="CE15" s="229"/>
      <c r="CF15" s="229"/>
      <c r="CG15" s="229"/>
      <c r="CH15" s="229"/>
      <c r="CI15" s="230"/>
      <c r="CJ15" s="231" t="str">
        <f t="shared" ref="CJ15:CJ23" si="0">IF(BD15=" "," ",EQ15)</f>
        <v xml:space="preserve"> </v>
      </c>
      <c r="CK15" s="232"/>
      <c r="CL15" s="232"/>
      <c r="CM15" s="232"/>
      <c r="CN15" s="232"/>
      <c r="CO15" s="232"/>
      <c r="CP15" s="232"/>
      <c r="CQ15" s="233"/>
      <c r="CV15" s="54" t="s">
        <v>88</v>
      </c>
      <c r="CW15" s="54">
        <f t="shared" ref="CW15:CW21" si="1">SUMIF($AP$14:$AW$33,CV15,$CJ$14:$CQ$33)</f>
        <v>0</v>
      </c>
      <c r="EQ15" s="54">
        <f t="shared" ref="EQ15:EQ33" si="2">ROUNDDOWN((BM15-CB15)*3/8, -3)</f>
        <v>0</v>
      </c>
    </row>
    <row r="16" spans="1:147" ht="30" customHeight="1">
      <c r="A16" s="115">
        <v>3</v>
      </c>
      <c r="B16" s="225"/>
      <c r="C16" s="226"/>
      <c r="D16" s="226"/>
      <c r="E16" s="226"/>
      <c r="F16" s="226"/>
      <c r="G16" s="226"/>
      <c r="H16" s="226"/>
      <c r="I16" s="227"/>
      <c r="J16" s="234"/>
      <c r="K16" s="235"/>
      <c r="L16" s="235"/>
      <c r="M16" s="235"/>
      <c r="N16" s="235"/>
      <c r="O16" s="235"/>
      <c r="P16" s="236"/>
      <c r="Q16" s="237"/>
      <c r="R16" s="237"/>
      <c r="S16" s="237"/>
      <c r="T16" s="237"/>
      <c r="U16" s="237"/>
      <c r="V16" s="237"/>
      <c r="W16" s="237"/>
      <c r="X16" s="237"/>
      <c r="Y16" s="237"/>
      <c r="Z16" s="237"/>
      <c r="AA16" s="237"/>
      <c r="AB16" s="237"/>
      <c r="AC16" s="237"/>
      <c r="AD16" s="237"/>
      <c r="AE16" s="238"/>
      <c r="AF16" s="236"/>
      <c r="AG16" s="237"/>
      <c r="AH16" s="237"/>
      <c r="AI16" s="238"/>
      <c r="AJ16" s="234"/>
      <c r="AK16" s="235"/>
      <c r="AL16" s="235"/>
      <c r="AM16" s="235"/>
      <c r="AN16" s="235"/>
      <c r="AO16" s="235"/>
      <c r="AP16" s="236"/>
      <c r="AQ16" s="237"/>
      <c r="AR16" s="237"/>
      <c r="AS16" s="237"/>
      <c r="AT16" s="237"/>
      <c r="AU16" s="237"/>
      <c r="AV16" s="237"/>
      <c r="AW16" s="238"/>
      <c r="AX16" s="234"/>
      <c r="AY16" s="235"/>
      <c r="AZ16" s="235"/>
      <c r="BA16" s="235"/>
      <c r="BB16" s="235"/>
      <c r="BC16" s="239"/>
      <c r="BD16" s="240" t="str">
        <f>IFERROR(VLOOKUP(AP16,Sheet1!$B$7:'Sheet1'!$C$15,2,FALSE)," ")</f>
        <v xml:space="preserve"> </v>
      </c>
      <c r="BE16" s="241"/>
      <c r="BF16" s="241"/>
      <c r="BG16" s="241"/>
      <c r="BH16" s="241"/>
      <c r="BI16" s="241"/>
      <c r="BJ16" s="241"/>
      <c r="BK16" s="241"/>
      <c r="BL16" s="242"/>
      <c r="BM16" s="243"/>
      <c r="BN16" s="244"/>
      <c r="BO16" s="244"/>
      <c r="BP16" s="244"/>
      <c r="BQ16" s="244"/>
      <c r="BR16" s="244"/>
      <c r="BS16" s="244"/>
      <c r="BT16" s="244"/>
      <c r="BU16" s="244"/>
      <c r="BV16" s="245"/>
      <c r="BW16" s="225"/>
      <c r="BX16" s="226"/>
      <c r="BY16" s="226"/>
      <c r="BZ16" s="226"/>
      <c r="CA16" s="227"/>
      <c r="CB16" s="228"/>
      <c r="CC16" s="229"/>
      <c r="CD16" s="229"/>
      <c r="CE16" s="229"/>
      <c r="CF16" s="229"/>
      <c r="CG16" s="229"/>
      <c r="CH16" s="229"/>
      <c r="CI16" s="230"/>
      <c r="CJ16" s="231" t="str">
        <f t="shared" si="0"/>
        <v xml:space="preserve"> </v>
      </c>
      <c r="CK16" s="232"/>
      <c r="CL16" s="232"/>
      <c r="CM16" s="232"/>
      <c r="CN16" s="232"/>
      <c r="CO16" s="232"/>
      <c r="CP16" s="232"/>
      <c r="CQ16" s="233"/>
      <c r="CU16" s="54"/>
      <c r="CV16" s="31" t="s">
        <v>89</v>
      </c>
      <c r="CW16" s="31">
        <f t="shared" si="1"/>
        <v>0</v>
      </c>
      <c r="DJ16" s="54"/>
      <c r="EQ16" s="54">
        <f t="shared" si="2"/>
        <v>0</v>
      </c>
    </row>
    <row r="17" spans="1:147" s="54" customFormat="1" ht="30" customHeight="1">
      <c r="A17" s="115">
        <v>4</v>
      </c>
      <c r="B17" s="225"/>
      <c r="C17" s="226"/>
      <c r="D17" s="226"/>
      <c r="E17" s="226"/>
      <c r="F17" s="226"/>
      <c r="G17" s="226"/>
      <c r="H17" s="226"/>
      <c r="I17" s="227"/>
      <c r="J17" s="234"/>
      <c r="K17" s="235"/>
      <c r="L17" s="235"/>
      <c r="M17" s="235"/>
      <c r="N17" s="235"/>
      <c r="O17" s="235"/>
      <c r="P17" s="236"/>
      <c r="Q17" s="237"/>
      <c r="R17" s="237"/>
      <c r="S17" s="237"/>
      <c r="T17" s="237"/>
      <c r="U17" s="237"/>
      <c r="V17" s="237"/>
      <c r="W17" s="237"/>
      <c r="X17" s="237"/>
      <c r="Y17" s="237"/>
      <c r="Z17" s="237"/>
      <c r="AA17" s="237"/>
      <c r="AB17" s="237"/>
      <c r="AC17" s="237"/>
      <c r="AD17" s="237"/>
      <c r="AE17" s="238"/>
      <c r="AF17" s="236"/>
      <c r="AG17" s="237"/>
      <c r="AH17" s="237"/>
      <c r="AI17" s="238"/>
      <c r="AJ17" s="234"/>
      <c r="AK17" s="235"/>
      <c r="AL17" s="235"/>
      <c r="AM17" s="235"/>
      <c r="AN17" s="235"/>
      <c r="AO17" s="235"/>
      <c r="AP17" s="236"/>
      <c r="AQ17" s="237"/>
      <c r="AR17" s="237"/>
      <c r="AS17" s="237"/>
      <c r="AT17" s="237"/>
      <c r="AU17" s="237"/>
      <c r="AV17" s="237"/>
      <c r="AW17" s="238"/>
      <c r="AX17" s="234"/>
      <c r="AY17" s="235"/>
      <c r="AZ17" s="235"/>
      <c r="BA17" s="235"/>
      <c r="BB17" s="235"/>
      <c r="BC17" s="239"/>
      <c r="BD17" s="240" t="str">
        <f>IFERROR(VLOOKUP(AP17,Sheet1!$B$7:'Sheet1'!$C$15,2,FALSE)," ")</f>
        <v xml:space="preserve"> </v>
      </c>
      <c r="BE17" s="241"/>
      <c r="BF17" s="241"/>
      <c r="BG17" s="241"/>
      <c r="BH17" s="241"/>
      <c r="BI17" s="241"/>
      <c r="BJ17" s="241"/>
      <c r="BK17" s="241"/>
      <c r="BL17" s="242"/>
      <c r="BM17" s="243"/>
      <c r="BN17" s="244"/>
      <c r="BO17" s="244"/>
      <c r="BP17" s="244"/>
      <c r="BQ17" s="244"/>
      <c r="BR17" s="244"/>
      <c r="BS17" s="244"/>
      <c r="BT17" s="244"/>
      <c r="BU17" s="244"/>
      <c r="BV17" s="245"/>
      <c r="BW17" s="225"/>
      <c r="BX17" s="226"/>
      <c r="BY17" s="226"/>
      <c r="BZ17" s="226"/>
      <c r="CA17" s="227"/>
      <c r="CB17" s="228"/>
      <c r="CC17" s="229"/>
      <c r="CD17" s="229"/>
      <c r="CE17" s="229"/>
      <c r="CF17" s="229"/>
      <c r="CG17" s="229"/>
      <c r="CH17" s="229"/>
      <c r="CI17" s="230"/>
      <c r="CJ17" s="231" t="str">
        <f t="shared" si="0"/>
        <v xml:space="preserve"> </v>
      </c>
      <c r="CK17" s="232"/>
      <c r="CL17" s="232"/>
      <c r="CM17" s="232"/>
      <c r="CN17" s="232"/>
      <c r="CO17" s="232"/>
      <c r="CP17" s="232"/>
      <c r="CQ17" s="233"/>
      <c r="CV17" s="54" t="s">
        <v>94</v>
      </c>
      <c r="CW17" s="54">
        <f t="shared" si="1"/>
        <v>0</v>
      </c>
      <c r="EQ17" s="54">
        <f t="shared" si="2"/>
        <v>0</v>
      </c>
    </row>
    <row r="18" spans="1:147" s="54" customFormat="1" ht="30" customHeight="1">
      <c r="A18" s="115">
        <v>5</v>
      </c>
      <c r="B18" s="225"/>
      <c r="C18" s="226"/>
      <c r="D18" s="226"/>
      <c r="E18" s="226"/>
      <c r="F18" s="226"/>
      <c r="G18" s="226"/>
      <c r="H18" s="226"/>
      <c r="I18" s="227"/>
      <c r="J18" s="234"/>
      <c r="K18" s="235"/>
      <c r="L18" s="235"/>
      <c r="M18" s="235"/>
      <c r="N18" s="235"/>
      <c r="O18" s="235"/>
      <c r="P18" s="236"/>
      <c r="Q18" s="237"/>
      <c r="R18" s="237"/>
      <c r="S18" s="237"/>
      <c r="T18" s="237"/>
      <c r="U18" s="237"/>
      <c r="V18" s="237"/>
      <c r="W18" s="237"/>
      <c r="X18" s="237"/>
      <c r="Y18" s="237"/>
      <c r="Z18" s="237"/>
      <c r="AA18" s="237"/>
      <c r="AB18" s="237"/>
      <c r="AC18" s="237"/>
      <c r="AD18" s="237"/>
      <c r="AE18" s="238"/>
      <c r="AF18" s="236"/>
      <c r="AG18" s="237"/>
      <c r="AH18" s="237"/>
      <c r="AI18" s="238"/>
      <c r="AJ18" s="234"/>
      <c r="AK18" s="235"/>
      <c r="AL18" s="235"/>
      <c r="AM18" s="235"/>
      <c r="AN18" s="235"/>
      <c r="AO18" s="235"/>
      <c r="AP18" s="236"/>
      <c r="AQ18" s="237"/>
      <c r="AR18" s="237"/>
      <c r="AS18" s="237"/>
      <c r="AT18" s="237"/>
      <c r="AU18" s="237"/>
      <c r="AV18" s="237"/>
      <c r="AW18" s="238"/>
      <c r="AX18" s="234"/>
      <c r="AY18" s="235"/>
      <c r="AZ18" s="235"/>
      <c r="BA18" s="235"/>
      <c r="BB18" s="235"/>
      <c r="BC18" s="239"/>
      <c r="BD18" s="240" t="str">
        <f>IFERROR(VLOOKUP(AP18,Sheet1!$B$7:'Sheet1'!$C$15,2,FALSE)," ")</f>
        <v xml:space="preserve"> </v>
      </c>
      <c r="BE18" s="241"/>
      <c r="BF18" s="241"/>
      <c r="BG18" s="241"/>
      <c r="BH18" s="241"/>
      <c r="BI18" s="241"/>
      <c r="BJ18" s="241"/>
      <c r="BK18" s="241"/>
      <c r="BL18" s="242"/>
      <c r="BM18" s="243"/>
      <c r="BN18" s="244"/>
      <c r="BO18" s="244"/>
      <c r="BP18" s="244"/>
      <c r="BQ18" s="244"/>
      <c r="BR18" s="244"/>
      <c r="BS18" s="244"/>
      <c r="BT18" s="244"/>
      <c r="BU18" s="244"/>
      <c r="BV18" s="245"/>
      <c r="BW18" s="225"/>
      <c r="BX18" s="226"/>
      <c r="BY18" s="226"/>
      <c r="BZ18" s="226"/>
      <c r="CA18" s="227"/>
      <c r="CB18" s="228"/>
      <c r="CC18" s="229"/>
      <c r="CD18" s="229"/>
      <c r="CE18" s="229"/>
      <c r="CF18" s="229"/>
      <c r="CG18" s="229"/>
      <c r="CH18" s="229"/>
      <c r="CI18" s="230"/>
      <c r="CJ18" s="231" t="str">
        <f t="shared" si="0"/>
        <v xml:space="preserve"> </v>
      </c>
      <c r="CK18" s="232"/>
      <c r="CL18" s="232"/>
      <c r="CM18" s="232"/>
      <c r="CN18" s="232"/>
      <c r="CO18" s="232"/>
      <c r="CP18" s="232"/>
      <c r="CQ18" s="233"/>
      <c r="CV18" s="54" t="s">
        <v>156</v>
      </c>
      <c r="CW18" s="54">
        <f t="shared" si="1"/>
        <v>0</v>
      </c>
      <c r="EQ18" s="54">
        <f t="shared" si="2"/>
        <v>0</v>
      </c>
    </row>
    <row r="19" spans="1:147" s="54" customFormat="1" ht="30" customHeight="1">
      <c r="A19" s="115">
        <v>6</v>
      </c>
      <c r="B19" s="225"/>
      <c r="C19" s="226"/>
      <c r="D19" s="226"/>
      <c r="E19" s="226"/>
      <c r="F19" s="226"/>
      <c r="G19" s="226"/>
      <c r="H19" s="226"/>
      <c r="I19" s="227"/>
      <c r="J19" s="234"/>
      <c r="K19" s="235"/>
      <c r="L19" s="235"/>
      <c r="M19" s="235"/>
      <c r="N19" s="235"/>
      <c r="O19" s="235"/>
      <c r="P19" s="236"/>
      <c r="Q19" s="237"/>
      <c r="R19" s="237"/>
      <c r="S19" s="237"/>
      <c r="T19" s="237"/>
      <c r="U19" s="237"/>
      <c r="V19" s="237"/>
      <c r="W19" s="237"/>
      <c r="X19" s="237"/>
      <c r="Y19" s="237"/>
      <c r="Z19" s="237"/>
      <c r="AA19" s="237"/>
      <c r="AB19" s="237"/>
      <c r="AC19" s="237"/>
      <c r="AD19" s="237"/>
      <c r="AE19" s="238"/>
      <c r="AF19" s="236"/>
      <c r="AG19" s="237"/>
      <c r="AH19" s="237"/>
      <c r="AI19" s="238"/>
      <c r="AJ19" s="234"/>
      <c r="AK19" s="235"/>
      <c r="AL19" s="235"/>
      <c r="AM19" s="235"/>
      <c r="AN19" s="235"/>
      <c r="AO19" s="235"/>
      <c r="AP19" s="236"/>
      <c r="AQ19" s="237"/>
      <c r="AR19" s="237"/>
      <c r="AS19" s="237"/>
      <c r="AT19" s="237"/>
      <c r="AU19" s="237"/>
      <c r="AV19" s="237"/>
      <c r="AW19" s="238"/>
      <c r="AX19" s="234"/>
      <c r="AY19" s="235"/>
      <c r="AZ19" s="235"/>
      <c r="BA19" s="235"/>
      <c r="BB19" s="235"/>
      <c r="BC19" s="239"/>
      <c r="BD19" s="240" t="str">
        <f>IFERROR(VLOOKUP(AP19,Sheet1!$B$7:'Sheet1'!$C$15,2,FALSE)," ")</f>
        <v xml:space="preserve"> </v>
      </c>
      <c r="BE19" s="241"/>
      <c r="BF19" s="241"/>
      <c r="BG19" s="241"/>
      <c r="BH19" s="241"/>
      <c r="BI19" s="241"/>
      <c r="BJ19" s="241"/>
      <c r="BK19" s="241"/>
      <c r="BL19" s="242"/>
      <c r="BM19" s="243"/>
      <c r="BN19" s="244"/>
      <c r="BO19" s="244"/>
      <c r="BP19" s="244"/>
      <c r="BQ19" s="244"/>
      <c r="BR19" s="244"/>
      <c r="BS19" s="244"/>
      <c r="BT19" s="244"/>
      <c r="BU19" s="244"/>
      <c r="BV19" s="245"/>
      <c r="BW19" s="225"/>
      <c r="BX19" s="226"/>
      <c r="BY19" s="226"/>
      <c r="BZ19" s="226"/>
      <c r="CA19" s="227"/>
      <c r="CB19" s="228"/>
      <c r="CC19" s="229"/>
      <c r="CD19" s="229"/>
      <c r="CE19" s="229"/>
      <c r="CF19" s="229"/>
      <c r="CG19" s="229"/>
      <c r="CH19" s="229"/>
      <c r="CI19" s="230"/>
      <c r="CJ19" s="231" t="str">
        <f t="shared" si="0"/>
        <v xml:space="preserve"> </v>
      </c>
      <c r="CK19" s="232"/>
      <c r="CL19" s="232"/>
      <c r="CM19" s="232"/>
      <c r="CN19" s="232"/>
      <c r="CO19" s="232"/>
      <c r="CP19" s="232"/>
      <c r="CQ19" s="233"/>
      <c r="CV19" s="54" t="s">
        <v>96</v>
      </c>
      <c r="CW19" s="54">
        <f t="shared" si="1"/>
        <v>0</v>
      </c>
      <c r="EQ19" s="54">
        <f t="shared" si="2"/>
        <v>0</v>
      </c>
    </row>
    <row r="20" spans="1:147" s="54" customFormat="1" ht="30" customHeight="1">
      <c r="A20" s="115">
        <v>7</v>
      </c>
      <c r="B20" s="225"/>
      <c r="C20" s="226"/>
      <c r="D20" s="226"/>
      <c r="E20" s="226"/>
      <c r="F20" s="226"/>
      <c r="G20" s="226"/>
      <c r="H20" s="226"/>
      <c r="I20" s="227"/>
      <c r="J20" s="234"/>
      <c r="K20" s="235"/>
      <c r="L20" s="235"/>
      <c r="M20" s="235"/>
      <c r="N20" s="235"/>
      <c r="O20" s="235"/>
      <c r="P20" s="236"/>
      <c r="Q20" s="237"/>
      <c r="R20" s="237"/>
      <c r="S20" s="237"/>
      <c r="T20" s="237"/>
      <c r="U20" s="237"/>
      <c r="V20" s="237"/>
      <c r="W20" s="237"/>
      <c r="X20" s="237"/>
      <c r="Y20" s="237"/>
      <c r="Z20" s="237"/>
      <c r="AA20" s="237"/>
      <c r="AB20" s="237"/>
      <c r="AC20" s="237"/>
      <c r="AD20" s="237"/>
      <c r="AE20" s="238"/>
      <c r="AF20" s="236"/>
      <c r="AG20" s="237"/>
      <c r="AH20" s="237"/>
      <c r="AI20" s="238"/>
      <c r="AJ20" s="234"/>
      <c r="AK20" s="235"/>
      <c r="AL20" s="235"/>
      <c r="AM20" s="235"/>
      <c r="AN20" s="235"/>
      <c r="AO20" s="235"/>
      <c r="AP20" s="236"/>
      <c r="AQ20" s="237"/>
      <c r="AR20" s="237"/>
      <c r="AS20" s="237"/>
      <c r="AT20" s="237"/>
      <c r="AU20" s="237"/>
      <c r="AV20" s="237"/>
      <c r="AW20" s="238"/>
      <c r="AX20" s="234"/>
      <c r="AY20" s="235"/>
      <c r="AZ20" s="235"/>
      <c r="BA20" s="235"/>
      <c r="BB20" s="235"/>
      <c r="BC20" s="239"/>
      <c r="BD20" s="240" t="str">
        <f>IFERROR(VLOOKUP(AP20,Sheet1!$B$7:'Sheet1'!$C$15,2,FALSE)," ")</f>
        <v xml:space="preserve"> </v>
      </c>
      <c r="BE20" s="241"/>
      <c r="BF20" s="241"/>
      <c r="BG20" s="241"/>
      <c r="BH20" s="241"/>
      <c r="BI20" s="241"/>
      <c r="BJ20" s="241"/>
      <c r="BK20" s="241"/>
      <c r="BL20" s="242"/>
      <c r="BM20" s="243"/>
      <c r="BN20" s="244"/>
      <c r="BO20" s="244"/>
      <c r="BP20" s="244"/>
      <c r="BQ20" s="244"/>
      <c r="BR20" s="244"/>
      <c r="BS20" s="244"/>
      <c r="BT20" s="244"/>
      <c r="BU20" s="244"/>
      <c r="BV20" s="245"/>
      <c r="BW20" s="225"/>
      <c r="BX20" s="226"/>
      <c r="BY20" s="226"/>
      <c r="BZ20" s="226"/>
      <c r="CA20" s="227"/>
      <c r="CB20" s="228"/>
      <c r="CC20" s="229"/>
      <c r="CD20" s="229"/>
      <c r="CE20" s="229"/>
      <c r="CF20" s="229"/>
      <c r="CG20" s="229"/>
      <c r="CH20" s="229"/>
      <c r="CI20" s="230"/>
      <c r="CJ20" s="231" t="str">
        <f t="shared" si="0"/>
        <v xml:space="preserve"> </v>
      </c>
      <c r="CK20" s="232"/>
      <c r="CL20" s="232"/>
      <c r="CM20" s="232"/>
      <c r="CN20" s="232"/>
      <c r="CO20" s="232"/>
      <c r="CP20" s="232"/>
      <c r="CQ20" s="233"/>
      <c r="CV20" s="54" t="s">
        <v>157</v>
      </c>
      <c r="CW20" s="54">
        <f t="shared" si="1"/>
        <v>0</v>
      </c>
      <c r="EQ20" s="54">
        <f t="shared" si="2"/>
        <v>0</v>
      </c>
    </row>
    <row r="21" spans="1:147" ht="30" customHeight="1">
      <c r="A21" s="115">
        <v>8</v>
      </c>
      <c r="B21" s="225"/>
      <c r="C21" s="226"/>
      <c r="D21" s="226"/>
      <c r="E21" s="226"/>
      <c r="F21" s="226"/>
      <c r="G21" s="226"/>
      <c r="H21" s="226"/>
      <c r="I21" s="227"/>
      <c r="J21" s="234"/>
      <c r="K21" s="235"/>
      <c r="L21" s="235"/>
      <c r="M21" s="235"/>
      <c r="N21" s="235"/>
      <c r="O21" s="235"/>
      <c r="P21" s="236"/>
      <c r="Q21" s="237"/>
      <c r="R21" s="237"/>
      <c r="S21" s="237"/>
      <c r="T21" s="237"/>
      <c r="U21" s="237"/>
      <c r="V21" s="237"/>
      <c r="W21" s="237"/>
      <c r="X21" s="237"/>
      <c r="Y21" s="237"/>
      <c r="Z21" s="237"/>
      <c r="AA21" s="237"/>
      <c r="AB21" s="237"/>
      <c r="AC21" s="237"/>
      <c r="AD21" s="237"/>
      <c r="AE21" s="238"/>
      <c r="AF21" s="236"/>
      <c r="AG21" s="237"/>
      <c r="AH21" s="237"/>
      <c r="AI21" s="238"/>
      <c r="AJ21" s="234"/>
      <c r="AK21" s="235"/>
      <c r="AL21" s="235"/>
      <c r="AM21" s="235"/>
      <c r="AN21" s="235"/>
      <c r="AO21" s="235"/>
      <c r="AP21" s="236"/>
      <c r="AQ21" s="237"/>
      <c r="AR21" s="237"/>
      <c r="AS21" s="237"/>
      <c r="AT21" s="237"/>
      <c r="AU21" s="237"/>
      <c r="AV21" s="237"/>
      <c r="AW21" s="238"/>
      <c r="AX21" s="234"/>
      <c r="AY21" s="235"/>
      <c r="AZ21" s="235"/>
      <c r="BA21" s="235"/>
      <c r="BB21" s="235"/>
      <c r="BC21" s="239"/>
      <c r="BD21" s="240" t="str">
        <f>IFERROR(VLOOKUP(AP21,Sheet1!$B$7:'Sheet1'!$C$15,2,FALSE)," ")</f>
        <v xml:space="preserve"> </v>
      </c>
      <c r="BE21" s="241"/>
      <c r="BF21" s="241"/>
      <c r="BG21" s="241"/>
      <c r="BH21" s="241"/>
      <c r="BI21" s="241"/>
      <c r="BJ21" s="241"/>
      <c r="BK21" s="241"/>
      <c r="BL21" s="242"/>
      <c r="BM21" s="243"/>
      <c r="BN21" s="244"/>
      <c r="BO21" s="244"/>
      <c r="BP21" s="244"/>
      <c r="BQ21" s="244"/>
      <c r="BR21" s="244"/>
      <c r="BS21" s="244"/>
      <c r="BT21" s="244"/>
      <c r="BU21" s="244"/>
      <c r="BV21" s="245"/>
      <c r="BW21" s="225"/>
      <c r="BX21" s="226"/>
      <c r="BY21" s="226"/>
      <c r="BZ21" s="226"/>
      <c r="CA21" s="227"/>
      <c r="CB21" s="228"/>
      <c r="CC21" s="229"/>
      <c r="CD21" s="229"/>
      <c r="CE21" s="229"/>
      <c r="CF21" s="229"/>
      <c r="CG21" s="229"/>
      <c r="CH21" s="229"/>
      <c r="CI21" s="230"/>
      <c r="CJ21" s="231" t="str">
        <f t="shared" si="0"/>
        <v xml:space="preserve"> </v>
      </c>
      <c r="CK21" s="232"/>
      <c r="CL21" s="232"/>
      <c r="CM21" s="232"/>
      <c r="CN21" s="232"/>
      <c r="CO21" s="232"/>
      <c r="CP21" s="232"/>
      <c r="CQ21" s="233"/>
      <c r="CU21" s="54"/>
      <c r="CV21" s="31" t="s">
        <v>90</v>
      </c>
      <c r="CW21" s="31">
        <f t="shared" si="1"/>
        <v>0</v>
      </c>
      <c r="DJ21" s="54"/>
      <c r="EQ21" s="54">
        <f t="shared" si="2"/>
        <v>0</v>
      </c>
    </row>
    <row r="22" spans="1:147" s="54" customFormat="1" ht="30" customHeight="1">
      <c r="A22" s="115">
        <v>9</v>
      </c>
      <c r="B22" s="225"/>
      <c r="C22" s="226"/>
      <c r="D22" s="226"/>
      <c r="E22" s="226"/>
      <c r="F22" s="226"/>
      <c r="G22" s="226"/>
      <c r="H22" s="226"/>
      <c r="I22" s="227"/>
      <c r="J22" s="234"/>
      <c r="K22" s="235"/>
      <c r="L22" s="235"/>
      <c r="M22" s="235"/>
      <c r="N22" s="235"/>
      <c r="O22" s="235"/>
      <c r="P22" s="236"/>
      <c r="Q22" s="237"/>
      <c r="R22" s="237"/>
      <c r="S22" s="237"/>
      <c r="T22" s="237"/>
      <c r="U22" s="237"/>
      <c r="V22" s="237"/>
      <c r="W22" s="237"/>
      <c r="X22" s="237"/>
      <c r="Y22" s="237"/>
      <c r="Z22" s="237"/>
      <c r="AA22" s="237"/>
      <c r="AB22" s="237"/>
      <c r="AC22" s="237"/>
      <c r="AD22" s="237"/>
      <c r="AE22" s="238"/>
      <c r="AF22" s="236"/>
      <c r="AG22" s="237"/>
      <c r="AH22" s="237"/>
      <c r="AI22" s="238"/>
      <c r="AJ22" s="234"/>
      <c r="AK22" s="235"/>
      <c r="AL22" s="235"/>
      <c r="AM22" s="235"/>
      <c r="AN22" s="235"/>
      <c r="AO22" s="235"/>
      <c r="AP22" s="236"/>
      <c r="AQ22" s="237"/>
      <c r="AR22" s="237"/>
      <c r="AS22" s="237"/>
      <c r="AT22" s="237"/>
      <c r="AU22" s="237"/>
      <c r="AV22" s="237"/>
      <c r="AW22" s="238"/>
      <c r="AX22" s="234"/>
      <c r="AY22" s="235"/>
      <c r="AZ22" s="235"/>
      <c r="BA22" s="235"/>
      <c r="BB22" s="235"/>
      <c r="BC22" s="239"/>
      <c r="BD22" s="240" t="str">
        <f>IFERROR(VLOOKUP(AP22,Sheet1!$B$7:'Sheet1'!$C$15,2,FALSE)," ")</f>
        <v xml:space="preserve"> </v>
      </c>
      <c r="BE22" s="241"/>
      <c r="BF22" s="241"/>
      <c r="BG22" s="241"/>
      <c r="BH22" s="241"/>
      <c r="BI22" s="241"/>
      <c r="BJ22" s="241"/>
      <c r="BK22" s="241"/>
      <c r="BL22" s="242"/>
      <c r="BM22" s="243"/>
      <c r="BN22" s="244"/>
      <c r="BO22" s="244"/>
      <c r="BP22" s="244"/>
      <c r="BQ22" s="244"/>
      <c r="BR22" s="244"/>
      <c r="BS22" s="244"/>
      <c r="BT22" s="244"/>
      <c r="BU22" s="244"/>
      <c r="BV22" s="245"/>
      <c r="BW22" s="225"/>
      <c r="BX22" s="226"/>
      <c r="BY22" s="226"/>
      <c r="BZ22" s="226"/>
      <c r="CA22" s="227"/>
      <c r="CB22" s="228"/>
      <c r="CC22" s="229"/>
      <c r="CD22" s="229"/>
      <c r="CE22" s="229"/>
      <c r="CF22" s="229"/>
      <c r="CG22" s="229"/>
      <c r="CH22" s="229"/>
      <c r="CI22" s="230"/>
      <c r="CJ22" s="231" t="str">
        <f t="shared" si="0"/>
        <v xml:space="preserve"> </v>
      </c>
      <c r="CK22" s="232"/>
      <c r="CL22" s="232"/>
      <c r="CM22" s="232"/>
      <c r="CN22" s="232"/>
      <c r="CO22" s="232"/>
      <c r="CP22" s="232"/>
      <c r="CQ22" s="233"/>
      <c r="CV22" s="54" t="s">
        <v>91</v>
      </c>
      <c r="CW22" s="54">
        <f>SUMIF($AP$14:$AW$33,CV22,$CJ$14:$CQ$33)</f>
        <v>0</v>
      </c>
      <c r="EQ22" s="54">
        <f t="shared" si="2"/>
        <v>0</v>
      </c>
    </row>
    <row r="23" spans="1:147" s="54" customFormat="1" ht="30" customHeight="1">
      <c r="A23" s="115">
        <v>10</v>
      </c>
      <c r="B23" s="225"/>
      <c r="C23" s="226"/>
      <c r="D23" s="226"/>
      <c r="E23" s="226"/>
      <c r="F23" s="226"/>
      <c r="G23" s="226"/>
      <c r="H23" s="226"/>
      <c r="I23" s="227"/>
      <c r="J23" s="234"/>
      <c r="K23" s="235"/>
      <c r="L23" s="235"/>
      <c r="M23" s="235"/>
      <c r="N23" s="235"/>
      <c r="O23" s="235"/>
      <c r="P23" s="236"/>
      <c r="Q23" s="237"/>
      <c r="R23" s="237"/>
      <c r="S23" s="237"/>
      <c r="T23" s="237"/>
      <c r="U23" s="237"/>
      <c r="V23" s="237"/>
      <c r="W23" s="237"/>
      <c r="X23" s="237"/>
      <c r="Y23" s="237"/>
      <c r="Z23" s="237"/>
      <c r="AA23" s="237"/>
      <c r="AB23" s="237"/>
      <c r="AC23" s="237"/>
      <c r="AD23" s="237"/>
      <c r="AE23" s="238"/>
      <c r="AF23" s="236"/>
      <c r="AG23" s="237"/>
      <c r="AH23" s="237"/>
      <c r="AI23" s="238"/>
      <c r="AJ23" s="234"/>
      <c r="AK23" s="235"/>
      <c r="AL23" s="235"/>
      <c r="AM23" s="235"/>
      <c r="AN23" s="235"/>
      <c r="AO23" s="235"/>
      <c r="AP23" s="236"/>
      <c r="AQ23" s="237"/>
      <c r="AR23" s="237"/>
      <c r="AS23" s="237"/>
      <c r="AT23" s="237"/>
      <c r="AU23" s="237"/>
      <c r="AV23" s="237"/>
      <c r="AW23" s="238"/>
      <c r="AX23" s="234"/>
      <c r="AY23" s="235"/>
      <c r="AZ23" s="235"/>
      <c r="BA23" s="235"/>
      <c r="BB23" s="235"/>
      <c r="BC23" s="239"/>
      <c r="BD23" s="240" t="str">
        <f>IFERROR(VLOOKUP(AP23,Sheet1!$B$7:'Sheet1'!$C$15,2,FALSE)," ")</f>
        <v xml:space="preserve"> </v>
      </c>
      <c r="BE23" s="241"/>
      <c r="BF23" s="241"/>
      <c r="BG23" s="241"/>
      <c r="BH23" s="241"/>
      <c r="BI23" s="241"/>
      <c r="BJ23" s="241"/>
      <c r="BK23" s="241"/>
      <c r="BL23" s="242"/>
      <c r="BM23" s="243"/>
      <c r="BN23" s="244"/>
      <c r="BO23" s="244"/>
      <c r="BP23" s="244"/>
      <c r="BQ23" s="244"/>
      <c r="BR23" s="244"/>
      <c r="BS23" s="244"/>
      <c r="BT23" s="244"/>
      <c r="BU23" s="244"/>
      <c r="BV23" s="245"/>
      <c r="BW23" s="225"/>
      <c r="BX23" s="226"/>
      <c r="BY23" s="226"/>
      <c r="BZ23" s="226"/>
      <c r="CA23" s="227"/>
      <c r="CB23" s="228"/>
      <c r="CC23" s="229"/>
      <c r="CD23" s="229"/>
      <c r="CE23" s="229"/>
      <c r="CF23" s="229"/>
      <c r="CG23" s="229"/>
      <c r="CH23" s="229"/>
      <c r="CI23" s="230"/>
      <c r="CJ23" s="231" t="str">
        <f t="shared" si="0"/>
        <v xml:space="preserve"> </v>
      </c>
      <c r="CK23" s="232"/>
      <c r="CL23" s="232"/>
      <c r="CM23" s="232"/>
      <c r="CN23" s="232"/>
      <c r="CO23" s="232"/>
      <c r="CP23" s="232"/>
      <c r="CQ23" s="233"/>
      <c r="EQ23" s="54">
        <f t="shared" si="2"/>
        <v>0</v>
      </c>
    </row>
    <row r="24" spans="1:147" ht="30" customHeight="1">
      <c r="A24" s="115">
        <v>11</v>
      </c>
      <c r="B24" s="225"/>
      <c r="C24" s="226"/>
      <c r="D24" s="226"/>
      <c r="E24" s="226"/>
      <c r="F24" s="226"/>
      <c r="G24" s="226"/>
      <c r="H24" s="226"/>
      <c r="I24" s="227"/>
      <c r="J24" s="234"/>
      <c r="K24" s="235"/>
      <c r="L24" s="235"/>
      <c r="M24" s="235"/>
      <c r="N24" s="235"/>
      <c r="O24" s="235"/>
      <c r="P24" s="236"/>
      <c r="Q24" s="237"/>
      <c r="R24" s="237"/>
      <c r="S24" s="237"/>
      <c r="T24" s="237"/>
      <c r="U24" s="237"/>
      <c r="V24" s="237"/>
      <c r="W24" s="237"/>
      <c r="X24" s="237"/>
      <c r="Y24" s="237"/>
      <c r="Z24" s="237"/>
      <c r="AA24" s="237"/>
      <c r="AB24" s="237"/>
      <c r="AC24" s="237"/>
      <c r="AD24" s="237"/>
      <c r="AE24" s="238"/>
      <c r="AF24" s="236"/>
      <c r="AG24" s="237"/>
      <c r="AH24" s="237"/>
      <c r="AI24" s="238"/>
      <c r="AJ24" s="234"/>
      <c r="AK24" s="235"/>
      <c r="AL24" s="235"/>
      <c r="AM24" s="235"/>
      <c r="AN24" s="235"/>
      <c r="AO24" s="235"/>
      <c r="AP24" s="236"/>
      <c r="AQ24" s="237"/>
      <c r="AR24" s="237"/>
      <c r="AS24" s="237"/>
      <c r="AT24" s="237"/>
      <c r="AU24" s="237"/>
      <c r="AV24" s="237"/>
      <c r="AW24" s="238"/>
      <c r="AX24" s="234"/>
      <c r="AY24" s="235"/>
      <c r="AZ24" s="235"/>
      <c r="BA24" s="235"/>
      <c r="BB24" s="235"/>
      <c r="BC24" s="239"/>
      <c r="BD24" s="240" t="str">
        <f>IFERROR(VLOOKUP(AP24,Sheet1!$B$7:'Sheet1'!$C$15,2,FALSE)," ")</f>
        <v xml:space="preserve"> </v>
      </c>
      <c r="BE24" s="241"/>
      <c r="BF24" s="241"/>
      <c r="BG24" s="241"/>
      <c r="BH24" s="241"/>
      <c r="BI24" s="241"/>
      <c r="BJ24" s="241"/>
      <c r="BK24" s="241"/>
      <c r="BL24" s="242"/>
      <c r="BM24" s="243"/>
      <c r="BN24" s="244"/>
      <c r="BO24" s="244"/>
      <c r="BP24" s="244"/>
      <c r="BQ24" s="244"/>
      <c r="BR24" s="244"/>
      <c r="BS24" s="244"/>
      <c r="BT24" s="244"/>
      <c r="BU24" s="244"/>
      <c r="BV24" s="245"/>
      <c r="BW24" s="225"/>
      <c r="BX24" s="226"/>
      <c r="BY24" s="226"/>
      <c r="BZ24" s="226"/>
      <c r="CA24" s="227"/>
      <c r="CB24" s="228"/>
      <c r="CC24" s="229"/>
      <c r="CD24" s="229"/>
      <c r="CE24" s="229"/>
      <c r="CF24" s="229"/>
      <c r="CG24" s="229"/>
      <c r="CH24" s="229"/>
      <c r="CI24" s="230"/>
      <c r="CJ24" s="231" t="str">
        <f>IF(BD24=" "," ",EQ24)</f>
        <v xml:space="preserve"> </v>
      </c>
      <c r="CK24" s="232"/>
      <c r="CL24" s="232"/>
      <c r="CM24" s="232"/>
      <c r="CN24" s="232"/>
      <c r="CO24" s="232"/>
      <c r="CP24" s="232"/>
      <c r="CQ24" s="233"/>
      <c r="EQ24" s="54">
        <f t="shared" si="2"/>
        <v>0</v>
      </c>
    </row>
    <row r="25" spans="1:147" s="54" customFormat="1" ht="30" customHeight="1">
      <c r="A25" s="115">
        <v>12</v>
      </c>
      <c r="B25" s="225"/>
      <c r="C25" s="226"/>
      <c r="D25" s="226"/>
      <c r="E25" s="226"/>
      <c r="F25" s="226"/>
      <c r="G25" s="226"/>
      <c r="H25" s="226"/>
      <c r="I25" s="227"/>
      <c r="J25" s="234"/>
      <c r="K25" s="235"/>
      <c r="L25" s="235"/>
      <c r="M25" s="235"/>
      <c r="N25" s="235"/>
      <c r="O25" s="235"/>
      <c r="P25" s="236"/>
      <c r="Q25" s="237"/>
      <c r="R25" s="237"/>
      <c r="S25" s="237"/>
      <c r="T25" s="237"/>
      <c r="U25" s="237"/>
      <c r="V25" s="237"/>
      <c r="W25" s="237"/>
      <c r="X25" s="237"/>
      <c r="Y25" s="237"/>
      <c r="Z25" s="237"/>
      <c r="AA25" s="237"/>
      <c r="AB25" s="237"/>
      <c r="AC25" s="237"/>
      <c r="AD25" s="237"/>
      <c r="AE25" s="238"/>
      <c r="AF25" s="236"/>
      <c r="AG25" s="237"/>
      <c r="AH25" s="237"/>
      <c r="AI25" s="238"/>
      <c r="AJ25" s="234"/>
      <c r="AK25" s="235"/>
      <c r="AL25" s="235"/>
      <c r="AM25" s="235"/>
      <c r="AN25" s="235"/>
      <c r="AO25" s="235"/>
      <c r="AP25" s="236"/>
      <c r="AQ25" s="237"/>
      <c r="AR25" s="237"/>
      <c r="AS25" s="237"/>
      <c r="AT25" s="237"/>
      <c r="AU25" s="237"/>
      <c r="AV25" s="237"/>
      <c r="AW25" s="238"/>
      <c r="AX25" s="234"/>
      <c r="AY25" s="235"/>
      <c r="AZ25" s="235"/>
      <c r="BA25" s="235"/>
      <c r="BB25" s="235"/>
      <c r="BC25" s="239"/>
      <c r="BD25" s="240" t="str">
        <f>IFERROR(VLOOKUP(AP25,Sheet1!$B$7:'Sheet1'!$C$15,2,FALSE)," ")</f>
        <v xml:space="preserve"> </v>
      </c>
      <c r="BE25" s="241"/>
      <c r="BF25" s="241"/>
      <c r="BG25" s="241"/>
      <c r="BH25" s="241"/>
      <c r="BI25" s="241"/>
      <c r="BJ25" s="241"/>
      <c r="BK25" s="241"/>
      <c r="BL25" s="242"/>
      <c r="BM25" s="243"/>
      <c r="BN25" s="244"/>
      <c r="BO25" s="244"/>
      <c r="BP25" s="244"/>
      <c r="BQ25" s="244"/>
      <c r="BR25" s="244"/>
      <c r="BS25" s="244"/>
      <c r="BT25" s="244"/>
      <c r="BU25" s="244"/>
      <c r="BV25" s="245"/>
      <c r="BW25" s="225"/>
      <c r="BX25" s="226"/>
      <c r="BY25" s="226"/>
      <c r="BZ25" s="226"/>
      <c r="CA25" s="227"/>
      <c r="CB25" s="228"/>
      <c r="CC25" s="229"/>
      <c r="CD25" s="229"/>
      <c r="CE25" s="229"/>
      <c r="CF25" s="229"/>
      <c r="CG25" s="229"/>
      <c r="CH25" s="229"/>
      <c r="CI25" s="230"/>
      <c r="CJ25" s="231" t="str">
        <f t="shared" ref="CJ25:CJ33" si="3">IF(BD25=" "," ",EQ25)</f>
        <v xml:space="preserve"> </v>
      </c>
      <c r="CK25" s="232"/>
      <c r="CL25" s="232"/>
      <c r="CM25" s="232"/>
      <c r="CN25" s="232"/>
      <c r="CO25" s="232"/>
      <c r="CP25" s="232"/>
      <c r="CQ25" s="233"/>
      <c r="EQ25" s="54">
        <f t="shared" si="2"/>
        <v>0</v>
      </c>
    </row>
    <row r="26" spans="1:147" s="54" customFormat="1" ht="30" customHeight="1">
      <c r="A26" s="115">
        <v>13</v>
      </c>
      <c r="B26" s="225"/>
      <c r="C26" s="226"/>
      <c r="D26" s="226"/>
      <c r="E26" s="226"/>
      <c r="F26" s="226"/>
      <c r="G26" s="226"/>
      <c r="H26" s="226"/>
      <c r="I26" s="227"/>
      <c r="J26" s="234"/>
      <c r="K26" s="235"/>
      <c r="L26" s="235"/>
      <c r="M26" s="235"/>
      <c r="N26" s="235"/>
      <c r="O26" s="235"/>
      <c r="P26" s="236"/>
      <c r="Q26" s="237"/>
      <c r="R26" s="237"/>
      <c r="S26" s="237"/>
      <c r="T26" s="237"/>
      <c r="U26" s="237"/>
      <c r="V26" s="237"/>
      <c r="W26" s="237"/>
      <c r="X26" s="237"/>
      <c r="Y26" s="237"/>
      <c r="Z26" s="237"/>
      <c r="AA26" s="237"/>
      <c r="AB26" s="237"/>
      <c r="AC26" s="237"/>
      <c r="AD26" s="237"/>
      <c r="AE26" s="238"/>
      <c r="AF26" s="236"/>
      <c r="AG26" s="237"/>
      <c r="AH26" s="237"/>
      <c r="AI26" s="238"/>
      <c r="AJ26" s="234"/>
      <c r="AK26" s="235"/>
      <c r="AL26" s="235"/>
      <c r="AM26" s="235"/>
      <c r="AN26" s="235"/>
      <c r="AO26" s="235"/>
      <c r="AP26" s="236"/>
      <c r="AQ26" s="237"/>
      <c r="AR26" s="237"/>
      <c r="AS26" s="237"/>
      <c r="AT26" s="237"/>
      <c r="AU26" s="237"/>
      <c r="AV26" s="237"/>
      <c r="AW26" s="238"/>
      <c r="AX26" s="234"/>
      <c r="AY26" s="235"/>
      <c r="AZ26" s="235"/>
      <c r="BA26" s="235"/>
      <c r="BB26" s="235"/>
      <c r="BC26" s="239"/>
      <c r="BD26" s="240" t="str">
        <f>IFERROR(VLOOKUP(AP26,Sheet1!$B$7:'Sheet1'!$C$15,2,FALSE)," ")</f>
        <v xml:space="preserve"> </v>
      </c>
      <c r="BE26" s="241"/>
      <c r="BF26" s="241"/>
      <c r="BG26" s="241"/>
      <c r="BH26" s="241"/>
      <c r="BI26" s="241"/>
      <c r="BJ26" s="241"/>
      <c r="BK26" s="241"/>
      <c r="BL26" s="242"/>
      <c r="BM26" s="243"/>
      <c r="BN26" s="244"/>
      <c r="BO26" s="244"/>
      <c r="BP26" s="244"/>
      <c r="BQ26" s="244"/>
      <c r="BR26" s="244"/>
      <c r="BS26" s="244"/>
      <c r="BT26" s="244"/>
      <c r="BU26" s="244"/>
      <c r="BV26" s="245"/>
      <c r="BW26" s="225"/>
      <c r="BX26" s="226"/>
      <c r="BY26" s="226"/>
      <c r="BZ26" s="226"/>
      <c r="CA26" s="227"/>
      <c r="CB26" s="228"/>
      <c r="CC26" s="229"/>
      <c r="CD26" s="229"/>
      <c r="CE26" s="229"/>
      <c r="CF26" s="229"/>
      <c r="CG26" s="229"/>
      <c r="CH26" s="229"/>
      <c r="CI26" s="230"/>
      <c r="CJ26" s="231" t="str">
        <f t="shared" si="3"/>
        <v xml:space="preserve"> </v>
      </c>
      <c r="CK26" s="232"/>
      <c r="CL26" s="232"/>
      <c r="CM26" s="232"/>
      <c r="CN26" s="232"/>
      <c r="CO26" s="232"/>
      <c r="CP26" s="232"/>
      <c r="CQ26" s="233"/>
      <c r="EQ26" s="54">
        <f t="shared" si="2"/>
        <v>0</v>
      </c>
    </row>
    <row r="27" spans="1:147" s="58" customFormat="1" ht="30" customHeight="1">
      <c r="A27" s="115">
        <v>14</v>
      </c>
      <c r="B27" s="225"/>
      <c r="C27" s="226"/>
      <c r="D27" s="226"/>
      <c r="E27" s="226"/>
      <c r="F27" s="226"/>
      <c r="G27" s="226"/>
      <c r="H27" s="226"/>
      <c r="I27" s="227"/>
      <c r="J27" s="234"/>
      <c r="K27" s="235"/>
      <c r="L27" s="235"/>
      <c r="M27" s="235"/>
      <c r="N27" s="235"/>
      <c r="O27" s="235"/>
      <c r="P27" s="236"/>
      <c r="Q27" s="237"/>
      <c r="R27" s="237"/>
      <c r="S27" s="237"/>
      <c r="T27" s="237"/>
      <c r="U27" s="237"/>
      <c r="V27" s="237"/>
      <c r="W27" s="237"/>
      <c r="X27" s="237"/>
      <c r="Y27" s="237"/>
      <c r="Z27" s="237"/>
      <c r="AA27" s="237"/>
      <c r="AB27" s="237"/>
      <c r="AC27" s="237"/>
      <c r="AD27" s="237"/>
      <c r="AE27" s="238"/>
      <c r="AF27" s="236"/>
      <c r="AG27" s="237"/>
      <c r="AH27" s="237"/>
      <c r="AI27" s="238"/>
      <c r="AJ27" s="234"/>
      <c r="AK27" s="235"/>
      <c r="AL27" s="235"/>
      <c r="AM27" s="235"/>
      <c r="AN27" s="235"/>
      <c r="AO27" s="235"/>
      <c r="AP27" s="236"/>
      <c r="AQ27" s="237"/>
      <c r="AR27" s="237"/>
      <c r="AS27" s="237"/>
      <c r="AT27" s="237"/>
      <c r="AU27" s="237"/>
      <c r="AV27" s="237"/>
      <c r="AW27" s="238"/>
      <c r="AX27" s="234"/>
      <c r="AY27" s="235"/>
      <c r="AZ27" s="235"/>
      <c r="BA27" s="235"/>
      <c r="BB27" s="235"/>
      <c r="BC27" s="239"/>
      <c r="BD27" s="240" t="str">
        <f>IFERROR(VLOOKUP(AP27,Sheet1!$B$7:'Sheet1'!$C$15,2,FALSE)," ")</f>
        <v xml:space="preserve"> </v>
      </c>
      <c r="BE27" s="241"/>
      <c r="BF27" s="241"/>
      <c r="BG27" s="241"/>
      <c r="BH27" s="241"/>
      <c r="BI27" s="241"/>
      <c r="BJ27" s="241"/>
      <c r="BK27" s="241"/>
      <c r="BL27" s="242"/>
      <c r="BM27" s="243"/>
      <c r="BN27" s="244"/>
      <c r="BO27" s="244"/>
      <c r="BP27" s="244"/>
      <c r="BQ27" s="244"/>
      <c r="BR27" s="244"/>
      <c r="BS27" s="244"/>
      <c r="BT27" s="244"/>
      <c r="BU27" s="244"/>
      <c r="BV27" s="245"/>
      <c r="BW27" s="225"/>
      <c r="BX27" s="226"/>
      <c r="BY27" s="226"/>
      <c r="BZ27" s="226"/>
      <c r="CA27" s="227"/>
      <c r="CB27" s="228"/>
      <c r="CC27" s="229"/>
      <c r="CD27" s="229"/>
      <c r="CE27" s="229"/>
      <c r="CF27" s="229"/>
      <c r="CG27" s="229"/>
      <c r="CH27" s="229"/>
      <c r="CI27" s="230"/>
      <c r="CJ27" s="231" t="str">
        <f t="shared" si="3"/>
        <v xml:space="preserve"> </v>
      </c>
      <c r="CK27" s="232"/>
      <c r="CL27" s="232"/>
      <c r="CM27" s="232"/>
      <c r="CN27" s="232"/>
      <c r="CO27" s="232"/>
      <c r="CP27" s="232"/>
      <c r="CQ27" s="233"/>
      <c r="EQ27" s="54">
        <f t="shared" si="2"/>
        <v>0</v>
      </c>
    </row>
    <row r="28" spans="1:147" s="58" customFormat="1" ht="30" customHeight="1">
      <c r="A28" s="115">
        <v>15</v>
      </c>
      <c r="B28" s="225"/>
      <c r="C28" s="226"/>
      <c r="D28" s="226"/>
      <c r="E28" s="226"/>
      <c r="F28" s="226"/>
      <c r="G28" s="226"/>
      <c r="H28" s="226"/>
      <c r="I28" s="227"/>
      <c r="J28" s="234"/>
      <c r="K28" s="235"/>
      <c r="L28" s="235"/>
      <c r="M28" s="235"/>
      <c r="N28" s="235"/>
      <c r="O28" s="235"/>
      <c r="P28" s="236"/>
      <c r="Q28" s="237"/>
      <c r="R28" s="237"/>
      <c r="S28" s="237"/>
      <c r="T28" s="237"/>
      <c r="U28" s="237"/>
      <c r="V28" s="237"/>
      <c r="W28" s="237"/>
      <c r="X28" s="237"/>
      <c r="Y28" s="237"/>
      <c r="Z28" s="237"/>
      <c r="AA28" s="237"/>
      <c r="AB28" s="237"/>
      <c r="AC28" s="237"/>
      <c r="AD28" s="237"/>
      <c r="AE28" s="238"/>
      <c r="AF28" s="236"/>
      <c r="AG28" s="237"/>
      <c r="AH28" s="237"/>
      <c r="AI28" s="238"/>
      <c r="AJ28" s="234"/>
      <c r="AK28" s="235"/>
      <c r="AL28" s="235"/>
      <c r="AM28" s="235"/>
      <c r="AN28" s="235"/>
      <c r="AO28" s="235"/>
      <c r="AP28" s="236"/>
      <c r="AQ28" s="237"/>
      <c r="AR28" s="237"/>
      <c r="AS28" s="237"/>
      <c r="AT28" s="237"/>
      <c r="AU28" s="237"/>
      <c r="AV28" s="237"/>
      <c r="AW28" s="238"/>
      <c r="AX28" s="234"/>
      <c r="AY28" s="235"/>
      <c r="AZ28" s="235"/>
      <c r="BA28" s="235"/>
      <c r="BB28" s="235"/>
      <c r="BC28" s="239"/>
      <c r="BD28" s="240" t="str">
        <f>IFERROR(VLOOKUP(AP28,Sheet1!$B$7:'Sheet1'!$C$15,2,FALSE)," ")</f>
        <v xml:space="preserve"> </v>
      </c>
      <c r="BE28" s="241"/>
      <c r="BF28" s="241"/>
      <c r="BG28" s="241"/>
      <c r="BH28" s="241"/>
      <c r="BI28" s="241"/>
      <c r="BJ28" s="241"/>
      <c r="BK28" s="241"/>
      <c r="BL28" s="242"/>
      <c r="BM28" s="243"/>
      <c r="BN28" s="244"/>
      <c r="BO28" s="244"/>
      <c r="BP28" s="244"/>
      <c r="BQ28" s="244"/>
      <c r="BR28" s="244"/>
      <c r="BS28" s="244"/>
      <c r="BT28" s="244"/>
      <c r="BU28" s="244"/>
      <c r="BV28" s="245"/>
      <c r="BW28" s="225"/>
      <c r="BX28" s="226"/>
      <c r="BY28" s="226"/>
      <c r="BZ28" s="226"/>
      <c r="CA28" s="227"/>
      <c r="CB28" s="228"/>
      <c r="CC28" s="229"/>
      <c r="CD28" s="229"/>
      <c r="CE28" s="229"/>
      <c r="CF28" s="229"/>
      <c r="CG28" s="229"/>
      <c r="CH28" s="229"/>
      <c r="CI28" s="230"/>
      <c r="CJ28" s="231" t="str">
        <f t="shared" si="3"/>
        <v xml:space="preserve"> </v>
      </c>
      <c r="CK28" s="232"/>
      <c r="CL28" s="232"/>
      <c r="CM28" s="232"/>
      <c r="CN28" s="232"/>
      <c r="CO28" s="232"/>
      <c r="CP28" s="232"/>
      <c r="CQ28" s="233"/>
      <c r="EQ28" s="54">
        <f t="shared" si="2"/>
        <v>0</v>
      </c>
    </row>
    <row r="29" spans="1:147" s="58" customFormat="1" ht="30" customHeight="1">
      <c r="A29" s="115">
        <v>16</v>
      </c>
      <c r="B29" s="225"/>
      <c r="C29" s="226"/>
      <c r="D29" s="226"/>
      <c r="E29" s="226"/>
      <c r="F29" s="226"/>
      <c r="G29" s="226"/>
      <c r="H29" s="226"/>
      <c r="I29" s="227"/>
      <c r="J29" s="234"/>
      <c r="K29" s="235"/>
      <c r="L29" s="235"/>
      <c r="M29" s="235"/>
      <c r="N29" s="235"/>
      <c r="O29" s="235"/>
      <c r="P29" s="236"/>
      <c r="Q29" s="237"/>
      <c r="R29" s="237"/>
      <c r="S29" s="237"/>
      <c r="T29" s="237"/>
      <c r="U29" s="237"/>
      <c r="V29" s="237"/>
      <c r="W29" s="237"/>
      <c r="X29" s="237"/>
      <c r="Y29" s="237"/>
      <c r="Z29" s="237"/>
      <c r="AA29" s="237"/>
      <c r="AB29" s="237"/>
      <c r="AC29" s="237"/>
      <c r="AD29" s="237"/>
      <c r="AE29" s="238"/>
      <c r="AF29" s="236"/>
      <c r="AG29" s="237"/>
      <c r="AH29" s="237"/>
      <c r="AI29" s="238"/>
      <c r="AJ29" s="234"/>
      <c r="AK29" s="235"/>
      <c r="AL29" s="235"/>
      <c r="AM29" s="235"/>
      <c r="AN29" s="235"/>
      <c r="AO29" s="235"/>
      <c r="AP29" s="236"/>
      <c r="AQ29" s="237"/>
      <c r="AR29" s="237"/>
      <c r="AS29" s="237"/>
      <c r="AT29" s="237"/>
      <c r="AU29" s="237"/>
      <c r="AV29" s="237"/>
      <c r="AW29" s="238"/>
      <c r="AX29" s="234"/>
      <c r="AY29" s="235"/>
      <c r="AZ29" s="235"/>
      <c r="BA29" s="235"/>
      <c r="BB29" s="235"/>
      <c r="BC29" s="239"/>
      <c r="BD29" s="240" t="str">
        <f>IFERROR(VLOOKUP(AP29,Sheet1!$B$7:'Sheet1'!$C$15,2,FALSE)," ")</f>
        <v xml:space="preserve"> </v>
      </c>
      <c r="BE29" s="241"/>
      <c r="BF29" s="241"/>
      <c r="BG29" s="241"/>
      <c r="BH29" s="241"/>
      <c r="BI29" s="241"/>
      <c r="BJ29" s="241"/>
      <c r="BK29" s="241"/>
      <c r="BL29" s="242"/>
      <c r="BM29" s="243"/>
      <c r="BN29" s="244"/>
      <c r="BO29" s="244"/>
      <c r="BP29" s="244"/>
      <c r="BQ29" s="244"/>
      <c r="BR29" s="244"/>
      <c r="BS29" s="244"/>
      <c r="BT29" s="244"/>
      <c r="BU29" s="244"/>
      <c r="BV29" s="245"/>
      <c r="BW29" s="225"/>
      <c r="BX29" s="226"/>
      <c r="BY29" s="226"/>
      <c r="BZ29" s="226"/>
      <c r="CA29" s="227"/>
      <c r="CB29" s="228"/>
      <c r="CC29" s="229"/>
      <c r="CD29" s="229"/>
      <c r="CE29" s="229"/>
      <c r="CF29" s="229"/>
      <c r="CG29" s="229"/>
      <c r="CH29" s="229"/>
      <c r="CI29" s="230"/>
      <c r="CJ29" s="231" t="str">
        <f t="shared" si="3"/>
        <v xml:space="preserve"> </v>
      </c>
      <c r="CK29" s="232"/>
      <c r="CL29" s="232"/>
      <c r="CM29" s="232"/>
      <c r="CN29" s="232"/>
      <c r="CO29" s="232"/>
      <c r="CP29" s="232"/>
      <c r="CQ29" s="233"/>
      <c r="EQ29" s="54">
        <f t="shared" si="2"/>
        <v>0</v>
      </c>
    </row>
    <row r="30" spans="1:147" s="58" customFormat="1" ht="30" customHeight="1">
      <c r="A30" s="115">
        <v>17</v>
      </c>
      <c r="B30" s="225"/>
      <c r="C30" s="226"/>
      <c r="D30" s="226"/>
      <c r="E30" s="226"/>
      <c r="F30" s="226"/>
      <c r="G30" s="226"/>
      <c r="H30" s="226"/>
      <c r="I30" s="227"/>
      <c r="J30" s="234"/>
      <c r="K30" s="235"/>
      <c r="L30" s="235"/>
      <c r="M30" s="235"/>
      <c r="N30" s="235"/>
      <c r="O30" s="235"/>
      <c r="P30" s="236"/>
      <c r="Q30" s="237"/>
      <c r="R30" s="237"/>
      <c r="S30" s="237"/>
      <c r="T30" s="237"/>
      <c r="U30" s="237"/>
      <c r="V30" s="237"/>
      <c r="W30" s="237"/>
      <c r="X30" s="237"/>
      <c r="Y30" s="237"/>
      <c r="Z30" s="237"/>
      <c r="AA30" s="237"/>
      <c r="AB30" s="237"/>
      <c r="AC30" s="237"/>
      <c r="AD30" s="237"/>
      <c r="AE30" s="238"/>
      <c r="AF30" s="236"/>
      <c r="AG30" s="237"/>
      <c r="AH30" s="237"/>
      <c r="AI30" s="238"/>
      <c r="AJ30" s="234"/>
      <c r="AK30" s="235"/>
      <c r="AL30" s="235"/>
      <c r="AM30" s="235"/>
      <c r="AN30" s="235"/>
      <c r="AO30" s="235"/>
      <c r="AP30" s="236"/>
      <c r="AQ30" s="237"/>
      <c r="AR30" s="237"/>
      <c r="AS30" s="237"/>
      <c r="AT30" s="237"/>
      <c r="AU30" s="237"/>
      <c r="AV30" s="237"/>
      <c r="AW30" s="238"/>
      <c r="AX30" s="234"/>
      <c r="AY30" s="235"/>
      <c r="AZ30" s="235"/>
      <c r="BA30" s="235"/>
      <c r="BB30" s="235"/>
      <c r="BC30" s="239"/>
      <c r="BD30" s="240" t="str">
        <f>IFERROR(VLOOKUP(AP30,Sheet1!$B$7:'Sheet1'!$C$15,2,FALSE)," ")</f>
        <v xml:space="preserve"> </v>
      </c>
      <c r="BE30" s="241"/>
      <c r="BF30" s="241"/>
      <c r="BG30" s="241"/>
      <c r="BH30" s="241"/>
      <c r="BI30" s="241"/>
      <c r="BJ30" s="241"/>
      <c r="BK30" s="241"/>
      <c r="BL30" s="242"/>
      <c r="BM30" s="243"/>
      <c r="BN30" s="244"/>
      <c r="BO30" s="244"/>
      <c r="BP30" s="244"/>
      <c r="BQ30" s="244"/>
      <c r="BR30" s="244"/>
      <c r="BS30" s="244"/>
      <c r="BT30" s="244"/>
      <c r="BU30" s="244"/>
      <c r="BV30" s="245"/>
      <c r="BW30" s="225"/>
      <c r="BX30" s="226"/>
      <c r="BY30" s="226"/>
      <c r="BZ30" s="226"/>
      <c r="CA30" s="227"/>
      <c r="CB30" s="228"/>
      <c r="CC30" s="229"/>
      <c r="CD30" s="229"/>
      <c r="CE30" s="229"/>
      <c r="CF30" s="229"/>
      <c r="CG30" s="229"/>
      <c r="CH30" s="229"/>
      <c r="CI30" s="230"/>
      <c r="CJ30" s="231" t="str">
        <f t="shared" si="3"/>
        <v xml:space="preserve"> </v>
      </c>
      <c r="CK30" s="232"/>
      <c r="CL30" s="232"/>
      <c r="CM30" s="232"/>
      <c r="CN30" s="232"/>
      <c r="CO30" s="232"/>
      <c r="CP30" s="232"/>
      <c r="CQ30" s="233"/>
      <c r="EQ30" s="54">
        <f t="shared" si="2"/>
        <v>0</v>
      </c>
    </row>
    <row r="31" spans="1:147" s="58" customFormat="1" ht="30" customHeight="1">
      <c r="A31" s="115">
        <v>18</v>
      </c>
      <c r="B31" s="225"/>
      <c r="C31" s="226"/>
      <c r="D31" s="226"/>
      <c r="E31" s="226"/>
      <c r="F31" s="226"/>
      <c r="G31" s="226"/>
      <c r="H31" s="226"/>
      <c r="I31" s="227"/>
      <c r="J31" s="234"/>
      <c r="K31" s="235"/>
      <c r="L31" s="235"/>
      <c r="M31" s="235"/>
      <c r="N31" s="235"/>
      <c r="O31" s="235"/>
      <c r="P31" s="236"/>
      <c r="Q31" s="237"/>
      <c r="R31" s="237"/>
      <c r="S31" s="237"/>
      <c r="T31" s="237"/>
      <c r="U31" s="237"/>
      <c r="V31" s="237"/>
      <c r="W31" s="237"/>
      <c r="X31" s="237"/>
      <c r="Y31" s="237"/>
      <c r="Z31" s="237"/>
      <c r="AA31" s="237"/>
      <c r="AB31" s="237"/>
      <c r="AC31" s="237"/>
      <c r="AD31" s="237"/>
      <c r="AE31" s="238"/>
      <c r="AF31" s="236"/>
      <c r="AG31" s="237"/>
      <c r="AH31" s="237"/>
      <c r="AI31" s="238"/>
      <c r="AJ31" s="234"/>
      <c r="AK31" s="235"/>
      <c r="AL31" s="235"/>
      <c r="AM31" s="235"/>
      <c r="AN31" s="235"/>
      <c r="AO31" s="235"/>
      <c r="AP31" s="236"/>
      <c r="AQ31" s="237"/>
      <c r="AR31" s="237"/>
      <c r="AS31" s="237"/>
      <c r="AT31" s="237"/>
      <c r="AU31" s="237"/>
      <c r="AV31" s="237"/>
      <c r="AW31" s="238"/>
      <c r="AX31" s="234"/>
      <c r="AY31" s="235"/>
      <c r="AZ31" s="235"/>
      <c r="BA31" s="235"/>
      <c r="BB31" s="235"/>
      <c r="BC31" s="239"/>
      <c r="BD31" s="240" t="str">
        <f>IFERROR(VLOOKUP(AP31,Sheet1!$B$7:'Sheet1'!$C$15,2,FALSE)," ")</f>
        <v xml:space="preserve"> </v>
      </c>
      <c r="BE31" s="241"/>
      <c r="BF31" s="241"/>
      <c r="BG31" s="241"/>
      <c r="BH31" s="241"/>
      <c r="BI31" s="241"/>
      <c r="BJ31" s="241"/>
      <c r="BK31" s="241"/>
      <c r="BL31" s="242"/>
      <c r="BM31" s="243"/>
      <c r="BN31" s="244"/>
      <c r="BO31" s="244"/>
      <c r="BP31" s="244"/>
      <c r="BQ31" s="244"/>
      <c r="BR31" s="244"/>
      <c r="BS31" s="244"/>
      <c r="BT31" s="244"/>
      <c r="BU31" s="244"/>
      <c r="BV31" s="245"/>
      <c r="BW31" s="225"/>
      <c r="BX31" s="226"/>
      <c r="BY31" s="226"/>
      <c r="BZ31" s="226"/>
      <c r="CA31" s="227"/>
      <c r="CB31" s="228"/>
      <c r="CC31" s="229"/>
      <c r="CD31" s="229"/>
      <c r="CE31" s="229"/>
      <c r="CF31" s="229"/>
      <c r="CG31" s="229"/>
      <c r="CH31" s="229"/>
      <c r="CI31" s="230"/>
      <c r="CJ31" s="231" t="str">
        <f t="shared" si="3"/>
        <v xml:space="preserve"> </v>
      </c>
      <c r="CK31" s="232"/>
      <c r="CL31" s="232"/>
      <c r="CM31" s="232"/>
      <c r="CN31" s="232"/>
      <c r="CO31" s="232"/>
      <c r="CP31" s="232"/>
      <c r="CQ31" s="233"/>
      <c r="EQ31" s="54">
        <f t="shared" si="2"/>
        <v>0</v>
      </c>
    </row>
    <row r="32" spans="1:147" s="54" customFormat="1" ht="30" customHeight="1">
      <c r="A32" s="115">
        <v>19</v>
      </c>
      <c r="B32" s="225"/>
      <c r="C32" s="226"/>
      <c r="D32" s="226"/>
      <c r="E32" s="226"/>
      <c r="F32" s="226"/>
      <c r="G32" s="226"/>
      <c r="H32" s="226"/>
      <c r="I32" s="227"/>
      <c r="J32" s="234"/>
      <c r="K32" s="235"/>
      <c r="L32" s="235"/>
      <c r="M32" s="235"/>
      <c r="N32" s="235"/>
      <c r="O32" s="235"/>
      <c r="P32" s="236"/>
      <c r="Q32" s="237"/>
      <c r="R32" s="237"/>
      <c r="S32" s="237"/>
      <c r="T32" s="237"/>
      <c r="U32" s="237"/>
      <c r="V32" s="237"/>
      <c r="W32" s="237"/>
      <c r="X32" s="237"/>
      <c r="Y32" s="237"/>
      <c r="Z32" s="237"/>
      <c r="AA32" s="237"/>
      <c r="AB32" s="237"/>
      <c r="AC32" s="237"/>
      <c r="AD32" s="237"/>
      <c r="AE32" s="238"/>
      <c r="AF32" s="236"/>
      <c r="AG32" s="237"/>
      <c r="AH32" s="237"/>
      <c r="AI32" s="238"/>
      <c r="AJ32" s="234"/>
      <c r="AK32" s="235"/>
      <c r="AL32" s="235"/>
      <c r="AM32" s="235"/>
      <c r="AN32" s="235"/>
      <c r="AO32" s="235"/>
      <c r="AP32" s="236"/>
      <c r="AQ32" s="237"/>
      <c r="AR32" s="237"/>
      <c r="AS32" s="237"/>
      <c r="AT32" s="237"/>
      <c r="AU32" s="237"/>
      <c r="AV32" s="237"/>
      <c r="AW32" s="238"/>
      <c r="AX32" s="234"/>
      <c r="AY32" s="235"/>
      <c r="AZ32" s="235"/>
      <c r="BA32" s="235"/>
      <c r="BB32" s="235"/>
      <c r="BC32" s="239"/>
      <c r="BD32" s="240" t="str">
        <f>IFERROR(VLOOKUP(AP32,Sheet1!$B$7:'Sheet1'!$C$15,2,FALSE)," ")</f>
        <v xml:space="preserve"> </v>
      </c>
      <c r="BE32" s="241"/>
      <c r="BF32" s="241"/>
      <c r="BG32" s="241"/>
      <c r="BH32" s="241"/>
      <c r="BI32" s="241"/>
      <c r="BJ32" s="241"/>
      <c r="BK32" s="241"/>
      <c r="BL32" s="242"/>
      <c r="BM32" s="243"/>
      <c r="BN32" s="244"/>
      <c r="BO32" s="244"/>
      <c r="BP32" s="244"/>
      <c r="BQ32" s="244"/>
      <c r="BR32" s="244"/>
      <c r="BS32" s="244"/>
      <c r="BT32" s="244"/>
      <c r="BU32" s="244"/>
      <c r="BV32" s="245"/>
      <c r="BW32" s="225"/>
      <c r="BX32" s="226"/>
      <c r="BY32" s="226"/>
      <c r="BZ32" s="226"/>
      <c r="CA32" s="227"/>
      <c r="CB32" s="228"/>
      <c r="CC32" s="229"/>
      <c r="CD32" s="229"/>
      <c r="CE32" s="229"/>
      <c r="CF32" s="229"/>
      <c r="CG32" s="229"/>
      <c r="CH32" s="229"/>
      <c r="CI32" s="230"/>
      <c r="CJ32" s="231" t="str">
        <f t="shared" si="3"/>
        <v xml:space="preserve"> </v>
      </c>
      <c r="CK32" s="232"/>
      <c r="CL32" s="232"/>
      <c r="CM32" s="232"/>
      <c r="CN32" s="232"/>
      <c r="CO32" s="232"/>
      <c r="CP32" s="232"/>
      <c r="CQ32" s="233"/>
      <c r="EQ32" s="54">
        <f t="shared" si="2"/>
        <v>0</v>
      </c>
    </row>
    <row r="33" spans="1:147" s="54" customFormat="1" ht="30" customHeight="1">
      <c r="A33" s="115">
        <v>20</v>
      </c>
      <c r="B33" s="225"/>
      <c r="C33" s="226"/>
      <c r="D33" s="226"/>
      <c r="E33" s="226"/>
      <c r="F33" s="226"/>
      <c r="G33" s="226"/>
      <c r="H33" s="226"/>
      <c r="I33" s="227"/>
      <c r="J33" s="234"/>
      <c r="K33" s="235"/>
      <c r="L33" s="235"/>
      <c r="M33" s="235"/>
      <c r="N33" s="235"/>
      <c r="O33" s="235"/>
      <c r="P33" s="236"/>
      <c r="Q33" s="237"/>
      <c r="R33" s="237"/>
      <c r="S33" s="237"/>
      <c r="T33" s="237"/>
      <c r="U33" s="237"/>
      <c r="V33" s="237"/>
      <c r="W33" s="237"/>
      <c r="X33" s="237"/>
      <c r="Y33" s="237"/>
      <c r="Z33" s="237"/>
      <c r="AA33" s="237"/>
      <c r="AB33" s="237"/>
      <c r="AC33" s="237"/>
      <c r="AD33" s="237"/>
      <c r="AE33" s="238"/>
      <c r="AF33" s="236"/>
      <c r="AG33" s="237"/>
      <c r="AH33" s="237"/>
      <c r="AI33" s="238"/>
      <c r="AJ33" s="234"/>
      <c r="AK33" s="235"/>
      <c r="AL33" s="235"/>
      <c r="AM33" s="235"/>
      <c r="AN33" s="235"/>
      <c r="AO33" s="235"/>
      <c r="AP33" s="236"/>
      <c r="AQ33" s="237"/>
      <c r="AR33" s="237"/>
      <c r="AS33" s="237"/>
      <c r="AT33" s="237"/>
      <c r="AU33" s="237"/>
      <c r="AV33" s="237"/>
      <c r="AW33" s="238"/>
      <c r="AX33" s="234"/>
      <c r="AY33" s="235"/>
      <c r="AZ33" s="235"/>
      <c r="BA33" s="235"/>
      <c r="BB33" s="235"/>
      <c r="BC33" s="239"/>
      <c r="BD33" s="240" t="str">
        <f>IFERROR(VLOOKUP(AP33,Sheet1!$B$7:'Sheet1'!$C$15,2,FALSE)," ")</f>
        <v xml:space="preserve"> </v>
      </c>
      <c r="BE33" s="241"/>
      <c r="BF33" s="241"/>
      <c r="BG33" s="241"/>
      <c r="BH33" s="241"/>
      <c r="BI33" s="241"/>
      <c r="BJ33" s="241"/>
      <c r="BK33" s="241"/>
      <c r="BL33" s="242"/>
      <c r="BM33" s="243"/>
      <c r="BN33" s="244"/>
      <c r="BO33" s="244"/>
      <c r="BP33" s="244"/>
      <c r="BQ33" s="244"/>
      <c r="BR33" s="244"/>
      <c r="BS33" s="244"/>
      <c r="BT33" s="244"/>
      <c r="BU33" s="244"/>
      <c r="BV33" s="245"/>
      <c r="BW33" s="225"/>
      <c r="BX33" s="226"/>
      <c r="BY33" s="226"/>
      <c r="BZ33" s="226"/>
      <c r="CA33" s="227"/>
      <c r="CB33" s="228"/>
      <c r="CC33" s="229"/>
      <c r="CD33" s="229"/>
      <c r="CE33" s="229"/>
      <c r="CF33" s="229"/>
      <c r="CG33" s="229"/>
      <c r="CH33" s="229"/>
      <c r="CI33" s="230"/>
      <c r="CJ33" s="231" t="str">
        <f t="shared" si="3"/>
        <v xml:space="preserve"> </v>
      </c>
      <c r="CK33" s="232"/>
      <c r="CL33" s="232"/>
      <c r="CM33" s="232"/>
      <c r="CN33" s="232"/>
      <c r="CO33" s="232"/>
      <c r="CP33" s="232"/>
      <c r="CQ33" s="233"/>
      <c r="EQ33" s="54">
        <f t="shared" si="2"/>
        <v>0</v>
      </c>
    </row>
    <row r="34" spans="1:147">
      <c r="E34" s="37"/>
      <c r="F34" s="53"/>
      <c r="G34" s="38"/>
      <c r="H34" s="53"/>
      <c r="I34" s="39"/>
      <c r="J34" s="40"/>
      <c r="K34" s="41"/>
      <c r="L34" s="42"/>
      <c r="M34" s="37"/>
      <c r="N34" s="37"/>
      <c r="O34" s="40"/>
      <c r="P34" s="53"/>
      <c r="Q34" s="53"/>
      <c r="R34" s="53"/>
      <c r="S34" s="53"/>
      <c r="T34" s="53"/>
      <c r="U34" s="53"/>
      <c r="V34" s="53"/>
      <c r="W34" s="53"/>
      <c r="X34" s="53"/>
      <c r="Y34" s="53"/>
      <c r="Z34" s="53"/>
      <c r="AA34" s="53"/>
      <c r="AB34" s="40"/>
      <c r="AC34" s="40"/>
      <c r="AD34" s="40"/>
      <c r="AE34" s="40"/>
      <c r="AF34" s="40"/>
      <c r="AG34" s="41"/>
      <c r="AH34" s="42"/>
      <c r="AI34" s="37"/>
      <c r="AJ34" s="37"/>
      <c r="AK34" s="40"/>
      <c r="AL34" s="53"/>
      <c r="AM34" s="40"/>
      <c r="AN34" s="40"/>
      <c r="AP34" s="40"/>
      <c r="AQ34" s="40"/>
      <c r="AR34" s="53"/>
      <c r="AS34" s="53"/>
      <c r="AT34" s="53"/>
      <c r="AU34" s="53"/>
      <c r="AV34" s="38"/>
      <c r="AW34" s="40"/>
      <c r="AX34" s="40"/>
      <c r="AY34" s="40"/>
      <c r="AZ34" s="40"/>
      <c r="BA34" s="40"/>
      <c r="BB34" s="43"/>
      <c r="BC34" s="43"/>
      <c r="BD34" s="43"/>
      <c r="BE34" s="43"/>
      <c r="BF34" s="40"/>
      <c r="BG34" s="40"/>
      <c r="BH34" s="40"/>
      <c r="BI34" s="40"/>
      <c r="BJ34" s="40"/>
      <c r="BK34" s="40"/>
      <c r="BL34" s="40"/>
      <c r="BM34" s="40"/>
      <c r="BN34" s="37"/>
    </row>
    <row r="35" spans="1:147" ht="14.25">
      <c r="A35" s="59"/>
      <c r="B35" s="59"/>
      <c r="C35" s="59"/>
      <c r="D35" s="59"/>
      <c r="E35" s="59"/>
      <c r="F35" s="59"/>
      <c r="G35" s="59"/>
      <c r="H35" s="59"/>
      <c r="I35" s="60"/>
      <c r="J35" s="60"/>
      <c r="K35" s="59"/>
      <c r="L35" s="60"/>
      <c r="M35" s="60"/>
      <c r="N35" s="58"/>
      <c r="O35" s="60"/>
      <c r="P35" s="60"/>
      <c r="Q35" s="60"/>
      <c r="R35" s="60"/>
      <c r="S35" s="60"/>
      <c r="T35" s="60"/>
      <c r="U35" s="60"/>
      <c r="V35" s="60"/>
      <c r="W35" s="60"/>
      <c r="X35" s="60"/>
      <c r="Y35" s="60"/>
      <c r="Z35" s="60"/>
      <c r="AA35" s="60"/>
      <c r="AB35" s="61"/>
      <c r="AC35" s="58"/>
      <c r="AD35" s="58"/>
      <c r="AE35" s="58"/>
      <c r="AF35" s="60"/>
      <c r="AG35" s="59"/>
      <c r="AH35" s="60"/>
      <c r="AI35" s="60"/>
      <c r="AJ35" s="58"/>
      <c r="AK35" s="60"/>
      <c r="AL35" s="60"/>
      <c r="AM35" s="59"/>
      <c r="AN35" s="59"/>
      <c r="AO35" s="59"/>
      <c r="AP35" s="59"/>
      <c r="AQ35" s="59"/>
      <c r="AR35" s="60"/>
      <c r="AS35" s="60"/>
      <c r="AT35" s="60"/>
      <c r="AU35" s="60"/>
      <c r="AV35" s="60"/>
      <c r="AW35" s="62"/>
      <c r="AX35" s="62"/>
      <c r="AY35" s="62"/>
      <c r="AZ35" s="62"/>
      <c r="BA35" s="60"/>
      <c r="BB35" s="58"/>
      <c r="BC35" s="58"/>
      <c r="BD35" s="58"/>
      <c r="BE35" s="58"/>
      <c r="BF35" s="58"/>
      <c r="BG35" s="58"/>
      <c r="BH35" s="58"/>
      <c r="BI35" s="58"/>
      <c r="BJ35" s="58"/>
      <c r="BK35" s="58"/>
      <c r="BL35" s="58"/>
      <c r="BM35" s="58"/>
      <c r="BN35" s="58"/>
      <c r="BO35" s="58"/>
      <c r="BP35" s="58"/>
      <c r="BQ35" s="58"/>
      <c r="BR35" s="58"/>
      <c r="BS35" s="58"/>
      <c r="BT35" s="58"/>
      <c r="BU35" s="58"/>
      <c r="BV35" s="58"/>
      <c r="BW35" s="58"/>
      <c r="BX35" s="58"/>
      <c r="BY35" s="58"/>
      <c r="BZ35" s="58"/>
      <c r="CA35" s="58"/>
      <c r="CB35" s="58"/>
      <c r="CC35" s="58"/>
      <c r="CD35" s="58"/>
      <c r="CE35" s="58"/>
      <c r="CF35" s="58"/>
      <c r="CG35" s="58"/>
      <c r="CH35" s="58"/>
      <c r="CI35" s="58"/>
      <c r="CJ35" s="58"/>
      <c r="CK35" s="58"/>
      <c r="CL35" s="58"/>
      <c r="CM35" s="58"/>
      <c r="CN35" s="58"/>
      <c r="CO35" s="58"/>
      <c r="CP35" s="58"/>
      <c r="CQ35" s="58"/>
    </row>
    <row r="36" spans="1:147" ht="20.100000000000001" customHeight="1">
      <c r="A36" s="80" t="s">
        <v>131</v>
      </c>
      <c r="B36" s="80"/>
      <c r="C36" s="80"/>
      <c r="D36" s="80"/>
      <c r="E36" s="80"/>
      <c r="F36" s="80"/>
      <c r="G36" s="80"/>
      <c r="H36" s="80"/>
      <c r="I36" s="81"/>
      <c r="J36" s="81"/>
      <c r="K36" s="80"/>
      <c r="L36" s="81"/>
      <c r="M36" s="81"/>
      <c r="N36" s="82"/>
      <c r="O36" s="81"/>
      <c r="P36" s="81"/>
      <c r="Q36" s="81"/>
      <c r="R36" s="81"/>
      <c r="S36" s="81"/>
      <c r="T36" s="81"/>
      <c r="U36" s="81"/>
      <c r="V36" s="81"/>
      <c r="W36" s="81"/>
      <c r="X36" s="81"/>
      <c r="Y36" s="81"/>
      <c r="Z36" s="81"/>
      <c r="AA36" s="81"/>
      <c r="AB36" s="83"/>
      <c r="AC36" s="82"/>
      <c r="AD36" s="82"/>
      <c r="AE36" s="82"/>
      <c r="AF36" s="81"/>
      <c r="AG36" s="80"/>
      <c r="AH36" s="81"/>
      <c r="AI36" s="81"/>
      <c r="AJ36" s="82"/>
      <c r="AK36" s="81"/>
      <c r="AL36" s="81"/>
      <c r="AM36" s="80"/>
      <c r="AN36" s="80"/>
      <c r="AO36" s="80"/>
      <c r="AP36" s="80"/>
      <c r="AQ36" s="80"/>
      <c r="AR36" s="81"/>
      <c r="AS36" s="81"/>
      <c r="AT36" s="81"/>
      <c r="AU36" s="81"/>
      <c r="AV36" s="81"/>
      <c r="AW36" s="84"/>
      <c r="AX36" s="84"/>
      <c r="AY36" s="84"/>
      <c r="AZ36" s="84"/>
      <c r="BA36" s="81"/>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58"/>
      <c r="CC36" s="58"/>
      <c r="CD36" s="58"/>
      <c r="CE36" s="58"/>
      <c r="CF36" s="58"/>
      <c r="CG36" s="58"/>
      <c r="CH36" s="58"/>
      <c r="CI36" s="58"/>
      <c r="CJ36" s="58"/>
      <c r="CK36" s="58"/>
      <c r="CL36" s="58"/>
      <c r="CM36" s="58"/>
      <c r="CN36" s="58"/>
      <c r="CO36" s="58"/>
      <c r="CP36" s="58"/>
      <c r="CQ36" s="58"/>
    </row>
    <row r="37" spans="1:147" ht="20.100000000000001" customHeight="1">
      <c r="A37" s="80" t="s">
        <v>132</v>
      </c>
      <c r="B37" s="80"/>
      <c r="C37" s="80"/>
      <c r="D37" s="80"/>
      <c r="E37" s="80"/>
      <c r="F37" s="80"/>
      <c r="G37" s="80"/>
      <c r="H37" s="80"/>
      <c r="I37" s="81"/>
      <c r="J37" s="81"/>
      <c r="K37" s="80"/>
      <c r="L37" s="81"/>
      <c r="M37" s="81"/>
      <c r="N37" s="82"/>
      <c r="O37" s="81"/>
      <c r="P37" s="81"/>
      <c r="Q37" s="81"/>
      <c r="R37" s="81"/>
      <c r="S37" s="81"/>
      <c r="T37" s="81"/>
      <c r="U37" s="81"/>
      <c r="V37" s="81"/>
      <c r="W37" s="81"/>
      <c r="X37" s="81"/>
      <c r="Y37" s="81"/>
      <c r="Z37" s="81"/>
      <c r="AA37" s="81"/>
      <c r="AB37" s="83"/>
      <c r="AC37" s="82"/>
      <c r="AD37" s="82"/>
      <c r="AE37" s="82"/>
      <c r="AF37" s="81"/>
      <c r="AG37" s="80"/>
      <c r="AH37" s="81"/>
      <c r="AI37" s="81"/>
      <c r="AJ37" s="82"/>
      <c r="AK37" s="81"/>
      <c r="AL37" s="81"/>
      <c r="AM37" s="80"/>
      <c r="AN37" s="80"/>
      <c r="AO37" s="80"/>
      <c r="AP37" s="80"/>
      <c r="AQ37" s="80"/>
      <c r="AR37" s="81"/>
      <c r="AS37" s="81"/>
      <c r="AT37" s="81"/>
      <c r="AU37" s="81"/>
      <c r="AV37" s="81"/>
      <c r="AW37" s="84"/>
      <c r="AX37" s="84"/>
      <c r="AY37" s="84"/>
      <c r="AZ37" s="84"/>
      <c r="BA37" s="81"/>
      <c r="BB37" s="82"/>
      <c r="BC37" s="82"/>
      <c r="BD37" s="82"/>
      <c r="BE37" s="82"/>
      <c r="BF37" s="82"/>
      <c r="BG37" s="82"/>
      <c r="BH37" s="82"/>
      <c r="BI37" s="82"/>
      <c r="BJ37" s="82"/>
      <c r="BK37" s="82"/>
      <c r="BL37" s="82"/>
      <c r="BM37" s="82"/>
      <c r="BN37" s="82"/>
      <c r="BO37" s="82"/>
      <c r="BP37" s="82"/>
      <c r="BQ37" s="82"/>
      <c r="BR37" s="82"/>
      <c r="BS37" s="82"/>
      <c r="BT37" s="82"/>
      <c r="BU37" s="82"/>
      <c r="BV37" s="82"/>
      <c r="BW37" s="82"/>
      <c r="BX37" s="82"/>
      <c r="BY37" s="82"/>
      <c r="BZ37" s="82"/>
      <c r="CA37" s="82"/>
      <c r="CB37" s="58"/>
      <c r="CC37" s="58"/>
      <c r="CD37" s="58"/>
      <c r="CE37" s="58"/>
      <c r="CF37" s="58"/>
      <c r="CG37" s="58"/>
      <c r="CH37" s="58"/>
      <c r="CI37" s="58"/>
      <c r="CJ37" s="58"/>
      <c r="CK37" s="58"/>
      <c r="CL37" s="58"/>
      <c r="CM37" s="58"/>
      <c r="CN37" s="58"/>
      <c r="CO37" s="58"/>
      <c r="CP37" s="58"/>
      <c r="CQ37" s="58"/>
    </row>
    <row r="38" spans="1:147" ht="20.100000000000001" customHeight="1">
      <c r="A38" s="80" t="s">
        <v>133</v>
      </c>
      <c r="B38" s="80"/>
      <c r="C38" s="80"/>
      <c r="D38" s="80"/>
      <c r="E38" s="80"/>
      <c r="F38" s="80"/>
      <c r="G38" s="80"/>
      <c r="H38" s="80"/>
      <c r="I38" s="81"/>
      <c r="J38" s="81"/>
      <c r="K38" s="80"/>
      <c r="L38" s="81"/>
      <c r="M38" s="81"/>
      <c r="N38" s="82"/>
      <c r="O38" s="81"/>
      <c r="P38" s="81"/>
      <c r="Q38" s="81"/>
      <c r="R38" s="81"/>
      <c r="S38" s="81"/>
      <c r="T38" s="81"/>
      <c r="U38" s="81"/>
      <c r="V38" s="81"/>
      <c r="W38" s="81"/>
      <c r="X38" s="81"/>
      <c r="Y38" s="81"/>
      <c r="Z38" s="81"/>
      <c r="AA38" s="81"/>
      <c r="AB38" s="83"/>
      <c r="AC38" s="82"/>
      <c r="AD38" s="82"/>
      <c r="AE38" s="82"/>
      <c r="AF38" s="81"/>
      <c r="AG38" s="80"/>
      <c r="AH38" s="81"/>
      <c r="AI38" s="81"/>
      <c r="AJ38" s="82"/>
      <c r="AK38" s="81"/>
      <c r="AL38" s="81"/>
      <c r="AM38" s="80"/>
      <c r="AN38" s="80"/>
      <c r="AO38" s="80"/>
      <c r="AP38" s="80"/>
      <c r="AQ38" s="80"/>
      <c r="AR38" s="81"/>
      <c r="AS38" s="81"/>
      <c r="AT38" s="81"/>
      <c r="AU38" s="81"/>
      <c r="AV38" s="81"/>
      <c r="AW38" s="84"/>
      <c r="AX38" s="84"/>
      <c r="AY38" s="84"/>
      <c r="AZ38" s="84"/>
      <c r="BA38" s="81"/>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58"/>
      <c r="CC38" s="58"/>
      <c r="CD38" s="58"/>
      <c r="CE38" s="58"/>
      <c r="CF38" s="58"/>
      <c r="CG38" s="58"/>
      <c r="CH38" s="58"/>
      <c r="CI38" s="58"/>
      <c r="CJ38" s="58"/>
      <c r="CK38" s="58"/>
      <c r="CL38" s="58"/>
      <c r="CM38" s="58"/>
      <c r="CN38" s="58"/>
      <c r="CO38" s="58"/>
      <c r="CP38" s="58"/>
      <c r="CQ38" s="58"/>
    </row>
    <row r="39" spans="1:147" ht="20.100000000000001" customHeight="1">
      <c r="A39" s="80" t="s">
        <v>119</v>
      </c>
      <c r="B39" s="80"/>
      <c r="C39" s="80"/>
      <c r="D39" s="80"/>
      <c r="E39" s="80"/>
      <c r="F39" s="80"/>
      <c r="G39" s="80"/>
      <c r="H39" s="80"/>
      <c r="I39" s="81"/>
      <c r="J39" s="81"/>
      <c r="K39" s="80"/>
      <c r="L39" s="81"/>
      <c r="M39" s="81"/>
      <c r="N39" s="82"/>
      <c r="O39" s="81"/>
      <c r="P39" s="81"/>
      <c r="Q39" s="81"/>
      <c r="R39" s="81"/>
      <c r="S39" s="81"/>
      <c r="T39" s="81"/>
      <c r="U39" s="81"/>
      <c r="V39" s="81"/>
      <c r="W39" s="81"/>
      <c r="X39" s="81"/>
      <c r="Y39" s="81"/>
      <c r="Z39" s="81"/>
      <c r="AA39" s="81"/>
      <c r="AB39" s="83"/>
      <c r="AC39" s="82"/>
      <c r="AD39" s="82"/>
      <c r="AE39" s="82"/>
      <c r="AF39" s="81"/>
      <c r="AG39" s="80"/>
      <c r="AH39" s="81"/>
      <c r="AI39" s="81"/>
      <c r="AJ39" s="82"/>
      <c r="AK39" s="81"/>
      <c r="AL39" s="81"/>
      <c r="AM39" s="80"/>
      <c r="AN39" s="80"/>
      <c r="AO39" s="80"/>
      <c r="AP39" s="80"/>
      <c r="AQ39" s="80"/>
      <c r="AR39" s="81"/>
      <c r="AS39" s="81"/>
      <c r="AT39" s="81"/>
      <c r="AU39" s="81"/>
      <c r="AV39" s="81"/>
      <c r="AW39" s="84"/>
      <c r="AX39" s="84"/>
      <c r="AY39" s="84"/>
      <c r="AZ39" s="84"/>
      <c r="BA39" s="81"/>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58"/>
      <c r="CC39" s="58"/>
      <c r="CD39" s="58"/>
      <c r="CE39" s="58"/>
      <c r="CF39" s="58"/>
      <c r="CG39" s="58"/>
      <c r="CH39" s="58"/>
      <c r="CI39" s="58"/>
      <c r="CJ39" s="58"/>
      <c r="CK39" s="58"/>
      <c r="CL39" s="58"/>
      <c r="CM39" s="58"/>
      <c r="CN39" s="58"/>
      <c r="CO39" s="58"/>
      <c r="CP39" s="58"/>
      <c r="CQ39" s="58"/>
    </row>
    <row r="40" spans="1:147">
      <c r="A40" s="54"/>
      <c r="B40" s="54"/>
      <c r="C40" s="54"/>
      <c r="D40" s="54"/>
      <c r="E40" s="37"/>
      <c r="F40" s="53"/>
      <c r="G40" s="38"/>
      <c r="H40" s="53"/>
      <c r="I40" s="39"/>
      <c r="J40" s="40"/>
      <c r="K40" s="41"/>
      <c r="L40" s="42"/>
      <c r="M40" s="37"/>
      <c r="N40" s="37"/>
      <c r="O40" s="40"/>
      <c r="P40" s="53"/>
      <c r="Q40" s="53"/>
      <c r="R40" s="53"/>
      <c r="S40" s="53"/>
      <c r="T40" s="53"/>
      <c r="U40" s="53"/>
      <c r="V40" s="53"/>
      <c r="W40" s="53"/>
      <c r="X40" s="53"/>
      <c r="Y40" s="53"/>
      <c r="Z40" s="53"/>
      <c r="AA40" s="53"/>
      <c r="AB40" s="40"/>
      <c r="AC40" s="40"/>
      <c r="AD40" s="40"/>
      <c r="AE40" s="40"/>
      <c r="AF40" s="40"/>
      <c r="AG40" s="41"/>
      <c r="AH40" s="42"/>
      <c r="AI40" s="37"/>
      <c r="AJ40" s="37"/>
      <c r="AK40" s="40"/>
      <c r="AL40" s="53"/>
      <c r="AM40" s="40"/>
      <c r="AN40" s="40"/>
      <c r="AO40" s="54"/>
      <c r="AP40" s="40"/>
      <c r="AQ40" s="40"/>
      <c r="AR40" s="53"/>
      <c r="AS40" s="53"/>
      <c r="AT40" s="53"/>
      <c r="AU40" s="53"/>
      <c r="AV40" s="38"/>
      <c r="AW40" s="40"/>
      <c r="AX40" s="40"/>
      <c r="AY40" s="40"/>
      <c r="AZ40" s="40"/>
      <c r="BA40" s="40"/>
      <c r="BB40" s="43"/>
      <c r="BC40" s="43"/>
      <c r="BD40" s="43"/>
      <c r="BE40" s="43"/>
      <c r="BF40" s="40"/>
      <c r="BG40" s="40"/>
      <c r="BH40" s="40"/>
      <c r="BI40" s="40"/>
      <c r="BJ40" s="40"/>
      <c r="BK40" s="40"/>
      <c r="BL40" s="40"/>
      <c r="BM40" s="40"/>
      <c r="BN40" s="54"/>
      <c r="BO40" s="54"/>
      <c r="BP40" s="54"/>
      <c r="BQ40" s="54"/>
      <c r="BR40" s="54"/>
      <c r="BS40" s="54"/>
      <c r="BT40" s="54"/>
      <c r="BU40" s="54"/>
      <c r="BV40" s="54"/>
      <c r="BW40" s="54"/>
      <c r="BX40" s="54"/>
      <c r="BY40" s="54"/>
      <c r="BZ40" s="54"/>
      <c r="CA40" s="54"/>
      <c r="CB40" s="54"/>
      <c r="CC40" s="54"/>
      <c r="CD40" s="54"/>
      <c r="CE40" s="54"/>
      <c r="CF40" s="54"/>
      <c r="CG40" s="54"/>
      <c r="CH40" s="54"/>
      <c r="CI40" s="54"/>
      <c r="CJ40" s="54"/>
      <c r="CK40" s="54"/>
      <c r="CL40" s="54"/>
      <c r="CM40" s="54"/>
      <c r="CN40" s="54"/>
      <c r="CO40" s="54"/>
      <c r="CP40" s="54"/>
      <c r="CQ40" s="54"/>
    </row>
    <row r="41" spans="1:147">
      <c r="A41" s="54"/>
      <c r="B41" s="54"/>
      <c r="C41" s="54"/>
      <c r="D41" s="54"/>
      <c r="E41" s="37"/>
      <c r="F41" s="53"/>
      <c r="G41" s="38"/>
      <c r="H41" s="53"/>
      <c r="I41" s="39"/>
      <c r="J41" s="40"/>
      <c r="K41" s="41"/>
      <c r="L41" s="42"/>
      <c r="M41" s="37"/>
      <c r="N41" s="37"/>
      <c r="O41" s="40"/>
      <c r="P41" s="53"/>
      <c r="Q41" s="53"/>
      <c r="R41" s="53"/>
      <c r="S41" s="53"/>
      <c r="T41" s="53"/>
      <c r="U41" s="53"/>
      <c r="V41" s="53"/>
      <c r="W41" s="53"/>
      <c r="X41" s="53"/>
      <c r="Y41" s="53"/>
      <c r="Z41" s="53"/>
      <c r="AA41" s="53"/>
      <c r="AB41" s="40"/>
      <c r="AC41" s="40"/>
      <c r="AD41" s="40"/>
      <c r="AE41" s="40"/>
      <c r="AF41" s="40"/>
      <c r="AG41" s="41"/>
      <c r="AH41" s="42"/>
      <c r="AI41" s="37"/>
      <c r="AJ41" s="37"/>
      <c r="AK41" s="40"/>
      <c r="AL41" s="53"/>
      <c r="AM41" s="40"/>
      <c r="AN41" s="40"/>
      <c r="AO41" s="54"/>
      <c r="AP41" s="40"/>
      <c r="AQ41" s="40"/>
      <c r="AR41" s="53"/>
      <c r="AS41" s="53"/>
      <c r="AT41" s="53"/>
      <c r="AU41" s="53"/>
      <c r="AV41" s="38"/>
      <c r="AW41" s="40"/>
      <c r="AX41" s="40"/>
      <c r="AY41" s="40"/>
      <c r="AZ41" s="40"/>
      <c r="BA41" s="40"/>
      <c r="BB41" s="43"/>
      <c r="BC41" s="43"/>
      <c r="BD41" s="43"/>
      <c r="BE41" s="43"/>
      <c r="BF41" s="40"/>
      <c r="BG41" s="40"/>
      <c r="BH41" s="40"/>
      <c r="BI41" s="40"/>
      <c r="BJ41" s="40"/>
      <c r="BK41" s="40"/>
      <c r="BL41" s="40"/>
      <c r="BM41" s="40"/>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row>
  </sheetData>
  <sheetProtection password="B2EA" sheet="1" formatCells="0"/>
  <mergeCells count="288">
    <mergeCell ref="CK1:CN1"/>
    <mergeCell ref="CO1:CQ1"/>
    <mergeCell ref="A3:A9"/>
    <mergeCell ref="B3:Q3"/>
    <mergeCell ref="R3:AM3"/>
    <mergeCell ref="AN3:AT3"/>
    <mergeCell ref="B4:Q4"/>
    <mergeCell ref="R4:AM4"/>
    <mergeCell ref="AN4:AT4"/>
    <mergeCell ref="B5:Q5"/>
    <mergeCell ref="R5:AT5"/>
    <mergeCell ref="B6:Q7"/>
    <mergeCell ref="W6:X6"/>
    <mergeCell ref="Z6:AB6"/>
    <mergeCell ref="R7:AT7"/>
    <mergeCell ref="B8:Q8"/>
    <mergeCell ref="R8:X8"/>
    <mergeCell ref="Y8:AF8"/>
    <mergeCell ref="AG8:AI8"/>
    <mergeCell ref="AJ8:AT8"/>
    <mergeCell ref="AX12:BC12"/>
    <mergeCell ref="BD12:BL12"/>
    <mergeCell ref="BM12:BV12"/>
    <mergeCell ref="BW12:CA12"/>
    <mergeCell ref="CB12:CI12"/>
    <mergeCell ref="CJ12:CQ12"/>
    <mergeCell ref="B9:Q9"/>
    <mergeCell ref="R9:AT9"/>
    <mergeCell ref="BD10:CI10"/>
    <mergeCell ref="BD11:CI11"/>
    <mergeCell ref="B12:I12"/>
    <mergeCell ref="J12:O12"/>
    <mergeCell ref="P12:AE12"/>
    <mergeCell ref="AF12:AI12"/>
    <mergeCell ref="AJ12:AO12"/>
    <mergeCell ref="AP12:AW12"/>
    <mergeCell ref="AX13:BC13"/>
    <mergeCell ref="BD13:BL13"/>
    <mergeCell ref="BM13:BV13"/>
    <mergeCell ref="BW13:CA13"/>
    <mergeCell ref="CB13:CI13"/>
    <mergeCell ref="CJ13:CQ13"/>
    <mergeCell ref="B13:I13"/>
    <mergeCell ref="J13:O13"/>
    <mergeCell ref="P13:AE13"/>
    <mergeCell ref="AF13:AI13"/>
    <mergeCell ref="AJ13:AO13"/>
    <mergeCell ref="AP13:AW13"/>
    <mergeCell ref="AX14:BC14"/>
    <mergeCell ref="BD14:BL14"/>
    <mergeCell ref="BM14:BV14"/>
    <mergeCell ref="BW14:CA14"/>
    <mergeCell ref="CB14:CI14"/>
    <mergeCell ref="CJ14:CQ14"/>
    <mergeCell ref="B14:I14"/>
    <mergeCell ref="J14:O14"/>
    <mergeCell ref="P14:AE14"/>
    <mergeCell ref="AF14:AI14"/>
    <mergeCell ref="AJ14:AO14"/>
    <mergeCell ref="AP14:AW14"/>
    <mergeCell ref="AX15:BC15"/>
    <mergeCell ref="BD15:BL15"/>
    <mergeCell ref="BM15:BV15"/>
    <mergeCell ref="BW15:CA15"/>
    <mergeCell ref="CB15:CI15"/>
    <mergeCell ref="CJ15:CQ15"/>
    <mergeCell ref="B15:I15"/>
    <mergeCell ref="J15:O15"/>
    <mergeCell ref="P15:AE15"/>
    <mergeCell ref="AF15:AI15"/>
    <mergeCell ref="AJ15:AO15"/>
    <mergeCell ref="AP15:AW15"/>
    <mergeCell ref="AX16:BC16"/>
    <mergeCell ref="BD16:BL16"/>
    <mergeCell ref="BM16:BV16"/>
    <mergeCell ref="BW16:CA16"/>
    <mergeCell ref="CB16:CI16"/>
    <mergeCell ref="CJ16:CQ16"/>
    <mergeCell ref="B16:I16"/>
    <mergeCell ref="J16:O16"/>
    <mergeCell ref="P16:AE16"/>
    <mergeCell ref="AF16:AI16"/>
    <mergeCell ref="AJ16:AO16"/>
    <mergeCell ref="AP16:AW16"/>
    <mergeCell ref="AX17:BC17"/>
    <mergeCell ref="BD17:BL17"/>
    <mergeCell ref="BM17:BV17"/>
    <mergeCell ref="BW17:CA17"/>
    <mergeCell ref="CB17:CI17"/>
    <mergeCell ref="CJ17:CQ17"/>
    <mergeCell ref="B17:I17"/>
    <mergeCell ref="J17:O17"/>
    <mergeCell ref="P17:AE17"/>
    <mergeCell ref="AF17:AI17"/>
    <mergeCell ref="AJ17:AO17"/>
    <mergeCell ref="AP17:AW17"/>
    <mergeCell ref="AX18:BC18"/>
    <mergeCell ref="BD18:BL18"/>
    <mergeCell ref="BM18:BV18"/>
    <mergeCell ref="BW18:CA18"/>
    <mergeCell ref="CB18:CI18"/>
    <mergeCell ref="CJ18:CQ18"/>
    <mergeCell ref="B18:I18"/>
    <mergeCell ref="J18:O18"/>
    <mergeCell ref="P18:AE18"/>
    <mergeCell ref="AF18:AI18"/>
    <mergeCell ref="AJ18:AO18"/>
    <mergeCell ref="AP18:AW18"/>
    <mergeCell ref="AX19:BC19"/>
    <mergeCell ref="BD19:BL19"/>
    <mergeCell ref="BM19:BV19"/>
    <mergeCell ref="BW19:CA19"/>
    <mergeCell ref="CB19:CI19"/>
    <mergeCell ref="CJ19:CQ19"/>
    <mergeCell ref="B19:I19"/>
    <mergeCell ref="J19:O19"/>
    <mergeCell ref="P19:AE19"/>
    <mergeCell ref="AF19:AI19"/>
    <mergeCell ref="AJ19:AO19"/>
    <mergeCell ref="AP19:AW19"/>
    <mergeCell ref="AX20:BC20"/>
    <mergeCell ref="BD20:BL20"/>
    <mergeCell ref="BM20:BV20"/>
    <mergeCell ref="BW20:CA20"/>
    <mergeCell ref="CB20:CI20"/>
    <mergeCell ref="CJ20:CQ20"/>
    <mergeCell ref="B20:I20"/>
    <mergeCell ref="J20:O20"/>
    <mergeCell ref="P20:AE20"/>
    <mergeCell ref="AF20:AI20"/>
    <mergeCell ref="AJ20:AO20"/>
    <mergeCell ref="AP20:AW20"/>
    <mergeCell ref="AX21:BC21"/>
    <mergeCell ref="BD21:BL21"/>
    <mergeCell ref="BM21:BV21"/>
    <mergeCell ref="BW21:CA21"/>
    <mergeCell ref="CB21:CI21"/>
    <mergeCell ref="CJ21:CQ21"/>
    <mergeCell ref="B21:I21"/>
    <mergeCell ref="J21:O21"/>
    <mergeCell ref="P21:AE21"/>
    <mergeCell ref="AF21:AI21"/>
    <mergeCell ref="AJ21:AO21"/>
    <mergeCell ref="AP21:AW21"/>
    <mergeCell ref="AX22:BC22"/>
    <mergeCell ref="BD22:BL22"/>
    <mergeCell ref="BM22:BV22"/>
    <mergeCell ref="BW22:CA22"/>
    <mergeCell ref="CB22:CI22"/>
    <mergeCell ref="CJ22:CQ22"/>
    <mergeCell ref="B22:I22"/>
    <mergeCell ref="J22:O22"/>
    <mergeCell ref="P22:AE22"/>
    <mergeCell ref="AF22:AI22"/>
    <mergeCell ref="AJ22:AO22"/>
    <mergeCell ref="AP22:AW22"/>
    <mergeCell ref="AX23:BC23"/>
    <mergeCell ref="BD23:BL23"/>
    <mergeCell ref="BM23:BV23"/>
    <mergeCell ref="BW23:CA23"/>
    <mergeCell ref="CB23:CI23"/>
    <mergeCell ref="CJ23:CQ23"/>
    <mergeCell ref="B23:I23"/>
    <mergeCell ref="J23:O23"/>
    <mergeCell ref="P23:AE23"/>
    <mergeCell ref="AF23:AI23"/>
    <mergeCell ref="AJ23:AO23"/>
    <mergeCell ref="AP23:AW23"/>
    <mergeCell ref="AX24:BC24"/>
    <mergeCell ref="BD24:BL24"/>
    <mergeCell ref="BM24:BV24"/>
    <mergeCell ref="BW24:CA24"/>
    <mergeCell ref="CB24:CI24"/>
    <mergeCell ref="CJ24:CQ24"/>
    <mergeCell ref="B24:I24"/>
    <mergeCell ref="J24:O24"/>
    <mergeCell ref="P24:AE24"/>
    <mergeCell ref="AF24:AI24"/>
    <mergeCell ref="AJ24:AO24"/>
    <mergeCell ref="AP24:AW24"/>
    <mergeCell ref="AX25:BC25"/>
    <mergeCell ref="BD25:BL25"/>
    <mergeCell ref="BM25:BV25"/>
    <mergeCell ref="BW25:CA25"/>
    <mergeCell ref="CB25:CI25"/>
    <mergeCell ref="CJ25:CQ25"/>
    <mergeCell ref="B25:I25"/>
    <mergeCell ref="J25:O25"/>
    <mergeCell ref="P25:AE25"/>
    <mergeCell ref="AF25:AI25"/>
    <mergeCell ref="AJ25:AO25"/>
    <mergeCell ref="AP25:AW25"/>
    <mergeCell ref="AX26:BC26"/>
    <mergeCell ref="BD26:BL26"/>
    <mergeCell ref="BM26:BV26"/>
    <mergeCell ref="BW26:CA26"/>
    <mergeCell ref="CB26:CI26"/>
    <mergeCell ref="CJ26:CQ26"/>
    <mergeCell ref="B26:I26"/>
    <mergeCell ref="J26:O26"/>
    <mergeCell ref="P26:AE26"/>
    <mergeCell ref="AF26:AI26"/>
    <mergeCell ref="AJ26:AO26"/>
    <mergeCell ref="AP26:AW26"/>
    <mergeCell ref="AX27:BC27"/>
    <mergeCell ref="BD27:BL27"/>
    <mergeCell ref="BM27:BV27"/>
    <mergeCell ref="BW27:CA27"/>
    <mergeCell ref="CB27:CI27"/>
    <mergeCell ref="CJ27:CQ27"/>
    <mergeCell ref="B27:I27"/>
    <mergeCell ref="J27:O27"/>
    <mergeCell ref="P27:AE27"/>
    <mergeCell ref="AF27:AI27"/>
    <mergeCell ref="AJ27:AO27"/>
    <mergeCell ref="AP27:AW27"/>
    <mergeCell ref="AX28:BC28"/>
    <mergeCell ref="BD28:BL28"/>
    <mergeCell ref="BM28:BV28"/>
    <mergeCell ref="BW28:CA28"/>
    <mergeCell ref="CB28:CI28"/>
    <mergeCell ref="CJ28:CQ28"/>
    <mergeCell ref="B28:I28"/>
    <mergeCell ref="J28:O28"/>
    <mergeCell ref="P28:AE28"/>
    <mergeCell ref="AF28:AI28"/>
    <mergeCell ref="AJ28:AO28"/>
    <mergeCell ref="AP28:AW28"/>
    <mergeCell ref="AX29:BC29"/>
    <mergeCell ref="BD29:BL29"/>
    <mergeCell ref="BM29:BV29"/>
    <mergeCell ref="BW29:CA29"/>
    <mergeCell ref="CB29:CI29"/>
    <mergeCell ref="CJ29:CQ29"/>
    <mergeCell ref="B29:I29"/>
    <mergeCell ref="J29:O29"/>
    <mergeCell ref="P29:AE29"/>
    <mergeCell ref="AF29:AI29"/>
    <mergeCell ref="AJ29:AO29"/>
    <mergeCell ref="AP29:AW29"/>
    <mergeCell ref="AX30:BC30"/>
    <mergeCell ref="BD30:BL30"/>
    <mergeCell ref="BM30:BV30"/>
    <mergeCell ref="BW30:CA30"/>
    <mergeCell ref="CB30:CI30"/>
    <mergeCell ref="CJ30:CQ30"/>
    <mergeCell ref="B30:I30"/>
    <mergeCell ref="J30:O30"/>
    <mergeCell ref="P30:AE30"/>
    <mergeCell ref="AF30:AI30"/>
    <mergeCell ref="AJ30:AO30"/>
    <mergeCell ref="AP30:AW30"/>
    <mergeCell ref="AX31:BC31"/>
    <mergeCell ref="BD31:BL31"/>
    <mergeCell ref="BM31:BV31"/>
    <mergeCell ref="BW31:CA31"/>
    <mergeCell ref="CB31:CI31"/>
    <mergeCell ref="CJ31:CQ31"/>
    <mergeCell ref="B31:I31"/>
    <mergeCell ref="J31:O31"/>
    <mergeCell ref="P31:AE31"/>
    <mergeCell ref="AF31:AI31"/>
    <mergeCell ref="AJ31:AO31"/>
    <mergeCell ref="AP31:AW31"/>
    <mergeCell ref="AX32:BC32"/>
    <mergeCell ref="BD32:BL32"/>
    <mergeCell ref="BM32:BV32"/>
    <mergeCell ref="BW32:CA32"/>
    <mergeCell ref="CB32:CI32"/>
    <mergeCell ref="CJ32:CQ32"/>
    <mergeCell ref="B32:I32"/>
    <mergeCell ref="J32:O32"/>
    <mergeCell ref="P32:AE32"/>
    <mergeCell ref="AF32:AI32"/>
    <mergeCell ref="AJ32:AO32"/>
    <mergeCell ref="AP32:AW32"/>
    <mergeCell ref="AX33:BC33"/>
    <mergeCell ref="BD33:BL33"/>
    <mergeCell ref="BM33:BV33"/>
    <mergeCell ref="BW33:CA33"/>
    <mergeCell ref="CB33:CI33"/>
    <mergeCell ref="CJ33:CQ33"/>
    <mergeCell ref="B33:I33"/>
    <mergeCell ref="J33:O33"/>
    <mergeCell ref="P33:AE33"/>
    <mergeCell ref="AF33:AI33"/>
    <mergeCell ref="AJ33:AO33"/>
    <mergeCell ref="AP33:AW33"/>
  </mergeCells>
  <phoneticPr fontId="2"/>
  <conditionalFormatting sqref="BM14:BV33">
    <cfRule type="expression" dxfId="18" priority="1">
      <formula>$BM14&gt;$BD14</formula>
    </cfRule>
  </conditionalFormatting>
  <dataValidations xWindow="389" yWindow="535" count="9">
    <dataValidation type="whole" allowBlank="1" showInputMessage="1" showErrorMessage="1" error="受講料を超えています。" prompt="下記（注3）をご確認ください。" sqref="BM14:BT33">
      <formula1>1</formula1>
      <formula2>BD14</formula2>
    </dataValidation>
    <dataValidation type="whole" allowBlank="1" showInputMessage="1" showErrorMessage="1" error="事業所負担額を超えています。" sqref="CB14:CI33">
      <formula1>0</formula1>
      <formula2>BM14</formula2>
    </dataValidation>
    <dataValidation type="whole" allowBlank="1" showInputMessage="1" showErrorMessage="1" error="受講料を超えています。" prompt="下記（注3）をご確認ください。" sqref="BU14:BV33">
      <formula1>1</formula1>
      <formula2>BK14</formula2>
    </dataValidation>
    <dataValidation type="list" allowBlank="1" showInputMessage="1" showErrorMessage="1" prompt="下記（注4）をご確認ください。" sqref="BW14:CA33">
      <formula1>"直接,間接"</formula1>
    </dataValidation>
    <dataValidation allowBlank="1" showInputMessage="1" showErrorMessage="1" prompt="下記（注1）をご確認ください。" sqref="AJ14:AO33 AX14:BC33 J14:O33"/>
    <dataValidation type="list" allowBlank="1" showInputMessage="1" showErrorMessage="1" prompt="下記（注2）をご確認ください。" sqref="AF14:AI33">
      <formula1>"介護支援専門員,生活相談員,介護職員,看護職員,その他"</formula1>
    </dataValidation>
    <dataValidation type="list" allowBlank="1" showInputMessage="1" showErrorMessage="1" sqref="AP14:AW33">
      <formula1>"介護支援専門員実務研修,介護支援専門員更新研修（88時間）,専門研修課程Ⅰ,更新研修（32時間）,専門研修課程Ⅱ,介護支援専門員更新研修（未経験）,介護支援専門員再研修,主任介護支援専門員研修,主任介護支援専門員更新研修"</formula1>
    </dataValidation>
    <dataValidation type="list" allowBlank="1" showInputMessage="1" showErrorMessage="1" sqref="R5:AB5 J5:N5 AD5:AT5">
      <formula1>"居宅介護支援,通所介護,短期入所生活介護,短期入所療養介護,特定施設入居者生活介護,定期巡回・随時対応型訪問介護看護,夜間対応型訪問介護,地域密着型通所介護,認知症対応型通所介護,小規模多機能型居宅介護,認知症対応型共同生活介護,地域密着型特定施設入居者生活介護,地域密着型介護老人福祉施設,看護小規模多機能型居宅介護,介護老人福祉施設,介護老人保健施設,介護医療院,介護予防支援,第一号通所事業"</formula1>
    </dataValidation>
    <dataValidation imeMode="halfAlpha" allowBlank="1" showInputMessage="1" showErrorMessage="1" sqref="BM12 AB40:AF41 AW40:BA41 BF40:BM41 AK40:AN41 AP40:AQ41 BF34:BM34 AF35:AI39 AK35:AL39 AR35:AV39 BA35:BA39 I35:M39 O35:AA39 J40:J41 O40:O41 J34 O34 AP34:AQ34 AB34:AF34 AW34:BA34 AK34:AN34"/>
  </dataValidations>
  <printOptions horizontalCentered="1"/>
  <pageMargins left="0.55118110236220474" right="0.55118110236220474" top="0.43307086614173229" bottom="0.43307086614173229" header="0.31496062992125984" footer="0.15748031496062992"/>
  <pageSetup paperSize="9" scale="57" orientation="landscape" r:id="rId1"/>
  <headerFooter alignWithMargins="0">
    <oddFooter xml:space="preserve">&amp;C&amp;P / &amp;N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EQ41"/>
  <sheetViews>
    <sheetView view="pageBreakPreview" zoomScaleNormal="120" zoomScaleSheetLayoutView="100" workbookViewId="0">
      <selection activeCell="R4" sqref="R4:AM4"/>
    </sheetView>
  </sheetViews>
  <sheetFormatPr defaultColWidth="2.25" defaultRowHeight="13.5"/>
  <cols>
    <col min="1" max="1" width="3.625" style="31" customWidth="1"/>
    <col min="2" max="55" width="2.5" style="31" customWidth="1"/>
    <col min="56" max="57" width="2.5" style="31" hidden="1" customWidth="1"/>
    <col min="58" max="95" width="2.5" style="31" customWidth="1"/>
    <col min="96" max="99" width="2.25" style="31"/>
    <col min="100" max="101" width="0" style="31" hidden="1" customWidth="1"/>
    <col min="102" max="16384" width="2.25" style="31"/>
  </cols>
  <sheetData>
    <row r="1" spans="1:147" ht="11.25" customHeight="1" thickTop="1" thickBot="1">
      <c r="A1" s="31" t="s">
        <v>128</v>
      </c>
      <c r="E1" s="30"/>
      <c r="J1" s="53"/>
      <c r="K1" s="53"/>
      <c r="L1" s="48"/>
      <c r="M1" s="48"/>
      <c r="N1" s="48"/>
      <c r="O1" s="48"/>
      <c r="AD1" s="50"/>
      <c r="AE1" s="53"/>
      <c r="AF1" s="53"/>
      <c r="AG1" s="53"/>
      <c r="AH1" s="48"/>
      <c r="AI1" s="48"/>
      <c r="AJ1" s="48"/>
      <c r="AK1" s="48"/>
      <c r="AL1" s="48"/>
      <c r="AM1" s="44"/>
      <c r="AN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CK1" s="254" t="s">
        <v>83</v>
      </c>
      <c r="CL1" s="255"/>
      <c r="CM1" s="255"/>
      <c r="CN1" s="255"/>
      <c r="CO1" s="252" t="str">
        <f ca="1">RIGHT(CELL("filename",E1),LEN(CELL("filename",E1))-FIND("票", CELL("filename",E1)))</f>
        <v>3</v>
      </c>
      <c r="CP1" s="252"/>
      <c r="CQ1" s="253"/>
    </row>
    <row r="2" spans="1:147" ht="9.9499999999999993" customHeight="1" thickTop="1">
      <c r="AM2" s="47"/>
    </row>
    <row r="3" spans="1:147" s="32" customFormat="1" ht="14.1" customHeight="1">
      <c r="A3" s="260" t="s">
        <v>35</v>
      </c>
      <c r="B3" s="272" t="s">
        <v>0</v>
      </c>
      <c r="C3" s="273"/>
      <c r="D3" s="273"/>
      <c r="E3" s="273"/>
      <c r="F3" s="273"/>
      <c r="G3" s="273"/>
      <c r="H3" s="273"/>
      <c r="I3" s="273"/>
      <c r="J3" s="273"/>
      <c r="K3" s="273"/>
      <c r="L3" s="273"/>
      <c r="M3" s="273"/>
      <c r="N3" s="273"/>
      <c r="O3" s="273"/>
      <c r="P3" s="273"/>
      <c r="Q3" s="274"/>
      <c r="R3" s="282"/>
      <c r="S3" s="283"/>
      <c r="T3" s="283"/>
      <c r="U3" s="283"/>
      <c r="V3" s="283"/>
      <c r="W3" s="283"/>
      <c r="X3" s="283"/>
      <c r="Y3" s="283"/>
      <c r="Z3" s="283"/>
      <c r="AA3" s="283"/>
      <c r="AB3" s="283"/>
      <c r="AC3" s="283"/>
      <c r="AD3" s="283"/>
      <c r="AE3" s="283"/>
      <c r="AF3" s="283"/>
      <c r="AG3" s="283"/>
      <c r="AH3" s="283"/>
      <c r="AI3" s="283"/>
      <c r="AJ3" s="283"/>
      <c r="AK3" s="283"/>
      <c r="AL3" s="283"/>
      <c r="AM3" s="284"/>
      <c r="AN3" s="275" t="s">
        <v>57</v>
      </c>
      <c r="AO3" s="267"/>
      <c r="AP3" s="267"/>
      <c r="AQ3" s="267"/>
      <c r="AR3" s="267"/>
      <c r="AS3" s="267"/>
      <c r="AT3" s="268"/>
      <c r="AV3" s="31"/>
      <c r="BM3" s="54"/>
      <c r="BN3" s="54"/>
      <c r="BO3" s="54"/>
      <c r="BP3" s="54"/>
      <c r="BQ3" s="54"/>
      <c r="BR3" s="54"/>
      <c r="BS3" s="54"/>
      <c r="BT3" s="54"/>
      <c r="BU3" s="54"/>
    </row>
    <row r="4" spans="1:147" s="32" customFormat="1" ht="30" customHeight="1">
      <c r="A4" s="261"/>
      <c r="B4" s="269" t="s">
        <v>33</v>
      </c>
      <c r="C4" s="270"/>
      <c r="D4" s="270"/>
      <c r="E4" s="270"/>
      <c r="F4" s="270"/>
      <c r="G4" s="270"/>
      <c r="H4" s="270"/>
      <c r="I4" s="270"/>
      <c r="J4" s="270"/>
      <c r="K4" s="270"/>
      <c r="L4" s="270"/>
      <c r="M4" s="270"/>
      <c r="N4" s="270"/>
      <c r="O4" s="270"/>
      <c r="P4" s="270"/>
      <c r="Q4" s="271"/>
      <c r="R4" s="285"/>
      <c r="S4" s="286"/>
      <c r="T4" s="286"/>
      <c r="U4" s="286"/>
      <c r="V4" s="286"/>
      <c r="W4" s="286"/>
      <c r="X4" s="286"/>
      <c r="Y4" s="286"/>
      <c r="Z4" s="286"/>
      <c r="AA4" s="286"/>
      <c r="AB4" s="286"/>
      <c r="AC4" s="286"/>
      <c r="AD4" s="286"/>
      <c r="AE4" s="286"/>
      <c r="AF4" s="286"/>
      <c r="AG4" s="286"/>
      <c r="AH4" s="286"/>
      <c r="AI4" s="286"/>
      <c r="AJ4" s="286"/>
      <c r="AK4" s="286"/>
      <c r="AL4" s="286"/>
      <c r="AM4" s="287"/>
      <c r="AN4" s="289"/>
      <c r="AO4" s="290"/>
      <c r="AP4" s="290"/>
      <c r="AQ4" s="290"/>
      <c r="AR4" s="290"/>
      <c r="AS4" s="290"/>
      <c r="AT4" s="291"/>
      <c r="AU4" s="63"/>
      <c r="AV4" s="63"/>
      <c r="AW4" s="63"/>
      <c r="AX4" s="63"/>
      <c r="AY4" s="63"/>
      <c r="AZ4" s="63"/>
      <c r="BA4" s="63"/>
      <c r="BB4" s="63"/>
      <c r="BR4" s="54"/>
      <c r="BS4" s="53"/>
      <c r="BT4" s="53"/>
      <c r="BU4" s="53"/>
      <c r="BV4" s="53"/>
      <c r="BW4" s="53"/>
      <c r="BX4" s="53"/>
      <c r="BY4" s="53"/>
    </row>
    <row r="5" spans="1:147" s="32" customFormat="1" ht="30" customHeight="1">
      <c r="A5" s="261"/>
      <c r="B5" s="266" t="s">
        <v>134</v>
      </c>
      <c r="C5" s="267"/>
      <c r="D5" s="267"/>
      <c r="E5" s="267"/>
      <c r="F5" s="267"/>
      <c r="G5" s="267"/>
      <c r="H5" s="267"/>
      <c r="I5" s="267"/>
      <c r="J5" s="267"/>
      <c r="K5" s="267"/>
      <c r="L5" s="267"/>
      <c r="M5" s="267"/>
      <c r="N5" s="267"/>
      <c r="O5" s="267"/>
      <c r="P5" s="267"/>
      <c r="Q5" s="268"/>
      <c r="R5" s="292"/>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3"/>
      <c r="AT5" s="294"/>
      <c r="AU5" s="64"/>
      <c r="AV5" s="64"/>
      <c r="AW5" s="64"/>
      <c r="AX5" s="64"/>
      <c r="AY5" s="64"/>
      <c r="AZ5" s="64"/>
      <c r="BA5" s="64"/>
      <c r="BB5" s="64"/>
      <c r="BD5" s="33" t="s">
        <v>74</v>
      </c>
      <c r="BE5" s="33" t="str">
        <f>IFERROR(VLOOKUP(R5,計算用!$A$2:$F$36,6,FALSE),"")</f>
        <v/>
      </c>
      <c r="BF5" s="54"/>
      <c r="BG5" s="54"/>
      <c r="BH5" s="54"/>
      <c r="BI5" s="54"/>
      <c r="BJ5" s="54"/>
      <c r="BK5" s="54"/>
      <c r="BL5" s="54"/>
      <c r="BR5" s="54"/>
      <c r="BS5" s="53"/>
      <c r="BT5" s="53"/>
      <c r="BU5" s="53"/>
      <c r="BV5" s="53"/>
      <c r="BW5" s="53"/>
      <c r="BX5" s="53"/>
      <c r="BY5" s="53"/>
    </row>
    <row r="6" spans="1:147" s="32" customFormat="1" ht="14.1" customHeight="1">
      <c r="A6" s="261"/>
      <c r="B6" s="276" t="s">
        <v>58</v>
      </c>
      <c r="C6" s="277"/>
      <c r="D6" s="277"/>
      <c r="E6" s="277"/>
      <c r="F6" s="277"/>
      <c r="G6" s="277"/>
      <c r="H6" s="277"/>
      <c r="I6" s="277"/>
      <c r="J6" s="277"/>
      <c r="K6" s="277"/>
      <c r="L6" s="277"/>
      <c r="M6" s="277"/>
      <c r="N6" s="277"/>
      <c r="O6" s="277"/>
      <c r="P6" s="277"/>
      <c r="Q6" s="278"/>
      <c r="R6" s="116" t="s">
        <v>6</v>
      </c>
      <c r="S6" s="116"/>
      <c r="T6" s="116"/>
      <c r="U6" s="116"/>
      <c r="V6" s="117"/>
      <c r="W6" s="256"/>
      <c r="X6" s="256"/>
      <c r="Y6" s="116" t="s">
        <v>7</v>
      </c>
      <c r="Z6" s="288"/>
      <c r="AA6" s="288"/>
      <c r="AB6" s="288"/>
      <c r="AC6" s="31"/>
      <c r="AD6" s="116" t="s">
        <v>8</v>
      </c>
      <c r="AE6" s="116"/>
      <c r="AF6" s="116"/>
      <c r="AG6" s="116"/>
      <c r="AH6" s="116"/>
      <c r="AI6" s="116"/>
      <c r="AJ6" s="118"/>
      <c r="AK6" s="116"/>
      <c r="AL6" s="116"/>
      <c r="AM6" s="116"/>
      <c r="AN6" s="116"/>
      <c r="AO6" s="116"/>
      <c r="AP6" s="116"/>
      <c r="AQ6" s="116"/>
      <c r="AR6" s="116"/>
      <c r="AS6" s="116"/>
      <c r="AT6" s="119"/>
      <c r="AU6" s="35"/>
      <c r="AV6" s="35"/>
      <c r="AW6" s="35"/>
      <c r="AX6" s="35"/>
      <c r="AY6" s="35"/>
      <c r="AZ6" s="35"/>
      <c r="BA6" s="35"/>
      <c r="BB6" s="35"/>
      <c r="BR6" s="54"/>
      <c r="BS6" s="53"/>
      <c r="BT6" s="53"/>
      <c r="BU6" s="53"/>
      <c r="BV6" s="53"/>
      <c r="BW6" s="53"/>
      <c r="BX6" s="53"/>
      <c r="BY6" s="53"/>
    </row>
    <row r="7" spans="1:147" s="32" customFormat="1" ht="30" customHeight="1">
      <c r="A7" s="261"/>
      <c r="B7" s="279"/>
      <c r="C7" s="280"/>
      <c r="D7" s="280"/>
      <c r="E7" s="280"/>
      <c r="F7" s="280"/>
      <c r="G7" s="280"/>
      <c r="H7" s="280"/>
      <c r="I7" s="280"/>
      <c r="J7" s="280"/>
      <c r="K7" s="280"/>
      <c r="L7" s="280"/>
      <c r="M7" s="280"/>
      <c r="N7" s="280"/>
      <c r="O7" s="280"/>
      <c r="P7" s="280"/>
      <c r="Q7" s="281"/>
      <c r="R7" s="295"/>
      <c r="S7" s="296"/>
      <c r="T7" s="296"/>
      <c r="U7" s="296"/>
      <c r="V7" s="296"/>
      <c r="W7" s="296"/>
      <c r="X7" s="296"/>
      <c r="Y7" s="296"/>
      <c r="Z7" s="296"/>
      <c r="AA7" s="296"/>
      <c r="AB7" s="296"/>
      <c r="AC7" s="296"/>
      <c r="AD7" s="296"/>
      <c r="AE7" s="296"/>
      <c r="AF7" s="296"/>
      <c r="AG7" s="296"/>
      <c r="AH7" s="296"/>
      <c r="AI7" s="296"/>
      <c r="AJ7" s="296"/>
      <c r="AK7" s="296"/>
      <c r="AL7" s="296"/>
      <c r="AM7" s="296"/>
      <c r="AN7" s="296"/>
      <c r="AO7" s="296"/>
      <c r="AP7" s="296"/>
      <c r="AQ7" s="296"/>
      <c r="AR7" s="296"/>
      <c r="AS7" s="296"/>
      <c r="AT7" s="297"/>
      <c r="AU7" s="65"/>
      <c r="AV7" s="65"/>
      <c r="AW7" s="65"/>
      <c r="AX7" s="65"/>
      <c r="AY7" s="65"/>
      <c r="AZ7" s="65"/>
      <c r="BA7" s="65"/>
      <c r="BB7" s="65"/>
      <c r="BR7" s="54"/>
      <c r="BS7" s="53"/>
      <c r="BT7" s="53"/>
      <c r="BU7" s="53"/>
      <c r="BV7" s="53"/>
      <c r="BW7" s="53"/>
      <c r="BX7" s="53"/>
      <c r="BY7" s="53"/>
    </row>
    <row r="8" spans="1:147" s="32" customFormat="1" ht="24.95" customHeight="1">
      <c r="A8" s="261"/>
      <c r="B8" s="275" t="s">
        <v>9</v>
      </c>
      <c r="C8" s="267"/>
      <c r="D8" s="267"/>
      <c r="E8" s="267"/>
      <c r="F8" s="267"/>
      <c r="G8" s="267"/>
      <c r="H8" s="267"/>
      <c r="I8" s="267"/>
      <c r="J8" s="267"/>
      <c r="K8" s="267"/>
      <c r="L8" s="267"/>
      <c r="M8" s="267"/>
      <c r="N8" s="267"/>
      <c r="O8" s="267"/>
      <c r="P8" s="267"/>
      <c r="Q8" s="268"/>
      <c r="R8" s="275" t="s">
        <v>10</v>
      </c>
      <c r="S8" s="267"/>
      <c r="T8" s="267"/>
      <c r="U8" s="267"/>
      <c r="V8" s="267"/>
      <c r="W8" s="267"/>
      <c r="X8" s="268"/>
      <c r="Y8" s="289"/>
      <c r="Z8" s="290"/>
      <c r="AA8" s="290"/>
      <c r="AB8" s="290"/>
      <c r="AC8" s="290"/>
      <c r="AD8" s="290"/>
      <c r="AE8" s="290"/>
      <c r="AF8" s="291"/>
      <c r="AG8" s="275" t="s">
        <v>55</v>
      </c>
      <c r="AH8" s="267"/>
      <c r="AI8" s="268"/>
      <c r="AJ8" s="301"/>
      <c r="AK8" s="302"/>
      <c r="AL8" s="302"/>
      <c r="AM8" s="302"/>
      <c r="AN8" s="302"/>
      <c r="AO8" s="302"/>
      <c r="AP8" s="302"/>
      <c r="AQ8" s="302"/>
      <c r="AR8" s="302"/>
      <c r="AS8" s="302"/>
      <c r="AT8" s="303"/>
      <c r="AU8" s="66"/>
      <c r="AV8" s="66"/>
      <c r="AW8" s="66"/>
      <c r="AX8" s="66"/>
      <c r="AY8" s="66"/>
      <c r="AZ8" s="66"/>
      <c r="BA8" s="66"/>
      <c r="BB8" s="66"/>
      <c r="BR8" s="54"/>
      <c r="BS8" s="53"/>
      <c r="BT8" s="53"/>
      <c r="BU8" s="53"/>
      <c r="BV8" s="53"/>
      <c r="BW8" s="53"/>
      <c r="BX8" s="53"/>
      <c r="BY8" s="53"/>
    </row>
    <row r="9" spans="1:147" s="32" customFormat="1" ht="24.95" customHeight="1">
      <c r="A9" s="262"/>
      <c r="B9" s="275" t="s">
        <v>34</v>
      </c>
      <c r="C9" s="267"/>
      <c r="D9" s="267"/>
      <c r="E9" s="267"/>
      <c r="F9" s="267"/>
      <c r="G9" s="267"/>
      <c r="H9" s="267"/>
      <c r="I9" s="267"/>
      <c r="J9" s="267"/>
      <c r="K9" s="267"/>
      <c r="L9" s="267"/>
      <c r="M9" s="267"/>
      <c r="N9" s="267"/>
      <c r="O9" s="267"/>
      <c r="P9" s="267"/>
      <c r="Q9" s="268"/>
      <c r="R9" s="263"/>
      <c r="S9" s="264"/>
      <c r="T9" s="264"/>
      <c r="U9" s="264"/>
      <c r="V9" s="264"/>
      <c r="W9" s="264"/>
      <c r="X9" s="264"/>
      <c r="Y9" s="264"/>
      <c r="Z9" s="264"/>
      <c r="AA9" s="264"/>
      <c r="AB9" s="264"/>
      <c r="AC9" s="264"/>
      <c r="AD9" s="264"/>
      <c r="AE9" s="264"/>
      <c r="AF9" s="264"/>
      <c r="AG9" s="264"/>
      <c r="AH9" s="264"/>
      <c r="AI9" s="264"/>
      <c r="AJ9" s="264"/>
      <c r="AK9" s="264"/>
      <c r="AL9" s="264"/>
      <c r="AM9" s="264"/>
      <c r="AN9" s="264"/>
      <c r="AO9" s="264"/>
      <c r="AP9" s="264"/>
      <c r="AQ9" s="264"/>
      <c r="AR9" s="264"/>
      <c r="AS9" s="264"/>
      <c r="AT9" s="265"/>
      <c r="AU9" s="6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5"/>
      <c r="CC9" s="85"/>
      <c r="CD9" s="85"/>
      <c r="CE9" s="85"/>
      <c r="CF9" s="85"/>
      <c r="CG9" s="85"/>
      <c r="CH9" s="85"/>
      <c r="CI9" s="85"/>
    </row>
    <row r="10" spans="1:147" s="32" customFormat="1" ht="29.25" customHeight="1">
      <c r="E10" s="53"/>
      <c r="F10" s="53"/>
      <c r="G10" s="53"/>
      <c r="H10" s="53"/>
      <c r="I10" s="53"/>
      <c r="J10" s="36"/>
      <c r="K10" s="36"/>
      <c r="L10" s="36"/>
      <c r="M10" s="36"/>
      <c r="N10" s="36"/>
      <c r="O10" s="36"/>
      <c r="P10" s="53"/>
      <c r="Q10" s="53"/>
      <c r="R10" s="53"/>
      <c r="S10" s="53"/>
      <c r="T10" s="53"/>
      <c r="U10" s="53"/>
      <c r="V10" s="53"/>
      <c r="W10" s="53"/>
      <c r="X10" s="53"/>
      <c r="Y10" s="53"/>
      <c r="Z10" s="53"/>
      <c r="AA10" s="34"/>
      <c r="AB10" s="53"/>
      <c r="AC10" s="35"/>
      <c r="AD10" s="36"/>
      <c r="AE10" s="36"/>
      <c r="AF10" s="36"/>
      <c r="AG10" s="36"/>
      <c r="AH10" s="36"/>
      <c r="AI10" s="36"/>
      <c r="AJ10" s="36"/>
      <c r="AK10" s="36"/>
      <c r="AL10" s="36"/>
      <c r="AM10" s="36"/>
      <c r="AN10" s="36"/>
      <c r="AP10" s="36"/>
      <c r="AQ10" s="36"/>
      <c r="AR10" s="36"/>
      <c r="AS10" s="36"/>
      <c r="AT10" s="36"/>
      <c r="AU10" s="36"/>
      <c r="AV10" s="36"/>
      <c r="AW10" s="36"/>
      <c r="AX10" s="36"/>
      <c r="AY10" s="36"/>
      <c r="AZ10" s="36"/>
      <c r="BA10" s="36"/>
      <c r="BB10" s="36"/>
      <c r="BC10" s="36"/>
      <c r="BD10" s="223" t="str">
        <f>IF(OR(BM14&gt;BD14,BM15&gt;BD15,BM16&gt;BD16,BM17&gt;BD17,BM18&gt;BD18,BM19&gt;BD19,BM20&gt;BD20,BM21&gt;BD21,BM22&gt;BD22,BM23&gt;BD23,BM24&gt;BD24,BM25&gt;BD25,BM26&gt;BD26,BM27&gt;BD27,BM28&gt;BD28,BM29&gt;BD29,BM30&gt;BD30,BM31&gt;BD31,BM32&gt;BD32,BM33&gt;BD33),"事業所が負担した額が研修受講料を超えています。","")</f>
        <v/>
      </c>
      <c r="BE10" s="223"/>
      <c r="BF10" s="223"/>
      <c r="BG10" s="223"/>
      <c r="BH10" s="223"/>
      <c r="BI10" s="223"/>
      <c r="BJ10" s="223"/>
      <c r="BK10" s="223"/>
      <c r="BL10" s="223"/>
      <c r="BM10" s="223"/>
      <c r="BN10" s="223"/>
      <c r="BO10" s="223"/>
      <c r="BP10" s="223"/>
      <c r="BQ10" s="223"/>
      <c r="BR10" s="223"/>
      <c r="BS10" s="223"/>
      <c r="BT10" s="223"/>
      <c r="BU10" s="223"/>
      <c r="BV10" s="223"/>
      <c r="BW10" s="223"/>
      <c r="BX10" s="223"/>
      <c r="BY10" s="223"/>
      <c r="BZ10" s="223"/>
      <c r="CA10" s="223"/>
      <c r="CB10" s="223"/>
      <c r="CC10" s="223"/>
      <c r="CD10" s="223"/>
      <c r="CE10" s="223"/>
      <c r="CF10" s="223"/>
      <c r="CG10" s="223"/>
      <c r="CH10" s="223"/>
      <c r="CI10" s="223"/>
      <c r="CJ10" s="85"/>
      <c r="CK10" s="85"/>
      <c r="CL10" s="85"/>
      <c r="CM10" s="85"/>
      <c r="CN10" s="85"/>
      <c r="CO10" s="85"/>
      <c r="CP10" s="85"/>
      <c r="CQ10" s="85"/>
    </row>
    <row r="11" spans="1:147" s="32" customFormat="1" ht="29.25" customHeight="1">
      <c r="E11" s="57"/>
      <c r="F11" s="57"/>
      <c r="G11" s="57"/>
      <c r="H11" s="57"/>
      <c r="I11" s="57"/>
      <c r="J11" s="57"/>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P11" s="57"/>
      <c r="AQ11" s="57"/>
      <c r="AR11" s="57"/>
      <c r="AS11" s="57"/>
      <c r="AT11" s="57"/>
      <c r="AU11" s="57"/>
      <c r="AV11" s="57"/>
      <c r="AW11" s="57"/>
      <c r="AX11" s="57"/>
      <c r="AY11" s="57"/>
      <c r="AZ11" s="57"/>
      <c r="BA11" s="57"/>
      <c r="BB11" s="57"/>
      <c r="BC11" s="57"/>
      <c r="BD11" s="224" t="str">
        <f>IF(OR(BM14&gt;BD14,BM15&gt;BD15,BM16&gt;BD16,BM17&gt;BD17,BM18&gt;BD18,BM19&gt;BD19,BM20&gt;BD20,BM21&gt;BD21,BM22&gt;BD22,BM23&gt;BD23,BM24&gt;BD24,BM25&gt;BD25,BM26&gt;BD26,BM27&gt;BD27,BM28&gt;BD28,BM29&gt;BD29,BM30&gt;BD30,BM31&gt;BD31,BM32&gt;BD32,BM33&gt;BD33),"事業所が負担した額は研修受講料が上限です。","")</f>
        <v/>
      </c>
      <c r="BE11" s="224"/>
      <c r="BF11" s="224"/>
      <c r="BG11" s="224"/>
      <c r="BH11" s="224"/>
      <c r="BI11" s="224"/>
      <c r="BJ11" s="224"/>
      <c r="BK11" s="224"/>
      <c r="BL11" s="224"/>
      <c r="BM11" s="224"/>
      <c r="BN11" s="224"/>
      <c r="BO11" s="224"/>
      <c r="BP11" s="224"/>
      <c r="BQ11" s="224"/>
      <c r="BR11" s="224"/>
      <c r="BS11" s="224"/>
      <c r="BT11" s="224"/>
      <c r="BU11" s="224"/>
      <c r="BV11" s="224"/>
      <c r="BW11" s="224"/>
      <c r="BX11" s="224"/>
      <c r="BY11" s="224"/>
      <c r="BZ11" s="224"/>
      <c r="CA11" s="224"/>
      <c r="CB11" s="224"/>
      <c r="CC11" s="224"/>
      <c r="CD11" s="224"/>
      <c r="CE11" s="224"/>
      <c r="CF11" s="224"/>
      <c r="CG11" s="224"/>
      <c r="CH11" s="224"/>
      <c r="CI11" s="224"/>
      <c r="CJ11" s="86"/>
      <c r="CK11" s="86"/>
      <c r="CL11" s="86"/>
      <c r="CM11" s="86"/>
      <c r="CN11" s="86"/>
      <c r="CO11" s="86"/>
      <c r="CP11" s="86"/>
      <c r="CQ11" s="86"/>
    </row>
    <row r="12" spans="1:147" ht="13.5" customHeight="1">
      <c r="A12" s="79"/>
      <c r="B12" s="249"/>
      <c r="C12" s="250"/>
      <c r="D12" s="250"/>
      <c r="E12" s="250"/>
      <c r="F12" s="250"/>
      <c r="G12" s="250"/>
      <c r="H12" s="250"/>
      <c r="I12" s="251"/>
      <c r="J12" s="298" t="s">
        <v>113</v>
      </c>
      <c r="K12" s="299"/>
      <c r="L12" s="299"/>
      <c r="M12" s="299"/>
      <c r="N12" s="299"/>
      <c r="O12" s="300"/>
      <c r="P12" s="249"/>
      <c r="Q12" s="250"/>
      <c r="R12" s="250"/>
      <c r="S12" s="250"/>
      <c r="T12" s="250"/>
      <c r="U12" s="250"/>
      <c r="V12" s="250"/>
      <c r="W12" s="250"/>
      <c r="X12" s="250"/>
      <c r="Y12" s="250"/>
      <c r="Z12" s="250"/>
      <c r="AA12" s="250"/>
      <c r="AB12" s="250"/>
      <c r="AC12" s="250"/>
      <c r="AD12" s="250"/>
      <c r="AE12" s="251"/>
      <c r="AF12" s="298" t="s">
        <v>114</v>
      </c>
      <c r="AG12" s="299"/>
      <c r="AH12" s="299"/>
      <c r="AI12" s="300"/>
      <c r="AJ12" s="298" t="s">
        <v>113</v>
      </c>
      <c r="AK12" s="299"/>
      <c r="AL12" s="299"/>
      <c r="AM12" s="299"/>
      <c r="AN12" s="299"/>
      <c r="AO12" s="300"/>
      <c r="AP12" s="249"/>
      <c r="AQ12" s="250"/>
      <c r="AR12" s="250"/>
      <c r="AS12" s="250"/>
      <c r="AT12" s="250"/>
      <c r="AU12" s="250"/>
      <c r="AV12" s="250"/>
      <c r="AW12" s="251"/>
      <c r="AX12" s="298" t="s">
        <v>113</v>
      </c>
      <c r="AY12" s="299"/>
      <c r="AZ12" s="299"/>
      <c r="BA12" s="299"/>
      <c r="BB12" s="299"/>
      <c r="BC12" s="300"/>
      <c r="BD12" s="249"/>
      <c r="BE12" s="250"/>
      <c r="BF12" s="250"/>
      <c r="BG12" s="250"/>
      <c r="BH12" s="250"/>
      <c r="BI12" s="250"/>
      <c r="BJ12" s="250"/>
      <c r="BK12" s="250"/>
      <c r="BL12" s="251"/>
      <c r="BM12" s="304" t="s">
        <v>116</v>
      </c>
      <c r="BN12" s="305"/>
      <c r="BO12" s="305"/>
      <c r="BP12" s="305"/>
      <c r="BQ12" s="305"/>
      <c r="BR12" s="305"/>
      <c r="BS12" s="305"/>
      <c r="BT12" s="305"/>
      <c r="BU12" s="305"/>
      <c r="BV12" s="306"/>
      <c r="BW12" s="298" t="s">
        <v>117</v>
      </c>
      <c r="BX12" s="299"/>
      <c r="BY12" s="299"/>
      <c r="BZ12" s="299"/>
      <c r="CA12" s="300"/>
      <c r="CB12" s="249"/>
      <c r="CC12" s="250"/>
      <c r="CD12" s="250"/>
      <c r="CE12" s="250"/>
      <c r="CF12" s="250"/>
      <c r="CG12" s="250"/>
      <c r="CH12" s="250"/>
      <c r="CI12" s="251"/>
      <c r="CJ12" s="249"/>
      <c r="CK12" s="250"/>
      <c r="CL12" s="250"/>
      <c r="CM12" s="250"/>
      <c r="CN12" s="250"/>
      <c r="CO12" s="250"/>
      <c r="CP12" s="250"/>
      <c r="CQ12" s="251"/>
    </row>
    <row r="13" spans="1:147" s="37" customFormat="1" ht="39.950000000000003" customHeight="1">
      <c r="A13" s="114" t="s">
        <v>62</v>
      </c>
      <c r="B13" s="246" t="s">
        <v>85</v>
      </c>
      <c r="C13" s="247"/>
      <c r="D13" s="247"/>
      <c r="E13" s="247"/>
      <c r="F13" s="247"/>
      <c r="G13" s="247"/>
      <c r="H13" s="247"/>
      <c r="I13" s="248"/>
      <c r="J13" s="246" t="s">
        <v>110</v>
      </c>
      <c r="K13" s="247"/>
      <c r="L13" s="247"/>
      <c r="M13" s="247"/>
      <c r="N13" s="247"/>
      <c r="O13" s="247"/>
      <c r="P13" s="246" t="s">
        <v>111</v>
      </c>
      <c r="Q13" s="247"/>
      <c r="R13" s="247"/>
      <c r="S13" s="247"/>
      <c r="T13" s="247"/>
      <c r="U13" s="247"/>
      <c r="V13" s="247"/>
      <c r="W13" s="247"/>
      <c r="X13" s="247"/>
      <c r="Y13" s="247"/>
      <c r="Z13" s="247"/>
      <c r="AA13" s="247"/>
      <c r="AB13" s="247"/>
      <c r="AC13" s="247"/>
      <c r="AD13" s="247"/>
      <c r="AE13" s="248"/>
      <c r="AF13" s="246" t="s">
        <v>112</v>
      </c>
      <c r="AG13" s="247"/>
      <c r="AH13" s="247"/>
      <c r="AI13" s="248"/>
      <c r="AJ13" s="257" t="s">
        <v>121</v>
      </c>
      <c r="AK13" s="247"/>
      <c r="AL13" s="247"/>
      <c r="AM13" s="247"/>
      <c r="AN13" s="247"/>
      <c r="AO13" s="247"/>
      <c r="AP13" s="257" t="s">
        <v>109</v>
      </c>
      <c r="AQ13" s="258"/>
      <c r="AR13" s="258"/>
      <c r="AS13" s="258"/>
      <c r="AT13" s="258"/>
      <c r="AU13" s="258"/>
      <c r="AV13" s="258"/>
      <c r="AW13" s="259"/>
      <c r="AX13" s="257" t="s">
        <v>122</v>
      </c>
      <c r="AY13" s="247"/>
      <c r="AZ13" s="247"/>
      <c r="BA13" s="247"/>
      <c r="BB13" s="247"/>
      <c r="BC13" s="248"/>
      <c r="BD13" s="246" t="s">
        <v>115</v>
      </c>
      <c r="BE13" s="247"/>
      <c r="BF13" s="247"/>
      <c r="BG13" s="247"/>
      <c r="BH13" s="247"/>
      <c r="BI13" s="247"/>
      <c r="BJ13" s="247"/>
      <c r="BK13" s="247"/>
      <c r="BL13" s="248"/>
      <c r="BM13" s="257" t="s">
        <v>130</v>
      </c>
      <c r="BN13" s="247"/>
      <c r="BO13" s="247"/>
      <c r="BP13" s="247"/>
      <c r="BQ13" s="247"/>
      <c r="BR13" s="247"/>
      <c r="BS13" s="247"/>
      <c r="BT13" s="247"/>
      <c r="BU13" s="247"/>
      <c r="BV13" s="248"/>
      <c r="BW13" s="257" t="s">
        <v>118</v>
      </c>
      <c r="BX13" s="258"/>
      <c r="BY13" s="258"/>
      <c r="BZ13" s="258"/>
      <c r="CA13" s="259"/>
      <c r="CB13" s="257" t="s">
        <v>123</v>
      </c>
      <c r="CC13" s="258"/>
      <c r="CD13" s="258"/>
      <c r="CE13" s="258"/>
      <c r="CF13" s="258"/>
      <c r="CG13" s="258"/>
      <c r="CH13" s="258"/>
      <c r="CI13" s="259"/>
      <c r="CJ13" s="246" t="s">
        <v>120</v>
      </c>
      <c r="CK13" s="247"/>
      <c r="CL13" s="247"/>
      <c r="CM13" s="247"/>
      <c r="CN13" s="247"/>
      <c r="CO13" s="247"/>
      <c r="CP13" s="247"/>
      <c r="CQ13" s="248"/>
    </row>
    <row r="14" spans="1:147" s="54" customFormat="1" ht="30" customHeight="1">
      <c r="A14" s="115">
        <v>1</v>
      </c>
      <c r="B14" s="225"/>
      <c r="C14" s="226"/>
      <c r="D14" s="226"/>
      <c r="E14" s="226"/>
      <c r="F14" s="226"/>
      <c r="G14" s="226"/>
      <c r="H14" s="226"/>
      <c r="I14" s="227"/>
      <c r="J14" s="234"/>
      <c r="K14" s="235"/>
      <c r="L14" s="235"/>
      <c r="M14" s="235"/>
      <c r="N14" s="235"/>
      <c r="O14" s="235"/>
      <c r="P14" s="236"/>
      <c r="Q14" s="237"/>
      <c r="R14" s="237"/>
      <c r="S14" s="237"/>
      <c r="T14" s="237"/>
      <c r="U14" s="237"/>
      <c r="V14" s="237"/>
      <c r="W14" s="237"/>
      <c r="X14" s="237"/>
      <c r="Y14" s="237"/>
      <c r="Z14" s="237"/>
      <c r="AA14" s="237"/>
      <c r="AB14" s="237"/>
      <c r="AC14" s="237"/>
      <c r="AD14" s="237"/>
      <c r="AE14" s="238"/>
      <c r="AF14" s="236"/>
      <c r="AG14" s="237"/>
      <c r="AH14" s="237"/>
      <c r="AI14" s="238"/>
      <c r="AJ14" s="234"/>
      <c r="AK14" s="235"/>
      <c r="AL14" s="235"/>
      <c r="AM14" s="235"/>
      <c r="AN14" s="235"/>
      <c r="AO14" s="235"/>
      <c r="AP14" s="236"/>
      <c r="AQ14" s="237"/>
      <c r="AR14" s="237"/>
      <c r="AS14" s="237"/>
      <c r="AT14" s="237"/>
      <c r="AU14" s="237"/>
      <c r="AV14" s="237"/>
      <c r="AW14" s="238"/>
      <c r="AX14" s="234"/>
      <c r="AY14" s="235"/>
      <c r="AZ14" s="235"/>
      <c r="BA14" s="235"/>
      <c r="BB14" s="235"/>
      <c r="BC14" s="239"/>
      <c r="BD14" s="240" t="str">
        <f>IFERROR(VLOOKUP(AP14,Sheet1!$B$7:'Sheet1'!$C$15,2,FALSE)," ")</f>
        <v xml:space="preserve"> </v>
      </c>
      <c r="BE14" s="241"/>
      <c r="BF14" s="241"/>
      <c r="BG14" s="241"/>
      <c r="BH14" s="241"/>
      <c r="BI14" s="241"/>
      <c r="BJ14" s="241"/>
      <c r="BK14" s="241"/>
      <c r="BL14" s="242"/>
      <c r="BM14" s="243"/>
      <c r="BN14" s="244"/>
      <c r="BO14" s="244"/>
      <c r="BP14" s="244"/>
      <c r="BQ14" s="244"/>
      <c r="BR14" s="244"/>
      <c r="BS14" s="244"/>
      <c r="BT14" s="244"/>
      <c r="BU14" s="244"/>
      <c r="BV14" s="245"/>
      <c r="BW14" s="225"/>
      <c r="BX14" s="226"/>
      <c r="BY14" s="226"/>
      <c r="BZ14" s="226"/>
      <c r="CA14" s="227"/>
      <c r="CB14" s="228"/>
      <c r="CC14" s="229"/>
      <c r="CD14" s="229"/>
      <c r="CE14" s="229"/>
      <c r="CF14" s="229"/>
      <c r="CG14" s="229"/>
      <c r="CH14" s="229"/>
      <c r="CI14" s="230"/>
      <c r="CJ14" s="231" t="str">
        <f>IF(BD14=" "," ",EQ14)</f>
        <v xml:space="preserve"> </v>
      </c>
      <c r="CK14" s="232"/>
      <c r="CL14" s="232"/>
      <c r="CM14" s="232"/>
      <c r="CN14" s="232"/>
      <c r="CO14" s="232"/>
      <c r="CP14" s="232"/>
      <c r="CQ14" s="233"/>
      <c r="CV14" s="54" t="s">
        <v>87</v>
      </c>
      <c r="CW14" s="54">
        <f>SUMIF($AP$14:$AW$33,CV14,$CJ$14:$CQ$33)</f>
        <v>0</v>
      </c>
      <c r="EQ14" s="54">
        <f>ROUNDDOWN((BM14-CB14)*3/8, -3)</f>
        <v>0</v>
      </c>
    </row>
    <row r="15" spans="1:147" s="54" customFormat="1" ht="30" customHeight="1">
      <c r="A15" s="115">
        <v>2</v>
      </c>
      <c r="B15" s="225"/>
      <c r="C15" s="226"/>
      <c r="D15" s="226"/>
      <c r="E15" s="226"/>
      <c r="F15" s="226"/>
      <c r="G15" s="226"/>
      <c r="H15" s="226"/>
      <c r="I15" s="227"/>
      <c r="J15" s="234"/>
      <c r="K15" s="235"/>
      <c r="L15" s="235"/>
      <c r="M15" s="235"/>
      <c r="N15" s="235"/>
      <c r="O15" s="235"/>
      <c r="P15" s="236"/>
      <c r="Q15" s="237"/>
      <c r="R15" s="237"/>
      <c r="S15" s="237"/>
      <c r="T15" s="237"/>
      <c r="U15" s="237"/>
      <c r="V15" s="237"/>
      <c r="W15" s="237"/>
      <c r="X15" s="237"/>
      <c r="Y15" s="237"/>
      <c r="Z15" s="237"/>
      <c r="AA15" s="237"/>
      <c r="AB15" s="237"/>
      <c r="AC15" s="237"/>
      <c r="AD15" s="237"/>
      <c r="AE15" s="238"/>
      <c r="AF15" s="236"/>
      <c r="AG15" s="237"/>
      <c r="AH15" s="237"/>
      <c r="AI15" s="238"/>
      <c r="AJ15" s="234"/>
      <c r="AK15" s="235"/>
      <c r="AL15" s="235"/>
      <c r="AM15" s="235"/>
      <c r="AN15" s="235"/>
      <c r="AO15" s="235"/>
      <c r="AP15" s="236"/>
      <c r="AQ15" s="237"/>
      <c r="AR15" s="237"/>
      <c r="AS15" s="237"/>
      <c r="AT15" s="237"/>
      <c r="AU15" s="237"/>
      <c r="AV15" s="237"/>
      <c r="AW15" s="238"/>
      <c r="AX15" s="234"/>
      <c r="AY15" s="235"/>
      <c r="AZ15" s="235"/>
      <c r="BA15" s="235"/>
      <c r="BB15" s="235"/>
      <c r="BC15" s="239"/>
      <c r="BD15" s="240" t="str">
        <f>IFERROR(VLOOKUP(AP15,Sheet1!$B$7:'Sheet1'!$C$15,2,FALSE)," ")</f>
        <v xml:space="preserve"> </v>
      </c>
      <c r="BE15" s="241"/>
      <c r="BF15" s="241"/>
      <c r="BG15" s="241"/>
      <c r="BH15" s="241"/>
      <c r="BI15" s="241"/>
      <c r="BJ15" s="241"/>
      <c r="BK15" s="241"/>
      <c r="BL15" s="242"/>
      <c r="BM15" s="243"/>
      <c r="BN15" s="244"/>
      <c r="BO15" s="244"/>
      <c r="BP15" s="244"/>
      <c r="BQ15" s="244"/>
      <c r="BR15" s="244"/>
      <c r="BS15" s="244"/>
      <c r="BT15" s="244"/>
      <c r="BU15" s="244"/>
      <c r="BV15" s="245"/>
      <c r="BW15" s="225"/>
      <c r="BX15" s="226"/>
      <c r="BY15" s="226"/>
      <c r="BZ15" s="226"/>
      <c r="CA15" s="227"/>
      <c r="CB15" s="228"/>
      <c r="CC15" s="229"/>
      <c r="CD15" s="229"/>
      <c r="CE15" s="229"/>
      <c r="CF15" s="229"/>
      <c r="CG15" s="229"/>
      <c r="CH15" s="229"/>
      <c r="CI15" s="230"/>
      <c r="CJ15" s="231" t="str">
        <f t="shared" ref="CJ15:CJ23" si="0">IF(BD15=" "," ",EQ15)</f>
        <v xml:space="preserve"> </v>
      </c>
      <c r="CK15" s="232"/>
      <c r="CL15" s="232"/>
      <c r="CM15" s="232"/>
      <c r="CN15" s="232"/>
      <c r="CO15" s="232"/>
      <c r="CP15" s="232"/>
      <c r="CQ15" s="233"/>
      <c r="CV15" s="54" t="s">
        <v>88</v>
      </c>
      <c r="CW15" s="54">
        <f t="shared" ref="CW15:CW21" si="1">SUMIF($AP$14:$AW$33,CV15,$CJ$14:$CQ$33)</f>
        <v>0</v>
      </c>
      <c r="EQ15" s="54">
        <f t="shared" ref="EQ15:EQ33" si="2">ROUNDDOWN((BM15-CB15)*3/8, -3)</f>
        <v>0</v>
      </c>
    </row>
    <row r="16" spans="1:147" ht="30" customHeight="1">
      <c r="A16" s="115">
        <v>3</v>
      </c>
      <c r="B16" s="225"/>
      <c r="C16" s="226"/>
      <c r="D16" s="226"/>
      <c r="E16" s="226"/>
      <c r="F16" s="226"/>
      <c r="G16" s="226"/>
      <c r="H16" s="226"/>
      <c r="I16" s="227"/>
      <c r="J16" s="234"/>
      <c r="K16" s="235"/>
      <c r="L16" s="235"/>
      <c r="M16" s="235"/>
      <c r="N16" s="235"/>
      <c r="O16" s="235"/>
      <c r="P16" s="236"/>
      <c r="Q16" s="237"/>
      <c r="R16" s="237"/>
      <c r="S16" s="237"/>
      <c r="T16" s="237"/>
      <c r="U16" s="237"/>
      <c r="V16" s="237"/>
      <c r="W16" s="237"/>
      <c r="X16" s="237"/>
      <c r="Y16" s="237"/>
      <c r="Z16" s="237"/>
      <c r="AA16" s="237"/>
      <c r="AB16" s="237"/>
      <c r="AC16" s="237"/>
      <c r="AD16" s="237"/>
      <c r="AE16" s="238"/>
      <c r="AF16" s="236"/>
      <c r="AG16" s="237"/>
      <c r="AH16" s="237"/>
      <c r="AI16" s="238"/>
      <c r="AJ16" s="234"/>
      <c r="AK16" s="235"/>
      <c r="AL16" s="235"/>
      <c r="AM16" s="235"/>
      <c r="AN16" s="235"/>
      <c r="AO16" s="235"/>
      <c r="AP16" s="236"/>
      <c r="AQ16" s="237"/>
      <c r="AR16" s="237"/>
      <c r="AS16" s="237"/>
      <c r="AT16" s="237"/>
      <c r="AU16" s="237"/>
      <c r="AV16" s="237"/>
      <c r="AW16" s="238"/>
      <c r="AX16" s="234"/>
      <c r="AY16" s="235"/>
      <c r="AZ16" s="235"/>
      <c r="BA16" s="235"/>
      <c r="BB16" s="235"/>
      <c r="BC16" s="239"/>
      <c r="BD16" s="240" t="str">
        <f>IFERROR(VLOOKUP(AP16,Sheet1!$B$7:'Sheet1'!$C$15,2,FALSE)," ")</f>
        <v xml:space="preserve"> </v>
      </c>
      <c r="BE16" s="241"/>
      <c r="BF16" s="241"/>
      <c r="BG16" s="241"/>
      <c r="BH16" s="241"/>
      <c r="BI16" s="241"/>
      <c r="BJ16" s="241"/>
      <c r="BK16" s="241"/>
      <c r="BL16" s="242"/>
      <c r="BM16" s="243"/>
      <c r="BN16" s="244"/>
      <c r="BO16" s="244"/>
      <c r="BP16" s="244"/>
      <c r="BQ16" s="244"/>
      <c r="BR16" s="244"/>
      <c r="BS16" s="244"/>
      <c r="BT16" s="244"/>
      <c r="BU16" s="244"/>
      <c r="BV16" s="245"/>
      <c r="BW16" s="225"/>
      <c r="BX16" s="226"/>
      <c r="BY16" s="226"/>
      <c r="BZ16" s="226"/>
      <c r="CA16" s="227"/>
      <c r="CB16" s="228"/>
      <c r="CC16" s="229"/>
      <c r="CD16" s="229"/>
      <c r="CE16" s="229"/>
      <c r="CF16" s="229"/>
      <c r="CG16" s="229"/>
      <c r="CH16" s="229"/>
      <c r="CI16" s="230"/>
      <c r="CJ16" s="231" t="str">
        <f t="shared" si="0"/>
        <v xml:space="preserve"> </v>
      </c>
      <c r="CK16" s="232"/>
      <c r="CL16" s="232"/>
      <c r="CM16" s="232"/>
      <c r="CN16" s="232"/>
      <c r="CO16" s="232"/>
      <c r="CP16" s="232"/>
      <c r="CQ16" s="233"/>
      <c r="CU16" s="54"/>
      <c r="CV16" s="31" t="s">
        <v>89</v>
      </c>
      <c r="CW16" s="31">
        <f t="shared" si="1"/>
        <v>0</v>
      </c>
      <c r="DJ16" s="54"/>
      <c r="EQ16" s="54">
        <f t="shared" si="2"/>
        <v>0</v>
      </c>
    </row>
    <row r="17" spans="1:147" s="54" customFormat="1" ht="30" customHeight="1">
      <c r="A17" s="115">
        <v>4</v>
      </c>
      <c r="B17" s="225"/>
      <c r="C17" s="226"/>
      <c r="D17" s="226"/>
      <c r="E17" s="226"/>
      <c r="F17" s="226"/>
      <c r="G17" s="226"/>
      <c r="H17" s="226"/>
      <c r="I17" s="227"/>
      <c r="J17" s="234"/>
      <c r="K17" s="235"/>
      <c r="L17" s="235"/>
      <c r="M17" s="235"/>
      <c r="N17" s="235"/>
      <c r="O17" s="235"/>
      <c r="P17" s="236"/>
      <c r="Q17" s="237"/>
      <c r="R17" s="237"/>
      <c r="S17" s="237"/>
      <c r="T17" s="237"/>
      <c r="U17" s="237"/>
      <c r="V17" s="237"/>
      <c r="W17" s="237"/>
      <c r="X17" s="237"/>
      <c r="Y17" s="237"/>
      <c r="Z17" s="237"/>
      <c r="AA17" s="237"/>
      <c r="AB17" s="237"/>
      <c r="AC17" s="237"/>
      <c r="AD17" s="237"/>
      <c r="AE17" s="238"/>
      <c r="AF17" s="236"/>
      <c r="AG17" s="237"/>
      <c r="AH17" s="237"/>
      <c r="AI17" s="238"/>
      <c r="AJ17" s="234"/>
      <c r="AK17" s="235"/>
      <c r="AL17" s="235"/>
      <c r="AM17" s="235"/>
      <c r="AN17" s="235"/>
      <c r="AO17" s="235"/>
      <c r="AP17" s="236"/>
      <c r="AQ17" s="237"/>
      <c r="AR17" s="237"/>
      <c r="AS17" s="237"/>
      <c r="AT17" s="237"/>
      <c r="AU17" s="237"/>
      <c r="AV17" s="237"/>
      <c r="AW17" s="238"/>
      <c r="AX17" s="234"/>
      <c r="AY17" s="235"/>
      <c r="AZ17" s="235"/>
      <c r="BA17" s="235"/>
      <c r="BB17" s="235"/>
      <c r="BC17" s="239"/>
      <c r="BD17" s="240" t="str">
        <f>IFERROR(VLOOKUP(AP17,Sheet1!$B$7:'Sheet1'!$C$15,2,FALSE)," ")</f>
        <v xml:space="preserve"> </v>
      </c>
      <c r="BE17" s="241"/>
      <c r="BF17" s="241"/>
      <c r="BG17" s="241"/>
      <c r="BH17" s="241"/>
      <c r="BI17" s="241"/>
      <c r="BJ17" s="241"/>
      <c r="BK17" s="241"/>
      <c r="BL17" s="242"/>
      <c r="BM17" s="243"/>
      <c r="BN17" s="244"/>
      <c r="BO17" s="244"/>
      <c r="BP17" s="244"/>
      <c r="BQ17" s="244"/>
      <c r="BR17" s="244"/>
      <c r="BS17" s="244"/>
      <c r="BT17" s="244"/>
      <c r="BU17" s="244"/>
      <c r="BV17" s="245"/>
      <c r="BW17" s="225"/>
      <c r="BX17" s="226"/>
      <c r="BY17" s="226"/>
      <c r="BZ17" s="226"/>
      <c r="CA17" s="227"/>
      <c r="CB17" s="228"/>
      <c r="CC17" s="229"/>
      <c r="CD17" s="229"/>
      <c r="CE17" s="229"/>
      <c r="CF17" s="229"/>
      <c r="CG17" s="229"/>
      <c r="CH17" s="229"/>
      <c r="CI17" s="230"/>
      <c r="CJ17" s="231" t="str">
        <f t="shared" si="0"/>
        <v xml:space="preserve"> </v>
      </c>
      <c r="CK17" s="232"/>
      <c r="CL17" s="232"/>
      <c r="CM17" s="232"/>
      <c r="CN17" s="232"/>
      <c r="CO17" s="232"/>
      <c r="CP17" s="232"/>
      <c r="CQ17" s="233"/>
      <c r="CV17" s="54" t="s">
        <v>94</v>
      </c>
      <c r="CW17" s="54">
        <f t="shared" si="1"/>
        <v>0</v>
      </c>
      <c r="EQ17" s="54">
        <f t="shared" si="2"/>
        <v>0</v>
      </c>
    </row>
    <row r="18" spans="1:147" s="54" customFormat="1" ht="30" customHeight="1">
      <c r="A18" s="115">
        <v>5</v>
      </c>
      <c r="B18" s="225"/>
      <c r="C18" s="226"/>
      <c r="D18" s="226"/>
      <c r="E18" s="226"/>
      <c r="F18" s="226"/>
      <c r="G18" s="226"/>
      <c r="H18" s="226"/>
      <c r="I18" s="227"/>
      <c r="J18" s="234"/>
      <c r="K18" s="235"/>
      <c r="L18" s="235"/>
      <c r="M18" s="235"/>
      <c r="N18" s="235"/>
      <c r="O18" s="235"/>
      <c r="P18" s="236"/>
      <c r="Q18" s="237"/>
      <c r="R18" s="237"/>
      <c r="S18" s="237"/>
      <c r="T18" s="237"/>
      <c r="U18" s="237"/>
      <c r="V18" s="237"/>
      <c r="W18" s="237"/>
      <c r="X18" s="237"/>
      <c r="Y18" s="237"/>
      <c r="Z18" s="237"/>
      <c r="AA18" s="237"/>
      <c r="AB18" s="237"/>
      <c r="AC18" s="237"/>
      <c r="AD18" s="237"/>
      <c r="AE18" s="238"/>
      <c r="AF18" s="236"/>
      <c r="AG18" s="237"/>
      <c r="AH18" s="237"/>
      <c r="AI18" s="238"/>
      <c r="AJ18" s="234"/>
      <c r="AK18" s="235"/>
      <c r="AL18" s="235"/>
      <c r="AM18" s="235"/>
      <c r="AN18" s="235"/>
      <c r="AO18" s="235"/>
      <c r="AP18" s="236"/>
      <c r="AQ18" s="237"/>
      <c r="AR18" s="237"/>
      <c r="AS18" s="237"/>
      <c r="AT18" s="237"/>
      <c r="AU18" s="237"/>
      <c r="AV18" s="237"/>
      <c r="AW18" s="238"/>
      <c r="AX18" s="234"/>
      <c r="AY18" s="235"/>
      <c r="AZ18" s="235"/>
      <c r="BA18" s="235"/>
      <c r="BB18" s="235"/>
      <c r="BC18" s="239"/>
      <c r="BD18" s="240" t="str">
        <f>IFERROR(VLOOKUP(AP18,Sheet1!$B$7:'Sheet1'!$C$15,2,FALSE)," ")</f>
        <v xml:space="preserve"> </v>
      </c>
      <c r="BE18" s="241"/>
      <c r="BF18" s="241"/>
      <c r="BG18" s="241"/>
      <c r="BH18" s="241"/>
      <c r="BI18" s="241"/>
      <c r="BJ18" s="241"/>
      <c r="BK18" s="241"/>
      <c r="BL18" s="242"/>
      <c r="BM18" s="243"/>
      <c r="BN18" s="244"/>
      <c r="BO18" s="244"/>
      <c r="BP18" s="244"/>
      <c r="BQ18" s="244"/>
      <c r="BR18" s="244"/>
      <c r="BS18" s="244"/>
      <c r="BT18" s="244"/>
      <c r="BU18" s="244"/>
      <c r="BV18" s="245"/>
      <c r="BW18" s="225"/>
      <c r="BX18" s="226"/>
      <c r="BY18" s="226"/>
      <c r="BZ18" s="226"/>
      <c r="CA18" s="227"/>
      <c r="CB18" s="228"/>
      <c r="CC18" s="229"/>
      <c r="CD18" s="229"/>
      <c r="CE18" s="229"/>
      <c r="CF18" s="229"/>
      <c r="CG18" s="229"/>
      <c r="CH18" s="229"/>
      <c r="CI18" s="230"/>
      <c r="CJ18" s="231" t="str">
        <f t="shared" si="0"/>
        <v xml:space="preserve"> </v>
      </c>
      <c r="CK18" s="232"/>
      <c r="CL18" s="232"/>
      <c r="CM18" s="232"/>
      <c r="CN18" s="232"/>
      <c r="CO18" s="232"/>
      <c r="CP18" s="232"/>
      <c r="CQ18" s="233"/>
      <c r="CV18" s="54" t="s">
        <v>156</v>
      </c>
      <c r="CW18" s="54">
        <f t="shared" si="1"/>
        <v>0</v>
      </c>
      <c r="EQ18" s="54">
        <f t="shared" si="2"/>
        <v>0</v>
      </c>
    </row>
    <row r="19" spans="1:147" s="54" customFormat="1" ht="30" customHeight="1">
      <c r="A19" s="115">
        <v>6</v>
      </c>
      <c r="B19" s="225"/>
      <c r="C19" s="226"/>
      <c r="D19" s="226"/>
      <c r="E19" s="226"/>
      <c r="F19" s="226"/>
      <c r="G19" s="226"/>
      <c r="H19" s="226"/>
      <c r="I19" s="227"/>
      <c r="J19" s="234"/>
      <c r="K19" s="235"/>
      <c r="L19" s="235"/>
      <c r="M19" s="235"/>
      <c r="N19" s="235"/>
      <c r="O19" s="235"/>
      <c r="P19" s="236"/>
      <c r="Q19" s="237"/>
      <c r="R19" s="237"/>
      <c r="S19" s="237"/>
      <c r="T19" s="237"/>
      <c r="U19" s="237"/>
      <c r="V19" s="237"/>
      <c r="W19" s="237"/>
      <c r="X19" s="237"/>
      <c r="Y19" s="237"/>
      <c r="Z19" s="237"/>
      <c r="AA19" s="237"/>
      <c r="AB19" s="237"/>
      <c r="AC19" s="237"/>
      <c r="AD19" s="237"/>
      <c r="AE19" s="238"/>
      <c r="AF19" s="236"/>
      <c r="AG19" s="237"/>
      <c r="AH19" s="237"/>
      <c r="AI19" s="238"/>
      <c r="AJ19" s="234"/>
      <c r="AK19" s="235"/>
      <c r="AL19" s="235"/>
      <c r="AM19" s="235"/>
      <c r="AN19" s="235"/>
      <c r="AO19" s="235"/>
      <c r="AP19" s="236"/>
      <c r="AQ19" s="237"/>
      <c r="AR19" s="237"/>
      <c r="AS19" s="237"/>
      <c r="AT19" s="237"/>
      <c r="AU19" s="237"/>
      <c r="AV19" s="237"/>
      <c r="AW19" s="238"/>
      <c r="AX19" s="234"/>
      <c r="AY19" s="235"/>
      <c r="AZ19" s="235"/>
      <c r="BA19" s="235"/>
      <c r="BB19" s="235"/>
      <c r="BC19" s="239"/>
      <c r="BD19" s="240" t="str">
        <f>IFERROR(VLOOKUP(AP19,Sheet1!$B$7:'Sheet1'!$C$15,2,FALSE)," ")</f>
        <v xml:space="preserve"> </v>
      </c>
      <c r="BE19" s="241"/>
      <c r="BF19" s="241"/>
      <c r="BG19" s="241"/>
      <c r="BH19" s="241"/>
      <c r="BI19" s="241"/>
      <c r="BJ19" s="241"/>
      <c r="BK19" s="241"/>
      <c r="BL19" s="242"/>
      <c r="BM19" s="243"/>
      <c r="BN19" s="244"/>
      <c r="BO19" s="244"/>
      <c r="BP19" s="244"/>
      <c r="BQ19" s="244"/>
      <c r="BR19" s="244"/>
      <c r="BS19" s="244"/>
      <c r="BT19" s="244"/>
      <c r="BU19" s="244"/>
      <c r="BV19" s="245"/>
      <c r="BW19" s="225"/>
      <c r="BX19" s="226"/>
      <c r="BY19" s="226"/>
      <c r="BZ19" s="226"/>
      <c r="CA19" s="227"/>
      <c r="CB19" s="228"/>
      <c r="CC19" s="229"/>
      <c r="CD19" s="229"/>
      <c r="CE19" s="229"/>
      <c r="CF19" s="229"/>
      <c r="CG19" s="229"/>
      <c r="CH19" s="229"/>
      <c r="CI19" s="230"/>
      <c r="CJ19" s="231" t="str">
        <f t="shared" si="0"/>
        <v xml:space="preserve"> </v>
      </c>
      <c r="CK19" s="232"/>
      <c r="CL19" s="232"/>
      <c r="CM19" s="232"/>
      <c r="CN19" s="232"/>
      <c r="CO19" s="232"/>
      <c r="CP19" s="232"/>
      <c r="CQ19" s="233"/>
      <c r="CV19" s="54" t="s">
        <v>96</v>
      </c>
      <c r="CW19" s="54">
        <f t="shared" si="1"/>
        <v>0</v>
      </c>
      <c r="EQ19" s="54">
        <f t="shared" si="2"/>
        <v>0</v>
      </c>
    </row>
    <row r="20" spans="1:147" s="54" customFormat="1" ht="30" customHeight="1">
      <c r="A20" s="115">
        <v>7</v>
      </c>
      <c r="B20" s="225"/>
      <c r="C20" s="226"/>
      <c r="D20" s="226"/>
      <c r="E20" s="226"/>
      <c r="F20" s="226"/>
      <c r="G20" s="226"/>
      <c r="H20" s="226"/>
      <c r="I20" s="227"/>
      <c r="J20" s="234"/>
      <c r="K20" s="235"/>
      <c r="L20" s="235"/>
      <c r="M20" s="235"/>
      <c r="N20" s="235"/>
      <c r="O20" s="235"/>
      <c r="P20" s="236"/>
      <c r="Q20" s="237"/>
      <c r="R20" s="237"/>
      <c r="S20" s="237"/>
      <c r="T20" s="237"/>
      <c r="U20" s="237"/>
      <c r="V20" s="237"/>
      <c r="W20" s="237"/>
      <c r="X20" s="237"/>
      <c r="Y20" s="237"/>
      <c r="Z20" s="237"/>
      <c r="AA20" s="237"/>
      <c r="AB20" s="237"/>
      <c r="AC20" s="237"/>
      <c r="AD20" s="237"/>
      <c r="AE20" s="238"/>
      <c r="AF20" s="236"/>
      <c r="AG20" s="237"/>
      <c r="AH20" s="237"/>
      <c r="AI20" s="238"/>
      <c r="AJ20" s="234"/>
      <c r="AK20" s="235"/>
      <c r="AL20" s="235"/>
      <c r="AM20" s="235"/>
      <c r="AN20" s="235"/>
      <c r="AO20" s="235"/>
      <c r="AP20" s="236"/>
      <c r="AQ20" s="237"/>
      <c r="AR20" s="237"/>
      <c r="AS20" s="237"/>
      <c r="AT20" s="237"/>
      <c r="AU20" s="237"/>
      <c r="AV20" s="237"/>
      <c r="AW20" s="238"/>
      <c r="AX20" s="234"/>
      <c r="AY20" s="235"/>
      <c r="AZ20" s="235"/>
      <c r="BA20" s="235"/>
      <c r="BB20" s="235"/>
      <c r="BC20" s="239"/>
      <c r="BD20" s="240" t="str">
        <f>IFERROR(VLOOKUP(AP20,Sheet1!$B$7:'Sheet1'!$C$15,2,FALSE)," ")</f>
        <v xml:space="preserve"> </v>
      </c>
      <c r="BE20" s="241"/>
      <c r="BF20" s="241"/>
      <c r="BG20" s="241"/>
      <c r="BH20" s="241"/>
      <c r="BI20" s="241"/>
      <c r="BJ20" s="241"/>
      <c r="BK20" s="241"/>
      <c r="BL20" s="242"/>
      <c r="BM20" s="243"/>
      <c r="BN20" s="244"/>
      <c r="BO20" s="244"/>
      <c r="BP20" s="244"/>
      <c r="BQ20" s="244"/>
      <c r="BR20" s="244"/>
      <c r="BS20" s="244"/>
      <c r="BT20" s="244"/>
      <c r="BU20" s="244"/>
      <c r="BV20" s="245"/>
      <c r="BW20" s="225"/>
      <c r="BX20" s="226"/>
      <c r="BY20" s="226"/>
      <c r="BZ20" s="226"/>
      <c r="CA20" s="227"/>
      <c r="CB20" s="228"/>
      <c r="CC20" s="229"/>
      <c r="CD20" s="229"/>
      <c r="CE20" s="229"/>
      <c r="CF20" s="229"/>
      <c r="CG20" s="229"/>
      <c r="CH20" s="229"/>
      <c r="CI20" s="230"/>
      <c r="CJ20" s="231" t="str">
        <f t="shared" si="0"/>
        <v xml:space="preserve"> </v>
      </c>
      <c r="CK20" s="232"/>
      <c r="CL20" s="232"/>
      <c r="CM20" s="232"/>
      <c r="CN20" s="232"/>
      <c r="CO20" s="232"/>
      <c r="CP20" s="232"/>
      <c r="CQ20" s="233"/>
      <c r="CV20" s="54" t="s">
        <v>157</v>
      </c>
      <c r="CW20" s="54">
        <f t="shared" si="1"/>
        <v>0</v>
      </c>
      <c r="EQ20" s="54">
        <f t="shared" si="2"/>
        <v>0</v>
      </c>
    </row>
    <row r="21" spans="1:147" ht="30" customHeight="1">
      <c r="A21" s="115">
        <v>8</v>
      </c>
      <c r="B21" s="225"/>
      <c r="C21" s="226"/>
      <c r="D21" s="226"/>
      <c r="E21" s="226"/>
      <c r="F21" s="226"/>
      <c r="G21" s="226"/>
      <c r="H21" s="226"/>
      <c r="I21" s="227"/>
      <c r="J21" s="234"/>
      <c r="K21" s="235"/>
      <c r="L21" s="235"/>
      <c r="M21" s="235"/>
      <c r="N21" s="235"/>
      <c r="O21" s="235"/>
      <c r="P21" s="236"/>
      <c r="Q21" s="237"/>
      <c r="R21" s="237"/>
      <c r="S21" s="237"/>
      <c r="T21" s="237"/>
      <c r="U21" s="237"/>
      <c r="V21" s="237"/>
      <c r="W21" s="237"/>
      <c r="X21" s="237"/>
      <c r="Y21" s="237"/>
      <c r="Z21" s="237"/>
      <c r="AA21" s="237"/>
      <c r="AB21" s="237"/>
      <c r="AC21" s="237"/>
      <c r="AD21" s="237"/>
      <c r="AE21" s="238"/>
      <c r="AF21" s="236"/>
      <c r="AG21" s="237"/>
      <c r="AH21" s="237"/>
      <c r="AI21" s="238"/>
      <c r="AJ21" s="234"/>
      <c r="AK21" s="235"/>
      <c r="AL21" s="235"/>
      <c r="AM21" s="235"/>
      <c r="AN21" s="235"/>
      <c r="AO21" s="235"/>
      <c r="AP21" s="236"/>
      <c r="AQ21" s="237"/>
      <c r="AR21" s="237"/>
      <c r="AS21" s="237"/>
      <c r="AT21" s="237"/>
      <c r="AU21" s="237"/>
      <c r="AV21" s="237"/>
      <c r="AW21" s="238"/>
      <c r="AX21" s="234"/>
      <c r="AY21" s="235"/>
      <c r="AZ21" s="235"/>
      <c r="BA21" s="235"/>
      <c r="BB21" s="235"/>
      <c r="BC21" s="239"/>
      <c r="BD21" s="240" t="str">
        <f>IFERROR(VLOOKUP(AP21,Sheet1!$B$7:'Sheet1'!$C$15,2,FALSE)," ")</f>
        <v xml:space="preserve"> </v>
      </c>
      <c r="BE21" s="241"/>
      <c r="BF21" s="241"/>
      <c r="BG21" s="241"/>
      <c r="BH21" s="241"/>
      <c r="BI21" s="241"/>
      <c r="BJ21" s="241"/>
      <c r="BK21" s="241"/>
      <c r="BL21" s="242"/>
      <c r="BM21" s="243"/>
      <c r="BN21" s="244"/>
      <c r="BO21" s="244"/>
      <c r="BP21" s="244"/>
      <c r="BQ21" s="244"/>
      <c r="BR21" s="244"/>
      <c r="BS21" s="244"/>
      <c r="BT21" s="244"/>
      <c r="BU21" s="244"/>
      <c r="BV21" s="245"/>
      <c r="BW21" s="225"/>
      <c r="BX21" s="226"/>
      <c r="BY21" s="226"/>
      <c r="BZ21" s="226"/>
      <c r="CA21" s="227"/>
      <c r="CB21" s="228"/>
      <c r="CC21" s="229"/>
      <c r="CD21" s="229"/>
      <c r="CE21" s="229"/>
      <c r="CF21" s="229"/>
      <c r="CG21" s="229"/>
      <c r="CH21" s="229"/>
      <c r="CI21" s="230"/>
      <c r="CJ21" s="231" t="str">
        <f t="shared" si="0"/>
        <v xml:space="preserve"> </v>
      </c>
      <c r="CK21" s="232"/>
      <c r="CL21" s="232"/>
      <c r="CM21" s="232"/>
      <c r="CN21" s="232"/>
      <c r="CO21" s="232"/>
      <c r="CP21" s="232"/>
      <c r="CQ21" s="233"/>
      <c r="CU21" s="54"/>
      <c r="CV21" s="31" t="s">
        <v>90</v>
      </c>
      <c r="CW21" s="31">
        <f t="shared" si="1"/>
        <v>0</v>
      </c>
      <c r="DJ21" s="54"/>
      <c r="EQ21" s="54">
        <f t="shared" si="2"/>
        <v>0</v>
      </c>
    </row>
    <row r="22" spans="1:147" s="54" customFormat="1" ht="30" customHeight="1">
      <c r="A22" s="115">
        <v>9</v>
      </c>
      <c r="B22" s="225"/>
      <c r="C22" s="226"/>
      <c r="D22" s="226"/>
      <c r="E22" s="226"/>
      <c r="F22" s="226"/>
      <c r="G22" s="226"/>
      <c r="H22" s="226"/>
      <c r="I22" s="227"/>
      <c r="J22" s="234"/>
      <c r="K22" s="235"/>
      <c r="L22" s="235"/>
      <c r="M22" s="235"/>
      <c r="N22" s="235"/>
      <c r="O22" s="235"/>
      <c r="P22" s="236"/>
      <c r="Q22" s="237"/>
      <c r="R22" s="237"/>
      <c r="S22" s="237"/>
      <c r="T22" s="237"/>
      <c r="U22" s="237"/>
      <c r="V22" s="237"/>
      <c r="W22" s="237"/>
      <c r="X22" s="237"/>
      <c r="Y22" s="237"/>
      <c r="Z22" s="237"/>
      <c r="AA22" s="237"/>
      <c r="AB22" s="237"/>
      <c r="AC22" s="237"/>
      <c r="AD22" s="237"/>
      <c r="AE22" s="238"/>
      <c r="AF22" s="236"/>
      <c r="AG22" s="237"/>
      <c r="AH22" s="237"/>
      <c r="AI22" s="238"/>
      <c r="AJ22" s="234"/>
      <c r="AK22" s="235"/>
      <c r="AL22" s="235"/>
      <c r="AM22" s="235"/>
      <c r="AN22" s="235"/>
      <c r="AO22" s="235"/>
      <c r="AP22" s="236"/>
      <c r="AQ22" s="237"/>
      <c r="AR22" s="237"/>
      <c r="AS22" s="237"/>
      <c r="AT22" s="237"/>
      <c r="AU22" s="237"/>
      <c r="AV22" s="237"/>
      <c r="AW22" s="238"/>
      <c r="AX22" s="234"/>
      <c r="AY22" s="235"/>
      <c r="AZ22" s="235"/>
      <c r="BA22" s="235"/>
      <c r="BB22" s="235"/>
      <c r="BC22" s="239"/>
      <c r="BD22" s="240" t="str">
        <f>IFERROR(VLOOKUP(AP22,Sheet1!$B$7:'Sheet1'!$C$15,2,FALSE)," ")</f>
        <v xml:space="preserve"> </v>
      </c>
      <c r="BE22" s="241"/>
      <c r="BF22" s="241"/>
      <c r="BG22" s="241"/>
      <c r="BH22" s="241"/>
      <c r="BI22" s="241"/>
      <c r="BJ22" s="241"/>
      <c r="BK22" s="241"/>
      <c r="BL22" s="242"/>
      <c r="BM22" s="243"/>
      <c r="BN22" s="244"/>
      <c r="BO22" s="244"/>
      <c r="BP22" s="244"/>
      <c r="BQ22" s="244"/>
      <c r="BR22" s="244"/>
      <c r="BS22" s="244"/>
      <c r="BT22" s="244"/>
      <c r="BU22" s="244"/>
      <c r="BV22" s="245"/>
      <c r="BW22" s="225"/>
      <c r="BX22" s="226"/>
      <c r="BY22" s="226"/>
      <c r="BZ22" s="226"/>
      <c r="CA22" s="227"/>
      <c r="CB22" s="228"/>
      <c r="CC22" s="229"/>
      <c r="CD22" s="229"/>
      <c r="CE22" s="229"/>
      <c r="CF22" s="229"/>
      <c r="CG22" s="229"/>
      <c r="CH22" s="229"/>
      <c r="CI22" s="230"/>
      <c r="CJ22" s="231" t="str">
        <f t="shared" si="0"/>
        <v xml:space="preserve"> </v>
      </c>
      <c r="CK22" s="232"/>
      <c r="CL22" s="232"/>
      <c r="CM22" s="232"/>
      <c r="CN22" s="232"/>
      <c r="CO22" s="232"/>
      <c r="CP22" s="232"/>
      <c r="CQ22" s="233"/>
      <c r="CV22" s="54" t="s">
        <v>91</v>
      </c>
      <c r="CW22" s="54">
        <f>SUMIF($AP$14:$AW$33,CV22,$CJ$14:$CQ$33)</f>
        <v>0</v>
      </c>
      <c r="EQ22" s="54">
        <f t="shared" si="2"/>
        <v>0</v>
      </c>
    </row>
    <row r="23" spans="1:147" s="54" customFormat="1" ht="30" customHeight="1">
      <c r="A23" s="115">
        <v>10</v>
      </c>
      <c r="B23" s="225"/>
      <c r="C23" s="226"/>
      <c r="D23" s="226"/>
      <c r="E23" s="226"/>
      <c r="F23" s="226"/>
      <c r="G23" s="226"/>
      <c r="H23" s="226"/>
      <c r="I23" s="227"/>
      <c r="J23" s="234"/>
      <c r="K23" s="235"/>
      <c r="L23" s="235"/>
      <c r="M23" s="235"/>
      <c r="N23" s="235"/>
      <c r="O23" s="235"/>
      <c r="P23" s="236"/>
      <c r="Q23" s="237"/>
      <c r="R23" s="237"/>
      <c r="S23" s="237"/>
      <c r="T23" s="237"/>
      <c r="U23" s="237"/>
      <c r="V23" s="237"/>
      <c r="W23" s="237"/>
      <c r="X23" s="237"/>
      <c r="Y23" s="237"/>
      <c r="Z23" s="237"/>
      <c r="AA23" s="237"/>
      <c r="AB23" s="237"/>
      <c r="AC23" s="237"/>
      <c r="AD23" s="237"/>
      <c r="AE23" s="238"/>
      <c r="AF23" s="236"/>
      <c r="AG23" s="237"/>
      <c r="AH23" s="237"/>
      <c r="AI23" s="238"/>
      <c r="AJ23" s="234"/>
      <c r="AK23" s="235"/>
      <c r="AL23" s="235"/>
      <c r="AM23" s="235"/>
      <c r="AN23" s="235"/>
      <c r="AO23" s="235"/>
      <c r="AP23" s="236"/>
      <c r="AQ23" s="237"/>
      <c r="AR23" s="237"/>
      <c r="AS23" s="237"/>
      <c r="AT23" s="237"/>
      <c r="AU23" s="237"/>
      <c r="AV23" s="237"/>
      <c r="AW23" s="238"/>
      <c r="AX23" s="234"/>
      <c r="AY23" s="235"/>
      <c r="AZ23" s="235"/>
      <c r="BA23" s="235"/>
      <c r="BB23" s="235"/>
      <c r="BC23" s="239"/>
      <c r="BD23" s="240" t="str">
        <f>IFERROR(VLOOKUP(AP23,Sheet1!$B$7:'Sheet1'!$C$15,2,FALSE)," ")</f>
        <v xml:space="preserve"> </v>
      </c>
      <c r="BE23" s="241"/>
      <c r="BF23" s="241"/>
      <c r="BG23" s="241"/>
      <c r="BH23" s="241"/>
      <c r="BI23" s="241"/>
      <c r="BJ23" s="241"/>
      <c r="BK23" s="241"/>
      <c r="BL23" s="242"/>
      <c r="BM23" s="243"/>
      <c r="BN23" s="244"/>
      <c r="BO23" s="244"/>
      <c r="BP23" s="244"/>
      <c r="BQ23" s="244"/>
      <c r="BR23" s="244"/>
      <c r="BS23" s="244"/>
      <c r="BT23" s="244"/>
      <c r="BU23" s="244"/>
      <c r="BV23" s="245"/>
      <c r="BW23" s="225"/>
      <c r="BX23" s="226"/>
      <c r="BY23" s="226"/>
      <c r="BZ23" s="226"/>
      <c r="CA23" s="227"/>
      <c r="CB23" s="228"/>
      <c r="CC23" s="229"/>
      <c r="CD23" s="229"/>
      <c r="CE23" s="229"/>
      <c r="CF23" s="229"/>
      <c r="CG23" s="229"/>
      <c r="CH23" s="229"/>
      <c r="CI23" s="230"/>
      <c r="CJ23" s="231" t="str">
        <f t="shared" si="0"/>
        <v xml:space="preserve"> </v>
      </c>
      <c r="CK23" s="232"/>
      <c r="CL23" s="232"/>
      <c r="CM23" s="232"/>
      <c r="CN23" s="232"/>
      <c r="CO23" s="232"/>
      <c r="CP23" s="232"/>
      <c r="CQ23" s="233"/>
      <c r="EQ23" s="54">
        <f t="shared" si="2"/>
        <v>0</v>
      </c>
    </row>
    <row r="24" spans="1:147" ht="30" customHeight="1">
      <c r="A24" s="115">
        <v>11</v>
      </c>
      <c r="B24" s="225"/>
      <c r="C24" s="226"/>
      <c r="D24" s="226"/>
      <c r="E24" s="226"/>
      <c r="F24" s="226"/>
      <c r="G24" s="226"/>
      <c r="H24" s="226"/>
      <c r="I24" s="227"/>
      <c r="J24" s="234"/>
      <c r="K24" s="235"/>
      <c r="L24" s="235"/>
      <c r="M24" s="235"/>
      <c r="N24" s="235"/>
      <c r="O24" s="235"/>
      <c r="P24" s="236"/>
      <c r="Q24" s="237"/>
      <c r="R24" s="237"/>
      <c r="S24" s="237"/>
      <c r="T24" s="237"/>
      <c r="U24" s="237"/>
      <c r="V24" s="237"/>
      <c r="W24" s="237"/>
      <c r="X24" s="237"/>
      <c r="Y24" s="237"/>
      <c r="Z24" s="237"/>
      <c r="AA24" s="237"/>
      <c r="AB24" s="237"/>
      <c r="AC24" s="237"/>
      <c r="AD24" s="237"/>
      <c r="AE24" s="238"/>
      <c r="AF24" s="236"/>
      <c r="AG24" s="237"/>
      <c r="AH24" s="237"/>
      <c r="AI24" s="238"/>
      <c r="AJ24" s="234"/>
      <c r="AK24" s="235"/>
      <c r="AL24" s="235"/>
      <c r="AM24" s="235"/>
      <c r="AN24" s="235"/>
      <c r="AO24" s="235"/>
      <c r="AP24" s="236"/>
      <c r="AQ24" s="237"/>
      <c r="AR24" s="237"/>
      <c r="AS24" s="237"/>
      <c r="AT24" s="237"/>
      <c r="AU24" s="237"/>
      <c r="AV24" s="237"/>
      <c r="AW24" s="238"/>
      <c r="AX24" s="234"/>
      <c r="AY24" s="235"/>
      <c r="AZ24" s="235"/>
      <c r="BA24" s="235"/>
      <c r="BB24" s="235"/>
      <c r="BC24" s="239"/>
      <c r="BD24" s="240" t="str">
        <f>IFERROR(VLOOKUP(AP24,Sheet1!$B$7:'Sheet1'!$C$15,2,FALSE)," ")</f>
        <v xml:space="preserve"> </v>
      </c>
      <c r="BE24" s="241"/>
      <c r="BF24" s="241"/>
      <c r="BG24" s="241"/>
      <c r="BH24" s="241"/>
      <c r="BI24" s="241"/>
      <c r="BJ24" s="241"/>
      <c r="BK24" s="241"/>
      <c r="BL24" s="242"/>
      <c r="BM24" s="243"/>
      <c r="BN24" s="244"/>
      <c r="BO24" s="244"/>
      <c r="BP24" s="244"/>
      <c r="BQ24" s="244"/>
      <c r="BR24" s="244"/>
      <c r="BS24" s="244"/>
      <c r="BT24" s="244"/>
      <c r="BU24" s="244"/>
      <c r="BV24" s="245"/>
      <c r="BW24" s="225"/>
      <c r="BX24" s="226"/>
      <c r="BY24" s="226"/>
      <c r="BZ24" s="226"/>
      <c r="CA24" s="227"/>
      <c r="CB24" s="228"/>
      <c r="CC24" s="229"/>
      <c r="CD24" s="229"/>
      <c r="CE24" s="229"/>
      <c r="CF24" s="229"/>
      <c r="CG24" s="229"/>
      <c r="CH24" s="229"/>
      <c r="CI24" s="230"/>
      <c r="CJ24" s="231" t="str">
        <f>IF(BD24=" "," ",EQ24)</f>
        <v xml:space="preserve"> </v>
      </c>
      <c r="CK24" s="232"/>
      <c r="CL24" s="232"/>
      <c r="CM24" s="232"/>
      <c r="CN24" s="232"/>
      <c r="CO24" s="232"/>
      <c r="CP24" s="232"/>
      <c r="CQ24" s="233"/>
      <c r="EQ24" s="54">
        <f t="shared" si="2"/>
        <v>0</v>
      </c>
    </row>
    <row r="25" spans="1:147" s="54" customFormat="1" ht="30" customHeight="1">
      <c r="A25" s="115">
        <v>12</v>
      </c>
      <c r="B25" s="225"/>
      <c r="C25" s="226"/>
      <c r="D25" s="226"/>
      <c r="E25" s="226"/>
      <c r="F25" s="226"/>
      <c r="G25" s="226"/>
      <c r="H25" s="226"/>
      <c r="I25" s="227"/>
      <c r="J25" s="234"/>
      <c r="K25" s="235"/>
      <c r="L25" s="235"/>
      <c r="M25" s="235"/>
      <c r="N25" s="235"/>
      <c r="O25" s="235"/>
      <c r="P25" s="236"/>
      <c r="Q25" s="237"/>
      <c r="R25" s="237"/>
      <c r="S25" s="237"/>
      <c r="T25" s="237"/>
      <c r="U25" s="237"/>
      <c r="V25" s="237"/>
      <c r="W25" s="237"/>
      <c r="X25" s="237"/>
      <c r="Y25" s="237"/>
      <c r="Z25" s="237"/>
      <c r="AA25" s="237"/>
      <c r="AB25" s="237"/>
      <c r="AC25" s="237"/>
      <c r="AD25" s="237"/>
      <c r="AE25" s="238"/>
      <c r="AF25" s="236"/>
      <c r="AG25" s="237"/>
      <c r="AH25" s="237"/>
      <c r="AI25" s="238"/>
      <c r="AJ25" s="234"/>
      <c r="AK25" s="235"/>
      <c r="AL25" s="235"/>
      <c r="AM25" s="235"/>
      <c r="AN25" s="235"/>
      <c r="AO25" s="235"/>
      <c r="AP25" s="236"/>
      <c r="AQ25" s="237"/>
      <c r="AR25" s="237"/>
      <c r="AS25" s="237"/>
      <c r="AT25" s="237"/>
      <c r="AU25" s="237"/>
      <c r="AV25" s="237"/>
      <c r="AW25" s="238"/>
      <c r="AX25" s="234"/>
      <c r="AY25" s="235"/>
      <c r="AZ25" s="235"/>
      <c r="BA25" s="235"/>
      <c r="BB25" s="235"/>
      <c r="BC25" s="239"/>
      <c r="BD25" s="240" t="str">
        <f>IFERROR(VLOOKUP(AP25,Sheet1!$B$7:'Sheet1'!$C$15,2,FALSE)," ")</f>
        <v xml:space="preserve"> </v>
      </c>
      <c r="BE25" s="241"/>
      <c r="BF25" s="241"/>
      <c r="BG25" s="241"/>
      <c r="BH25" s="241"/>
      <c r="BI25" s="241"/>
      <c r="BJ25" s="241"/>
      <c r="BK25" s="241"/>
      <c r="BL25" s="242"/>
      <c r="BM25" s="243"/>
      <c r="BN25" s="244"/>
      <c r="BO25" s="244"/>
      <c r="BP25" s="244"/>
      <c r="BQ25" s="244"/>
      <c r="BR25" s="244"/>
      <c r="BS25" s="244"/>
      <c r="BT25" s="244"/>
      <c r="BU25" s="244"/>
      <c r="BV25" s="245"/>
      <c r="BW25" s="225"/>
      <c r="BX25" s="226"/>
      <c r="BY25" s="226"/>
      <c r="BZ25" s="226"/>
      <c r="CA25" s="227"/>
      <c r="CB25" s="228"/>
      <c r="CC25" s="229"/>
      <c r="CD25" s="229"/>
      <c r="CE25" s="229"/>
      <c r="CF25" s="229"/>
      <c r="CG25" s="229"/>
      <c r="CH25" s="229"/>
      <c r="CI25" s="230"/>
      <c r="CJ25" s="231" t="str">
        <f t="shared" ref="CJ25:CJ33" si="3">IF(BD25=" "," ",EQ25)</f>
        <v xml:space="preserve"> </v>
      </c>
      <c r="CK25" s="232"/>
      <c r="CL25" s="232"/>
      <c r="CM25" s="232"/>
      <c r="CN25" s="232"/>
      <c r="CO25" s="232"/>
      <c r="CP25" s="232"/>
      <c r="CQ25" s="233"/>
      <c r="EQ25" s="54">
        <f t="shared" si="2"/>
        <v>0</v>
      </c>
    </row>
    <row r="26" spans="1:147" s="54" customFormat="1" ht="30" customHeight="1">
      <c r="A26" s="115">
        <v>13</v>
      </c>
      <c r="B26" s="225"/>
      <c r="C26" s="226"/>
      <c r="D26" s="226"/>
      <c r="E26" s="226"/>
      <c r="F26" s="226"/>
      <c r="G26" s="226"/>
      <c r="H26" s="226"/>
      <c r="I26" s="227"/>
      <c r="J26" s="234"/>
      <c r="K26" s="235"/>
      <c r="L26" s="235"/>
      <c r="M26" s="235"/>
      <c r="N26" s="235"/>
      <c r="O26" s="235"/>
      <c r="P26" s="236"/>
      <c r="Q26" s="237"/>
      <c r="R26" s="237"/>
      <c r="S26" s="237"/>
      <c r="T26" s="237"/>
      <c r="U26" s="237"/>
      <c r="V26" s="237"/>
      <c r="W26" s="237"/>
      <c r="X26" s="237"/>
      <c r="Y26" s="237"/>
      <c r="Z26" s="237"/>
      <c r="AA26" s="237"/>
      <c r="AB26" s="237"/>
      <c r="AC26" s="237"/>
      <c r="AD26" s="237"/>
      <c r="AE26" s="238"/>
      <c r="AF26" s="236"/>
      <c r="AG26" s="237"/>
      <c r="AH26" s="237"/>
      <c r="AI26" s="238"/>
      <c r="AJ26" s="234"/>
      <c r="AK26" s="235"/>
      <c r="AL26" s="235"/>
      <c r="AM26" s="235"/>
      <c r="AN26" s="235"/>
      <c r="AO26" s="235"/>
      <c r="AP26" s="236"/>
      <c r="AQ26" s="237"/>
      <c r="AR26" s="237"/>
      <c r="AS26" s="237"/>
      <c r="AT26" s="237"/>
      <c r="AU26" s="237"/>
      <c r="AV26" s="237"/>
      <c r="AW26" s="238"/>
      <c r="AX26" s="234"/>
      <c r="AY26" s="235"/>
      <c r="AZ26" s="235"/>
      <c r="BA26" s="235"/>
      <c r="BB26" s="235"/>
      <c r="BC26" s="239"/>
      <c r="BD26" s="240" t="str">
        <f>IFERROR(VLOOKUP(AP26,Sheet1!$B$7:'Sheet1'!$C$15,2,FALSE)," ")</f>
        <v xml:space="preserve"> </v>
      </c>
      <c r="BE26" s="241"/>
      <c r="BF26" s="241"/>
      <c r="BG26" s="241"/>
      <c r="BH26" s="241"/>
      <c r="BI26" s="241"/>
      <c r="BJ26" s="241"/>
      <c r="BK26" s="241"/>
      <c r="BL26" s="242"/>
      <c r="BM26" s="243"/>
      <c r="BN26" s="244"/>
      <c r="BO26" s="244"/>
      <c r="BP26" s="244"/>
      <c r="BQ26" s="244"/>
      <c r="BR26" s="244"/>
      <c r="BS26" s="244"/>
      <c r="BT26" s="244"/>
      <c r="BU26" s="244"/>
      <c r="BV26" s="245"/>
      <c r="BW26" s="225"/>
      <c r="BX26" s="226"/>
      <c r="BY26" s="226"/>
      <c r="BZ26" s="226"/>
      <c r="CA26" s="227"/>
      <c r="CB26" s="228"/>
      <c r="CC26" s="229"/>
      <c r="CD26" s="229"/>
      <c r="CE26" s="229"/>
      <c r="CF26" s="229"/>
      <c r="CG26" s="229"/>
      <c r="CH26" s="229"/>
      <c r="CI26" s="230"/>
      <c r="CJ26" s="231" t="str">
        <f t="shared" si="3"/>
        <v xml:space="preserve"> </v>
      </c>
      <c r="CK26" s="232"/>
      <c r="CL26" s="232"/>
      <c r="CM26" s="232"/>
      <c r="CN26" s="232"/>
      <c r="CO26" s="232"/>
      <c r="CP26" s="232"/>
      <c r="CQ26" s="233"/>
      <c r="EQ26" s="54">
        <f t="shared" si="2"/>
        <v>0</v>
      </c>
    </row>
    <row r="27" spans="1:147" s="58" customFormat="1" ht="30" customHeight="1">
      <c r="A27" s="115">
        <v>14</v>
      </c>
      <c r="B27" s="225"/>
      <c r="C27" s="226"/>
      <c r="D27" s="226"/>
      <c r="E27" s="226"/>
      <c r="F27" s="226"/>
      <c r="G27" s="226"/>
      <c r="H27" s="226"/>
      <c r="I27" s="227"/>
      <c r="J27" s="234"/>
      <c r="K27" s="235"/>
      <c r="L27" s="235"/>
      <c r="M27" s="235"/>
      <c r="N27" s="235"/>
      <c r="O27" s="235"/>
      <c r="P27" s="236"/>
      <c r="Q27" s="237"/>
      <c r="R27" s="237"/>
      <c r="S27" s="237"/>
      <c r="T27" s="237"/>
      <c r="U27" s="237"/>
      <c r="V27" s="237"/>
      <c r="W27" s="237"/>
      <c r="X27" s="237"/>
      <c r="Y27" s="237"/>
      <c r="Z27" s="237"/>
      <c r="AA27" s="237"/>
      <c r="AB27" s="237"/>
      <c r="AC27" s="237"/>
      <c r="AD27" s="237"/>
      <c r="AE27" s="238"/>
      <c r="AF27" s="236"/>
      <c r="AG27" s="237"/>
      <c r="AH27" s="237"/>
      <c r="AI27" s="238"/>
      <c r="AJ27" s="234"/>
      <c r="AK27" s="235"/>
      <c r="AL27" s="235"/>
      <c r="AM27" s="235"/>
      <c r="AN27" s="235"/>
      <c r="AO27" s="235"/>
      <c r="AP27" s="236"/>
      <c r="AQ27" s="237"/>
      <c r="AR27" s="237"/>
      <c r="AS27" s="237"/>
      <c r="AT27" s="237"/>
      <c r="AU27" s="237"/>
      <c r="AV27" s="237"/>
      <c r="AW27" s="238"/>
      <c r="AX27" s="234"/>
      <c r="AY27" s="235"/>
      <c r="AZ27" s="235"/>
      <c r="BA27" s="235"/>
      <c r="BB27" s="235"/>
      <c r="BC27" s="239"/>
      <c r="BD27" s="240" t="str">
        <f>IFERROR(VLOOKUP(AP27,Sheet1!$B$7:'Sheet1'!$C$15,2,FALSE)," ")</f>
        <v xml:space="preserve"> </v>
      </c>
      <c r="BE27" s="241"/>
      <c r="BF27" s="241"/>
      <c r="BG27" s="241"/>
      <c r="BH27" s="241"/>
      <c r="BI27" s="241"/>
      <c r="BJ27" s="241"/>
      <c r="BK27" s="241"/>
      <c r="BL27" s="242"/>
      <c r="BM27" s="243"/>
      <c r="BN27" s="244"/>
      <c r="BO27" s="244"/>
      <c r="BP27" s="244"/>
      <c r="BQ27" s="244"/>
      <c r="BR27" s="244"/>
      <c r="BS27" s="244"/>
      <c r="BT27" s="244"/>
      <c r="BU27" s="244"/>
      <c r="BV27" s="245"/>
      <c r="BW27" s="225"/>
      <c r="BX27" s="226"/>
      <c r="BY27" s="226"/>
      <c r="BZ27" s="226"/>
      <c r="CA27" s="227"/>
      <c r="CB27" s="228"/>
      <c r="CC27" s="229"/>
      <c r="CD27" s="229"/>
      <c r="CE27" s="229"/>
      <c r="CF27" s="229"/>
      <c r="CG27" s="229"/>
      <c r="CH27" s="229"/>
      <c r="CI27" s="230"/>
      <c r="CJ27" s="231" t="str">
        <f t="shared" si="3"/>
        <v xml:space="preserve"> </v>
      </c>
      <c r="CK27" s="232"/>
      <c r="CL27" s="232"/>
      <c r="CM27" s="232"/>
      <c r="CN27" s="232"/>
      <c r="CO27" s="232"/>
      <c r="CP27" s="232"/>
      <c r="CQ27" s="233"/>
      <c r="EQ27" s="54">
        <f t="shared" si="2"/>
        <v>0</v>
      </c>
    </row>
    <row r="28" spans="1:147" s="58" customFormat="1" ht="30" customHeight="1">
      <c r="A28" s="115">
        <v>15</v>
      </c>
      <c r="B28" s="225"/>
      <c r="C28" s="226"/>
      <c r="D28" s="226"/>
      <c r="E28" s="226"/>
      <c r="F28" s="226"/>
      <c r="G28" s="226"/>
      <c r="H28" s="226"/>
      <c r="I28" s="227"/>
      <c r="J28" s="234"/>
      <c r="K28" s="235"/>
      <c r="L28" s="235"/>
      <c r="M28" s="235"/>
      <c r="N28" s="235"/>
      <c r="O28" s="235"/>
      <c r="P28" s="236"/>
      <c r="Q28" s="237"/>
      <c r="R28" s="237"/>
      <c r="S28" s="237"/>
      <c r="T28" s="237"/>
      <c r="U28" s="237"/>
      <c r="V28" s="237"/>
      <c r="W28" s="237"/>
      <c r="X28" s="237"/>
      <c r="Y28" s="237"/>
      <c r="Z28" s="237"/>
      <c r="AA28" s="237"/>
      <c r="AB28" s="237"/>
      <c r="AC28" s="237"/>
      <c r="AD28" s="237"/>
      <c r="AE28" s="238"/>
      <c r="AF28" s="236"/>
      <c r="AG28" s="237"/>
      <c r="AH28" s="237"/>
      <c r="AI28" s="238"/>
      <c r="AJ28" s="234"/>
      <c r="AK28" s="235"/>
      <c r="AL28" s="235"/>
      <c r="AM28" s="235"/>
      <c r="AN28" s="235"/>
      <c r="AO28" s="235"/>
      <c r="AP28" s="236"/>
      <c r="AQ28" s="237"/>
      <c r="AR28" s="237"/>
      <c r="AS28" s="237"/>
      <c r="AT28" s="237"/>
      <c r="AU28" s="237"/>
      <c r="AV28" s="237"/>
      <c r="AW28" s="238"/>
      <c r="AX28" s="234"/>
      <c r="AY28" s="235"/>
      <c r="AZ28" s="235"/>
      <c r="BA28" s="235"/>
      <c r="BB28" s="235"/>
      <c r="BC28" s="239"/>
      <c r="BD28" s="240" t="str">
        <f>IFERROR(VLOOKUP(AP28,Sheet1!$B$7:'Sheet1'!$C$15,2,FALSE)," ")</f>
        <v xml:space="preserve"> </v>
      </c>
      <c r="BE28" s="241"/>
      <c r="BF28" s="241"/>
      <c r="BG28" s="241"/>
      <c r="BH28" s="241"/>
      <c r="BI28" s="241"/>
      <c r="BJ28" s="241"/>
      <c r="BK28" s="241"/>
      <c r="BL28" s="242"/>
      <c r="BM28" s="243"/>
      <c r="BN28" s="244"/>
      <c r="BO28" s="244"/>
      <c r="BP28" s="244"/>
      <c r="BQ28" s="244"/>
      <c r="BR28" s="244"/>
      <c r="BS28" s="244"/>
      <c r="BT28" s="244"/>
      <c r="BU28" s="244"/>
      <c r="BV28" s="245"/>
      <c r="BW28" s="225"/>
      <c r="BX28" s="226"/>
      <c r="BY28" s="226"/>
      <c r="BZ28" s="226"/>
      <c r="CA28" s="227"/>
      <c r="CB28" s="228"/>
      <c r="CC28" s="229"/>
      <c r="CD28" s="229"/>
      <c r="CE28" s="229"/>
      <c r="CF28" s="229"/>
      <c r="CG28" s="229"/>
      <c r="CH28" s="229"/>
      <c r="CI28" s="230"/>
      <c r="CJ28" s="231" t="str">
        <f t="shared" si="3"/>
        <v xml:space="preserve"> </v>
      </c>
      <c r="CK28" s="232"/>
      <c r="CL28" s="232"/>
      <c r="CM28" s="232"/>
      <c r="CN28" s="232"/>
      <c r="CO28" s="232"/>
      <c r="CP28" s="232"/>
      <c r="CQ28" s="233"/>
      <c r="EQ28" s="54">
        <f t="shared" si="2"/>
        <v>0</v>
      </c>
    </row>
    <row r="29" spans="1:147" s="58" customFormat="1" ht="30" customHeight="1">
      <c r="A29" s="115">
        <v>16</v>
      </c>
      <c r="B29" s="225"/>
      <c r="C29" s="226"/>
      <c r="D29" s="226"/>
      <c r="E29" s="226"/>
      <c r="F29" s="226"/>
      <c r="G29" s="226"/>
      <c r="H29" s="226"/>
      <c r="I29" s="227"/>
      <c r="J29" s="234"/>
      <c r="K29" s="235"/>
      <c r="L29" s="235"/>
      <c r="M29" s="235"/>
      <c r="N29" s="235"/>
      <c r="O29" s="235"/>
      <c r="P29" s="236"/>
      <c r="Q29" s="237"/>
      <c r="R29" s="237"/>
      <c r="S29" s="237"/>
      <c r="T29" s="237"/>
      <c r="U29" s="237"/>
      <c r="V29" s="237"/>
      <c r="W29" s="237"/>
      <c r="X29" s="237"/>
      <c r="Y29" s="237"/>
      <c r="Z29" s="237"/>
      <c r="AA29" s="237"/>
      <c r="AB29" s="237"/>
      <c r="AC29" s="237"/>
      <c r="AD29" s="237"/>
      <c r="AE29" s="238"/>
      <c r="AF29" s="236"/>
      <c r="AG29" s="237"/>
      <c r="AH29" s="237"/>
      <c r="AI29" s="238"/>
      <c r="AJ29" s="234"/>
      <c r="AK29" s="235"/>
      <c r="AL29" s="235"/>
      <c r="AM29" s="235"/>
      <c r="AN29" s="235"/>
      <c r="AO29" s="235"/>
      <c r="AP29" s="236"/>
      <c r="AQ29" s="237"/>
      <c r="AR29" s="237"/>
      <c r="AS29" s="237"/>
      <c r="AT29" s="237"/>
      <c r="AU29" s="237"/>
      <c r="AV29" s="237"/>
      <c r="AW29" s="238"/>
      <c r="AX29" s="234"/>
      <c r="AY29" s="235"/>
      <c r="AZ29" s="235"/>
      <c r="BA29" s="235"/>
      <c r="BB29" s="235"/>
      <c r="BC29" s="239"/>
      <c r="BD29" s="240" t="str">
        <f>IFERROR(VLOOKUP(AP29,Sheet1!$B$7:'Sheet1'!$C$15,2,FALSE)," ")</f>
        <v xml:space="preserve"> </v>
      </c>
      <c r="BE29" s="241"/>
      <c r="BF29" s="241"/>
      <c r="BG29" s="241"/>
      <c r="BH29" s="241"/>
      <c r="BI29" s="241"/>
      <c r="BJ29" s="241"/>
      <c r="BK29" s="241"/>
      <c r="BL29" s="242"/>
      <c r="BM29" s="243"/>
      <c r="BN29" s="244"/>
      <c r="BO29" s="244"/>
      <c r="BP29" s="244"/>
      <c r="BQ29" s="244"/>
      <c r="BR29" s="244"/>
      <c r="BS29" s="244"/>
      <c r="BT29" s="244"/>
      <c r="BU29" s="244"/>
      <c r="BV29" s="245"/>
      <c r="BW29" s="225"/>
      <c r="BX29" s="226"/>
      <c r="BY29" s="226"/>
      <c r="BZ29" s="226"/>
      <c r="CA29" s="227"/>
      <c r="CB29" s="228"/>
      <c r="CC29" s="229"/>
      <c r="CD29" s="229"/>
      <c r="CE29" s="229"/>
      <c r="CF29" s="229"/>
      <c r="CG29" s="229"/>
      <c r="CH29" s="229"/>
      <c r="CI29" s="230"/>
      <c r="CJ29" s="231" t="str">
        <f t="shared" si="3"/>
        <v xml:space="preserve"> </v>
      </c>
      <c r="CK29" s="232"/>
      <c r="CL29" s="232"/>
      <c r="CM29" s="232"/>
      <c r="CN29" s="232"/>
      <c r="CO29" s="232"/>
      <c r="CP29" s="232"/>
      <c r="CQ29" s="233"/>
      <c r="EQ29" s="54">
        <f t="shared" si="2"/>
        <v>0</v>
      </c>
    </row>
    <row r="30" spans="1:147" s="58" customFormat="1" ht="30" customHeight="1">
      <c r="A30" s="115">
        <v>17</v>
      </c>
      <c r="B30" s="225"/>
      <c r="C30" s="226"/>
      <c r="D30" s="226"/>
      <c r="E30" s="226"/>
      <c r="F30" s="226"/>
      <c r="G30" s="226"/>
      <c r="H30" s="226"/>
      <c r="I30" s="227"/>
      <c r="J30" s="234"/>
      <c r="K30" s="235"/>
      <c r="L30" s="235"/>
      <c r="M30" s="235"/>
      <c r="N30" s="235"/>
      <c r="O30" s="235"/>
      <c r="P30" s="236"/>
      <c r="Q30" s="237"/>
      <c r="R30" s="237"/>
      <c r="S30" s="237"/>
      <c r="T30" s="237"/>
      <c r="U30" s="237"/>
      <c r="V30" s="237"/>
      <c r="W30" s="237"/>
      <c r="X30" s="237"/>
      <c r="Y30" s="237"/>
      <c r="Z30" s="237"/>
      <c r="AA30" s="237"/>
      <c r="AB30" s="237"/>
      <c r="AC30" s="237"/>
      <c r="AD30" s="237"/>
      <c r="AE30" s="238"/>
      <c r="AF30" s="236"/>
      <c r="AG30" s="237"/>
      <c r="AH30" s="237"/>
      <c r="AI30" s="238"/>
      <c r="AJ30" s="234"/>
      <c r="AK30" s="235"/>
      <c r="AL30" s="235"/>
      <c r="AM30" s="235"/>
      <c r="AN30" s="235"/>
      <c r="AO30" s="235"/>
      <c r="AP30" s="236"/>
      <c r="AQ30" s="237"/>
      <c r="AR30" s="237"/>
      <c r="AS30" s="237"/>
      <c r="AT30" s="237"/>
      <c r="AU30" s="237"/>
      <c r="AV30" s="237"/>
      <c r="AW30" s="238"/>
      <c r="AX30" s="234"/>
      <c r="AY30" s="235"/>
      <c r="AZ30" s="235"/>
      <c r="BA30" s="235"/>
      <c r="BB30" s="235"/>
      <c r="BC30" s="239"/>
      <c r="BD30" s="240" t="str">
        <f>IFERROR(VLOOKUP(AP30,Sheet1!$B$7:'Sheet1'!$C$15,2,FALSE)," ")</f>
        <v xml:space="preserve"> </v>
      </c>
      <c r="BE30" s="241"/>
      <c r="BF30" s="241"/>
      <c r="BG30" s="241"/>
      <c r="BH30" s="241"/>
      <c r="BI30" s="241"/>
      <c r="BJ30" s="241"/>
      <c r="BK30" s="241"/>
      <c r="BL30" s="242"/>
      <c r="BM30" s="243"/>
      <c r="BN30" s="244"/>
      <c r="BO30" s="244"/>
      <c r="BP30" s="244"/>
      <c r="BQ30" s="244"/>
      <c r="BR30" s="244"/>
      <c r="BS30" s="244"/>
      <c r="BT30" s="244"/>
      <c r="BU30" s="244"/>
      <c r="BV30" s="245"/>
      <c r="BW30" s="225"/>
      <c r="BX30" s="226"/>
      <c r="BY30" s="226"/>
      <c r="BZ30" s="226"/>
      <c r="CA30" s="227"/>
      <c r="CB30" s="228"/>
      <c r="CC30" s="229"/>
      <c r="CD30" s="229"/>
      <c r="CE30" s="229"/>
      <c r="CF30" s="229"/>
      <c r="CG30" s="229"/>
      <c r="CH30" s="229"/>
      <c r="CI30" s="230"/>
      <c r="CJ30" s="231" t="str">
        <f t="shared" si="3"/>
        <v xml:space="preserve"> </v>
      </c>
      <c r="CK30" s="232"/>
      <c r="CL30" s="232"/>
      <c r="CM30" s="232"/>
      <c r="CN30" s="232"/>
      <c r="CO30" s="232"/>
      <c r="CP30" s="232"/>
      <c r="CQ30" s="233"/>
      <c r="EQ30" s="54">
        <f t="shared" si="2"/>
        <v>0</v>
      </c>
    </row>
    <row r="31" spans="1:147" s="58" customFormat="1" ht="30" customHeight="1">
      <c r="A31" s="115">
        <v>18</v>
      </c>
      <c r="B31" s="225"/>
      <c r="C31" s="226"/>
      <c r="D31" s="226"/>
      <c r="E31" s="226"/>
      <c r="F31" s="226"/>
      <c r="G31" s="226"/>
      <c r="H31" s="226"/>
      <c r="I31" s="227"/>
      <c r="J31" s="234"/>
      <c r="K31" s="235"/>
      <c r="L31" s="235"/>
      <c r="M31" s="235"/>
      <c r="N31" s="235"/>
      <c r="O31" s="235"/>
      <c r="P31" s="236"/>
      <c r="Q31" s="237"/>
      <c r="R31" s="237"/>
      <c r="S31" s="237"/>
      <c r="T31" s="237"/>
      <c r="U31" s="237"/>
      <c r="V31" s="237"/>
      <c r="W31" s="237"/>
      <c r="X31" s="237"/>
      <c r="Y31" s="237"/>
      <c r="Z31" s="237"/>
      <c r="AA31" s="237"/>
      <c r="AB31" s="237"/>
      <c r="AC31" s="237"/>
      <c r="AD31" s="237"/>
      <c r="AE31" s="238"/>
      <c r="AF31" s="236"/>
      <c r="AG31" s="237"/>
      <c r="AH31" s="237"/>
      <c r="AI31" s="238"/>
      <c r="AJ31" s="234"/>
      <c r="AK31" s="235"/>
      <c r="AL31" s="235"/>
      <c r="AM31" s="235"/>
      <c r="AN31" s="235"/>
      <c r="AO31" s="235"/>
      <c r="AP31" s="236"/>
      <c r="AQ31" s="237"/>
      <c r="AR31" s="237"/>
      <c r="AS31" s="237"/>
      <c r="AT31" s="237"/>
      <c r="AU31" s="237"/>
      <c r="AV31" s="237"/>
      <c r="AW31" s="238"/>
      <c r="AX31" s="234"/>
      <c r="AY31" s="235"/>
      <c r="AZ31" s="235"/>
      <c r="BA31" s="235"/>
      <c r="BB31" s="235"/>
      <c r="BC31" s="239"/>
      <c r="BD31" s="240" t="str">
        <f>IFERROR(VLOOKUP(AP31,Sheet1!$B$7:'Sheet1'!$C$15,2,FALSE)," ")</f>
        <v xml:space="preserve"> </v>
      </c>
      <c r="BE31" s="241"/>
      <c r="BF31" s="241"/>
      <c r="BG31" s="241"/>
      <c r="BH31" s="241"/>
      <c r="BI31" s="241"/>
      <c r="BJ31" s="241"/>
      <c r="BK31" s="241"/>
      <c r="BL31" s="242"/>
      <c r="BM31" s="243"/>
      <c r="BN31" s="244"/>
      <c r="BO31" s="244"/>
      <c r="BP31" s="244"/>
      <c r="BQ31" s="244"/>
      <c r="BR31" s="244"/>
      <c r="BS31" s="244"/>
      <c r="BT31" s="244"/>
      <c r="BU31" s="244"/>
      <c r="BV31" s="245"/>
      <c r="BW31" s="225"/>
      <c r="BX31" s="226"/>
      <c r="BY31" s="226"/>
      <c r="BZ31" s="226"/>
      <c r="CA31" s="227"/>
      <c r="CB31" s="228"/>
      <c r="CC31" s="229"/>
      <c r="CD31" s="229"/>
      <c r="CE31" s="229"/>
      <c r="CF31" s="229"/>
      <c r="CG31" s="229"/>
      <c r="CH31" s="229"/>
      <c r="CI31" s="230"/>
      <c r="CJ31" s="231" t="str">
        <f t="shared" si="3"/>
        <v xml:space="preserve"> </v>
      </c>
      <c r="CK31" s="232"/>
      <c r="CL31" s="232"/>
      <c r="CM31" s="232"/>
      <c r="CN31" s="232"/>
      <c r="CO31" s="232"/>
      <c r="CP31" s="232"/>
      <c r="CQ31" s="233"/>
      <c r="EQ31" s="54">
        <f t="shared" si="2"/>
        <v>0</v>
      </c>
    </row>
    <row r="32" spans="1:147" s="54" customFormat="1" ht="30" customHeight="1">
      <c r="A32" s="115">
        <v>19</v>
      </c>
      <c r="B32" s="225"/>
      <c r="C32" s="226"/>
      <c r="D32" s="226"/>
      <c r="E32" s="226"/>
      <c r="F32" s="226"/>
      <c r="G32" s="226"/>
      <c r="H32" s="226"/>
      <c r="I32" s="227"/>
      <c r="J32" s="234"/>
      <c r="K32" s="235"/>
      <c r="L32" s="235"/>
      <c r="M32" s="235"/>
      <c r="N32" s="235"/>
      <c r="O32" s="235"/>
      <c r="P32" s="236"/>
      <c r="Q32" s="237"/>
      <c r="R32" s="237"/>
      <c r="S32" s="237"/>
      <c r="T32" s="237"/>
      <c r="U32" s="237"/>
      <c r="V32" s="237"/>
      <c r="W32" s="237"/>
      <c r="X32" s="237"/>
      <c r="Y32" s="237"/>
      <c r="Z32" s="237"/>
      <c r="AA32" s="237"/>
      <c r="AB32" s="237"/>
      <c r="AC32" s="237"/>
      <c r="AD32" s="237"/>
      <c r="AE32" s="238"/>
      <c r="AF32" s="236"/>
      <c r="AG32" s="237"/>
      <c r="AH32" s="237"/>
      <c r="AI32" s="238"/>
      <c r="AJ32" s="234"/>
      <c r="AK32" s="235"/>
      <c r="AL32" s="235"/>
      <c r="AM32" s="235"/>
      <c r="AN32" s="235"/>
      <c r="AO32" s="235"/>
      <c r="AP32" s="236"/>
      <c r="AQ32" s="237"/>
      <c r="AR32" s="237"/>
      <c r="AS32" s="237"/>
      <c r="AT32" s="237"/>
      <c r="AU32" s="237"/>
      <c r="AV32" s="237"/>
      <c r="AW32" s="238"/>
      <c r="AX32" s="234"/>
      <c r="AY32" s="235"/>
      <c r="AZ32" s="235"/>
      <c r="BA32" s="235"/>
      <c r="BB32" s="235"/>
      <c r="BC32" s="239"/>
      <c r="BD32" s="240" t="str">
        <f>IFERROR(VLOOKUP(AP32,Sheet1!$B$7:'Sheet1'!$C$15,2,FALSE)," ")</f>
        <v xml:space="preserve"> </v>
      </c>
      <c r="BE32" s="241"/>
      <c r="BF32" s="241"/>
      <c r="BG32" s="241"/>
      <c r="BH32" s="241"/>
      <c r="BI32" s="241"/>
      <c r="BJ32" s="241"/>
      <c r="BK32" s="241"/>
      <c r="BL32" s="242"/>
      <c r="BM32" s="243"/>
      <c r="BN32" s="244"/>
      <c r="BO32" s="244"/>
      <c r="BP32" s="244"/>
      <c r="BQ32" s="244"/>
      <c r="BR32" s="244"/>
      <c r="BS32" s="244"/>
      <c r="BT32" s="244"/>
      <c r="BU32" s="244"/>
      <c r="BV32" s="245"/>
      <c r="BW32" s="225"/>
      <c r="BX32" s="226"/>
      <c r="BY32" s="226"/>
      <c r="BZ32" s="226"/>
      <c r="CA32" s="227"/>
      <c r="CB32" s="228"/>
      <c r="CC32" s="229"/>
      <c r="CD32" s="229"/>
      <c r="CE32" s="229"/>
      <c r="CF32" s="229"/>
      <c r="CG32" s="229"/>
      <c r="CH32" s="229"/>
      <c r="CI32" s="230"/>
      <c r="CJ32" s="231" t="str">
        <f t="shared" si="3"/>
        <v xml:space="preserve"> </v>
      </c>
      <c r="CK32" s="232"/>
      <c r="CL32" s="232"/>
      <c r="CM32" s="232"/>
      <c r="CN32" s="232"/>
      <c r="CO32" s="232"/>
      <c r="CP32" s="232"/>
      <c r="CQ32" s="233"/>
      <c r="EQ32" s="54">
        <f t="shared" si="2"/>
        <v>0</v>
      </c>
    </row>
    <row r="33" spans="1:147" s="54" customFormat="1" ht="30" customHeight="1">
      <c r="A33" s="115">
        <v>20</v>
      </c>
      <c r="B33" s="225"/>
      <c r="C33" s="226"/>
      <c r="D33" s="226"/>
      <c r="E33" s="226"/>
      <c r="F33" s="226"/>
      <c r="G33" s="226"/>
      <c r="H33" s="226"/>
      <c r="I33" s="227"/>
      <c r="J33" s="234"/>
      <c r="K33" s="235"/>
      <c r="L33" s="235"/>
      <c r="M33" s="235"/>
      <c r="N33" s="235"/>
      <c r="O33" s="235"/>
      <c r="P33" s="236"/>
      <c r="Q33" s="237"/>
      <c r="R33" s="237"/>
      <c r="S33" s="237"/>
      <c r="T33" s="237"/>
      <c r="U33" s="237"/>
      <c r="V33" s="237"/>
      <c r="W33" s="237"/>
      <c r="X33" s="237"/>
      <c r="Y33" s="237"/>
      <c r="Z33" s="237"/>
      <c r="AA33" s="237"/>
      <c r="AB33" s="237"/>
      <c r="AC33" s="237"/>
      <c r="AD33" s="237"/>
      <c r="AE33" s="238"/>
      <c r="AF33" s="236"/>
      <c r="AG33" s="237"/>
      <c r="AH33" s="237"/>
      <c r="AI33" s="238"/>
      <c r="AJ33" s="234"/>
      <c r="AK33" s="235"/>
      <c r="AL33" s="235"/>
      <c r="AM33" s="235"/>
      <c r="AN33" s="235"/>
      <c r="AO33" s="235"/>
      <c r="AP33" s="236"/>
      <c r="AQ33" s="237"/>
      <c r="AR33" s="237"/>
      <c r="AS33" s="237"/>
      <c r="AT33" s="237"/>
      <c r="AU33" s="237"/>
      <c r="AV33" s="237"/>
      <c r="AW33" s="238"/>
      <c r="AX33" s="234"/>
      <c r="AY33" s="235"/>
      <c r="AZ33" s="235"/>
      <c r="BA33" s="235"/>
      <c r="BB33" s="235"/>
      <c r="BC33" s="239"/>
      <c r="BD33" s="240" t="str">
        <f>IFERROR(VLOOKUP(AP33,Sheet1!$B$7:'Sheet1'!$C$15,2,FALSE)," ")</f>
        <v xml:space="preserve"> </v>
      </c>
      <c r="BE33" s="241"/>
      <c r="BF33" s="241"/>
      <c r="BG33" s="241"/>
      <c r="BH33" s="241"/>
      <c r="BI33" s="241"/>
      <c r="BJ33" s="241"/>
      <c r="BK33" s="241"/>
      <c r="BL33" s="242"/>
      <c r="BM33" s="243"/>
      <c r="BN33" s="244"/>
      <c r="BO33" s="244"/>
      <c r="BP33" s="244"/>
      <c r="BQ33" s="244"/>
      <c r="BR33" s="244"/>
      <c r="BS33" s="244"/>
      <c r="BT33" s="244"/>
      <c r="BU33" s="244"/>
      <c r="BV33" s="245"/>
      <c r="BW33" s="225"/>
      <c r="BX33" s="226"/>
      <c r="BY33" s="226"/>
      <c r="BZ33" s="226"/>
      <c r="CA33" s="227"/>
      <c r="CB33" s="228"/>
      <c r="CC33" s="229"/>
      <c r="CD33" s="229"/>
      <c r="CE33" s="229"/>
      <c r="CF33" s="229"/>
      <c r="CG33" s="229"/>
      <c r="CH33" s="229"/>
      <c r="CI33" s="230"/>
      <c r="CJ33" s="231" t="str">
        <f t="shared" si="3"/>
        <v xml:space="preserve"> </v>
      </c>
      <c r="CK33" s="232"/>
      <c r="CL33" s="232"/>
      <c r="CM33" s="232"/>
      <c r="CN33" s="232"/>
      <c r="CO33" s="232"/>
      <c r="CP33" s="232"/>
      <c r="CQ33" s="233"/>
      <c r="EQ33" s="54">
        <f t="shared" si="2"/>
        <v>0</v>
      </c>
    </row>
    <row r="34" spans="1:147">
      <c r="E34" s="37"/>
      <c r="F34" s="53"/>
      <c r="G34" s="38"/>
      <c r="H34" s="53"/>
      <c r="I34" s="39"/>
      <c r="J34" s="40"/>
      <c r="K34" s="41"/>
      <c r="L34" s="42"/>
      <c r="M34" s="37"/>
      <c r="N34" s="37"/>
      <c r="O34" s="40"/>
      <c r="P34" s="53"/>
      <c r="Q34" s="53"/>
      <c r="R34" s="53"/>
      <c r="S34" s="53"/>
      <c r="T34" s="53"/>
      <c r="U34" s="53"/>
      <c r="V34" s="53"/>
      <c r="W34" s="53"/>
      <c r="X34" s="53"/>
      <c r="Y34" s="53"/>
      <c r="Z34" s="53"/>
      <c r="AA34" s="53"/>
      <c r="AB34" s="40"/>
      <c r="AC34" s="40"/>
      <c r="AD34" s="40"/>
      <c r="AE34" s="40"/>
      <c r="AF34" s="40"/>
      <c r="AG34" s="41"/>
      <c r="AH34" s="42"/>
      <c r="AI34" s="37"/>
      <c r="AJ34" s="37"/>
      <c r="AK34" s="40"/>
      <c r="AL34" s="53"/>
      <c r="AM34" s="40"/>
      <c r="AN34" s="40"/>
      <c r="AP34" s="40"/>
      <c r="AQ34" s="40"/>
      <c r="AR34" s="53"/>
      <c r="AS34" s="53"/>
      <c r="AT34" s="53"/>
      <c r="AU34" s="53"/>
      <c r="AV34" s="38"/>
      <c r="AW34" s="40"/>
      <c r="AX34" s="40"/>
      <c r="AY34" s="40"/>
      <c r="AZ34" s="40"/>
      <c r="BA34" s="40"/>
      <c r="BB34" s="43"/>
      <c r="BC34" s="43"/>
      <c r="BD34" s="43"/>
      <c r="BE34" s="43"/>
      <c r="BF34" s="40"/>
      <c r="BG34" s="40"/>
      <c r="BH34" s="40"/>
      <c r="BI34" s="40"/>
      <c r="BJ34" s="40"/>
      <c r="BK34" s="40"/>
      <c r="BL34" s="40"/>
      <c r="BM34" s="40"/>
      <c r="BN34" s="37"/>
    </row>
    <row r="35" spans="1:147" ht="14.25">
      <c r="A35" s="59"/>
      <c r="B35" s="59"/>
      <c r="C35" s="59"/>
      <c r="D35" s="59"/>
      <c r="E35" s="59"/>
      <c r="F35" s="59"/>
      <c r="G35" s="59"/>
      <c r="H35" s="59"/>
      <c r="I35" s="60"/>
      <c r="J35" s="60"/>
      <c r="K35" s="59"/>
      <c r="L35" s="60"/>
      <c r="M35" s="60"/>
      <c r="N35" s="58"/>
      <c r="O35" s="60"/>
      <c r="P35" s="60"/>
      <c r="Q35" s="60"/>
      <c r="R35" s="60"/>
      <c r="S35" s="60"/>
      <c r="T35" s="60"/>
      <c r="U35" s="60"/>
      <c r="V35" s="60"/>
      <c r="W35" s="60"/>
      <c r="X35" s="60"/>
      <c r="Y35" s="60"/>
      <c r="Z35" s="60"/>
      <c r="AA35" s="60"/>
      <c r="AB35" s="61"/>
      <c r="AC35" s="58"/>
      <c r="AD35" s="58"/>
      <c r="AE35" s="58"/>
      <c r="AF35" s="60"/>
      <c r="AG35" s="59"/>
      <c r="AH35" s="60"/>
      <c r="AI35" s="60"/>
      <c r="AJ35" s="58"/>
      <c r="AK35" s="60"/>
      <c r="AL35" s="60"/>
      <c r="AM35" s="59"/>
      <c r="AN35" s="59"/>
      <c r="AO35" s="59"/>
      <c r="AP35" s="59"/>
      <c r="AQ35" s="59"/>
      <c r="AR35" s="60"/>
      <c r="AS35" s="60"/>
      <c r="AT35" s="60"/>
      <c r="AU35" s="60"/>
      <c r="AV35" s="60"/>
      <c r="AW35" s="62"/>
      <c r="AX35" s="62"/>
      <c r="AY35" s="62"/>
      <c r="AZ35" s="62"/>
      <c r="BA35" s="60"/>
      <c r="BB35" s="58"/>
      <c r="BC35" s="58"/>
      <c r="BD35" s="58"/>
      <c r="BE35" s="58"/>
      <c r="BF35" s="58"/>
      <c r="BG35" s="58"/>
      <c r="BH35" s="58"/>
      <c r="BI35" s="58"/>
      <c r="BJ35" s="58"/>
      <c r="BK35" s="58"/>
      <c r="BL35" s="58"/>
      <c r="BM35" s="58"/>
      <c r="BN35" s="58"/>
      <c r="BO35" s="58"/>
      <c r="BP35" s="58"/>
      <c r="BQ35" s="58"/>
      <c r="BR35" s="58"/>
      <c r="BS35" s="58"/>
      <c r="BT35" s="58"/>
      <c r="BU35" s="58"/>
      <c r="BV35" s="58"/>
      <c r="BW35" s="58"/>
      <c r="BX35" s="58"/>
      <c r="BY35" s="58"/>
      <c r="BZ35" s="58"/>
      <c r="CA35" s="58"/>
      <c r="CB35" s="58"/>
      <c r="CC35" s="58"/>
      <c r="CD35" s="58"/>
      <c r="CE35" s="58"/>
      <c r="CF35" s="58"/>
      <c r="CG35" s="58"/>
      <c r="CH35" s="58"/>
      <c r="CI35" s="58"/>
      <c r="CJ35" s="58"/>
      <c r="CK35" s="58"/>
      <c r="CL35" s="58"/>
      <c r="CM35" s="58"/>
      <c r="CN35" s="58"/>
      <c r="CO35" s="58"/>
      <c r="CP35" s="58"/>
      <c r="CQ35" s="58"/>
    </row>
    <row r="36" spans="1:147" ht="20.100000000000001" customHeight="1">
      <c r="A36" s="80" t="s">
        <v>131</v>
      </c>
      <c r="B36" s="80"/>
      <c r="C36" s="80"/>
      <c r="D36" s="80"/>
      <c r="E36" s="80"/>
      <c r="F36" s="80"/>
      <c r="G36" s="80"/>
      <c r="H36" s="80"/>
      <c r="I36" s="81"/>
      <c r="J36" s="81"/>
      <c r="K36" s="80"/>
      <c r="L36" s="81"/>
      <c r="M36" s="81"/>
      <c r="N36" s="82"/>
      <c r="O36" s="81"/>
      <c r="P36" s="81"/>
      <c r="Q36" s="81"/>
      <c r="R36" s="81"/>
      <c r="S36" s="81"/>
      <c r="T36" s="81"/>
      <c r="U36" s="81"/>
      <c r="V36" s="81"/>
      <c r="W36" s="81"/>
      <c r="X36" s="81"/>
      <c r="Y36" s="81"/>
      <c r="Z36" s="81"/>
      <c r="AA36" s="81"/>
      <c r="AB36" s="83"/>
      <c r="AC36" s="82"/>
      <c r="AD36" s="82"/>
      <c r="AE36" s="82"/>
      <c r="AF36" s="81"/>
      <c r="AG36" s="80"/>
      <c r="AH36" s="81"/>
      <c r="AI36" s="81"/>
      <c r="AJ36" s="82"/>
      <c r="AK36" s="81"/>
      <c r="AL36" s="81"/>
      <c r="AM36" s="80"/>
      <c r="AN36" s="80"/>
      <c r="AO36" s="80"/>
      <c r="AP36" s="80"/>
      <c r="AQ36" s="80"/>
      <c r="AR36" s="81"/>
      <c r="AS36" s="81"/>
      <c r="AT36" s="81"/>
      <c r="AU36" s="81"/>
      <c r="AV36" s="81"/>
      <c r="AW36" s="84"/>
      <c r="AX36" s="84"/>
      <c r="AY36" s="84"/>
      <c r="AZ36" s="84"/>
      <c r="BA36" s="81"/>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58"/>
      <c r="CC36" s="58"/>
      <c r="CD36" s="58"/>
      <c r="CE36" s="58"/>
      <c r="CF36" s="58"/>
      <c r="CG36" s="58"/>
      <c r="CH36" s="58"/>
      <c r="CI36" s="58"/>
      <c r="CJ36" s="58"/>
      <c r="CK36" s="58"/>
      <c r="CL36" s="58"/>
      <c r="CM36" s="58"/>
      <c r="CN36" s="58"/>
      <c r="CO36" s="58"/>
      <c r="CP36" s="58"/>
      <c r="CQ36" s="58"/>
    </row>
    <row r="37" spans="1:147" ht="20.100000000000001" customHeight="1">
      <c r="A37" s="80" t="s">
        <v>132</v>
      </c>
      <c r="B37" s="80"/>
      <c r="C37" s="80"/>
      <c r="D37" s="80"/>
      <c r="E37" s="80"/>
      <c r="F37" s="80"/>
      <c r="G37" s="80"/>
      <c r="H37" s="80"/>
      <c r="I37" s="81"/>
      <c r="J37" s="81"/>
      <c r="K37" s="80"/>
      <c r="L37" s="81"/>
      <c r="M37" s="81"/>
      <c r="N37" s="82"/>
      <c r="O37" s="81"/>
      <c r="P37" s="81"/>
      <c r="Q37" s="81"/>
      <c r="R37" s="81"/>
      <c r="S37" s="81"/>
      <c r="T37" s="81"/>
      <c r="U37" s="81"/>
      <c r="V37" s="81"/>
      <c r="W37" s="81"/>
      <c r="X37" s="81"/>
      <c r="Y37" s="81"/>
      <c r="Z37" s="81"/>
      <c r="AA37" s="81"/>
      <c r="AB37" s="83"/>
      <c r="AC37" s="82"/>
      <c r="AD37" s="82"/>
      <c r="AE37" s="82"/>
      <c r="AF37" s="81"/>
      <c r="AG37" s="80"/>
      <c r="AH37" s="81"/>
      <c r="AI37" s="81"/>
      <c r="AJ37" s="82"/>
      <c r="AK37" s="81"/>
      <c r="AL37" s="81"/>
      <c r="AM37" s="80"/>
      <c r="AN37" s="80"/>
      <c r="AO37" s="80"/>
      <c r="AP37" s="80"/>
      <c r="AQ37" s="80"/>
      <c r="AR37" s="81"/>
      <c r="AS37" s="81"/>
      <c r="AT37" s="81"/>
      <c r="AU37" s="81"/>
      <c r="AV37" s="81"/>
      <c r="AW37" s="84"/>
      <c r="AX37" s="84"/>
      <c r="AY37" s="84"/>
      <c r="AZ37" s="84"/>
      <c r="BA37" s="81"/>
      <c r="BB37" s="82"/>
      <c r="BC37" s="82"/>
      <c r="BD37" s="82"/>
      <c r="BE37" s="82"/>
      <c r="BF37" s="82"/>
      <c r="BG37" s="82"/>
      <c r="BH37" s="82"/>
      <c r="BI37" s="82"/>
      <c r="BJ37" s="82"/>
      <c r="BK37" s="82"/>
      <c r="BL37" s="82"/>
      <c r="BM37" s="82"/>
      <c r="BN37" s="82"/>
      <c r="BO37" s="82"/>
      <c r="BP37" s="82"/>
      <c r="BQ37" s="82"/>
      <c r="BR37" s="82"/>
      <c r="BS37" s="82"/>
      <c r="BT37" s="82"/>
      <c r="BU37" s="82"/>
      <c r="BV37" s="82"/>
      <c r="BW37" s="82"/>
      <c r="BX37" s="82"/>
      <c r="BY37" s="82"/>
      <c r="BZ37" s="82"/>
      <c r="CA37" s="82"/>
      <c r="CB37" s="58"/>
      <c r="CC37" s="58"/>
      <c r="CD37" s="58"/>
      <c r="CE37" s="58"/>
      <c r="CF37" s="58"/>
      <c r="CG37" s="58"/>
      <c r="CH37" s="58"/>
      <c r="CI37" s="58"/>
      <c r="CJ37" s="58"/>
      <c r="CK37" s="58"/>
      <c r="CL37" s="58"/>
      <c r="CM37" s="58"/>
      <c r="CN37" s="58"/>
      <c r="CO37" s="58"/>
      <c r="CP37" s="58"/>
      <c r="CQ37" s="58"/>
    </row>
    <row r="38" spans="1:147" ht="20.100000000000001" customHeight="1">
      <c r="A38" s="80" t="s">
        <v>133</v>
      </c>
      <c r="B38" s="80"/>
      <c r="C38" s="80"/>
      <c r="D38" s="80"/>
      <c r="E38" s="80"/>
      <c r="F38" s="80"/>
      <c r="G38" s="80"/>
      <c r="H38" s="80"/>
      <c r="I38" s="81"/>
      <c r="J38" s="81"/>
      <c r="K38" s="80"/>
      <c r="L38" s="81"/>
      <c r="M38" s="81"/>
      <c r="N38" s="82"/>
      <c r="O38" s="81"/>
      <c r="P38" s="81"/>
      <c r="Q38" s="81"/>
      <c r="R38" s="81"/>
      <c r="S38" s="81"/>
      <c r="T38" s="81"/>
      <c r="U38" s="81"/>
      <c r="V38" s="81"/>
      <c r="W38" s="81"/>
      <c r="X38" s="81"/>
      <c r="Y38" s="81"/>
      <c r="Z38" s="81"/>
      <c r="AA38" s="81"/>
      <c r="AB38" s="83"/>
      <c r="AC38" s="82"/>
      <c r="AD38" s="82"/>
      <c r="AE38" s="82"/>
      <c r="AF38" s="81"/>
      <c r="AG38" s="80"/>
      <c r="AH38" s="81"/>
      <c r="AI38" s="81"/>
      <c r="AJ38" s="82"/>
      <c r="AK38" s="81"/>
      <c r="AL38" s="81"/>
      <c r="AM38" s="80"/>
      <c r="AN38" s="80"/>
      <c r="AO38" s="80"/>
      <c r="AP38" s="80"/>
      <c r="AQ38" s="80"/>
      <c r="AR38" s="81"/>
      <c r="AS38" s="81"/>
      <c r="AT38" s="81"/>
      <c r="AU38" s="81"/>
      <c r="AV38" s="81"/>
      <c r="AW38" s="84"/>
      <c r="AX38" s="84"/>
      <c r="AY38" s="84"/>
      <c r="AZ38" s="84"/>
      <c r="BA38" s="81"/>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58"/>
      <c r="CC38" s="58"/>
      <c r="CD38" s="58"/>
      <c r="CE38" s="58"/>
      <c r="CF38" s="58"/>
      <c r="CG38" s="58"/>
      <c r="CH38" s="58"/>
      <c r="CI38" s="58"/>
      <c r="CJ38" s="58"/>
      <c r="CK38" s="58"/>
      <c r="CL38" s="58"/>
      <c r="CM38" s="58"/>
      <c r="CN38" s="58"/>
      <c r="CO38" s="58"/>
      <c r="CP38" s="58"/>
      <c r="CQ38" s="58"/>
    </row>
    <row r="39" spans="1:147" ht="20.100000000000001" customHeight="1">
      <c r="A39" s="80" t="s">
        <v>119</v>
      </c>
      <c r="B39" s="80"/>
      <c r="C39" s="80"/>
      <c r="D39" s="80"/>
      <c r="E39" s="80"/>
      <c r="F39" s="80"/>
      <c r="G39" s="80"/>
      <c r="H39" s="80"/>
      <c r="I39" s="81"/>
      <c r="J39" s="81"/>
      <c r="K39" s="80"/>
      <c r="L39" s="81"/>
      <c r="M39" s="81"/>
      <c r="N39" s="82"/>
      <c r="O39" s="81"/>
      <c r="P39" s="81"/>
      <c r="Q39" s="81"/>
      <c r="R39" s="81"/>
      <c r="S39" s="81"/>
      <c r="T39" s="81"/>
      <c r="U39" s="81"/>
      <c r="V39" s="81"/>
      <c r="W39" s="81"/>
      <c r="X39" s="81"/>
      <c r="Y39" s="81"/>
      <c r="Z39" s="81"/>
      <c r="AA39" s="81"/>
      <c r="AB39" s="83"/>
      <c r="AC39" s="82"/>
      <c r="AD39" s="82"/>
      <c r="AE39" s="82"/>
      <c r="AF39" s="81"/>
      <c r="AG39" s="80"/>
      <c r="AH39" s="81"/>
      <c r="AI39" s="81"/>
      <c r="AJ39" s="82"/>
      <c r="AK39" s="81"/>
      <c r="AL39" s="81"/>
      <c r="AM39" s="80"/>
      <c r="AN39" s="80"/>
      <c r="AO39" s="80"/>
      <c r="AP39" s="80"/>
      <c r="AQ39" s="80"/>
      <c r="AR39" s="81"/>
      <c r="AS39" s="81"/>
      <c r="AT39" s="81"/>
      <c r="AU39" s="81"/>
      <c r="AV39" s="81"/>
      <c r="AW39" s="84"/>
      <c r="AX39" s="84"/>
      <c r="AY39" s="84"/>
      <c r="AZ39" s="84"/>
      <c r="BA39" s="81"/>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58"/>
      <c r="CC39" s="58"/>
      <c r="CD39" s="58"/>
      <c r="CE39" s="58"/>
      <c r="CF39" s="58"/>
      <c r="CG39" s="58"/>
      <c r="CH39" s="58"/>
      <c r="CI39" s="58"/>
      <c r="CJ39" s="58"/>
      <c r="CK39" s="58"/>
      <c r="CL39" s="58"/>
      <c r="CM39" s="58"/>
      <c r="CN39" s="58"/>
      <c r="CO39" s="58"/>
      <c r="CP39" s="58"/>
      <c r="CQ39" s="58"/>
    </row>
    <row r="40" spans="1:147">
      <c r="A40" s="54"/>
      <c r="B40" s="54"/>
      <c r="C40" s="54"/>
      <c r="D40" s="54"/>
      <c r="E40" s="37"/>
      <c r="F40" s="53"/>
      <c r="G40" s="38"/>
      <c r="H40" s="53"/>
      <c r="I40" s="39"/>
      <c r="J40" s="40"/>
      <c r="K40" s="41"/>
      <c r="L40" s="42"/>
      <c r="M40" s="37"/>
      <c r="N40" s="37"/>
      <c r="O40" s="40"/>
      <c r="P40" s="53"/>
      <c r="Q40" s="53"/>
      <c r="R40" s="53"/>
      <c r="S40" s="53"/>
      <c r="T40" s="53"/>
      <c r="U40" s="53"/>
      <c r="V40" s="53"/>
      <c r="W40" s="53"/>
      <c r="X40" s="53"/>
      <c r="Y40" s="53"/>
      <c r="Z40" s="53"/>
      <c r="AA40" s="53"/>
      <c r="AB40" s="40"/>
      <c r="AC40" s="40"/>
      <c r="AD40" s="40"/>
      <c r="AE40" s="40"/>
      <c r="AF40" s="40"/>
      <c r="AG40" s="41"/>
      <c r="AH40" s="42"/>
      <c r="AI40" s="37"/>
      <c r="AJ40" s="37"/>
      <c r="AK40" s="40"/>
      <c r="AL40" s="53"/>
      <c r="AM40" s="40"/>
      <c r="AN40" s="40"/>
      <c r="AO40" s="54"/>
      <c r="AP40" s="40"/>
      <c r="AQ40" s="40"/>
      <c r="AR40" s="53"/>
      <c r="AS40" s="53"/>
      <c r="AT40" s="53"/>
      <c r="AU40" s="53"/>
      <c r="AV40" s="38"/>
      <c r="AW40" s="40"/>
      <c r="AX40" s="40"/>
      <c r="AY40" s="40"/>
      <c r="AZ40" s="40"/>
      <c r="BA40" s="40"/>
      <c r="BB40" s="43"/>
      <c r="BC40" s="43"/>
      <c r="BD40" s="43"/>
      <c r="BE40" s="43"/>
      <c r="BF40" s="40"/>
      <c r="BG40" s="40"/>
      <c r="BH40" s="40"/>
      <c r="BI40" s="40"/>
      <c r="BJ40" s="40"/>
      <c r="BK40" s="40"/>
      <c r="BL40" s="40"/>
      <c r="BM40" s="40"/>
      <c r="BN40" s="54"/>
      <c r="BO40" s="54"/>
      <c r="BP40" s="54"/>
      <c r="BQ40" s="54"/>
      <c r="BR40" s="54"/>
      <c r="BS40" s="54"/>
      <c r="BT40" s="54"/>
      <c r="BU40" s="54"/>
      <c r="BV40" s="54"/>
      <c r="BW40" s="54"/>
      <c r="BX40" s="54"/>
      <c r="BY40" s="54"/>
      <c r="BZ40" s="54"/>
      <c r="CA40" s="54"/>
      <c r="CB40" s="54"/>
      <c r="CC40" s="54"/>
      <c r="CD40" s="54"/>
      <c r="CE40" s="54"/>
      <c r="CF40" s="54"/>
      <c r="CG40" s="54"/>
      <c r="CH40" s="54"/>
      <c r="CI40" s="54"/>
      <c r="CJ40" s="54"/>
      <c r="CK40" s="54"/>
      <c r="CL40" s="54"/>
      <c r="CM40" s="54"/>
      <c r="CN40" s="54"/>
      <c r="CO40" s="54"/>
      <c r="CP40" s="54"/>
      <c r="CQ40" s="54"/>
    </row>
    <row r="41" spans="1:147">
      <c r="A41" s="54"/>
      <c r="B41" s="54"/>
      <c r="C41" s="54"/>
      <c r="D41" s="54"/>
      <c r="E41" s="37"/>
      <c r="F41" s="53"/>
      <c r="G41" s="38"/>
      <c r="H41" s="53"/>
      <c r="I41" s="39"/>
      <c r="J41" s="40"/>
      <c r="K41" s="41"/>
      <c r="L41" s="42"/>
      <c r="M41" s="37"/>
      <c r="N41" s="37"/>
      <c r="O41" s="40"/>
      <c r="P41" s="53"/>
      <c r="Q41" s="53"/>
      <c r="R41" s="53"/>
      <c r="S41" s="53"/>
      <c r="T41" s="53"/>
      <c r="U41" s="53"/>
      <c r="V41" s="53"/>
      <c r="W41" s="53"/>
      <c r="X41" s="53"/>
      <c r="Y41" s="53"/>
      <c r="Z41" s="53"/>
      <c r="AA41" s="53"/>
      <c r="AB41" s="40"/>
      <c r="AC41" s="40"/>
      <c r="AD41" s="40"/>
      <c r="AE41" s="40"/>
      <c r="AF41" s="40"/>
      <c r="AG41" s="41"/>
      <c r="AH41" s="42"/>
      <c r="AI41" s="37"/>
      <c r="AJ41" s="37"/>
      <c r="AK41" s="40"/>
      <c r="AL41" s="53"/>
      <c r="AM41" s="40"/>
      <c r="AN41" s="40"/>
      <c r="AO41" s="54"/>
      <c r="AP41" s="40"/>
      <c r="AQ41" s="40"/>
      <c r="AR41" s="53"/>
      <c r="AS41" s="53"/>
      <c r="AT41" s="53"/>
      <c r="AU41" s="53"/>
      <c r="AV41" s="38"/>
      <c r="AW41" s="40"/>
      <c r="AX41" s="40"/>
      <c r="AY41" s="40"/>
      <c r="AZ41" s="40"/>
      <c r="BA41" s="40"/>
      <c r="BB41" s="43"/>
      <c r="BC41" s="43"/>
      <c r="BD41" s="43"/>
      <c r="BE41" s="43"/>
      <c r="BF41" s="40"/>
      <c r="BG41" s="40"/>
      <c r="BH41" s="40"/>
      <c r="BI41" s="40"/>
      <c r="BJ41" s="40"/>
      <c r="BK41" s="40"/>
      <c r="BL41" s="40"/>
      <c r="BM41" s="40"/>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row>
  </sheetData>
  <sheetProtection password="B2EA" sheet="1" formatCells="0"/>
  <mergeCells count="288">
    <mergeCell ref="CK1:CN1"/>
    <mergeCell ref="CO1:CQ1"/>
    <mergeCell ref="A3:A9"/>
    <mergeCell ref="B3:Q3"/>
    <mergeCell ref="R3:AM3"/>
    <mergeCell ref="AN3:AT3"/>
    <mergeCell ref="B4:Q4"/>
    <mergeCell ref="R4:AM4"/>
    <mergeCell ref="AN4:AT4"/>
    <mergeCell ref="B5:Q5"/>
    <mergeCell ref="R5:AT5"/>
    <mergeCell ref="B6:Q7"/>
    <mergeCell ref="W6:X6"/>
    <mergeCell ref="Z6:AB6"/>
    <mergeCell ref="R7:AT7"/>
    <mergeCell ref="B8:Q8"/>
    <mergeCell ref="R8:X8"/>
    <mergeCell ref="Y8:AF8"/>
    <mergeCell ref="AG8:AI8"/>
    <mergeCell ref="AJ8:AT8"/>
    <mergeCell ref="AX12:BC12"/>
    <mergeCell ref="BD12:BL12"/>
    <mergeCell ref="BM12:BV12"/>
    <mergeCell ref="BW12:CA12"/>
    <mergeCell ref="CB12:CI12"/>
    <mergeCell ref="CJ12:CQ12"/>
    <mergeCell ref="B9:Q9"/>
    <mergeCell ref="R9:AT9"/>
    <mergeCell ref="BD10:CI10"/>
    <mergeCell ref="BD11:CI11"/>
    <mergeCell ref="B12:I12"/>
    <mergeCell ref="J12:O12"/>
    <mergeCell ref="P12:AE12"/>
    <mergeCell ref="AF12:AI12"/>
    <mergeCell ref="AJ12:AO12"/>
    <mergeCell ref="AP12:AW12"/>
    <mergeCell ref="AX13:BC13"/>
    <mergeCell ref="BD13:BL13"/>
    <mergeCell ref="BM13:BV13"/>
    <mergeCell ref="BW13:CA13"/>
    <mergeCell ref="CB13:CI13"/>
    <mergeCell ref="CJ13:CQ13"/>
    <mergeCell ref="B13:I13"/>
    <mergeCell ref="J13:O13"/>
    <mergeCell ref="P13:AE13"/>
    <mergeCell ref="AF13:AI13"/>
    <mergeCell ref="AJ13:AO13"/>
    <mergeCell ref="AP13:AW13"/>
    <mergeCell ref="AX14:BC14"/>
    <mergeCell ref="BD14:BL14"/>
    <mergeCell ref="BM14:BV14"/>
    <mergeCell ref="BW14:CA14"/>
    <mergeCell ref="CB14:CI14"/>
    <mergeCell ref="CJ14:CQ14"/>
    <mergeCell ref="B14:I14"/>
    <mergeCell ref="J14:O14"/>
    <mergeCell ref="P14:AE14"/>
    <mergeCell ref="AF14:AI14"/>
    <mergeCell ref="AJ14:AO14"/>
    <mergeCell ref="AP14:AW14"/>
    <mergeCell ref="AX15:BC15"/>
    <mergeCell ref="BD15:BL15"/>
    <mergeCell ref="BM15:BV15"/>
    <mergeCell ref="BW15:CA15"/>
    <mergeCell ref="CB15:CI15"/>
    <mergeCell ref="CJ15:CQ15"/>
    <mergeCell ref="B15:I15"/>
    <mergeCell ref="J15:O15"/>
    <mergeCell ref="P15:AE15"/>
    <mergeCell ref="AF15:AI15"/>
    <mergeCell ref="AJ15:AO15"/>
    <mergeCell ref="AP15:AW15"/>
    <mergeCell ref="AX16:BC16"/>
    <mergeCell ref="BD16:BL16"/>
    <mergeCell ref="BM16:BV16"/>
    <mergeCell ref="BW16:CA16"/>
    <mergeCell ref="CB16:CI16"/>
    <mergeCell ref="CJ16:CQ16"/>
    <mergeCell ref="B16:I16"/>
    <mergeCell ref="J16:O16"/>
    <mergeCell ref="P16:AE16"/>
    <mergeCell ref="AF16:AI16"/>
    <mergeCell ref="AJ16:AO16"/>
    <mergeCell ref="AP16:AW16"/>
    <mergeCell ref="AX17:BC17"/>
    <mergeCell ref="BD17:BL17"/>
    <mergeCell ref="BM17:BV17"/>
    <mergeCell ref="BW17:CA17"/>
    <mergeCell ref="CB17:CI17"/>
    <mergeCell ref="CJ17:CQ17"/>
    <mergeCell ref="B17:I17"/>
    <mergeCell ref="J17:O17"/>
    <mergeCell ref="P17:AE17"/>
    <mergeCell ref="AF17:AI17"/>
    <mergeCell ref="AJ17:AO17"/>
    <mergeCell ref="AP17:AW17"/>
    <mergeCell ref="AX18:BC18"/>
    <mergeCell ref="BD18:BL18"/>
    <mergeCell ref="BM18:BV18"/>
    <mergeCell ref="BW18:CA18"/>
    <mergeCell ref="CB18:CI18"/>
    <mergeCell ref="CJ18:CQ18"/>
    <mergeCell ref="B18:I18"/>
    <mergeCell ref="J18:O18"/>
    <mergeCell ref="P18:AE18"/>
    <mergeCell ref="AF18:AI18"/>
    <mergeCell ref="AJ18:AO18"/>
    <mergeCell ref="AP18:AW18"/>
    <mergeCell ref="AX19:BC19"/>
    <mergeCell ref="BD19:BL19"/>
    <mergeCell ref="BM19:BV19"/>
    <mergeCell ref="BW19:CA19"/>
    <mergeCell ref="CB19:CI19"/>
    <mergeCell ref="CJ19:CQ19"/>
    <mergeCell ref="B19:I19"/>
    <mergeCell ref="J19:O19"/>
    <mergeCell ref="P19:AE19"/>
    <mergeCell ref="AF19:AI19"/>
    <mergeCell ref="AJ19:AO19"/>
    <mergeCell ref="AP19:AW19"/>
    <mergeCell ref="AX20:BC20"/>
    <mergeCell ref="BD20:BL20"/>
    <mergeCell ref="BM20:BV20"/>
    <mergeCell ref="BW20:CA20"/>
    <mergeCell ref="CB20:CI20"/>
    <mergeCell ref="CJ20:CQ20"/>
    <mergeCell ref="B20:I20"/>
    <mergeCell ref="J20:O20"/>
    <mergeCell ref="P20:AE20"/>
    <mergeCell ref="AF20:AI20"/>
    <mergeCell ref="AJ20:AO20"/>
    <mergeCell ref="AP20:AW20"/>
    <mergeCell ref="AX21:BC21"/>
    <mergeCell ref="BD21:BL21"/>
    <mergeCell ref="BM21:BV21"/>
    <mergeCell ref="BW21:CA21"/>
    <mergeCell ref="CB21:CI21"/>
    <mergeCell ref="CJ21:CQ21"/>
    <mergeCell ref="B21:I21"/>
    <mergeCell ref="J21:O21"/>
    <mergeCell ref="P21:AE21"/>
    <mergeCell ref="AF21:AI21"/>
    <mergeCell ref="AJ21:AO21"/>
    <mergeCell ref="AP21:AW21"/>
    <mergeCell ref="AX22:BC22"/>
    <mergeCell ref="BD22:BL22"/>
    <mergeCell ref="BM22:BV22"/>
    <mergeCell ref="BW22:CA22"/>
    <mergeCell ref="CB22:CI22"/>
    <mergeCell ref="CJ22:CQ22"/>
    <mergeCell ref="B22:I22"/>
    <mergeCell ref="J22:O22"/>
    <mergeCell ref="P22:AE22"/>
    <mergeCell ref="AF22:AI22"/>
    <mergeCell ref="AJ22:AO22"/>
    <mergeCell ref="AP22:AW22"/>
    <mergeCell ref="AX23:BC23"/>
    <mergeCell ref="BD23:BL23"/>
    <mergeCell ref="BM23:BV23"/>
    <mergeCell ref="BW23:CA23"/>
    <mergeCell ref="CB23:CI23"/>
    <mergeCell ref="CJ23:CQ23"/>
    <mergeCell ref="B23:I23"/>
    <mergeCell ref="J23:O23"/>
    <mergeCell ref="P23:AE23"/>
    <mergeCell ref="AF23:AI23"/>
    <mergeCell ref="AJ23:AO23"/>
    <mergeCell ref="AP23:AW23"/>
    <mergeCell ref="AX24:BC24"/>
    <mergeCell ref="BD24:BL24"/>
    <mergeCell ref="BM24:BV24"/>
    <mergeCell ref="BW24:CA24"/>
    <mergeCell ref="CB24:CI24"/>
    <mergeCell ref="CJ24:CQ24"/>
    <mergeCell ref="B24:I24"/>
    <mergeCell ref="J24:O24"/>
    <mergeCell ref="P24:AE24"/>
    <mergeCell ref="AF24:AI24"/>
    <mergeCell ref="AJ24:AO24"/>
    <mergeCell ref="AP24:AW24"/>
    <mergeCell ref="AX25:BC25"/>
    <mergeCell ref="BD25:BL25"/>
    <mergeCell ref="BM25:BV25"/>
    <mergeCell ref="BW25:CA25"/>
    <mergeCell ref="CB25:CI25"/>
    <mergeCell ref="CJ25:CQ25"/>
    <mergeCell ref="B25:I25"/>
    <mergeCell ref="J25:O25"/>
    <mergeCell ref="P25:AE25"/>
    <mergeCell ref="AF25:AI25"/>
    <mergeCell ref="AJ25:AO25"/>
    <mergeCell ref="AP25:AW25"/>
    <mergeCell ref="AX26:BC26"/>
    <mergeCell ref="BD26:BL26"/>
    <mergeCell ref="BM26:BV26"/>
    <mergeCell ref="BW26:CA26"/>
    <mergeCell ref="CB26:CI26"/>
    <mergeCell ref="CJ26:CQ26"/>
    <mergeCell ref="B26:I26"/>
    <mergeCell ref="J26:O26"/>
    <mergeCell ref="P26:AE26"/>
    <mergeCell ref="AF26:AI26"/>
    <mergeCell ref="AJ26:AO26"/>
    <mergeCell ref="AP26:AW26"/>
    <mergeCell ref="AX27:BC27"/>
    <mergeCell ref="BD27:BL27"/>
    <mergeCell ref="BM27:BV27"/>
    <mergeCell ref="BW27:CA27"/>
    <mergeCell ref="CB27:CI27"/>
    <mergeCell ref="CJ27:CQ27"/>
    <mergeCell ref="B27:I27"/>
    <mergeCell ref="J27:O27"/>
    <mergeCell ref="P27:AE27"/>
    <mergeCell ref="AF27:AI27"/>
    <mergeCell ref="AJ27:AO27"/>
    <mergeCell ref="AP27:AW27"/>
    <mergeCell ref="AX28:BC28"/>
    <mergeCell ref="BD28:BL28"/>
    <mergeCell ref="BM28:BV28"/>
    <mergeCell ref="BW28:CA28"/>
    <mergeCell ref="CB28:CI28"/>
    <mergeCell ref="CJ28:CQ28"/>
    <mergeCell ref="B28:I28"/>
    <mergeCell ref="J28:O28"/>
    <mergeCell ref="P28:AE28"/>
    <mergeCell ref="AF28:AI28"/>
    <mergeCell ref="AJ28:AO28"/>
    <mergeCell ref="AP28:AW28"/>
    <mergeCell ref="AX29:BC29"/>
    <mergeCell ref="BD29:BL29"/>
    <mergeCell ref="BM29:BV29"/>
    <mergeCell ref="BW29:CA29"/>
    <mergeCell ref="CB29:CI29"/>
    <mergeCell ref="CJ29:CQ29"/>
    <mergeCell ref="B29:I29"/>
    <mergeCell ref="J29:O29"/>
    <mergeCell ref="P29:AE29"/>
    <mergeCell ref="AF29:AI29"/>
    <mergeCell ref="AJ29:AO29"/>
    <mergeCell ref="AP29:AW29"/>
    <mergeCell ref="AX30:BC30"/>
    <mergeCell ref="BD30:BL30"/>
    <mergeCell ref="BM30:BV30"/>
    <mergeCell ref="BW30:CA30"/>
    <mergeCell ref="CB30:CI30"/>
    <mergeCell ref="CJ30:CQ30"/>
    <mergeCell ref="B30:I30"/>
    <mergeCell ref="J30:O30"/>
    <mergeCell ref="P30:AE30"/>
    <mergeCell ref="AF30:AI30"/>
    <mergeCell ref="AJ30:AO30"/>
    <mergeCell ref="AP30:AW30"/>
    <mergeCell ref="AX31:BC31"/>
    <mergeCell ref="BD31:BL31"/>
    <mergeCell ref="BM31:BV31"/>
    <mergeCell ref="BW31:CA31"/>
    <mergeCell ref="CB31:CI31"/>
    <mergeCell ref="CJ31:CQ31"/>
    <mergeCell ref="B31:I31"/>
    <mergeCell ref="J31:O31"/>
    <mergeCell ref="P31:AE31"/>
    <mergeCell ref="AF31:AI31"/>
    <mergeCell ref="AJ31:AO31"/>
    <mergeCell ref="AP31:AW31"/>
    <mergeCell ref="AX32:BC32"/>
    <mergeCell ref="BD32:BL32"/>
    <mergeCell ref="BM32:BV32"/>
    <mergeCell ref="BW32:CA32"/>
    <mergeCell ref="CB32:CI32"/>
    <mergeCell ref="CJ32:CQ32"/>
    <mergeCell ref="B32:I32"/>
    <mergeCell ref="J32:O32"/>
    <mergeCell ref="P32:AE32"/>
    <mergeCell ref="AF32:AI32"/>
    <mergeCell ref="AJ32:AO32"/>
    <mergeCell ref="AP32:AW32"/>
    <mergeCell ref="AX33:BC33"/>
    <mergeCell ref="BD33:BL33"/>
    <mergeCell ref="BM33:BV33"/>
    <mergeCell ref="BW33:CA33"/>
    <mergeCell ref="CB33:CI33"/>
    <mergeCell ref="CJ33:CQ33"/>
    <mergeCell ref="B33:I33"/>
    <mergeCell ref="J33:O33"/>
    <mergeCell ref="P33:AE33"/>
    <mergeCell ref="AF33:AI33"/>
    <mergeCell ref="AJ33:AO33"/>
    <mergeCell ref="AP33:AW33"/>
  </mergeCells>
  <phoneticPr fontId="2"/>
  <conditionalFormatting sqref="BM14:BV33">
    <cfRule type="expression" dxfId="17" priority="1">
      <formula>$BM14&gt;$BD14</formula>
    </cfRule>
  </conditionalFormatting>
  <dataValidations count="9">
    <dataValidation imeMode="halfAlpha" allowBlank="1" showInputMessage="1" showErrorMessage="1" sqref="BM12 AB40:AF41 AW40:BA41 BF40:BM41 AK40:AN41 AP40:AQ41 BF34:BM34 AF35:AI39 AK35:AL39 AR35:AV39 BA35:BA39 I35:M39 O35:AA39 J40:J41 O40:O41 J34 O34 AP34:AQ34 AB34:AF34 AW34:BA34 AK34:AN34"/>
    <dataValidation type="list" allowBlank="1" showInputMessage="1" showErrorMessage="1" sqref="R5:AB5 J5:N5 AD5:AT5">
      <formula1>"居宅介護支援,通所介護,短期入所生活介護,短期入所療養介護,特定施設入居者生活介護,定期巡回・随時対応型訪問介護看護,夜間対応型訪問介護,地域密着型通所介護,認知症対応型通所介護,小規模多機能型居宅介護,認知症対応型共同生活介護,地域密着型特定施設入居者生活介護,地域密着型介護老人福祉施設,看護小規模多機能型居宅介護,介護老人福祉施設,介護老人保健施設,介護医療院,介護予防支援,第一号通所事業"</formula1>
    </dataValidation>
    <dataValidation type="list" allowBlank="1" showInputMessage="1" showErrorMessage="1" sqref="AP14:AW33">
      <formula1>"介護支援専門員実務研修,介護支援専門員更新研修（88時間）,専門研修課程Ⅰ,更新研修（32時間）,専門研修課程Ⅱ,介護支援専門員更新研修（未経験）,介護支援専門員再研修,主任介護支援専門員研修,主任介護支援専門員更新研修"</formula1>
    </dataValidation>
    <dataValidation type="list" allowBlank="1" showInputMessage="1" showErrorMessage="1" prompt="下記（注2）をご確認ください。" sqref="AF14:AI33">
      <formula1>"介護支援専門員,生活相談員,介護職員,看護職員,その他"</formula1>
    </dataValidation>
    <dataValidation allowBlank="1" showInputMessage="1" showErrorMessage="1" prompt="下記（注1）をご確認ください。" sqref="AJ14:AO33 AX14:BC33 J14:O33"/>
    <dataValidation type="list" allowBlank="1" showInputMessage="1" showErrorMessage="1" prompt="下記（注4）をご確認ください。" sqref="BW14:CA33">
      <formula1>"直接,間接"</formula1>
    </dataValidation>
    <dataValidation type="whole" allowBlank="1" showInputMessage="1" showErrorMessage="1" error="受講料を超えています。" prompt="下記（注3）をご確認ください。" sqref="BU14:BV33">
      <formula1>1</formula1>
      <formula2>BK14</formula2>
    </dataValidation>
    <dataValidation type="whole" allowBlank="1" showInputMessage="1" showErrorMessage="1" error="事業所負担額を超えています。" sqref="CB14:CI33">
      <formula1>0</formula1>
      <formula2>BM14</formula2>
    </dataValidation>
    <dataValidation type="whole" allowBlank="1" showInputMessage="1" showErrorMessage="1" error="受講料を超えています。" prompt="下記（注3）をご確認ください。" sqref="BM14:BT33">
      <formula1>1</formula1>
      <formula2>BD14</formula2>
    </dataValidation>
  </dataValidations>
  <printOptions horizontalCentered="1"/>
  <pageMargins left="0.55118110236220474" right="0.55118110236220474" top="0.43307086614173229" bottom="0.43307086614173229" header="0.31496062992125984" footer="0.15748031496062992"/>
  <pageSetup paperSize="9" scale="57" orientation="landscape" r:id="rId1"/>
  <headerFooter alignWithMargins="0">
    <oddFooter xml:space="preserve">&amp;C&amp;P / &amp;N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EQ41"/>
  <sheetViews>
    <sheetView view="pageBreakPreview" zoomScaleNormal="120" zoomScaleSheetLayoutView="100" workbookViewId="0">
      <selection activeCell="R4" sqref="R4:AM4"/>
    </sheetView>
  </sheetViews>
  <sheetFormatPr defaultColWidth="2.25" defaultRowHeight="13.5"/>
  <cols>
    <col min="1" max="1" width="3.625" style="31" customWidth="1"/>
    <col min="2" max="55" width="2.5" style="31" customWidth="1"/>
    <col min="56" max="57" width="2.5" style="31" hidden="1" customWidth="1"/>
    <col min="58" max="95" width="2.5" style="31" customWidth="1"/>
    <col min="96" max="99" width="2.25" style="31"/>
    <col min="100" max="101" width="0" style="31" hidden="1" customWidth="1"/>
    <col min="102" max="16384" width="2.25" style="31"/>
  </cols>
  <sheetData>
    <row r="1" spans="1:147" ht="11.25" customHeight="1" thickTop="1" thickBot="1">
      <c r="A1" s="31" t="s">
        <v>128</v>
      </c>
      <c r="E1" s="30"/>
      <c r="J1" s="53"/>
      <c r="K1" s="53"/>
      <c r="L1" s="48"/>
      <c r="M1" s="48"/>
      <c r="N1" s="48"/>
      <c r="O1" s="48"/>
      <c r="AD1" s="50"/>
      <c r="AE1" s="53"/>
      <c r="AF1" s="53"/>
      <c r="AG1" s="53"/>
      <c r="AH1" s="48"/>
      <c r="AI1" s="48"/>
      <c r="AJ1" s="48"/>
      <c r="AK1" s="48"/>
      <c r="AL1" s="48"/>
      <c r="AM1" s="44"/>
      <c r="AN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CK1" s="254" t="s">
        <v>83</v>
      </c>
      <c r="CL1" s="255"/>
      <c r="CM1" s="255"/>
      <c r="CN1" s="255"/>
      <c r="CO1" s="252" t="str">
        <f ca="1">RIGHT(CELL("filename",E1),LEN(CELL("filename",E1))-FIND("票", CELL("filename",E1)))</f>
        <v>4</v>
      </c>
      <c r="CP1" s="252"/>
      <c r="CQ1" s="253"/>
    </row>
    <row r="2" spans="1:147" ht="9.9499999999999993" customHeight="1" thickTop="1">
      <c r="AM2" s="47"/>
    </row>
    <row r="3" spans="1:147" s="32" customFormat="1" ht="14.1" customHeight="1">
      <c r="A3" s="260" t="s">
        <v>35</v>
      </c>
      <c r="B3" s="272" t="s">
        <v>0</v>
      </c>
      <c r="C3" s="273"/>
      <c r="D3" s="273"/>
      <c r="E3" s="273"/>
      <c r="F3" s="273"/>
      <c r="G3" s="273"/>
      <c r="H3" s="273"/>
      <c r="I3" s="273"/>
      <c r="J3" s="273"/>
      <c r="K3" s="273"/>
      <c r="L3" s="273"/>
      <c r="M3" s="273"/>
      <c r="N3" s="273"/>
      <c r="O3" s="273"/>
      <c r="P3" s="273"/>
      <c r="Q3" s="274"/>
      <c r="R3" s="282"/>
      <c r="S3" s="283"/>
      <c r="T3" s="283"/>
      <c r="U3" s="283"/>
      <c r="V3" s="283"/>
      <c r="W3" s="283"/>
      <c r="X3" s="283"/>
      <c r="Y3" s="283"/>
      <c r="Z3" s="283"/>
      <c r="AA3" s="283"/>
      <c r="AB3" s="283"/>
      <c r="AC3" s="283"/>
      <c r="AD3" s="283"/>
      <c r="AE3" s="283"/>
      <c r="AF3" s="283"/>
      <c r="AG3" s="283"/>
      <c r="AH3" s="283"/>
      <c r="AI3" s="283"/>
      <c r="AJ3" s="283"/>
      <c r="AK3" s="283"/>
      <c r="AL3" s="283"/>
      <c r="AM3" s="284"/>
      <c r="AN3" s="275" t="s">
        <v>57</v>
      </c>
      <c r="AO3" s="267"/>
      <c r="AP3" s="267"/>
      <c r="AQ3" s="267"/>
      <c r="AR3" s="267"/>
      <c r="AS3" s="267"/>
      <c r="AT3" s="268"/>
      <c r="AV3" s="31"/>
      <c r="BM3" s="54"/>
      <c r="BN3" s="54"/>
      <c r="BO3" s="54"/>
      <c r="BP3" s="54"/>
      <c r="BQ3" s="54"/>
      <c r="BR3" s="54"/>
      <c r="BS3" s="54"/>
      <c r="BT3" s="54"/>
      <c r="BU3" s="54"/>
    </row>
    <row r="4" spans="1:147" s="32" customFormat="1" ht="30" customHeight="1">
      <c r="A4" s="261"/>
      <c r="B4" s="269" t="s">
        <v>33</v>
      </c>
      <c r="C4" s="270"/>
      <c r="D4" s="270"/>
      <c r="E4" s="270"/>
      <c r="F4" s="270"/>
      <c r="G4" s="270"/>
      <c r="H4" s="270"/>
      <c r="I4" s="270"/>
      <c r="J4" s="270"/>
      <c r="K4" s="270"/>
      <c r="L4" s="270"/>
      <c r="M4" s="270"/>
      <c r="N4" s="270"/>
      <c r="O4" s="270"/>
      <c r="P4" s="270"/>
      <c r="Q4" s="271"/>
      <c r="R4" s="285"/>
      <c r="S4" s="286"/>
      <c r="T4" s="286"/>
      <c r="U4" s="286"/>
      <c r="V4" s="286"/>
      <c r="W4" s="286"/>
      <c r="X4" s="286"/>
      <c r="Y4" s="286"/>
      <c r="Z4" s="286"/>
      <c r="AA4" s="286"/>
      <c r="AB4" s="286"/>
      <c r="AC4" s="286"/>
      <c r="AD4" s="286"/>
      <c r="AE4" s="286"/>
      <c r="AF4" s="286"/>
      <c r="AG4" s="286"/>
      <c r="AH4" s="286"/>
      <c r="AI4" s="286"/>
      <c r="AJ4" s="286"/>
      <c r="AK4" s="286"/>
      <c r="AL4" s="286"/>
      <c r="AM4" s="287"/>
      <c r="AN4" s="289"/>
      <c r="AO4" s="290"/>
      <c r="AP4" s="290"/>
      <c r="AQ4" s="290"/>
      <c r="AR4" s="290"/>
      <c r="AS4" s="290"/>
      <c r="AT4" s="291"/>
      <c r="AU4" s="63"/>
      <c r="AV4" s="63"/>
      <c r="AW4" s="63"/>
      <c r="AX4" s="63"/>
      <c r="AY4" s="63"/>
      <c r="AZ4" s="63"/>
      <c r="BA4" s="63"/>
      <c r="BB4" s="63"/>
      <c r="BR4" s="54"/>
      <c r="BS4" s="53"/>
      <c r="BT4" s="53"/>
      <c r="BU4" s="53"/>
      <c r="BV4" s="53"/>
      <c r="BW4" s="53"/>
      <c r="BX4" s="53"/>
      <c r="BY4" s="53"/>
    </row>
    <row r="5" spans="1:147" s="32" customFormat="1" ht="30" customHeight="1">
      <c r="A5" s="261"/>
      <c r="B5" s="266" t="s">
        <v>134</v>
      </c>
      <c r="C5" s="267"/>
      <c r="D5" s="267"/>
      <c r="E5" s="267"/>
      <c r="F5" s="267"/>
      <c r="G5" s="267"/>
      <c r="H5" s="267"/>
      <c r="I5" s="267"/>
      <c r="J5" s="267"/>
      <c r="K5" s="267"/>
      <c r="L5" s="267"/>
      <c r="M5" s="267"/>
      <c r="N5" s="267"/>
      <c r="O5" s="267"/>
      <c r="P5" s="267"/>
      <c r="Q5" s="268"/>
      <c r="R5" s="292"/>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3"/>
      <c r="AT5" s="294"/>
      <c r="AU5" s="64"/>
      <c r="AV5" s="64"/>
      <c r="AW5" s="64"/>
      <c r="AX5" s="64"/>
      <c r="AY5" s="64"/>
      <c r="AZ5" s="64"/>
      <c r="BA5" s="64"/>
      <c r="BB5" s="64"/>
      <c r="BD5" s="33" t="s">
        <v>74</v>
      </c>
      <c r="BE5" s="33" t="str">
        <f>IFERROR(VLOOKUP(R5,計算用!$A$2:$F$36,6,FALSE),"")</f>
        <v/>
      </c>
      <c r="BF5" s="54"/>
      <c r="BG5" s="54"/>
      <c r="BH5" s="54"/>
      <c r="BI5" s="54"/>
      <c r="BJ5" s="54"/>
      <c r="BK5" s="54"/>
      <c r="BL5" s="54"/>
      <c r="BR5" s="54"/>
      <c r="BS5" s="53"/>
      <c r="BT5" s="53"/>
      <c r="BU5" s="53"/>
      <c r="BV5" s="53"/>
      <c r="BW5" s="53"/>
      <c r="BX5" s="53"/>
      <c r="BY5" s="53"/>
    </row>
    <row r="6" spans="1:147" s="32" customFormat="1" ht="14.1" customHeight="1">
      <c r="A6" s="261"/>
      <c r="B6" s="276" t="s">
        <v>58</v>
      </c>
      <c r="C6" s="277"/>
      <c r="D6" s="277"/>
      <c r="E6" s="277"/>
      <c r="F6" s="277"/>
      <c r="G6" s="277"/>
      <c r="H6" s="277"/>
      <c r="I6" s="277"/>
      <c r="J6" s="277"/>
      <c r="K6" s="277"/>
      <c r="L6" s="277"/>
      <c r="M6" s="277"/>
      <c r="N6" s="277"/>
      <c r="O6" s="277"/>
      <c r="P6" s="277"/>
      <c r="Q6" s="278"/>
      <c r="R6" s="116" t="s">
        <v>6</v>
      </c>
      <c r="S6" s="116"/>
      <c r="T6" s="116"/>
      <c r="U6" s="116"/>
      <c r="V6" s="117"/>
      <c r="W6" s="256"/>
      <c r="X6" s="256"/>
      <c r="Y6" s="116" t="s">
        <v>7</v>
      </c>
      <c r="Z6" s="288"/>
      <c r="AA6" s="288"/>
      <c r="AB6" s="288"/>
      <c r="AC6" s="31"/>
      <c r="AD6" s="116" t="s">
        <v>8</v>
      </c>
      <c r="AE6" s="116"/>
      <c r="AF6" s="116"/>
      <c r="AG6" s="116"/>
      <c r="AH6" s="116"/>
      <c r="AI6" s="116"/>
      <c r="AJ6" s="118"/>
      <c r="AK6" s="116"/>
      <c r="AL6" s="116"/>
      <c r="AM6" s="116"/>
      <c r="AN6" s="116"/>
      <c r="AO6" s="116"/>
      <c r="AP6" s="116"/>
      <c r="AQ6" s="116"/>
      <c r="AR6" s="116"/>
      <c r="AS6" s="116"/>
      <c r="AT6" s="119"/>
      <c r="AU6" s="35"/>
      <c r="AV6" s="35"/>
      <c r="AW6" s="35"/>
      <c r="AX6" s="35"/>
      <c r="AY6" s="35"/>
      <c r="AZ6" s="35"/>
      <c r="BA6" s="35"/>
      <c r="BB6" s="35"/>
      <c r="BR6" s="54"/>
      <c r="BS6" s="53"/>
      <c r="BT6" s="53"/>
      <c r="BU6" s="53"/>
      <c r="BV6" s="53"/>
      <c r="BW6" s="53"/>
      <c r="BX6" s="53"/>
      <c r="BY6" s="53"/>
    </row>
    <row r="7" spans="1:147" s="32" customFormat="1" ht="30" customHeight="1">
      <c r="A7" s="261"/>
      <c r="B7" s="279"/>
      <c r="C7" s="280"/>
      <c r="D7" s="280"/>
      <c r="E7" s="280"/>
      <c r="F7" s="280"/>
      <c r="G7" s="280"/>
      <c r="H7" s="280"/>
      <c r="I7" s="280"/>
      <c r="J7" s="280"/>
      <c r="K7" s="280"/>
      <c r="L7" s="280"/>
      <c r="M7" s="280"/>
      <c r="N7" s="280"/>
      <c r="O7" s="280"/>
      <c r="P7" s="280"/>
      <c r="Q7" s="281"/>
      <c r="R7" s="295"/>
      <c r="S7" s="296"/>
      <c r="T7" s="296"/>
      <c r="U7" s="296"/>
      <c r="V7" s="296"/>
      <c r="W7" s="296"/>
      <c r="X7" s="296"/>
      <c r="Y7" s="296"/>
      <c r="Z7" s="296"/>
      <c r="AA7" s="296"/>
      <c r="AB7" s="296"/>
      <c r="AC7" s="296"/>
      <c r="AD7" s="296"/>
      <c r="AE7" s="296"/>
      <c r="AF7" s="296"/>
      <c r="AG7" s="296"/>
      <c r="AH7" s="296"/>
      <c r="AI7" s="296"/>
      <c r="AJ7" s="296"/>
      <c r="AK7" s="296"/>
      <c r="AL7" s="296"/>
      <c r="AM7" s="296"/>
      <c r="AN7" s="296"/>
      <c r="AO7" s="296"/>
      <c r="AP7" s="296"/>
      <c r="AQ7" s="296"/>
      <c r="AR7" s="296"/>
      <c r="AS7" s="296"/>
      <c r="AT7" s="297"/>
      <c r="AU7" s="65"/>
      <c r="AV7" s="65"/>
      <c r="AW7" s="65"/>
      <c r="AX7" s="65"/>
      <c r="AY7" s="65"/>
      <c r="AZ7" s="65"/>
      <c r="BA7" s="65"/>
      <c r="BB7" s="65"/>
      <c r="BR7" s="54"/>
      <c r="BS7" s="53"/>
      <c r="BT7" s="53"/>
      <c r="BU7" s="53"/>
      <c r="BV7" s="53"/>
      <c r="BW7" s="53"/>
      <c r="BX7" s="53"/>
      <c r="BY7" s="53"/>
    </row>
    <row r="8" spans="1:147" s="32" customFormat="1" ht="24.95" customHeight="1">
      <c r="A8" s="261"/>
      <c r="B8" s="275" t="s">
        <v>9</v>
      </c>
      <c r="C8" s="267"/>
      <c r="D8" s="267"/>
      <c r="E8" s="267"/>
      <c r="F8" s="267"/>
      <c r="G8" s="267"/>
      <c r="H8" s="267"/>
      <c r="I8" s="267"/>
      <c r="J8" s="267"/>
      <c r="K8" s="267"/>
      <c r="L8" s="267"/>
      <c r="M8" s="267"/>
      <c r="N8" s="267"/>
      <c r="O8" s="267"/>
      <c r="P8" s="267"/>
      <c r="Q8" s="268"/>
      <c r="R8" s="275" t="s">
        <v>10</v>
      </c>
      <c r="S8" s="267"/>
      <c r="T8" s="267"/>
      <c r="U8" s="267"/>
      <c r="V8" s="267"/>
      <c r="W8" s="267"/>
      <c r="X8" s="268"/>
      <c r="Y8" s="289"/>
      <c r="Z8" s="290"/>
      <c r="AA8" s="290"/>
      <c r="AB8" s="290"/>
      <c r="AC8" s="290"/>
      <c r="AD8" s="290"/>
      <c r="AE8" s="290"/>
      <c r="AF8" s="291"/>
      <c r="AG8" s="275" t="s">
        <v>55</v>
      </c>
      <c r="AH8" s="267"/>
      <c r="AI8" s="268"/>
      <c r="AJ8" s="301"/>
      <c r="AK8" s="302"/>
      <c r="AL8" s="302"/>
      <c r="AM8" s="302"/>
      <c r="AN8" s="302"/>
      <c r="AO8" s="302"/>
      <c r="AP8" s="302"/>
      <c r="AQ8" s="302"/>
      <c r="AR8" s="302"/>
      <c r="AS8" s="302"/>
      <c r="AT8" s="303"/>
      <c r="AU8" s="66"/>
      <c r="AV8" s="66"/>
      <c r="AW8" s="66"/>
      <c r="AX8" s="66"/>
      <c r="AY8" s="66"/>
      <c r="AZ8" s="66"/>
      <c r="BA8" s="66"/>
      <c r="BB8" s="66"/>
      <c r="BR8" s="54"/>
      <c r="BS8" s="53"/>
      <c r="BT8" s="53"/>
      <c r="BU8" s="53"/>
      <c r="BV8" s="53"/>
      <c r="BW8" s="53"/>
      <c r="BX8" s="53"/>
      <c r="BY8" s="53"/>
    </row>
    <row r="9" spans="1:147" s="32" customFormat="1" ht="24.95" customHeight="1">
      <c r="A9" s="262"/>
      <c r="B9" s="275" t="s">
        <v>34</v>
      </c>
      <c r="C9" s="267"/>
      <c r="D9" s="267"/>
      <c r="E9" s="267"/>
      <c r="F9" s="267"/>
      <c r="G9" s="267"/>
      <c r="H9" s="267"/>
      <c r="I9" s="267"/>
      <c r="J9" s="267"/>
      <c r="K9" s="267"/>
      <c r="L9" s="267"/>
      <c r="M9" s="267"/>
      <c r="N9" s="267"/>
      <c r="O9" s="267"/>
      <c r="P9" s="267"/>
      <c r="Q9" s="268"/>
      <c r="R9" s="263"/>
      <c r="S9" s="264"/>
      <c r="T9" s="264"/>
      <c r="U9" s="264"/>
      <c r="V9" s="264"/>
      <c r="W9" s="264"/>
      <c r="X9" s="264"/>
      <c r="Y9" s="264"/>
      <c r="Z9" s="264"/>
      <c r="AA9" s="264"/>
      <c r="AB9" s="264"/>
      <c r="AC9" s="264"/>
      <c r="AD9" s="264"/>
      <c r="AE9" s="264"/>
      <c r="AF9" s="264"/>
      <c r="AG9" s="264"/>
      <c r="AH9" s="264"/>
      <c r="AI9" s="264"/>
      <c r="AJ9" s="264"/>
      <c r="AK9" s="264"/>
      <c r="AL9" s="264"/>
      <c r="AM9" s="264"/>
      <c r="AN9" s="264"/>
      <c r="AO9" s="264"/>
      <c r="AP9" s="264"/>
      <c r="AQ9" s="264"/>
      <c r="AR9" s="264"/>
      <c r="AS9" s="264"/>
      <c r="AT9" s="265"/>
      <c r="AU9" s="6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5"/>
      <c r="CC9" s="85"/>
      <c r="CD9" s="85"/>
      <c r="CE9" s="85"/>
      <c r="CF9" s="85"/>
      <c r="CG9" s="85"/>
      <c r="CH9" s="85"/>
      <c r="CI9" s="85"/>
    </row>
    <row r="10" spans="1:147" s="32" customFormat="1" ht="29.25" customHeight="1">
      <c r="E10" s="53"/>
      <c r="F10" s="53"/>
      <c r="G10" s="53"/>
      <c r="H10" s="53"/>
      <c r="I10" s="53"/>
      <c r="J10" s="36"/>
      <c r="K10" s="36"/>
      <c r="L10" s="36"/>
      <c r="M10" s="36"/>
      <c r="N10" s="36"/>
      <c r="O10" s="36"/>
      <c r="P10" s="53"/>
      <c r="Q10" s="53"/>
      <c r="R10" s="53"/>
      <c r="S10" s="53"/>
      <c r="T10" s="53"/>
      <c r="U10" s="53"/>
      <c r="V10" s="53"/>
      <c r="W10" s="53"/>
      <c r="X10" s="53"/>
      <c r="Y10" s="53"/>
      <c r="Z10" s="53"/>
      <c r="AA10" s="34"/>
      <c r="AB10" s="53"/>
      <c r="AC10" s="35"/>
      <c r="AD10" s="36"/>
      <c r="AE10" s="36"/>
      <c r="AF10" s="36"/>
      <c r="AG10" s="36"/>
      <c r="AH10" s="36"/>
      <c r="AI10" s="36"/>
      <c r="AJ10" s="36"/>
      <c r="AK10" s="36"/>
      <c r="AL10" s="36"/>
      <c r="AM10" s="36"/>
      <c r="AN10" s="36"/>
      <c r="AP10" s="36"/>
      <c r="AQ10" s="36"/>
      <c r="AR10" s="36"/>
      <c r="AS10" s="36"/>
      <c r="AT10" s="36"/>
      <c r="AU10" s="36"/>
      <c r="AV10" s="36"/>
      <c r="AW10" s="36"/>
      <c r="AX10" s="36"/>
      <c r="AY10" s="36"/>
      <c r="AZ10" s="36"/>
      <c r="BA10" s="36"/>
      <c r="BB10" s="36"/>
      <c r="BC10" s="36"/>
      <c r="BD10" s="223" t="str">
        <f>IF(OR(BM14&gt;BD14,BM15&gt;BD15,BM16&gt;BD16,BM17&gt;BD17,BM18&gt;BD18,BM19&gt;BD19,BM20&gt;BD20,BM21&gt;BD21,BM22&gt;BD22,BM23&gt;BD23,BM24&gt;BD24,BM25&gt;BD25,BM26&gt;BD26,BM27&gt;BD27,BM28&gt;BD28,BM29&gt;BD29,BM30&gt;BD30,BM31&gt;BD31,BM32&gt;BD32,BM33&gt;BD33),"事業所が負担した額が研修受講料を超えています。","")</f>
        <v/>
      </c>
      <c r="BE10" s="223"/>
      <c r="BF10" s="223"/>
      <c r="BG10" s="223"/>
      <c r="BH10" s="223"/>
      <c r="BI10" s="223"/>
      <c r="BJ10" s="223"/>
      <c r="BK10" s="223"/>
      <c r="BL10" s="223"/>
      <c r="BM10" s="223"/>
      <c r="BN10" s="223"/>
      <c r="BO10" s="223"/>
      <c r="BP10" s="223"/>
      <c r="BQ10" s="223"/>
      <c r="BR10" s="223"/>
      <c r="BS10" s="223"/>
      <c r="BT10" s="223"/>
      <c r="BU10" s="223"/>
      <c r="BV10" s="223"/>
      <c r="BW10" s="223"/>
      <c r="BX10" s="223"/>
      <c r="BY10" s="223"/>
      <c r="BZ10" s="223"/>
      <c r="CA10" s="223"/>
      <c r="CB10" s="223"/>
      <c r="CC10" s="223"/>
      <c r="CD10" s="223"/>
      <c r="CE10" s="223"/>
      <c r="CF10" s="223"/>
      <c r="CG10" s="223"/>
      <c r="CH10" s="223"/>
      <c r="CI10" s="223"/>
      <c r="CJ10" s="85"/>
      <c r="CK10" s="85"/>
      <c r="CL10" s="85"/>
      <c r="CM10" s="85"/>
      <c r="CN10" s="85"/>
      <c r="CO10" s="85"/>
      <c r="CP10" s="85"/>
      <c r="CQ10" s="85"/>
    </row>
    <row r="11" spans="1:147" s="32" customFormat="1" ht="29.25" customHeight="1">
      <c r="E11" s="57"/>
      <c r="F11" s="57"/>
      <c r="G11" s="57"/>
      <c r="H11" s="57"/>
      <c r="I11" s="57"/>
      <c r="J11" s="57"/>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P11" s="57"/>
      <c r="AQ11" s="57"/>
      <c r="AR11" s="57"/>
      <c r="AS11" s="57"/>
      <c r="AT11" s="57"/>
      <c r="AU11" s="57"/>
      <c r="AV11" s="57"/>
      <c r="AW11" s="57"/>
      <c r="AX11" s="57"/>
      <c r="AY11" s="57"/>
      <c r="AZ11" s="57"/>
      <c r="BA11" s="57"/>
      <c r="BB11" s="57"/>
      <c r="BC11" s="57"/>
      <c r="BD11" s="224" t="str">
        <f>IF(OR(BM14&gt;BD14,BM15&gt;BD15,BM16&gt;BD16,BM17&gt;BD17,BM18&gt;BD18,BM19&gt;BD19,BM20&gt;BD20,BM21&gt;BD21,BM22&gt;BD22,BM23&gt;BD23,BM24&gt;BD24,BM25&gt;BD25,BM26&gt;BD26,BM27&gt;BD27,BM28&gt;BD28,BM29&gt;BD29,BM30&gt;BD30,BM31&gt;BD31,BM32&gt;BD32,BM33&gt;BD33),"事業所が負担した額は研修受講料が上限です。","")</f>
        <v/>
      </c>
      <c r="BE11" s="224"/>
      <c r="BF11" s="224"/>
      <c r="BG11" s="224"/>
      <c r="BH11" s="224"/>
      <c r="BI11" s="224"/>
      <c r="BJ11" s="224"/>
      <c r="BK11" s="224"/>
      <c r="BL11" s="224"/>
      <c r="BM11" s="224"/>
      <c r="BN11" s="224"/>
      <c r="BO11" s="224"/>
      <c r="BP11" s="224"/>
      <c r="BQ11" s="224"/>
      <c r="BR11" s="224"/>
      <c r="BS11" s="224"/>
      <c r="BT11" s="224"/>
      <c r="BU11" s="224"/>
      <c r="BV11" s="224"/>
      <c r="BW11" s="224"/>
      <c r="BX11" s="224"/>
      <c r="BY11" s="224"/>
      <c r="BZ11" s="224"/>
      <c r="CA11" s="224"/>
      <c r="CB11" s="224"/>
      <c r="CC11" s="224"/>
      <c r="CD11" s="224"/>
      <c r="CE11" s="224"/>
      <c r="CF11" s="224"/>
      <c r="CG11" s="224"/>
      <c r="CH11" s="224"/>
      <c r="CI11" s="224"/>
      <c r="CJ11" s="86"/>
      <c r="CK11" s="86"/>
      <c r="CL11" s="86"/>
      <c r="CM11" s="86"/>
      <c r="CN11" s="86"/>
      <c r="CO11" s="86"/>
      <c r="CP11" s="86"/>
      <c r="CQ11" s="86"/>
    </row>
    <row r="12" spans="1:147" ht="13.5" customHeight="1">
      <c r="A12" s="79"/>
      <c r="B12" s="249"/>
      <c r="C12" s="250"/>
      <c r="D12" s="250"/>
      <c r="E12" s="250"/>
      <c r="F12" s="250"/>
      <c r="G12" s="250"/>
      <c r="H12" s="250"/>
      <c r="I12" s="251"/>
      <c r="J12" s="298" t="s">
        <v>113</v>
      </c>
      <c r="K12" s="299"/>
      <c r="L12" s="299"/>
      <c r="M12" s="299"/>
      <c r="N12" s="299"/>
      <c r="O12" s="300"/>
      <c r="P12" s="249"/>
      <c r="Q12" s="250"/>
      <c r="R12" s="250"/>
      <c r="S12" s="250"/>
      <c r="T12" s="250"/>
      <c r="U12" s="250"/>
      <c r="V12" s="250"/>
      <c r="W12" s="250"/>
      <c r="X12" s="250"/>
      <c r="Y12" s="250"/>
      <c r="Z12" s="250"/>
      <c r="AA12" s="250"/>
      <c r="AB12" s="250"/>
      <c r="AC12" s="250"/>
      <c r="AD12" s="250"/>
      <c r="AE12" s="251"/>
      <c r="AF12" s="298" t="s">
        <v>114</v>
      </c>
      <c r="AG12" s="299"/>
      <c r="AH12" s="299"/>
      <c r="AI12" s="300"/>
      <c r="AJ12" s="298" t="s">
        <v>113</v>
      </c>
      <c r="AK12" s="299"/>
      <c r="AL12" s="299"/>
      <c r="AM12" s="299"/>
      <c r="AN12" s="299"/>
      <c r="AO12" s="300"/>
      <c r="AP12" s="249"/>
      <c r="AQ12" s="250"/>
      <c r="AR12" s="250"/>
      <c r="AS12" s="250"/>
      <c r="AT12" s="250"/>
      <c r="AU12" s="250"/>
      <c r="AV12" s="250"/>
      <c r="AW12" s="251"/>
      <c r="AX12" s="298" t="s">
        <v>113</v>
      </c>
      <c r="AY12" s="299"/>
      <c r="AZ12" s="299"/>
      <c r="BA12" s="299"/>
      <c r="BB12" s="299"/>
      <c r="BC12" s="300"/>
      <c r="BD12" s="249"/>
      <c r="BE12" s="250"/>
      <c r="BF12" s="250"/>
      <c r="BG12" s="250"/>
      <c r="BH12" s="250"/>
      <c r="BI12" s="250"/>
      <c r="BJ12" s="250"/>
      <c r="BK12" s="250"/>
      <c r="BL12" s="251"/>
      <c r="BM12" s="304" t="s">
        <v>116</v>
      </c>
      <c r="BN12" s="305"/>
      <c r="BO12" s="305"/>
      <c r="BP12" s="305"/>
      <c r="BQ12" s="305"/>
      <c r="BR12" s="305"/>
      <c r="BS12" s="305"/>
      <c r="BT12" s="305"/>
      <c r="BU12" s="305"/>
      <c r="BV12" s="306"/>
      <c r="BW12" s="298" t="s">
        <v>117</v>
      </c>
      <c r="BX12" s="299"/>
      <c r="BY12" s="299"/>
      <c r="BZ12" s="299"/>
      <c r="CA12" s="300"/>
      <c r="CB12" s="249"/>
      <c r="CC12" s="250"/>
      <c r="CD12" s="250"/>
      <c r="CE12" s="250"/>
      <c r="CF12" s="250"/>
      <c r="CG12" s="250"/>
      <c r="CH12" s="250"/>
      <c r="CI12" s="251"/>
      <c r="CJ12" s="249"/>
      <c r="CK12" s="250"/>
      <c r="CL12" s="250"/>
      <c r="CM12" s="250"/>
      <c r="CN12" s="250"/>
      <c r="CO12" s="250"/>
      <c r="CP12" s="250"/>
      <c r="CQ12" s="251"/>
    </row>
    <row r="13" spans="1:147" s="37" customFormat="1" ht="39.950000000000003" customHeight="1">
      <c r="A13" s="114" t="s">
        <v>62</v>
      </c>
      <c r="B13" s="246" t="s">
        <v>85</v>
      </c>
      <c r="C13" s="247"/>
      <c r="D13" s="247"/>
      <c r="E13" s="247"/>
      <c r="F13" s="247"/>
      <c r="G13" s="247"/>
      <c r="H13" s="247"/>
      <c r="I13" s="248"/>
      <c r="J13" s="246" t="s">
        <v>110</v>
      </c>
      <c r="K13" s="247"/>
      <c r="L13" s="247"/>
      <c r="M13" s="247"/>
      <c r="N13" s="247"/>
      <c r="O13" s="247"/>
      <c r="P13" s="246" t="s">
        <v>111</v>
      </c>
      <c r="Q13" s="247"/>
      <c r="R13" s="247"/>
      <c r="S13" s="247"/>
      <c r="T13" s="247"/>
      <c r="U13" s="247"/>
      <c r="V13" s="247"/>
      <c r="W13" s="247"/>
      <c r="X13" s="247"/>
      <c r="Y13" s="247"/>
      <c r="Z13" s="247"/>
      <c r="AA13" s="247"/>
      <c r="AB13" s="247"/>
      <c r="AC13" s="247"/>
      <c r="AD13" s="247"/>
      <c r="AE13" s="248"/>
      <c r="AF13" s="246" t="s">
        <v>112</v>
      </c>
      <c r="AG13" s="247"/>
      <c r="AH13" s="247"/>
      <c r="AI13" s="248"/>
      <c r="AJ13" s="257" t="s">
        <v>121</v>
      </c>
      <c r="AK13" s="247"/>
      <c r="AL13" s="247"/>
      <c r="AM13" s="247"/>
      <c r="AN13" s="247"/>
      <c r="AO13" s="247"/>
      <c r="AP13" s="257" t="s">
        <v>109</v>
      </c>
      <c r="AQ13" s="258"/>
      <c r="AR13" s="258"/>
      <c r="AS13" s="258"/>
      <c r="AT13" s="258"/>
      <c r="AU13" s="258"/>
      <c r="AV13" s="258"/>
      <c r="AW13" s="259"/>
      <c r="AX13" s="257" t="s">
        <v>122</v>
      </c>
      <c r="AY13" s="247"/>
      <c r="AZ13" s="247"/>
      <c r="BA13" s="247"/>
      <c r="BB13" s="247"/>
      <c r="BC13" s="248"/>
      <c r="BD13" s="246" t="s">
        <v>115</v>
      </c>
      <c r="BE13" s="247"/>
      <c r="BF13" s="247"/>
      <c r="BG13" s="247"/>
      <c r="BH13" s="247"/>
      <c r="BI13" s="247"/>
      <c r="BJ13" s="247"/>
      <c r="BK13" s="247"/>
      <c r="BL13" s="248"/>
      <c r="BM13" s="257" t="s">
        <v>130</v>
      </c>
      <c r="BN13" s="247"/>
      <c r="BO13" s="247"/>
      <c r="BP13" s="247"/>
      <c r="BQ13" s="247"/>
      <c r="BR13" s="247"/>
      <c r="BS13" s="247"/>
      <c r="BT13" s="247"/>
      <c r="BU13" s="247"/>
      <c r="BV13" s="248"/>
      <c r="BW13" s="257" t="s">
        <v>118</v>
      </c>
      <c r="BX13" s="258"/>
      <c r="BY13" s="258"/>
      <c r="BZ13" s="258"/>
      <c r="CA13" s="259"/>
      <c r="CB13" s="257" t="s">
        <v>123</v>
      </c>
      <c r="CC13" s="258"/>
      <c r="CD13" s="258"/>
      <c r="CE13" s="258"/>
      <c r="CF13" s="258"/>
      <c r="CG13" s="258"/>
      <c r="CH13" s="258"/>
      <c r="CI13" s="259"/>
      <c r="CJ13" s="246" t="s">
        <v>120</v>
      </c>
      <c r="CK13" s="247"/>
      <c r="CL13" s="247"/>
      <c r="CM13" s="247"/>
      <c r="CN13" s="247"/>
      <c r="CO13" s="247"/>
      <c r="CP13" s="247"/>
      <c r="CQ13" s="248"/>
    </row>
    <row r="14" spans="1:147" s="54" customFormat="1" ht="30" customHeight="1">
      <c r="A14" s="115">
        <v>1</v>
      </c>
      <c r="B14" s="225"/>
      <c r="C14" s="226"/>
      <c r="D14" s="226"/>
      <c r="E14" s="226"/>
      <c r="F14" s="226"/>
      <c r="G14" s="226"/>
      <c r="H14" s="226"/>
      <c r="I14" s="227"/>
      <c r="J14" s="234"/>
      <c r="K14" s="235"/>
      <c r="L14" s="235"/>
      <c r="M14" s="235"/>
      <c r="N14" s="235"/>
      <c r="O14" s="235"/>
      <c r="P14" s="236"/>
      <c r="Q14" s="237"/>
      <c r="R14" s="237"/>
      <c r="S14" s="237"/>
      <c r="T14" s="237"/>
      <c r="U14" s="237"/>
      <c r="V14" s="237"/>
      <c r="W14" s="237"/>
      <c r="X14" s="237"/>
      <c r="Y14" s="237"/>
      <c r="Z14" s="237"/>
      <c r="AA14" s="237"/>
      <c r="AB14" s="237"/>
      <c r="AC14" s="237"/>
      <c r="AD14" s="237"/>
      <c r="AE14" s="238"/>
      <c r="AF14" s="236"/>
      <c r="AG14" s="237"/>
      <c r="AH14" s="237"/>
      <c r="AI14" s="238"/>
      <c r="AJ14" s="234"/>
      <c r="AK14" s="235"/>
      <c r="AL14" s="235"/>
      <c r="AM14" s="235"/>
      <c r="AN14" s="235"/>
      <c r="AO14" s="235"/>
      <c r="AP14" s="236"/>
      <c r="AQ14" s="237"/>
      <c r="AR14" s="237"/>
      <c r="AS14" s="237"/>
      <c r="AT14" s="237"/>
      <c r="AU14" s="237"/>
      <c r="AV14" s="237"/>
      <c r="AW14" s="238"/>
      <c r="AX14" s="234"/>
      <c r="AY14" s="235"/>
      <c r="AZ14" s="235"/>
      <c r="BA14" s="235"/>
      <c r="BB14" s="235"/>
      <c r="BC14" s="239"/>
      <c r="BD14" s="240" t="str">
        <f>IFERROR(VLOOKUP(AP14,Sheet1!$B$7:'Sheet1'!$C$15,2,FALSE)," ")</f>
        <v xml:space="preserve"> </v>
      </c>
      <c r="BE14" s="241"/>
      <c r="BF14" s="241"/>
      <c r="BG14" s="241"/>
      <c r="BH14" s="241"/>
      <c r="BI14" s="241"/>
      <c r="BJ14" s="241"/>
      <c r="BK14" s="241"/>
      <c r="BL14" s="242"/>
      <c r="BM14" s="243"/>
      <c r="BN14" s="244"/>
      <c r="BO14" s="244"/>
      <c r="BP14" s="244"/>
      <c r="BQ14" s="244"/>
      <c r="BR14" s="244"/>
      <c r="BS14" s="244"/>
      <c r="BT14" s="244"/>
      <c r="BU14" s="244"/>
      <c r="BV14" s="245"/>
      <c r="BW14" s="225"/>
      <c r="BX14" s="226"/>
      <c r="BY14" s="226"/>
      <c r="BZ14" s="226"/>
      <c r="CA14" s="227"/>
      <c r="CB14" s="228"/>
      <c r="CC14" s="229"/>
      <c r="CD14" s="229"/>
      <c r="CE14" s="229"/>
      <c r="CF14" s="229"/>
      <c r="CG14" s="229"/>
      <c r="CH14" s="229"/>
      <c r="CI14" s="230"/>
      <c r="CJ14" s="231" t="str">
        <f>IF(BD14=" "," ",EQ14)</f>
        <v xml:space="preserve"> </v>
      </c>
      <c r="CK14" s="232"/>
      <c r="CL14" s="232"/>
      <c r="CM14" s="232"/>
      <c r="CN14" s="232"/>
      <c r="CO14" s="232"/>
      <c r="CP14" s="232"/>
      <c r="CQ14" s="233"/>
      <c r="CV14" s="54" t="s">
        <v>87</v>
      </c>
      <c r="CW14" s="54">
        <f>SUMIF($AP$14:$AW$33,CV14,$CJ$14:$CQ$33)</f>
        <v>0</v>
      </c>
      <c r="EQ14" s="54">
        <f>ROUNDDOWN((BM14-CB14)*3/8, -3)</f>
        <v>0</v>
      </c>
    </row>
    <row r="15" spans="1:147" s="54" customFormat="1" ht="30" customHeight="1">
      <c r="A15" s="115">
        <v>2</v>
      </c>
      <c r="B15" s="225"/>
      <c r="C15" s="226"/>
      <c r="D15" s="226"/>
      <c r="E15" s="226"/>
      <c r="F15" s="226"/>
      <c r="G15" s="226"/>
      <c r="H15" s="226"/>
      <c r="I15" s="227"/>
      <c r="J15" s="234"/>
      <c r="K15" s="235"/>
      <c r="L15" s="235"/>
      <c r="M15" s="235"/>
      <c r="N15" s="235"/>
      <c r="O15" s="235"/>
      <c r="P15" s="236"/>
      <c r="Q15" s="237"/>
      <c r="R15" s="237"/>
      <c r="S15" s="237"/>
      <c r="T15" s="237"/>
      <c r="U15" s="237"/>
      <c r="V15" s="237"/>
      <c r="W15" s="237"/>
      <c r="X15" s="237"/>
      <c r="Y15" s="237"/>
      <c r="Z15" s="237"/>
      <c r="AA15" s="237"/>
      <c r="AB15" s="237"/>
      <c r="AC15" s="237"/>
      <c r="AD15" s="237"/>
      <c r="AE15" s="238"/>
      <c r="AF15" s="236"/>
      <c r="AG15" s="237"/>
      <c r="AH15" s="237"/>
      <c r="AI15" s="238"/>
      <c r="AJ15" s="234"/>
      <c r="AK15" s="235"/>
      <c r="AL15" s="235"/>
      <c r="AM15" s="235"/>
      <c r="AN15" s="235"/>
      <c r="AO15" s="235"/>
      <c r="AP15" s="236"/>
      <c r="AQ15" s="237"/>
      <c r="AR15" s="237"/>
      <c r="AS15" s="237"/>
      <c r="AT15" s="237"/>
      <c r="AU15" s="237"/>
      <c r="AV15" s="237"/>
      <c r="AW15" s="238"/>
      <c r="AX15" s="234"/>
      <c r="AY15" s="235"/>
      <c r="AZ15" s="235"/>
      <c r="BA15" s="235"/>
      <c r="BB15" s="235"/>
      <c r="BC15" s="239"/>
      <c r="BD15" s="240" t="str">
        <f>IFERROR(VLOOKUP(AP15,Sheet1!$B$7:'Sheet1'!$C$15,2,FALSE)," ")</f>
        <v xml:space="preserve"> </v>
      </c>
      <c r="BE15" s="241"/>
      <c r="BF15" s="241"/>
      <c r="BG15" s="241"/>
      <c r="BH15" s="241"/>
      <c r="BI15" s="241"/>
      <c r="BJ15" s="241"/>
      <c r="BK15" s="241"/>
      <c r="BL15" s="242"/>
      <c r="BM15" s="243"/>
      <c r="BN15" s="244"/>
      <c r="BO15" s="244"/>
      <c r="BP15" s="244"/>
      <c r="BQ15" s="244"/>
      <c r="BR15" s="244"/>
      <c r="BS15" s="244"/>
      <c r="BT15" s="244"/>
      <c r="BU15" s="244"/>
      <c r="BV15" s="245"/>
      <c r="BW15" s="225"/>
      <c r="BX15" s="226"/>
      <c r="BY15" s="226"/>
      <c r="BZ15" s="226"/>
      <c r="CA15" s="227"/>
      <c r="CB15" s="228"/>
      <c r="CC15" s="229"/>
      <c r="CD15" s="229"/>
      <c r="CE15" s="229"/>
      <c r="CF15" s="229"/>
      <c r="CG15" s="229"/>
      <c r="CH15" s="229"/>
      <c r="CI15" s="230"/>
      <c r="CJ15" s="231" t="str">
        <f t="shared" ref="CJ15:CJ23" si="0">IF(BD15=" "," ",EQ15)</f>
        <v xml:space="preserve"> </v>
      </c>
      <c r="CK15" s="232"/>
      <c r="CL15" s="232"/>
      <c r="CM15" s="232"/>
      <c r="CN15" s="232"/>
      <c r="CO15" s="232"/>
      <c r="CP15" s="232"/>
      <c r="CQ15" s="233"/>
      <c r="CV15" s="54" t="s">
        <v>88</v>
      </c>
      <c r="CW15" s="54">
        <f t="shared" ref="CW15:CW21" si="1">SUMIF($AP$14:$AW$33,CV15,$CJ$14:$CQ$33)</f>
        <v>0</v>
      </c>
      <c r="EQ15" s="54">
        <f t="shared" ref="EQ15:EQ33" si="2">ROUNDDOWN((BM15-CB15)*3/8, -3)</f>
        <v>0</v>
      </c>
    </row>
    <row r="16" spans="1:147" ht="30" customHeight="1">
      <c r="A16" s="115">
        <v>3</v>
      </c>
      <c r="B16" s="225"/>
      <c r="C16" s="226"/>
      <c r="D16" s="226"/>
      <c r="E16" s="226"/>
      <c r="F16" s="226"/>
      <c r="G16" s="226"/>
      <c r="H16" s="226"/>
      <c r="I16" s="227"/>
      <c r="J16" s="234"/>
      <c r="K16" s="235"/>
      <c r="L16" s="235"/>
      <c r="M16" s="235"/>
      <c r="N16" s="235"/>
      <c r="O16" s="235"/>
      <c r="P16" s="236"/>
      <c r="Q16" s="237"/>
      <c r="R16" s="237"/>
      <c r="S16" s="237"/>
      <c r="T16" s="237"/>
      <c r="U16" s="237"/>
      <c r="V16" s="237"/>
      <c r="W16" s="237"/>
      <c r="X16" s="237"/>
      <c r="Y16" s="237"/>
      <c r="Z16" s="237"/>
      <c r="AA16" s="237"/>
      <c r="AB16" s="237"/>
      <c r="AC16" s="237"/>
      <c r="AD16" s="237"/>
      <c r="AE16" s="238"/>
      <c r="AF16" s="236"/>
      <c r="AG16" s="237"/>
      <c r="AH16" s="237"/>
      <c r="AI16" s="238"/>
      <c r="AJ16" s="234"/>
      <c r="AK16" s="235"/>
      <c r="AL16" s="235"/>
      <c r="AM16" s="235"/>
      <c r="AN16" s="235"/>
      <c r="AO16" s="235"/>
      <c r="AP16" s="236"/>
      <c r="AQ16" s="237"/>
      <c r="AR16" s="237"/>
      <c r="AS16" s="237"/>
      <c r="AT16" s="237"/>
      <c r="AU16" s="237"/>
      <c r="AV16" s="237"/>
      <c r="AW16" s="238"/>
      <c r="AX16" s="234"/>
      <c r="AY16" s="235"/>
      <c r="AZ16" s="235"/>
      <c r="BA16" s="235"/>
      <c r="BB16" s="235"/>
      <c r="BC16" s="239"/>
      <c r="BD16" s="240" t="str">
        <f>IFERROR(VLOOKUP(AP16,Sheet1!$B$7:'Sheet1'!$C$15,2,FALSE)," ")</f>
        <v xml:space="preserve"> </v>
      </c>
      <c r="BE16" s="241"/>
      <c r="BF16" s="241"/>
      <c r="BG16" s="241"/>
      <c r="BH16" s="241"/>
      <c r="BI16" s="241"/>
      <c r="BJ16" s="241"/>
      <c r="BK16" s="241"/>
      <c r="BL16" s="242"/>
      <c r="BM16" s="243"/>
      <c r="BN16" s="244"/>
      <c r="BO16" s="244"/>
      <c r="BP16" s="244"/>
      <c r="BQ16" s="244"/>
      <c r="BR16" s="244"/>
      <c r="BS16" s="244"/>
      <c r="BT16" s="244"/>
      <c r="BU16" s="244"/>
      <c r="BV16" s="245"/>
      <c r="BW16" s="225"/>
      <c r="BX16" s="226"/>
      <c r="BY16" s="226"/>
      <c r="BZ16" s="226"/>
      <c r="CA16" s="227"/>
      <c r="CB16" s="228"/>
      <c r="CC16" s="229"/>
      <c r="CD16" s="229"/>
      <c r="CE16" s="229"/>
      <c r="CF16" s="229"/>
      <c r="CG16" s="229"/>
      <c r="CH16" s="229"/>
      <c r="CI16" s="230"/>
      <c r="CJ16" s="231" t="str">
        <f t="shared" si="0"/>
        <v xml:space="preserve"> </v>
      </c>
      <c r="CK16" s="232"/>
      <c r="CL16" s="232"/>
      <c r="CM16" s="232"/>
      <c r="CN16" s="232"/>
      <c r="CO16" s="232"/>
      <c r="CP16" s="232"/>
      <c r="CQ16" s="233"/>
      <c r="CU16" s="54"/>
      <c r="CV16" s="31" t="s">
        <v>89</v>
      </c>
      <c r="CW16" s="31">
        <f t="shared" si="1"/>
        <v>0</v>
      </c>
      <c r="DJ16" s="54"/>
      <c r="EQ16" s="54">
        <f t="shared" si="2"/>
        <v>0</v>
      </c>
    </row>
    <row r="17" spans="1:147" s="54" customFormat="1" ht="30" customHeight="1">
      <c r="A17" s="115">
        <v>4</v>
      </c>
      <c r="B17" s="225"/>
      <c r="C17" s="226"/>
      <c r="D17" s="226"/>
      <c r="E17" s="226"/>
      <c r="F17" s="226"/>
      <c r="G17" s="226"/>
      <c r="H17" s="226"/>
      <c r="I17" s="227"/>
      <c r="J17" s="234"/>
      <c r="K17" s="235"/>
      <c r="L17" s="235"/>
      <c r="M17" s="235"/>
      <c r="N17" s="235"/>
      <c r="O17" s="235"/>
      <c r="P17" s="236"/>
      <c r="Q17" s="237"/>
      <c r="R17" s="237"/>
      <c r="S17" s="237"/>
      <c r="T17" s="237"/>
      <c r="U17" s="237"/>
      <c r="V17" s="237"/>
      <c r="W17" s="237"/>
      <c r="X17" s="237"/>
      <c r="Y17" s="237"/>
      <c r="Z17" s="237"/>
      <c r="AA17" s="237"/>
      <c r="AB17" s="237"/>
      <c r="AC17" s="237"/>
      <c r="AD17" s="237"/>
      <c r="AE17" s="238"/>
      <c r="AF17" s="236"/>
      <c r="AG17" s="237"/>
      <c r="AH17" s="237"/>
      <c r="AI17" s="238"/>
      <c r="AJ17" s="234"/>
      <c r="AK17" s="235"/>
      <c r="AL17" s="235"/>
      <c r="AM17" s="235"/>
      <c r="AN17" s="235"/>
      <c r="AO17" s="235"/>
      <c r="AP17" s="236"/>
      <c r="AQ17" s="237"/>
      <c r="AR17" s="237"/>
      <c r="AS17" s="237"/>
      <c r="AT17" s="237"/>
      <c r="AU17" s="237"/>
      <c r="AV17" s="237"/>
      <c r="AW17" s="238"/>
      <c r="AX17" s="234"/>
      <c r="AY17" s="235"/>
      <c r="AZ17" s="235"/>
      <c r="BA17" s="235"/>
      <c r="BB17" s="235"/>
      <c r="BC17" s="239"/>
      <c r="BD17" s="240" t="str">
        <f>IFERROR(VLOOKUP(AP17,Sheet1!$B$7:'Sheet1'!$C$15,2,FALSE)," ")</f>
        <v xml:space="preserve"> </v>
      </c>
      <c r="BE17" s="241"/>
      <c r="BF17" s="241"/>
      <c r="BG17" s="241"/>
      <c r="BH17" s="241"/>
      <c r="BI17" s="241"/>
      <c r="BJ17" s="241"/>
      <c r="BK17" s="241"/>
      <c r="BL17" s="242"/>
      <c r="BM17" s="243"/>
      <c r="BN17" s="244"/>
      <c r="BO17" s="244"/>
      <c r="BP17" s="244"/>
      <c r="BQ17" s="244"/>
      <c r="BR17" s="244"/>
      <c r="BS17" s="244"/>
      <c r="BT17" s="244"/>
      <c r="BU17" s="244"/>
      <c r="BV17" s="245"/>
      <c r="BW17" s="225"/>
      <c r="BX17" s="226"/>
      <c r="BY17" s="226"/>
      <c r="BZ17" s="226"/>
      <c r="CA17" s="227"/>
      <c r="CB17" s="228"/>
      <c r="CC17" s="229"/>
      <c r="CD17" s="229"/>
      <c r="CE17" s="229"/>
      <c r="CF17" s="229"/>
      <c r="CG17" s="229"/>
      <c r="CH17" s="229"/>
      <c r="CI17" s="230"/>
      <c r="CJ17" s="231" t="str">
        <f t="shared" si="0"/>
        <v xml:space="preserve"> </v>
      </c>
      <c r="CK17" s="232"/>
      <c r="CL17" s="232"/>
      <c r="CM17" s="232"/>
      <c r="CN17" s="232"/>
      <c r="CO17" s="232"/>
      <c r="CP17" s="232"/>
      <c r="CQ17" s="233"/>
      <c r="CV17" s="54" t="s">
        <v>94</v>
      </c>
      <c r="CW17" s="54">
        <f t="shared" si="1"/>
        <v>0</v>
      </c>
      <c r="EQ17" s="54">
        <f t="shared" si="2"/>
        <v>0</v>
      </c>
    </row>
    <row r="18" spans="1:147" s="54" customFormat="1" ht="30" customHeight="1">
      <c r="A18" s="115">
        <v>5</v>
      </c>
      <c r="B18" s="225"/>
      <c r="C18" s="226"/>
      <c r="D18" s="226"/>
      <c r="E18" s="226"/>
      <c r="F18" s="226"/>
      <c r="G18" s="226"/>
      <c r="H18" s="226"/>
      <c r="I18" s="227"/>
      <c r="J18" s="234"/>
      <c r="K18" s="235"/>
      <c r="L18" s="235"/>
      <c r="M18" s="235"/>
      <c r="N18" s="235"/>
      <c r="O18" s="235"/>
      <c r="P18" s="236"/>
      <c r="Q18" s="237"/>
      <c r="R18" s="237"/>
      <c r="S18" s="237"/>
      <c r="T18" s="237"/>
      <c r="U18" s="237"/>
      <c r="V18" s="237"/>
      <c r="W18" s="237"/>
      <c r="X18" s="237"/>
      <c r="Y18" s="237"/>
      <c r="Z18" s="237"/>
      <c r="AA18" s="237"/>
      <c r="AB18" s="237"/>
      <c r="AC18" s="237"/>
      <c r="AD18" s="237"/>
      <c r="AE18" s="238"/>
      <c r="AF18" s="236"/>
      <c r="AG18" s="237"/>
      <c r="AH18" s="237"/>
      <c r="AI18" s="238"/>
      <c r="AJ18" s="234"/>
      <c r="AK18" s="235"/>
      <c r="AL18" s="235"/>
      <c r="AM18" s="235"/>
      <c r="AN18" s="235"/>
      <c r="AO18" s="235"/>
      <c r="AP18" s="236"/>
      <c r="AQ18" s="237"/>
      <c r="AR18" s="237"/>
      <c r="AS18" s="237"/>
      <c r="AT18" s="237"/>
      <c r="AU18" s="237"/>
      <c r="AV18" s="237"/>
      <c r="AW18" s="238"/>
      <c r="AX18" s="234"/>
      <c r="AY18" s="235"/>
      <c r="AZ18" s="235"/>
      <c r="BA18" s="235"/>
      <c r="BB18" s="235"/>
      <c r="BC18" s="239"/>
      <c r="BD18" s="240" t="str">
        <f>IFERROR(VLOOKUP(AP18,Sheet1!$B$7:'Sheet1'!$C$15,2,FALSE)," ")</f>
        <v xml:space="preserve"> </v>
      </c>
      <c r="BE18" s="241"/>
      <c r="BF18" s="241"/>
      <c r="BG18" s="241"/>
      <c r="BH18" s="241"/>
      <c r="BI18" s="241"/>
      <c r="BJ18" s="241"/>
      <c r="BK18" s="241"/>
      <c r="BL18" s="242"/>
      <c r="BM18" s="243"/>
      <c r="BN18" s="244"/>
      <c r="BO18" s="244"/>
      <c r="BP18" s="244"/>
      <c r="BQ18" s="244"/>
      <c r="BR18" s="244"/>
      <c r="BS18" s="244"/>
      <c r="BT18" s="244"/>
      <c r="BU18" s="244"/>
      <c r="BV18" s="245"/>
      <c r="BW18" s="225"/>
      <c r="BX18" s="226"/>
      <c r="BY18" s="226"/>
      <c r="BZ18" s="226"/>
      <c r="CA18" s="227"/>
      <c r="CB18" s="228"/>
      <c r="CC18" s="229"/>
      <c r="CD18" s="229"/>
      <c r="CE18" s="229"/>
      <c r="CF18" s="229"/>
      <c r="CG18" s="229"/>
      <c r="CH18" s="229"/>
      <c r="CI18" s="230"/>
      <c r="CJ18" s="231" t="str">
        <f t="shared" si="0"/>
        <v xml:space="preserve"> </v>
      </c>
      <c r="CK18" s="232"/>
      <c r="CL18" s="232"/>
      <c r="CM18" s="232"/>
      <c r="CN18" s="232"/>
      <c r="CO18" s="232"/>
      <c r="CP18" s="232"/>
      <c r="CQ18" s="233"/>
      <c r="CV18" s="54" t="s">
        <v>156</v>
      </c>
      <c r="CW18" s="54">
        <f t="shared" si="1"/>
        <v>0</v>
      </c>
      <c r="EQ18" s="54">
        <f t="shared" si="2"/>
        <v>0</v>
      </c>
    </row>
    <row r="19" spans="1:147" s="54" customFormat="1" ht="30" customHeight="1">
      <c r="A19" s="115">
        <v>6</v>
      </c>
      <c r="B19" s="225"/>
      <c r="C19" s="226"/>
      <c r="D19" s="226"/>
      <c r="E19" s="226"/>
      <c r="F19" s="226"/>
      <c r="G19" s="226"/>
      <c r="H19" s="226"/>
      <c r="I19" s="227"/>
      <c r="J19" s="234"/>
      <c r="K19" s="235"/>
      <c r="L19" s="235"/>
      <c r="M19" s="235"/>
      <c r="N19" s="235"/>
      <c r="O19" s="235"/>
      <c r="P19" s="236"/>
      <c r="Q19" s="237"/>
      <c r="R19" s="237"/>
      <c r="S19" s="237"/>
      <c r="T19" s="237"/>
      <c r="U19" s="237"/>
      <c r="V19" s="237"/>
      <c r="W19" s="237"/>
      <c r="X19" s="237"/>
      <c r="Y19" s="237"/>
      <c r="Z19" s="237"/>
      <c r="AA19" s="237"/>
      <c r="AB19" s="237"/>
      <c r="AC19" s="237"/>
      <c r="AD19" s="237"/>
      <c r="AE19" s="238"/>
      <c r="AF19" s="236"/>
      <c r="AG19" s="237"/>
      <c r="AH19" s="237"/>
      <c r="AI19" s="238"/>
      <c r="AJ19" s="234"/>
      <c r="AK19" s="235"/>
      <c r="AL19" s="235"/>
      <c r="AM19" s="235"/>
      <c r="AN19" s="235"/>
      <c r="AO19" s="235"/>
      <c r="AP19" s="236"/>
      <c r="AQ19" s="237"/>
      <c r="AR19" s="237"/>
      <c r="AS19" s="237"/>
      <c r="AT19" s="237"/>
      <c r="AU19" s="237"/>
      <c r="AV19" s="237"/>
      <c r="AW19" s="238"/>
      <c r="AX19" s="234"/>
      <c r="AY19" s="235"/>
      <c r="AZ19" s="235"/>
      <c r="BA19" s="235"/>
      <c r="BB19" s="235"/>
      <c r="BC19" s="239"/>
      <c r="BD19" s="240" t="str">
        <f>IFERROR(VLOOKUP(AP19,Sheet1!$B$7:'Sheet1'!$C$15,2,FALSE)," ")</f>
        <v xml:space="preserve"> </v>
      </c>
      <c r="BE19" s="241"/>
      <c r="BF19" s="241"/>
      <c r="BG19" s="241"/>
      <c r="BH19" s="241"/>
      <c r="BI19" s="241"/>
      <c r="BJ19" s="241"/>
      <c r="BK19" s="241"/>
      <c r="BL19" s="242"/>
      <c r="BM19" s="243"/>
      <c r="BN19" s="244"/>
      <c r="BO19" s="244"/>
      <c r="BP19" s="244"/>
      <c r="BQ19" s="244"/>
      <c r="BR19" s="244"/>
      <c r="BS19" s="244"/>
      <c r="BT19" s="244"/>
      <c r="BU19" s="244"/>
      <c r="BV19" s="245"/>
      <c r="BW19" s="225"/>
      <c r="BX19" s="226"/>
      <c r="BY19" s="226"/>
      <c r="BZ19" s="226"/>
      <c r="CA19" s="227"/>
      <c r="CB19" s="228"/>
      <c r="CC19" s="229"/>
      <c r="CD19" s="229"/>
      <c r="CE19" s="229"/>
      <c r="CF19" s="229"/>
      <c r="CG19" s="229"/>
      <c r="CH19" s="229"/>
      <c r="CI19" s="230"/>
      <c r="CJ19" s="231" t="str">
        <f t="shared" si="0"/>
        <v xml:space="preserve"> </v>
      </c>
      <c r="CK19" s="232"/>
      <c r="CL19" s="232"/>
      <c r="CM19" s="232"/>
      <c r="CN19" s="232"/>
      <c r="CO19" s="232"/>
      <c r="CP19" s="232"/>
      <c r="CQ19" s="233"/>
      <c r="CV19" s="54" t="s">
        <v>96</v>
      </c>
      <c r="CW19" s="54">
        <f t="shared" si="1"/>
        <v>0</v>
      </c>
      <c r="EQ19" s="54">
        <f t="shared" si="2"/>
        <v>0</v>
      </c>
    </row>
    <row r="20" spans="1:147" s="54" customFormat="1" ht="30" customHeight="1">
      <c r="A20" s="115">
        <v>7</v>
      </c>
      <c r="B20" s="225"/>
      <c r="C20" s="226"/>
      <c r="D20" s="226"/>
      <c r="E20" s="226"/>
      <c r="F20" s="226"/>
      <c r="G20" s="226"/>
      <c r="H20" s="226"/>
      <c r="I20" s="227"/>
      <c r="J20" s="234"/>
      <c r="K20" s="235"/>
      <c r="L20" s="235"/>
      <c r="M20" s="235"/>
      <c r="N20" s="235"/>
      <c r="O20" s="235"/>
      <c r="P20" s="236"/>
      <c r="Q20" s="237"/>
      <c r="R20" s="237"/>
      <c r="S20" s="237"/>
      <c r="T20" s="237"/>
      <c r="U20" s="237"/>
      <c r="V20" s="237"/>
      <c r="W20" s="237"/>
      <c r="X20" s="237"/>
      <c r="Y20" s="237"/>
      <c r="Z20" s="237"/>
      <c r="AA20" s="237"/>
      <c r="AB20" s="237"/>
      <c r="AC20" s="237"/>
      <c r="AD20" s="237"/>
      <c r="AE20" s="238"/>
      <c r="AF20" s="236"/>
      <c r="AG20" s="237"/>
      <c r="AH20" s="237"/>
      <c r="AI20" s="238"/>
      <c r="AJ20" s="234"/>
      <c r="AK20" s="235"/>
      <c r="AL20" s="235"/>
      <c r="AM20" s="235"/>
      <c r="AN20" s="235"/>
      <c r="AO20" s="235"/>
      <c r="AP20" s="236"/>
      <c r="AQ20" s="237"/>
      <c r="AR20" s="237"/>
      <c r="AS20" s="237"/>
      <c r="AT20" s="237"/>
      <c r="AU20" s="237"/>
      <c r="AV20" s="237"/>
      <c r="AW20" s="238"/>
      <c r="AX20" s="234"/>
      <c r="AY20" s="235"/>
      <c r="AZ20" s="235"/>
      <c r="BA20" s="235"/>
      <c r="BB20" s="235"/>
      <c r="BC20" s="239"/>
      <c r="BD20" s="240" t="str">
        <f>IFERROR(VLOOKUP(AP20,Sheet1!$B$7:'Sheet1'!$C$15,2,FALSE)," ")</f>
        <v xml:space="preserve"> </v>
      </c>
      <c r="BE20" s="241"/>
      <c r="BF20" s="241"/>
      <c r="BG20" s="241"/>
      <c r="BH20" s="241"/>
      <c r="BI20" s="241"/>
      <c r="BJ20" s="241"/>
      <c r="BK20" s="241"/>
      <c r="BL20" s="242"/>
      <c r="BM20" s="243"/>
      <c r="BN20" s="244"/>
      <c r="BO20" s="244"/>
      <c r="BP20" s="244"/>
      <c r="BQ20" s="244"/>
      <c r="BR20" s="244"/>
      <c r="BS20" s="244"/>
      <c r="BT20" s="244"/>
      <c r="BU20" s="244"/>
      <c r="BV20" s="245"/>
      <c r="BW20" s="225"/>
      <c r="BX20" s="226"/>
      <c r="BY20" s="226"/>
      <c r="BZ20" s="226"/>
      <c r="CA20" s="227"/>
      <c r="CB20" s="228"/>
      <c r="CC20" s="229"/>
      <c r="CD20" s="229"/>
      <c r="CE20" s="229"/>
      <c r="CF20" s="229"/>
      <c r="CG20" s="229"/>
      <c r="CH20" s="229"/>
      <c r="CI20" s="230"/>
      <c r="CJ20" s="231" t="str">
        <f t="shared" si="0"/>
        <v xml:space="preserve"> </v>
      </c>
      <c r="CK20" s="232"/>
      <c r="CL20" s="232"/>
      <c r="CM20" s="232"/>
      <c r="CN20" s="232"/>
      <c r="CO20" s="232"/>
      <c r="CP20" s="232"/>
      <c r="CQ20" s="233"/>
      <c r="CV20" s="54" t="s">
        <v>157</v>
      </c>
      <c r="CW20" s="54">
        <f t="shared" si="1"/>
        <v>0</v>
      </c>
      <c r="EQ20" s="54">
        <f t="shared" si="2"/>
        <v>0</v>
      </c>
    </row>
    <row r="21" spans="1:147" ht="30" customHeight="1">
      <c r="A21" s="115">
        <v>8</v>
      </c>
      <c r="B21" s="225"/>
      <c r="C21" s="226"/>
      <c r="D21" s="226"/>
      <c r="E21" s="226"/>
      <c r="F21" s="226"/>
      <c r="G21" s="226"/>
      <c r="H21" s="226"/>
      <c r="I21" s="227"/>
      <c r="J21" s="234"/>
      <c r="K21" s="235"/>
      <c r="L21" s="235"/>
      <c r="M21" s="235"/>
      <c r="N21" s="235"/>
      <c r="O21" s="235"/>
      <c r="P21" s="236"/>
      <c r="Q21" s="237"/>
      <c r="R21" s="237"/>
      <c r="S21" s="237"/>
      <c r="T21" s="237"/>
      <c r="U21" s="237"/>
      <c r="V21" s="237"/>
      <c r="W21" s="237"/>
      <c r="X21" s="237"/>
      <c r="Y21" s="237"/>
      <c r="Z21" s="237"/>
      <c r="AA21" s="237"/>
      <c r="AB21" s="237"/>
      <c r="AC21" s="237"/>
      <c r="AD21" s="237"/>
      <c r="AE21" s="238"/>
      <c r="AF21" s="236"/>
      <c r="AG21" s="237"/>
      <c r="AH21" s="237"/>
      <c r="AI21" s="238"/>
      <c r="AJ21" s="234"/>
      <c r="AK21" s="235"/>
      <c r="AL21" s="235"/>
      <c r="AM21" s="235"/>
      <c r="AN21" s="235"/>
      <c r="AO21" s="235"/>
      <c r="AP21" s="236"/>
      <c r="AQ21" s="237"/>
      <c r="AR21" s="237"/>
      <c r="AS21" s="237"/>
      <c r="AT21" s="237"/>
      <c r="AU21" s="237"/>
      <c r="AV21" s="237"/>
      <c r="AW21" s="238"/>
      <c r="AX21" s="234"/>
      <c r="AY21" s="235"/>
      <c r="AZ21" s="235"/>
      <c r="BA21" s="235"/>
      <c r="BB21" s="235"/>
      <c r="BC21" s="239"/>
      <c r="BD21" s="240" t="str">
        <f>IFERROR(VLOOKUP(AP21,Sheet1!$B$7:'Sheet1'!$C$15,2,FALSE)," ")</f>
        <v xml:space="preserve"> </v>
      </c>
      <c r="BE21" s="241"/>
      <c r="BF21" s="241"/>
      <c r="BG21" s="241"/>
      <c r="BH21" s="241"/>
      <c r="BI21" s="241"/>
      <c r="BJ21" s="241"/>
      <c r="BK21" s="241"/>
      <c r="BL21" s="242"/>
      <c r="BM21" s="243"/>
      <c r="BN21" s="244"/>
      <c r="BO21" s="244"/>
      <c r="BP21" s="244"/>
      <c r="BQ21" s="244"/>
      <c r="BR21" s="244"/>
      <c r="BS21" s="244"/>
      <c r="BT21" s="244"/>
      <c r="BU21" s="244"/>
      <c r="BV21" s="245"/>
      <c r="BW21" s="225"/>
      <c r="BX21" s="226"/>
      <c r="BY21" s="226"/>
      <c r="BZ21" s="226"/>
      <c r="CA21" s="227"/>
      <c r="CB21" s="228"/>
      <c r="CC21" s="229"/>
      <c r="CD21" s="229"/>
      <c r="CE21" s="229"/>
      <c r="CF21" s="229"/>
      <c r="CG21" s="229"/>
      <c r="CH21" s="229"/>
      <c r="CI21" s="230"/>
      <c r="CJ21" s="231" t="str">
        <f t="shared" si="0"/>
        <v xml:space="preserve"> </v>
      </c>
      <c r="CK21" s="232"/>
      <c r="CL21" s="232"/>
      <c r="CM21" s="232"/>
      <c r="CN21" s="232"/>
      <c r="CO21" s="232"/>
      <c r="CP21" s="232"/>
      <c r="CQ21" s="233"/>
      <c r="CU21" s="54"/>
      <c r="CV21" s="31" t="s">
        <v>90</v>
      </c>
      <c r="CW21" s="31">
        <f t="shared" si="1"/>
        <v>0</v>
      </c>
      <c r="DJ21" s="54"/>
      <c r="EQ21" s="54">
        <f t="shared" si="2"/>
        <v>0</v>
      </c>
    </row>
    <row r="22" spans="1:147" s="54" customFormat="1" ht="30" customHeight="1">
      <c r="A22" s="115">
        <v>9</v>
      </c>
      <c r="B22" s="225"/>
      <c r="C22" s="226"/>
      <c r="D22" s="226"/>
      <c r="E22" s="226"/>
      <c r="F22" s="226"/>
      <c r="G22" s="226"/>
      <c r="H22" s="226"/>
      <c r="I22" s="227"/>
      <c r="J22" s="234"/>
      <c r="K22" s="235"/>
      <c r="L22" s="235"/>
      <c r="M22" s="235"/>
      <c r="N22" s="235"/>
      <c r="O22" s="235"/>
      <c r="P22" s="236"/>
      <c r="Q22" s="237"/>
      <c r="R22" s="237"/>
      <c r="S22" s="237"/>
      <c r="T22" s="237"/>
      <c r="U22" s="237"/>
      <c r="V22" s="237"/>
      <c r="W22" s="237"/>
      <c r="X22" s="237"/>
      <c r="Y22" s="237"/>
      <c r="Z22" s="237"/>
      <c r="AA22" s="237"/>
      <c r="AB22" s="237"/>
      <c r="AC22" s="237"/>
      <c r="AD22" s="237"/>
      <c r="AE22" s="238"/>
      <c r="AF22" s="236"/>
      <c r="AG22" s="237"/>
      <c r="AH22" s="237"/>
      <c r="AI22" s="238"/>
      <c r="AJ22" s="234"/>
      <c r="AK22" s="235"/>
      <c r="AL22" s="235"/>
      <c r="AM22" s="235"/>
      <c r="AN22" s="235"/>
      <c r="AO22" s="235"/>
      <c r="AP22" s="236"/>
      <c r="AQ22" s="237"/>
      <c r="AR22" s="237"/>
      <c r="AS22" s="237"/>
      <c r="AT22" s="237"/>
      <c r="AU22" s="237"/>
      <c r="AV22" s="237"/>
      <c r="AW22" s="238"/>
      <c r="AX22" s="234"/>
      <c r="AY22" s="235"/>
      <c r="AZ22" s="235"/>
      <c r="BA22" s="235"/>
      <c r="BB22" s="235"/>
      <c r="BC22" s="239"/>
      <c r="BD22" s="240" t="str">
        <f>IFERROR(VLOOKUP(AP22,Sheet1!$B$7:'Sheet1'!$C$15,2,FALSE)," ")</f>
        <v xml:space="preserve"> </v>
      </c>
      <c r="BE22" s="241"/>
      <c r="BF22" s="241"/>
      <c r="BG22" s="241"/>
      <c r="BH22" s="241"/>
      <c r="BI22" s="241"/>
      <c r="BJ22" s="241"/>
      <c r="BK22" s="241"/>
      <c r="BL22" s="242"/>
      <c r="BM22" s="243"/>
      <c r="BN22" s="244"/>
      <c r="BO22" s="244"/>
      <c r="BP22" s="244"/>
      <c r="BQ22" s="244"/>
      <c r="BR22" s="244"/>
      <c r="BS22" s="244"/>
      <c r="BT22" s="244"/>
      <c r="BU22" s="244"/>
      <c r="BV22" s="245"/>
      <c r="BW22" s="225"/>
      <c r="BX22" s="226"/>
      <c r="BY22" s="226"/>
      <c r="BZ22" s="226"/>
      <c r="CA22" s="227"/>
      <c r="CB22" s="228"/>
      <c r="CC22" s="229"/>
      <c r="CD22" s="229"/>
      <c r="CE22" s="229"/>
      <c r="CF22" s="229"/>
      <c r="CG22" s="229"/>
      <c r="CH22" s="229"/>
      <c r="CI22" s="230"/>
      <c r="CJ22" s="231" t="str">
        <f t="shared" si="0"/>
        <v xml:space="preserve"> </v>
      </c>
      <c r="CK22" s="232"/>
      <c r="CL22" s="232"/>
      <c r="CM22" s="232"/>
      <c r="CN22" s="232"/>
      <c r="CO22" s="232"/>
      <c r="CP22" s="232"/>
      <c r="CQ22" s="233"/>
      <c r="CV22" s="54" t="s">
        <v>91</v>
      </c>
      <c r="CW22" s="54">
        <f>SUMIF($AP$14:$AW$33,CV22,$CJ$14:$CQ$33)</f>
        <v>0</v>
      </c>
      <c r="EQ22" s="54">
        <f t="shared" si="2"/>
        <v>0</v>
      </c>
    </row>
    <row r="23" spans="1:147" s="54" customFormat="1" ht="30" customHeight="1">
      <c r="A23" s="115">
        <v>10</v>
      </c>
      <c r="B23" s="225"/>
      <c r="C23" s="226"/>
      <c r="D23" s="226"/>
      <c r="E23" s="226"/>
      <c r="F23" s="226"/>
      <c r="G23" s="226"/>
      <c r="H23" s="226"/>
      <c r="I23" s="227"/>
      <c r="J23" s="234"/>
      <c r="K23" s="235"/>
      <c r="L23" s="235"/>
      <c r="M23" s="235"/>
      <c r="N23" s="235"/>
      <c r="O23" s="235"/>
      <c r="P23" s="236"/>
      <c r="Q23" s="237"/>
      <c r="R23" s="237"/>
      <c r="S23" s="237"/>
      <c r="T23" s="237"/>
      <c r="U23" s="237"/>
      <c r="V23" s="237"/>
      <c r="W23" s="237"/>
      <c r="X23" s="237"/>
      <c r="Y23" s="237"/>
      <c r="Z23" s="237"/>
      <c r="AA23" s="237"/>
      <c r="AB23" s="237"/>
      <c r="AC23" s="237"/>
      <c r="AD23" s="237"/>
      <c r="AE23" s="238"/>
      <c r="AF23" s="236"/>
      <c r="AG23" s="237"/>
      <c r="AH23" s="237"/>
      <c r="AI23" s="238"/>
      <c r="AJ23" s="234"/>
      <c r="AK23" s="235"/>
      <c r="AL23" s="235"/>
      <c r="AM23" s="235"/>
      <c r="AN23" s="235"/>
      <c r="AO23" s="235"/>
      <c r="AP23" s="236"/>
      <c r="AQ23" s="237"/>
      <c r="AR23" s="237"/>
      <c r="AS23" s="237"/>
      <c r="AT23" s="237"/>
      <c r="AU23" s="237"/>
      <c r="AV23" s="237"/>
      <c r="AW23" s="238"/>
      <c r="AX23" s="234"/>
      <c r="AY23" s="235"/>
      <c r="AZ23" s="235"/>
      <c r="BA23" s="235"/>
      <c r="BB23" s="235"/>
      <c r="BC23" s="239"/>
      <c r="BD23" s="240" t="str">
        <f>IFERROR(VLOOKUP(AP23,Sheet1!$B$7:'Sheet1'!$C$15,2,FALSE)," ")</f>
        <v xml:space="preserve"> </v>
      </c>
      <c r="BE23" s="241"/>
      <c r="BF23" s="241"/>
      <c r="BG23" s="241"/>
      <c r="BH23" s="241"/>
      <c r="BI23" s="241"/>
      <c r="BJ23" s="241"/>
      <c r="BK23" s="241"/>
      <c r="BL23" s="242"/>
      <c r="BM23" s="243"/>
      <c r="BN23" s="244"/>
      <c r="BO23" s="244"/>
      <c r="BP23" s="244"/>
      <c r="BQ23" s="244"/>
      <c r="BR23" s="244"/>
      <c r="BS23" s="244"/>
      <c r="BT23" s="244"/>
      <c r="BU23" s="244"/>
      <c r="BV23" s="245"/>
      <c r="BW23" s="225"/>
      <c r="BX23" s="226"/>
      <c r="BY23" s="226"/>
      <c r="BZ23" s="226"/>
      <c r="CA23" s="227"/>
      <c r="CB23" s="228"/>
      <c r="CC23" s="229"/>
      <c r="CD23" s="229"/>
      <c r="CE23" s="229"/>
      <c r="CF23" s="229"/>
      <c r="CG23" s="229"/>
      <c r="CH23" s="229"/>
      <c r="CI23" s="230"/>
      <c r="CJ23" s="231" t="str">
        <f t="shared" si="0"/>
        <v xml:space="preserve"> </v>
      </c>
      <c r="CK23" s="232"/>
      <c r="CL23" s="232"/>
      <c r="CM23" s="232"/>
      <c r="CN23" s="232"/>
      <c r="CO23" s="232"/>
      <c r="CP23" s="232"/>
      <c r="CQ23" s="233"/>
      <c r="EQ23" s="54">
        <f t="shared" si="2"/>
        <v>0</v>
      </c>
    </row>
    <row r="24" spans="1:147" ht="30" customHeight="1">
      <c r="A24" s="115">
        <v>11</v>
      </c>
      <c r="B24" s="225"/>
      <c r="C24" s="226"/>
      <c r="D24" s="226"/>
      <c r="E24" s="226"/>
      <c r="F24" s="226"/>
      <c r="G24" s="226"/>
      <c r="H24" s="226"/>
      <c r="I24" s="227"/>
      <c r="J24" s="234"/>
      <c r="K24" s="235"/>
      <c r="L24" s="235"/>
      <c r="M24" s="235"/>
      <c r="N24" s="235"/>
      <c r="O24" s="235"/>
      <c r="P24" s="236"/>
      <c r="Q24" s="237"/>
      <c r="R24" s="237"/>
      <c r="S24" s="237"/>
      <c r="T24" s="237"/>
      <c r="U24" s="237"/>
      <c r="V24" s="237"/>
      <c r="W24" s="237"/>
      <c r="X24" s="237"/>
      <c r="Y24" s="237"/>
      <c r="Z24" s="237"/>
      <c r="AA24" s="237"/>
      <c r="AB24" s="237"/>
      <c r="AC24" s="237"/>
      <c r="AD24" s="237"/>
      <c r="AE24" s="238"/>
      <c r="AF24" s="236"/>
      <c r="AG24" s="237"/>
      <c r="AH24" s="237"/>
      <c r="AI24" s="238"/>
      <c r="AJ24" s="234"/>
      <c r="AK24" s="235"/>
      <c r="AL24" s="235"/>
      <c r="AM24" s="235"/>
      <c r="AN24" s="235"/>
      <c r="AO24" s="235"/>
      <c r="AP24" s="236"/>
      <c r="AQ24" s="237"/>
      <c r="AR24" s="237"/>
      <c r="AS24" s="237"/>
      <c r="AT24" s="237"/>
      <c r="AU24" s="237"/>
      <c r="AV24" s="237"/>
      <c r="AW24" s="238"/>
      <c r="AX24" s="234"/>
      <c r="AY24" s="235"/>
      <c r="AZ24" s="235"/>
      <c r="BA24" s="235"/>
      <c r="BB24" s="235"/>
      <c r="BC24" s="239"/>
      <c r="BD24" s="240" t="str">
        <f>IFERROR(VLOOKUP(AP24,Sheet1!$B$7:'Sheet1'!$C$15,2,FALSE)," ")</f>
        <v xml:space="preserve"> </v>
      </c>
      <c r="BE24" s="241"/>
      <c r="BF24" s="241"/>
      <c r="BG24" s="241"/>
      <c r="BH24" s="241"/>
      <c r="BI24" s="241"/>
      <c r="BJ24" s="241"/>
      <c r="BK24" s="241"/>
      <c r="BL24" s="242"/>
      <c r="BM24" s="243"/>
      <c r="BN24" s="244"/>
      <c r="BO24" s="244"/>
      <c r="BP24" s="244"/>
      <c r="BQ24" s="244"/>
      <c r="BR24" s="244"/>
      <c r="BS24" s="244"/>
      <c r="BT24" s="244"/>
      <c r="BU24" s="244"/>
      <c r="BV24" s="245"/>
      <c r="BW24" s="225"/>
      <c r="BX24" s="226"/>
      <c r="BY24" s="226"/>
      <c r="BZ24" s="226"/>
      <c r="CA24" s="227"/>
      <c r="CB24" s="228"/>
      <c r="CC24" s="229"/>
      <c r="CD24" s="229"/>
      <c r="CE24" s="229"/>
      <c r="CF24" s="229"/>
      <c r="CG24" s="229"/>
      <c r="CH24" s="229"/>
      <c r="CI24" s="230"/>
      <c r="CJ24" s="231" t="str">
        <f>IF(BD24=" "," ",EQ24)</f>
        <v xml:space="preserve"> </v>
      </c>
      <c r="CK24" s="232"/>
      <c r="CL24" s="232"/>
      <c r="CM24" s="232"/>
      <c r="CN24" s="232"/>
      <c r="CO24" s="232"/>
      <c r="CP24" s="232"/>
      <c r="CQ24" s="233"/>
      <c r="EQ24" s="54">
        <f t="shared" si="2"/>
        <v>0</v>
      </c>
    </row>
    <row r="25" spans="1:147" s="54" customFormat="1" ht="30" customHeight="1">
      <c r="A25" s="115">
        <v>12</v>
      </c>
      <c r="B25" s="225"/>
      <c r="C25" s="226"/>
      <c r="D25" s="226"/>
      <c r="E25" s="226"/>
      <c r="F25" s="226"/>
      <c r="G25" s="226"/>
      <c r="H25" s="226"/>
      <c r="I25" s="227"/>
      <c r="J25" s="234"/>
      <c r="K25" s="235"/>
      <c r="L25" s="235"/>
      <c r="M25" s="235"/>
      <c r="N25" s="235"/>
      <c r="O25" s="235"/>
      <c r="P25" s="236"/>
      <c r="Q25" s="237"/>
      <c r="R25" s="237"/>
      <c r="S25" s="237"/>
      <c r="T25" s="237"/>
      <c r="U25" s="237"/>
      <c r="V25" s="237"/>
      <c r="W25" s="237"/>
      <c r="X25" s="237"/>
      <c r="Y25" s="237"/>
      <c r="Z25" s="237"/>
      <c r="AA25" s="237"/>
      <c r="AB25" s="237"/>
      <c r="AC25" s="237"/>
      <c r="AD25" s="237"/>
      <c r="AE25" s="238"/>
      <c r="AF25" s="236"/>
      <c r="AG25" s="237"/>
      <c r="AH25" s="237"/>
      <c r="AI25" s="238"/>
      <c r="AJ25" s="234"/>
      <c r="AK25" s="235"/>
      <c r="AL25" s="235"/>
      <c r="AM25" s="235"/>
      <c r="AN25" s="235"/>
      <c r="AO25" s="235"/>
      <c r="AP25" s="236"/>
      <c r="AQ25" s="237"/>
      <c r="AR25" s="237"/>
      <c r="AS25" s="237"/>
      <c r="AT25" s="237"/>
      <c r="AU25" s="237"/>
      <c r="AV25" s="237"/>
      <c r="AW25" s="238"/>
      <c r="AX25" s="234"/>
      <c r="AY25" s="235"/>
      <c r="AZ25" s="235"/>
      <c r="BA25" s="235"/>
      <c r="BB25" s="235"/>
      <c r="BC25" s="239"/>
      <c r="BD25" s="240" t="str">
        <f>IFERROR(VLOOKUP(AP25,Sheet1!$B$7:'Sheet1'!$C$15,2,FALSE)," ")</f>
        <v xml:space="preserve"> </v>
      </c>
      <c r="BE25" s="241"/>
      <c r="BF25" s="241"/>
      <c r="BG25" s="241"/>
      <c r="BH25" s="241"/>
      <c r="BI25" s="241"/>
      <c r="BJ25" s="241"/>
      <c r="BK25" s="241"/>
      <c r="BL25" s="242"/>
      <c r="BM25" s="243"/>
      <c r="BN25" s="244"/>
      <c r="BO25" s="244"/>
      <c r="BP25" s="244"/>
      <c r="BQ25" s="244"/>
      <c r="BR25" s="244"/>
      <c r="BS25" s="244"/>
      <c r="BT25" s="244"/>
      <c r="BU25" s="244"/>
      <c r="BV25" s="245"/>
      <c r="BW25" s="225"/>
      <c r="BX25" s="226"/>
      <c r="BY25" s="226"/>
      <c r="BZ25" s="226"/>
      <c r="CA25" s="227"/>
      <c r="CB25" s="228"/>
      <c r="CC25" s="229"/>
      <c r="CD25" s="229"/>
      <c r="CE25" s="229"/>
      <c r="CF25" s="229"/>
      <c r="CG25" s="229"/>
      <c r="CH25" s="229"/>
      <c r="CI25" s="230"/>
      <c r="CJ25" s="231" t="str">
        <f t="shared" ref="CJ25:CJ33" si="3">IF(BD25=" "," ",EQ25)</f>
        <v xml:space="preserve"> </v>
      </c>
      <c r="CK25" s="232"/>
      <c r="CL25" s="232"/>
      <c r="CM25" s="232"/>
      <c r="CN25" s="232"/>
      <c r="CO25" s="232"/>
      <c r="CP25" s="232"/>
      <c r="CQ25" s="233"/>
      <c r="EQ25" s="54">
        <f t="shared" si="2"/>
        <v>0</v>
      </c>
    </row>
    <row r="26" spans="1:147" s="54" customFormat="1" ht="30" customHeight="1">
      <c r="A26" s="115">
        <v>13</v>
      </c>
      <c r="B26" s="225"/>
      <c r="C26" s="226"/>
      <c r="D26" s="226"/>
      <c r="E26" s="226"/>
      <c r="F26" s="226"/>
      <c r="G26" s="226"/>
      <c r="H26" s="226"/>
      <c r="I26" s="227"/>
      <c r="J26" s="234"/>
      <c r="K26" s="235"/>
      <c r="L26" s="235"/>
      <c r="M26" s="235"/>
      <c r="N26" s="235"/>
      <c r="O26" s="235"/>
      <c r="P26" s="236"/>
      <c r="Q26" s="237"/>
      <c r="R26" s="237"/>
      <c r="S26" s="237"/>
      <c r="T26" s="237"/>
      <c r="U26" s="237"/>
      <c r="V26" s="237"/>
      <c r="W26" s="237"/>
      <c r="X26" s="237"/>
      <c r="Y26" s="237"/>
      <c r="Z26" s="237"/>
      <c r="AA26" s="237"/>
      <c r="AB26" s="237"/>
      <c r="AC26" s="237"/>
      <c r="AD26" s="237"/>
      <c r="AE26" s="238"/>
      <c r="AF26" s="236"/>
      <c r="AG26" s="237"/>
      <c r="AH26" s="237"/>
      <c r="AI26" s="238"/>
      <c r="AJ26" s="234"/>
      <c r="AK26" s="235"/>
      <c r="AL26" s="235"/>
      <c r="AM26" s="235"/>
      <c r="AN26" s="235"/>
      <c r="AO26" s="235"/>
      <c r="AP26" s="236"/>
      <c r="AQ26" s="237"/>
      <c r="AR26" s="237"/>
      <c r="AS26" s="237"/>
      <c r="AT26" s="237"/>
      <c r="AU26" s="237"/>
      <c r="AV26" s="237"/>
      <c r="AW26" s="238"/>
      <c r="AX26" s="234"/>
      <c r="AY26" s="235"/>
      <c r="AZ26" s="235"/>
      <c r="BA26" s="235"/>
      <c r="BB26" s="235"/>
      <c r="BC26" s="239"/>
      <c r="BD26" s="240" t="str">
        <f>IFERROR(VLOOKUP(AP26,Sheet1!$B$7:'Sheet1'!$C$15,2,FALSE)," ")</f>
        <v xml:space="preserve"> </v>
      </c>
      <c r="BE26" s="241"/>
      <c r="BF26" s="241"/>
      <c r="BG26" s="241"/>
      <c r="BH26" s="241"/>
      <c r="BI26" s="241"/>
      <c r="BJ26" s="241"/>
      <c r="BK26" s="241"/>
      <c r="BL26" s="242"/>
      <c r="BM26" s="243"/>
      <c r="BN26" s="244"/>
      <c r="BO26" s="244"/>
      <c r="BP26" s="244"/>
      <c r="BQ26" s="244"/>
      <c r="BR26" s="244"/>
      <c r="BS26" s="244"/>
      <c r="BT26" s="244"/>
      <c r="BU26" s="244"/>
      <c r="BV26" s="245"/>
      <c r="BW26" s="225"/>
      <c r="BX26" s="226"/>
      <c r="BY26" s="226"/>
      <c r="BZ26" s="226"/>
      <c r="CA26" s="227"/>
      <c r="CB26" s="228"/>
      <c r="CC26" s="229"/>
      <c r="CD26" s="229"/>
      <c r="CE26" s="229"/>
      <c r="CF26" s="229"/>
      <c r="CG26" s="229"/>
      <c r="CH26" s="229"/>
      <c r="CI26" s="230"/>
      <c r="CJ26" s="231" t="str">
        <f t="shared" si="3"/>
        <v xml:space="preserve"> </v>
      </c>
      <c r="CK26" s="232"/>
      <c r="CL26" s="232"/>
      <c r="CM26" s="232"/>
      <c r="CN26" s="232"/>
      <c r="CO26" s="232"/>
      <c r="CP26" s="232"/>
      <c r="CQ26" s="233"/>
      <c r="EQ26" s="54">
        <f t="shared" si="2"/>
        <v>0</v>
      </c>
    </row>
    <row r="27" spans="1:147" s="58" customFormat="1" ht="30" customHeight="1">
      <c r="A27" s="115">
        <v>14</v>
      </c>
      <c r="B27" s="225"/>
      <c r="C27" s="226"/>
      <c r="D27" s="226"/>
      <c r="E27" s="226"/>
      <c r="F27" s="226"/>
      <c r="G27" s="226"/>
      <c r="H27" s="226"/>
      <c r="I27" s="227"/>
      <c r="J27" s="234"/>
      <c r="K27" s="235"/>
      <c r="L27" s="235"/>
      <c r="M27" s="235"/>
      <c r="N27" s="235"/>
      <c r="O27" s="235"/>
      <c r="P27" s="236"/>
      <c r="Q27" s="237"/>
      <c r="R27" s="237"/>
      <c r="S27" s="237"/>
      <c r="T27" s="237"/>
      <c r="U27" s="237"/>
      <c r="V27" s="237"/>
      <c r="W27" s="237"/>
      <c r="X27" s="237"/>
      <c r="Y27" s="237"/>
      <c r="Z27" s="237"/>
      <c r="AA27" s="237"/>
      <c r="AB27" s="237"/>
      <c r="AC27" s="237"/>
      <c r="AD27" s="237"/>
      <c r="AE27" s="238"/>
      <c r="AF27" s="236"/>
      <c r="AG27" s="237"/>
      <c r="AH27" s="237"/>
      <c r="AI27" s="238"/>
      <c r="AJ27" s="234"/>
      <c r="AK27" s="235"/>
      <c r="AL27" s="235"/>
      <c r="AM27" s="235"/>
      <c r="AN27" s="235"/>
      <c r="AO27" s="235"/>
      <c r="AP27" s="236"/>
      <c r="AQ27" s="237"/>
      <c r="AR27" s="237"/>
      <c r="AS27" s="237"/>
      <c r="AT27" s="237"/>
      <c r="AU27" s="237"/>
      <c r="AV27" s="237"/>
      <c r="AW27" s="238"/>
      <c r="AX27" s="234"/>
      <c r="AY27" s="235"/>
      <c r="AZ27" s="235"/>
      <c r="BA27" s="235"/>
      <c r="BB27" s="235"/>
      <c r="BC27" s="239"/>
      <c r="BD27" s="240" t="str">
        <f>IFERROR(VLOOKUP(AP27,Sheet1!$B$7:'Sheet1'!$C$15,2,FALSE)," ")</f>
        <v xml:space="preserve"> </v>
      </c>
      <c r="BE27" s="241"/>
      <c r="BF27" s="241"/>
      <c r="BG27" s="241"/>
      <c r="BH27" s="241"/>
      <c r="BI27" s="241"/>
      <c r="BJ27" s="241"/>
      <c r="BK27" s="241"/>
      <c r="BL27" s="242"/>
      <c r="BM27" s="243"/>
      <c r="BN27" s="244"/>
      <c r="BO27" s="244"/>
      <c r="BP27" s="244"/>
      <c r="BQ27" s="244"/>
      <c r="BR27" s="244"/>
      <c r="BS27" s="244"/>
      <c r="BT27" s="244"/>
      <c r="BU27" s="244"/>
      <c r="BV27" s="245"/>
      <c r="BW27" s="225"/>
      <c r="BX27" s="226"/>
      <c r="BY27" s="226"/>
      <c r="BZ27" s="226"/>
      <c r="CA27" s="227"/>
      <c r="CB27" s="228"/>
      <c r="CC27" s="229"/>
      <c r="CD27" s="229"/>
      <c r="CE27" s="229"/>
      <c r="CF27" s="229"/>
      <c r="CG27" s="229"/>
      <c r="CH27" s="229"/>
      <c r="CI27" s="230"/>
      <c r="CJ27" s="231" t="str">
        <f t="shared" si="3"/>
        <v xml:space="preserve"> </v>
      </c>
      <c r="CK27" s="232"/>
      <c r="CL27" s="232"/>
      <c r="CM27" s="232"/>
      <c r="CN27" s="232"/>
      <c r="CO27" s="232"/>
      <c r="CP27" s="232"/>
      <c r="CQ27" s="233"/>
      <c r="EQ27" s="54">
        <f t="shared" si="2"/>
        <v>0</v>
      </c>
    </row>
    <row r="28" spans="1:147" s="58" customFormat="1" ht="30" customHeight="1">
      <c r="A28" s="115">
        <v>15</v>
      </c>
      <c r="B28" s="225"/>
      <c r="C28" s="226"/>
      <c r="D28" s="226"/>
      <c r="E28" s="226"/>
      <c r="F28" s="226"/>
      <c r="G28" s="226"/>
      <c r="H28" s="226"/>
      <c r="I28" s="227"/>
      <c r="J28" s="234"/>
      <c r="K28" s="235"/>
      <c r="L28" s="235"/>
      <c r="M28" s="235"/>
      <c r="N28" s="235"/>
      <c r="O28" s="235"/>
      <c r="P28" s="236"/>
      <c r="Q28" s="237"/>
      <c r="R28" s="237"/>
      <c r="S28" s="237"/>
      <c r="T28" s="237"/>
      <c r="U28" s="237"/>
      <c r="V28" s="237"/>
      <c r="W28" s="237"/>
      <c r="X28" s="237"/>
      <c r="Y28" s="237"/>
      <c r="Z28" s="237"/>
      <c r="AA28" s="237"/>
      <c r="AB28" s="237"/>
      <c r="AC28" s="237"/>
      <c r="AD28" s="237"/>
      <c r="AE28" s="238"/>
      <c r="AF28" s="236"/>
      <c r="AG28" s="237"/>
      <c r="AH28" s="237"/>
      <c r="AI28" s="238"/>
      <c r="AJ28" s="234"/>
      <c r="AK28" s="235"/>
      <c r="AL28" s="235"/>
      <c r="AM28" s="235"/>
      <c r="AN28" s="235"/>
      <c r="AO28" s="235"/>
      <c r="AP28" s="236"/>
      <c r="AQ28" s="237"/>
      <c r="AR28" s="237"/>
      <c r="AS28" s="237"/>
      <c r="AT28" s="237"/>
      <c r="AU28" s="237"/>
      <c r="AV28" s="237"/>
      <c r="AW28" s="238"/>
      <c r="AX28" s="234"/>
      <c r="AY28" s="235"/>
      <c r="AZ28" s="235"/>
      <c r="BA28" s="235"/>
      <c r="BB28" s="235"/>
      <c r="BC28" s="239"/>
      <c r="BD28" s="240" t="str">
        <f>IFERROR(VLOOKUP(AP28,Sheet1!$B$7:'Sheet1'!$C$15,2,FALSE)," ")</f>
        <v xml:space="preserve"> </v>
      </c>
      <c r="BE28" s="241"/>
      <c r="BF28" s="241"/>
      <c r="BG28" s="241"/>
      <c r="BH28" s="241"/>
      <c r="BI28" s="241"/>
      <c r="BJ28" s="241"/>
      <c r="BK28" s="241"/>
      <c r="BL28" s="242"/>
      <c r="BM28" s="243"/>
      <c r="BN28" s="244"/>
      <c r="BO28" s="244"/>
      <c r="BP28" s="244"/>
      <c r="BQ28" s="244"/>
      <c r="BR28" s="244"/>
      <c r="BS28" s="244"/>
      <c r="BT28" s="244"/>
      <c r="BU28" s="244"/>
      <c r="BV28" s="245"/>
      <c r="BW28" s="225"/>
      <c r="BX28" s="226"/>
      <c r="BY28" s="226"/>
      <c r="BZ28" s="226"/>
      <c r="CA28" s="227"/>
      <c r="CB28" s="228"/>
      <c r="CC28" s="229"/>
      <c r="CD28" s="229"/>
      <c r="CE28" s="229"/>
      <c r="CF28" s="229"/>
      <c r="CG28" s="229"/>
      <c r="CH28" s="229"/>
      <c r="CI28" s="230"/>
      <c r="CJ28" s="231" t="str">
        <f t="shared" si="3"/>
        <v xml:space="preserve"> </v>
      </c>
      <c r="CK28" s="232"/>
      <c r="CL28" s="232"/>
      <c r="CM28" s="232"/>
      <c r="CN28" s="232"/>
      <c r="CO28" s="232"/>
      <c r="CP28" s="232"/>
      <c r="CQ28" s="233"/>
      <c r="EQ28" s="54">
        <f t="shared" si="2"/>
        <v>0</v>
      </c>
    </row>
    <row r="29" spans="1:147" s="58" customFormat="1" ht="30" customHeight="1">
      <c r="A29" s="115">
        <v>16</v>
      </c>
      <c r="B29" s="225"/>
      <c r="C29" s="226"/>
      <c r="D29" s="226"/>
      <c r="E29" s="226"/>
      <c r="F29" s="226"/>
      <c r="G29" s="226"/>
      <c r="H29" s="226"/>
      <c r="I29" s="227"/>
      <c r="J29" s="234"/>
      <c r="K29" s="235"/>
      <c r="L29" s="235"/>
      <c r="M29" s="235"/>
      <c r="N29" s="235"/>
      <c r="O29" s="235"/>
      <c r="P29" s="236"/>
      <c r="Q29" s="237"/>
      <c r="R29" s="237"/>
      <c r="S29" s="237"/>
      <c r="T29" s="237"/>
      <c r="U29" s="237"/>
      <c r="V29" s="237"/>
      <c r="W29" s="237"/>
      <c r="X29" s="237"/>
      <c r="Y29" s="237"/>
      <c r="Z29" s="237"/>
      <c r="AA29" s="237"/>
      <c r="AB29" s="237"/>
      <c r="AC29" s="237"/>
      <c r="AD29" s="237"/>
      <c r="AE29" s="238"/>
      <c r="AF29" s="236"/>
      <c r="AG29" s="237"/>
      <c r="AH29" s="237"/>
      <c r="AI29" s="238"/>
      <c r="AJ29" s="234"/>
      <c r="AK29" s="235"/>
      <c r="AL29" s="235"/>
      <c r="AM29" s="235"/>
      <c r="AN29" s="235"/>
      <c r="AO29" s="235"/>
      <c r="AP29" s="236"/>
      <c r="AQ29" s="237"/>
      <c r="AR29" s="237"/>
      <c r="AS29" s="237"/>
      <c r="AT29" s="237"/>
      <c r="AU29" s="237"/>
      <c r="AV29" s="237"/>
      <c r="AW29" s="238"/>
      <c r="AX29" s="234"/>
      <c r="AY29" s="235"/>
      <c r="AZ29" s="235"/>
      <c r="BA29" s="235"/>
      <c r="BB29" s="235"/>
      <c r="BC29" s="239"/>
      <c r="BD29" s="240" t="str">
        <f>IFERROR(VLOOKUP(AP29,Sheet1!$B$7:'Sheet1'!$C$15,2,FALSE)," ")</f>
        <v xml:space="preserve"> </v>
      </c>
      <c r="BE29" s="241"/>
      <c r="BF29" s="241"/>
      <c r="BG29" s="241"/>
      <c r="BH29" s="241"/>
      <c r="BI29" s="241"/>
      <c r="BJ29" s="241"/>
      <c r="BK29" s="241"/>
      <c r="BL29" s="242"/>
      <c r="BM29" s="243"/>
      <c r="BN29" s="244"/>
      <c r="BO29" s="244"/>
      <c r="BP29" s="244"/>
      <c r="BQ29" s="244"/>
      <c r="BR29" s="244"/>
      <c r="BS29" s="244"/>
      <c r="BT29" s="244"/>
      <c r="BU29" s="244"/>
      <c r="BV29" s="245"/>
      <c r="BW29" s="225"/>
      <c r="BX29" s="226"/>
      <c r="BY29" s="226"/>
      <c r="BZ29" s="226"/>
      <c r="CA29" s="227"/>
      <c r="CB29" s="228"/>
      <c r="CC29" s="229"/>
      <c r="CD29" s="229"/>
      <c r="CE29" s="229"/>
      <c r="CF29" s="229"/>
      <c r="CG29" s="229"/>
      <c r="CH29" s="229"/>
      <c r="CI29" s="230"/>
      <c r="CJ29" s="231" t="str">
        <f t="shared" si="3"/>
        <v xml:space="preserve"> </v>
      </c>
      <c r="CK29" s="232"/>
      <c r="CL29" s="232"/>
      <c r="CM29" s="232"/>
      <c r="CN29" s="232"/>
      <c r="CO29" s="232"/>
      <c r="CP29" s="232"/>
      <c r="CQ29" s="233"/>
      <c r="EQ29" s="54">
        <f t="shared" si="2"/>
        <v>0</v>
      </c>
    </row>
    <row r="30" spans="1:147" s="58" customFormat="1" ht="30" customHeight="1">
      <c r="A30" s="115">
        <v>17</v>
      </c>
      <c r="B30" s="225"/>
      <c r="C30" s="226"/>
      <c r="D30" s="226"/>
      <c r="E30" s="226"/>
      <c r="F30" s="226"/>
      <c r="G30" s="226"/>
      <c r="H30" s="226"/>
      <c r="I30" s="227"/>
      <c r="J30" s="234"/>
      <c r="K30" s="235"/>
      <c r="L30" s="235"/>
      <c r="M30" s="235"/>
      <c r="N30" s="235"/>
      <c r="O30" s="235"/>
      <c r="P30" s="236"/>
      <c r="Q30" s="237"/>
      <c r="R30" s="237"/>
      <c r="S30" s="237"/>
      <c r="T30" s="237"/>
      <c r="U30" s="237"/>
      <c r="V30" s="237"/>
      <c r="W30" s="237"/>
      <c r="X30" s="237"/>
      <c r="Y30" s="237"/>
      <c r="Z30" s="237"/>
      <c r="AA30" s="237"/>
      <c r="AB30" s="237"/>
      <c r="AC30" s="237"/>
      <c r="AD30" s="237"/>
      <c r="AE30" s="238"/>
      <c r="AF30" s="236"/>
      <c r="AG30" s="237"/>
      <c r="AH30" s="237"/>
      <c r="AI30" s="238"/>
      <c r="AJ30" s="234"/>
      <c r="AK30" s="235"/>
      <c r="AL30" s="235"/>
      <c r="AM30" s="235"/>
      <c r="AN30" s="235"/>
      <c r="AO30" s="235"/>
      <c r="AP30" s="236"/>
      <c r="AQ30" s="237"/>
      <c r="AR30" s="237"/>
      <c r="AS30" s="237"/>
      <c r="AT30" s="237"/>
      <c r="AU30" s="237"/>
      <c r="AV30" s="237"/>
      <c r="AW30" s="238"/>
      <c r="AX30" s="234"/>
      <c r="AY30" s="235"/>
      <c r="AZ30" s="235"/>
      <c r="BA30" s="235"/>
      <c r="BB30" s="235"/>
      <c r="BC30" s="239"/>
      <c r="BD30" s="240" t="str">
        <f>IFERROR(VLOOKUP(AP30,Sheet1!$B$7:'Sheet1'!$C$15,2,FALSE)," ")</f>
        <v xml:space="preserve"> </v>
      </c>
      <c r="BE30" s="241"/>
      <c r="BF30" s="241"/>
      <c r="BG30" s="241"/>
      <c r="BH30" s="241"/>
      <c r="BI30" s="241"/>
      <c r="BJ30" s="241"/>
      <c r="BK30" s="241"/>
      <c r="BL30" s="242"/>
      <c r="BM30" s="243"/>
      <c r="BN30" s="244"/>
      <c r="BO30" s="244"/>
      <c r="BP30" s="244"/>
      <c r="BQ30" s="244"/>
      <c r="BR30" s="244"/>
      <c r="BS30" s="244"/>
      <c r="BT30" s="244"/>
      <c r="BU30" s="244"/>
      <c r="BV30" s="245"/>
      <c r="BW30" s="225"/>
      <c r="BX30" s="226"/>
      <c r="BY30" s="226"/>
      <c r="BZ30" s="226"/>
      <c r="CA30" s="227"/>
      <c r="CB30" s="228"/>
      <c r="CC30" s="229"/>
      <c r="CD30" s="229"/>
      <c r="CE30" s="229"/>
      <c r="CF30" s="229"/>
      <c r="CG30" s="229"/>
      <c r="CH30" s="229"/>
      <c r="CI30" s="230"/>
      <c r="CJ30" s="231" t="str">
        <f t="shared" si="3"/>
        <v xml:space="preserve"> </v>
      </c>
      <c r="CK30" s="232"/>
      <c r="CL30" s="232"/>
      <c r="CM30" s="232"/>
      <c r="CN30" s="232"/>
      <c r="CO30" s="232"/>
      <c r="CP30" s="232"/>
      <c r="CQ30" s="233"/>
      <c r="EQ30" s="54">
        <f t="shared" si="2"/>
        <v>0</v>
      </c>
    </row>
    <row r="31" spans="1:147" s="58" customFormat="1" ht="30" customHeight="1">
      <c r="A31" s="115">
        <v>18</v>
      </c>
      <c r="B31" s="225"/>
      <c r="C31" s="226"/>
      <c r="D31" s="226"/>
      <c r="E31" s="226"/>
      <c r="F31" s="226"/>
      <c r="G31" s="226"/>
      <c r="H31" s="226"/>
      <c r="I31" s="227"/>
      <c r="J31" s="234"/>
      <c r="K31" s="235"/>
      <c r="L31" s="235"/>
      <c r="M31" s="235"/>
      <c r="N31" s="235"/>
      <c r="O31" s="235"/>
      <c r="P31" s="236"/>
      <c r="Q31" s="237"/>
      <c r="R31" s="237"/>
      <c r="S31" s="237"/>
      <c r="T31" s="237"/>
      <c r="U31" s="237"/>
      <c r="V31" s="237"/>
      <c r="W31" s="237"/>
      <c r="X31" s="237"/>
      <c r="Y31" s="237"/>
      <c r="Z31" s="237"/>
      <c r="AA31" s="237"/>
      <c r="AB31" s="237"/>
      <c r="AC31" s="237"/>
      <c r="AD31" s="237"/>
      <c r="AE31" s="238"/>
      <c r="AF31" s="236"/>
      <c r="AG31" s="237"/>
      <c r="AH31" s="237"/>
      <c r="AI31" s="238"/>
      <c r="AJ31" s="234"/>
      <c r="AK31" s="235"/>
      <c r="AL31" s="235"/>
      <c r="AM31" s="235"/>
      <c r="AN31" s="235"/>
      <c r="AO31" s="235"/>
      <c r="AP31" s="236"/>
      <c r="AQ31" s="237"/>
      <c r="AR31" s="237"/>
      <c r="AS31" s="237"/>
      <c r="AT31" s="237"/>
      <c r="AU31" s="237"/>
      <c r="AV31" s="237"/>
      <c r="AW31" s="238"/>
      <c r="AX31" s="234"/>
      <c r="AY31" s="235"/>
      <c r="AZ31" s="235"/>
      <c r="BA31" s="235"/>
      <c r="BB31" s="235"/>
      <c r="BC31" s="239"/>
      <c r="BD31" s="240" t="str">
        <f>IFERROR(VLOOKUP(AP31,Sheet1!$B$7:'Sheet1'!$C$15,2,FALSE)," ")</f>
        <v xml:space="preserve"> </v>
      </c>
      <c r="BE31" s="241"/>
      <c r="BF31" s="241"/>
      <c r="BG31" s="241"/>
      <c r="BH31" s="241"/>
      <c r="BI31" s="241"/>
      <c r="BJ31" s="241"/>
      <c r="BK31" s="241"/>
      <c r="BL31" s="242"/>
      <c r="BM31" s="243"/>
      <c r="BN31" s="244"/>
      <c r="BO31" s="244"/>
      <c r="BP31" s="244"/>
      <c r="BQ31" s="244"/>
      <c r="BR31" s="244"/>
      <c r="BS31" s="244"/>
      <c r="BT31" s="244"/>
      <c r="BU31" s="244"/>
      <c r="BV31" s="245"/>
      <c r="BW31" s="225"/>
      <c r="BX31" s="226"/>
      <c r="BY31" s="226"/>
      <c r="BZ31" s="226"/>
      <c r="CA31" s="227"/>
      <c r="CB31" s="228"/>
      <c r="CC31" s="229"/>
      <c r="CD31" s="229"/>
      <c r="CE31" s="229"/>
      <c r="CF31" s="229"/>
      <c r="CG31" s="229"/>
      <c r="CH31" s="229"/>
      <c r="CI31" s="230"/>
      <c r="CJ31" s="231" t="str">
        <f t="shared" si="3"/>
        <v xml:space="preserve"> </v>
      </c>
      <c r="CK31" s="232"/>
      <c r="CL31" s="232"/>
      <c r="CM31" s="232"/>
      <c r="CN31" s="232"/>
      <c r="CO31" s="232"/>
      <c r="CP31" s="232"/>
      <c r="CQ31" s="233"/>
      <c r="EQ31" s="54">
        <f t="shared" si="2"/>
        <v>0</v>
      </c>
    </row>
    <row r="32" spans="1:147" s="54" customFormat="1" ht="30" customHeight="1">
      <c r="A32" s="115">
        <v>19</v>
      </c>
      <c r="B32" s="225"/>
      <c r="C32" s="226"/>
      <c r="D32" s="226"/>
      <c r="E32" s="226"/>
      <c r="F32" s="226"/>
      <c r="G32" s="226"/>
      <c r="H32" s="226"/>
      <c r="I32" s="227"/>
      <c r="J32" s="234"/>
      <c r="K32" s="235"/>
      <c r="L32" s="235"/>
      <c r="M32" s="235"/>
      <c r="N32" s="235"/>
      <c r="O32" s="235"/>
      <c r="P32" s="236"/>
      <c r="Q32" s="237"/>
      <c r="R32" s="237"/>
      <c r="S32" s="237"/>
      <c r="T32" s="237"/>
      <c r="U32" s="237"/>
      <c r="V32" s="237"/>
      <c r="W32" s="237"/>
      <c r="X32" s="237"/>
      <c r="Y32" s="237"/>
      <c r="Z32" s="237"/>
      <c r="AA32" s="237"/>
      <c r="AB32" s="237"/>
      <c r="AC32" s="237"/>
      <c r="AD32" s="237"/>
      <c r="AE32" s="238"/>
      <c r="AF32" s="236"/>
      <c r="AG32" s="237"/>
      <c r="AH32" s="237"/>
      <c r="AI32" s="238"/>
      <c r="AJ32" s="234"/>
      <c r="AK32" s="235"/>
      <c r="AL32" s="235"/>
      <c r="AM32" s="235"/>
      <c r="AN32" s="235"/>
      <c r="AO32" s="235"/>
      <c r="AP32" s="236"/>
      <c r="AQ32" s="237"/>
      <c r="AR32" s="237"/>
      <c r="AS32" s="237"/>
      <c r="AT32" s="237"/>
      <c r="AU32" s="237"/>
      <c r="AV32" s="237"/>
      <c r="AW32" s="238"/>
      <c r="AX32" s="234"/>
      <c r="AY32" s="235"/>
      <c r="AZ32" s="235"/>
      <c r="BA32" s="235"/>
      <c r="BB32" s="235"/>
      <c r="BC32" s="239"/>
      <c r="BD32" s="240" t="str">
        <f>IFERROR(VLOOKUP(AP32,Sheet1!$B$7:'Sheet1'!$C$15,2,FALSE)," ")</f>
        <v xml:space="preserve"> </v>
      </c>
      <c r="BE32" s="241"/>
      <c r="BF32" s="241"/>
      <c r="BG32" s="241"/>
      <c r="BH32" s="241"/>
      <c r="BI32" s="241"/>
      <c r="BJ32" s="241"/>
      <c r="BK32" s="241"/>
      <c r="BL32" s="242"/>
      <c r="BM32" s="243"/>
      <c r="BN32" s="244"/>
      <c r="BO32" s="244"/>
      <c r="BP32" s="244"/>
      <c r="BQ32" s="244"/>
      <c r="BR32" s="244"/>
      <c r="BS32" s="244"/>
      <c r="BT32" s="244"/>
      <c r="BU32" s="244"/>
      <c r="BV32" s="245"/>
      <c r="BW32" s="225"/>
      <c r="BX32" s="226"/>
      <c r="BY32" s="226"/>
      <c r="BZ32" s="226"/>
      <c r="CA32" s="227"/>
      <c r="CB32" s="228"/>
      <c r="CC32" s="229"/>
      <c r="CD32" s="229"/>
      <c r="CE32" s="229"/>
      <c r="CF32" s="229"/>
      <c r="CG32" s="229"/>
      <c r="CH32" s="229"/>
      <c r="CI32" s="230"/>
      <c r="CJ32" s="231" t="str">
        <f t="shared" si="3"/>
        <v xml:space="preserve"> </v>
      </c>
      <c r="CK32" s="232"/>
      <c r="CL32" s="232"/>
      <c r="CM32" s="232"/>
      <c r="CN32" s="232"/>
      <c r="CO32" s="232"/>
      <c r="CP32" s="232"/>
      <c r="CQ32" s="233"/>
      <c r="EQ32" s="54">
        <f t="shared" si="2"/>
        <v>0</v>
      </c>
    </row>
    <row r="33" spans="1:147" s="54" customFormat="1" ht="30" customHeight="1">
      <c r="A33" s="115">
        <v>20</v>
      </c>
      <c r="B33" s="225"/>
      <c r="C33" s="226"/>
      <c r="D33" s="226"/>
      <c r="E33" s="226"/>
      <c r="F33" s="226"/>
      <c r="G33" s="226"/>
      <c r="H33" s="226"/>
      <c r="I33" s="227"/>
      <c r="J33" s="234"/>
      <c r="K33" s="235"/>
      <c r="L33" s="235"/>
      <c r="M33" s="235"/>
      <c r="N33" s="235"/>
      <c r="O33" s="235"/>
      <c r="P33" s="236"/>
      <c r="Q33" s="237"/>
      <c r="R33" s="237"/>
      <c r="S33" s="237"/>
      <c r="T33" s="237"/>
      <c r="U33" s="237"/>
      <c r="V33" s="237"/>
      <c r="W33" s="237"/>
      <c r="X33" s="237"/>
      <c r="Y33" s="237"/>
      <c r="Z33" s="237"/>
      <c r="AA33" s="237"/>
      <c r="AB33" s="237"/>
      <c r="AC33" s="237"/>
      <c r="AD33" s="237"/>
      <c r="AE33" s="238"/>
      <c r="AF33" s="236"/>
      <c r="AG33" s="237"/>
      <c r="AH33" s="237"/>
      <c r="AI33" s="238"/>
      <c r="AJ33" s="234"/>
      <c r="AK33" s="235"/>
      <c r="AL33" s="235"/>
      <c r="AM33" s="235"/>
      <c r="AN33" s="235"/>
      <c r="AO33" s="235"/>
      <c r="AP33" s="236"/>
      <c r="AQ33" s="237"/>
      <c r="AR33" s="237"/>
      <c r="AS33" s="237"/>
      <c r="AT33" s="237"/>
      <c r="AU33" s="237"/>
      <c r="AV33" s="237"/>
      <c r="AW33" s="238"/>
      <c r="AX33" s="234"/>
      <c r="AY33" s="235"/>
      <c r="AZ33" s="235"/>
      <c r="BA33" s="235"/>
      <c r="BB33" s="235"/>
      <c r="BC33" s="239"/>
      <c r="BD33" s="240" t="str">
        <f>IFERROR(VLOOKUP(AP33,Sheet1!$B$7:'Sheet1'!$C$15,2,FALSE)," ")</f>
        <v xml:space="preserve"> </v>
      </c>
      <c r="BE33" s="241"/>
      <c r="BF33" s="241"/>
      <c r="BG33" s="241"/>
      <c r="BH33" s="241"/>
      <c r="BI33" s="241"/>
      <c r="BJ33" s="241"/>
      <c r="BK33" s="241"/>
      <c r="BL33" s="242"/>
      <c r="BM33" s="243"/>
      <c r="BN33" s="244"/>
      <c r="BO33" s="244"/>
      <c r="BP33" s="244"/>
      <c r="BQ33" s="244"/>
      <c r="BR33" s="244"/>
      <c r="BS33" s="244"/>
      <c r="BT33" s="244"/>
      <c r="BU33" s="244"/>
      <c r="BV33" s="245"/>
      <c r="BW33" s="225"/>
      <c r="BX33" s="226"/>
      <c r="BY33" s="226"/>
      <c r="BZ33" s="226"/>
      <c r="CA33" s="227"/>
      <c r="CB33" s="228"/>
      <c r="CC33" s="229"/>
      <c r="CD33" s="229"/>
      <c r="CE33" s="229"/>
      <c r="CF33" s="229"/>
      <c r="CG33" s="229"/>
      <c r="CH33" s="229"/>
      <c r="CI33" s="230"/>
      <c r="CJ33" s="231" t="str">
        <f t="shared" si="3"/>
        <v xml:space="preserve"> </v>
      </c>
      <c r="CK33" s="232"/>
      <c r="CL33" s="232"/>
      <c r="CM33" s="232"/>
      <c r="CN33" s="232"/>
      <c r="CO33" s="232"/>
      <c r="CP33" s="232"/>
      <c r="CQ33" s="233"/>
      <c r="EQ33" s="54">
        <f t="shared" si="2"/>
        <v>0</v>
      </c>
    </row>
    <row r="34" spans="1:147">
      <c r="E34" s="37"/>
      <c r="F34" s="53"/>
      <c r="G34" s="38"/>
      <c r="H34" s="53"/>
      <c r="I34" s="39"/>
      <c r="J34" s="40"/>
      <c r="K34" s="41"/>
      <c r="L34" s="42"/>
      <c r="M34" s="37"/>
      <c r="N34" s="37"/>
      <c r="O34" s="40"/>
      <c r="P34" s="53"/>
      <c r="Q34" s="53"/>
      <c r="R34" s="53"/>
      <c r="S34" s="53"/>
      <c r="T34" s="53"/>
      <c r="U34" s="53"/>
      <c r="V34" s="53"/>
      <c r="W34" s="53"/>
      <c r="X34" s="53"/>
      <c r="Y34" s="53"/>
      <c r="Z34" s="53"/>
      <c r="AA34" s="53"/>
      <c r="AB34" s="40"/>
      <c r="AC34" s="40"/>
      <c r="AD34" s="40"/>
      <c r="AE34" s="40"/>
      <c r="AF34" s="40"/>
      <c r="AG34" s="41"/>
      <c r="AH34" s="42"/>
      <c r="AI34" s="37"/>
      <c r="AJ34" s="37"/>
      <c r="AK34" s="40"/>
      <c r="AL34" s="53"/>
      <c r="AM34" s="40"/>
      <c r="AN34" s="40"/>
      <c r="AP34" s="40"/>
      <c r="AQ34" s="40"/>
      <c r="AR34" s="53"/>
      <c r="AS34" s="53"/>
      <c r="AT34" s="53"/>
      <c r="AU34" s="53"/>
      <c r="AV34" s="38"/>
      <c r="AW34" s="40"/>
      <c r="AX34" s="40"/>
      <c r="AY34" s="40"/>
      <c r="AZ34" s="40"/>
      <c r="BA34" s="40"/>
      <c r="BB34" s="43"/>
      <c r="BC34" s="43"/>
      <c r="BD34" s="43"/>
      <c r="BE34" s="43"/>
      <c r="BF34" s="40"/>
      <c r="BG34" s="40"/>
      <c r="BH34" s="40"/>
      <c r="BI34" s="40"/>
      <c r="BJ34" s="40"/>
      <c r="BK34" s="40"/>
      <c r="BL34" s="40"/>
      <c r="BM34" s="40"/>
      <c r="BN34" s="37"/>
    </row>
    <row r="35" spans="1:147" ht="14.25">
      <c r="A35" s="59"/>
      <c r="B35" s="59"/>
      <c r="C35" s="59"/>
      <c r="D35" s="59"/>
      <c r="E35" s="59"/>
      <c r="F35" s="59"/>
      <c r="G35" s="59"/>
      <c r="H35" s="59"/>
      <c r="I35" s="60"/>
      <c r="J35" s="60"/>
      <c r="K35" s="59"/>
      <c r="L35" s="60"/>
      <c r="M35" s="60"/>
      <c r="N35" s="58"/>
      <c r="O35" s="60"/>
      <c r="P35" s="60"/>
      <c r="Q35" s="60"/>
      <c r="R35" s="60"/>
      <c r="S35" s="60"/>
      <c r="T35" s="60"/>
      <c r="U35" s="60"/>
      <c r="V35" s="60"/>
      <c r="W35" s="60"/>
      <c r="X35" s="60"/>
      <c r="Y35" s="60"/>
      <c r="Z35" s="60"/>
      <c r="AA35" s="60"/>
      <c r="AB35" s="61"/>
      <c r="AC35" s="58"/>
      <c r="AD35" s="58"/>
      <c r="AE35" s="58"/>
      <c r="AF35" s="60"/>
      <c r="AG35" s="59"/>
      <c r="AH35" s="60"/>
      <c r="AI35" s="60"/>
      <c r="AJ35" s="58"/>
      <c r="AK35" s="60"/>
      <c r="AL35" s="60"/>
      <c r="AM35" s="59"/>
      <c r="AN35" s="59"/>
      <c r="AO35" s="59"/>
      <c r="AP35" s="59"/>
      <c r="AQ35" s="59"/>
      <c r="AR35" s="60"/>
      <c r="AS35" s="60"/>
      <c r="AT35" s="60"/>
      <c r="AU35" s="60"/>
      <c r="AV35" s="60"/>
      <c r="AW35" s="62"/>
      <c r="AX35" s="62"/>
      <c r="AY35" s="62"/>
      <c r="AZ35" s="62"/>
      <c r="BA35" s="60"/>
      <c r="BB35" s="58"/>
      <c r="BC35" s="58"/>
      <c r="BD35" s="58"/>
      <c r="BE35" s="58"/>
      <c r="BF35" s="58"/>
      <c r="BG35" s="58"/>
      <c r="BH35" s="58"/>
      <c r="BI35" s="58"/>
      <c r="BJ35" s="58"/>
      <c r="BK35" s="58"/>
      <c r="BL35" s="58"/>
      <c r="BM35" s="58"/>
      <c r="BN35" s="58"/>
      <c r="BO35" s="58"/>
      <c r="BP35" s="58"/>
      <c r="BQ35" s="58"/>
      <c r="BR35" s="58"/>
      <c r="BS35" s="58"/>
      <c r="BT35" s="58"/>
      <c r="BU35" s="58"/>
      <c r="BV35" s="58"/>
      <c r="BW35" s="58"/>
      <c r="BX35" s="58"/>
      <c r="BY35" s="58"/>
      <c r="BZ35" s="58"/>
      <c r="CA35" s="58"/>
      <c r="CB35" s="58"/>
      <c r="CC35" s="58"/>
      <c r="CD35" s="58"/>
      <c r="CE35" s="58"/>
      <c r="CF35" s="58"/>
      <c r="CG35" s="58"/>
      <c r="CH35" s="58"/>
      <c r="CI35" s="58"/>
      <c r="CJ35" s="58"/>
      <c r="CK35" s="58"/>
      <c r="CL35" s="58"/>
      <c r="CM35" s="58"/>
      <c r="CN35" s="58"/>
      <c r="CO35" s="58"/>
      <c r="CP35" s="58"/>
      <c r="CQ35" s="58"/>
    </row>
    <row r="36" spans="1:147" ht="20.100000000000001" customHeight="1">
      <c r="A36" s="80" t="s">
        <v>131</v>
      </c>
      <c r="B36" s="80"/>
      <c r="C36" s="80"/>
      <c r="D36" s="80"/>
      <c r="E36" s="80"/>
      <c r="F36" s="80"/>
      <c r="G36" s="80"/>
      <c r="H36" s="80"/>
      <c r="I36" s="81"/>
      <c r="J36" s="81"/>
      <c r="K36" s="80"/>
      <c r="L36" s="81"/>
      <c r="M36" s="81"/>
      <c r="N36" s="82"/>
      <c r="O36" s="81"/>
      <c r="P36" s="81"/>
      <c r="Q36" s="81"/>
      <c r="R36" s="81"/>
      <c r="S36" s="81"/>
      <c r="T36" s="81"/>
      <c r="U36" s="81"/>
      <c r="V36" s="81"/>
      <c r="W36" s="81"/>
      <c r="X36" s="81"/>
      <c r="Y36" s="81"/>
      <c r="Z36" s="81"/>
      <c r="AA36" s="81"/>
      <c r="AB36" s="83"/>
      <c r="AC36" s="82"/>
      <c r="AD36" s="82"/>
      <c r="AE36" s="82"/>
      <c r="AF36" s="81"/>
      <c r="AG36" s="80"/>
      <c r="AH36" s="81"/>
      <c r="AI36" s="81"/>
      <c r="AJ36" s="82"/>
      <c r="AK36" s="81"/>
      <c r="AL36" s="81"/>
      <c r="AM36" s="80"/>
      <c r="AN36" s="80"/>
      <c r="AO36" s="80"/>
      <c r="AP36" s="80"/>
      <c r="AQ36" s="80"/>
      <c r="AR36" s="81"/>
      <c r="AS36" s="81"/>
      <c r="AT36" s="81"/>
      <c r="AU36" s="81"/>
      <c r="AV36" s="81"/>
      <c r="AW36" s="84"/>
      <c r="AX36" s="84"/>
      <c r="AY36" s="84"/>
      <c r="AZ36" s="84"/>
      <c r="BA36" s="81"/>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58"/>
      <c r="CC36" s="58"/>
      <c r="CD36" s="58"/>
      <c r="CE36" s="58"/>
      <c r="CF36" s="58"/>
      <c r="CG36" s="58"/>
      <c r="CH36" s="58"/>
      <c r="CI36" s="58"/>
      <c r="CJ36" s="58"/>
      <c r="CK36" s="58"/>
      <c r="CL36" s="58"/>
      <c r="CM36" s="58"/>
      <c r="CN36" s="58"/>
      <c r="CO36" s="58"/>
      <c r="CP36" s="58"/>
      <c r="CQ36" s="58"/>
    </row>
    <row r="37" spans="1:147" ht="20.100000000000001" customHeight="1">
      <c r="A37" s="80" t="s">
        <v>132</v>
      </c>
      <c r="B37" s="80"/>
      <c r="C37" s="80"/>
      <c r="D37" s="80"/>
      <c r="E37" s="80"/>
      <c r="F37" s="80"/>
      <c r="G37" s="80"/>
      <c r="H37" s="80"/>
      <c r="I37" s="81"/>
      <c r="J37" s="81"/>
      <c r="K37" s="80"/>
      <c r="L37" s="81"/>
      <c r="M37" s="81"/>
      <c r="N37" s="82"/>
      <c r="O37" s="81"/>
      <c r="P37" s="81"/>
      <c r="Q37" s="81"/>
      <c r="R37" s="81"/>
      <c r="S37" s="81"/>
      <c r="T37" s="81"/>
      <c r="U37" s="81"/>
      <c r="V37" s="81"/>
      <c r="W37" s="81"/>
      <c r="X37" s="81"/>
      <c r="Y37" s="81"/>
      <c r="Z37" s="81"/>
      <c r="AA37" s="81"/>
      <c r="AB37" s="83"/>
      <c r="AC37" s="82"/>
      <c r="AD37" s="82"/>
      <c r="AE37" s="82"/>
      <c r="AF37" s="81"/>
      <c r="AG37" s="80"/>
      <c r="AH37" s="81"/>
      <c r="AI37" s="81"/>
      <c r="AJ37" s="82"/>
      <c r="AK37" s="81"/>
      <c r="AL37" s="81"/>
      <c r="AM37" s="80"/>
      <c r="AN37" s="80"/>
      <c r="AO37" s="80"/>
      <c r="AP37" s="80"/>
      <c r="AQ37" s="80"/>
      <c r="AR37" s="81"/>
      <c r="AS37" s="81"/>
      <c r="AT37" s="81"/>
      <c r="AU37" s="81"/>
      <c r="AV37" s="81"/>
      <c r="AW37" s="84"/>
      <c r="AX37" s="84"/>
      <c r="AY37" s="84"/>
      <c r="AZ37" s="84"/>
      <c r="BA37" s="81"/>
      <c r="BB37" s="82"/>
      <c r="BC37" s="82"/>
      <c r="BD37" s="82"/>
      <c r="BE37" s="82"/>
      <c r="BF37" s="82"/>
      <c r="BG37" s="82"/>
      <c r="BH37" s="82"/>
      <c r="BI37" s="82"/>
      <c r="BJ37" s="82"/>
      <c r="BK37" s="82"/>
      <c r="BL37" s="82"/>
      <c r="BM37" s="82"/>
      <c r="BN37" s="82"/>
      <c r="BO37" s="82"/>
      <c r="BP37" s="82"/>
      <c r="BQ37" s="82"/>
      <c r="BR37" s="82"/>
      <c r="BS37" s="82"/>
      <c r="BT37" s="82"/>
      <c r="BU37" s="82"/>
      <c r="BV37" s="82"/>
      <c r="BW37" s="82"/>
      <c r="BX37" s="82"/>
      <c r="BY37" s="82"/>
      <c r="BZ37" s="82"/>
      <c r="CA37" s="82"/>
      <c r="CB37" s="58"/>
      <c r="CC37" s="58"/>
      <c r="CD37" s="58"/>
      <c r="CE37" s="58"/>
      <c r="CF37" s="58"/>
      <c r="CG37" s="58"/>
      <c r="CH37" s="58"/>
      <c r="CI37" s="58"/>
      <c r="CJ37" s="58"/>
      <c r="CK37" s="58"/>
      <c r="CL37" s="58"/>
      <c r="CM37" s="58"/>
      <c r="CN37" s="58"/>
      <c r="CO37" s="58"/>
      <c r="CP37" s="58"/>
      <c r="CQ37" s="58"/>
    </row>
    <row r="38" spans="1:147" ht="20.100000000000001" customHeight="1">
      <c r="A38" s="80" t="s">
        <v>133</v>
      </c>
      <c r="B38" s="80"/>
      <c r="C38" s="80"/>
      <c r="D38" s="80"/>
      <c r="E38" s="80"/>
      <c r="F38" s="80"/>
      <c r="G38" s="80"/>
      <c r="H38" s="80"/>
      <c r="I38" s="81"/>
      <c r="J38" s="81"/>
      <c r="K38" s="80"/>
      <c r="L38" s="81"/>
      <c r="M38" s="81"/>
      <c r="N38" s="82"/>
      <c r="O38" s="81"/>
      <c r="P38" s="81"/>
      <c r="Q38" s="81"/>
      <c r="R38" s="81"/>
      <c r="S38" s="81"/>
      <c r="T38" s="81"/>
      <c r="U38" s="81"/>
      <c r="V38" s="81"/>
      <c r="W38" s="81"/>
      <c r="X38" s="81"/>
      <c r="Y38" s="81"/>
      <c r="Z38" s="81"/>
      <c r="AA38" s="81"/>
      <c r="AB38" s="83"/>
      <c r="AC38" s="82"/>
      <c r="AD38" s="82"/>
      <c r="AE38" s="82"/>
      <c r="AF38" s="81"/>
      <c r="AG38" s="80"/>
      <c r="AH38" s="81"/>
      <c r="AI38" s="81"/>
      <c r="AJ38" s="82"/>
      <c r="AK38" s="81"/>
      <c r="AL38" s="81"/>
      <c r="AM38" s="80"/>
      <c r="AN38" s="80"/>
      <c r="AO38" s="80"/>
      <c r="AP38" s="80"/>
      <c r="AQ38" s="80"/>
      <c r="AR38" s="81"/>
      <c r="AS38" s="81"/>
      <c r="AT38" s="81"/>
      <c r="AU38" s="81"/>
      <c r="AV38" s="81"/>
      <c r="AW38" s="84"/>
      <c r="AX38" s="84"/>
      <c r="AY38" s="84"/>
      <c r="AZ38" s="84"/>
      <c r="BA38" s="81"/>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58"/>
      <c r="CC38" s="58"/>
      <c r="CD38" s="58"/>
      <c r="CE38" s="58"/>
      <c r="CF38" s="58"/>
      <c r="CG38" s="58"/>
      <c r="CH38" s="58"/>
      <c r="CI38" s="58"/>
      <c r="CJ38" s="58"/>
      <c r="CK38" s="58"/>
      <c r="CL38" s="58"/>
      <c r="CM38" s="58"/>
      <c r="CN38" s="58"/>
      <c r="CO38" s="58"/>
      <c r="CP38" s="58"/>
      <c r="CQ38" s="58"/>
    </row>
    <row r="39" spans="1:147" ht="20.100000000000001" customHeight="1">
      <c r="A39" s="80" t="s">
        <v>119</v>
      </c>
      <c r="B39" s="80"/>
      <c r="C39" s="80"/>
      <c r="D39" s="80"/>
      <c r="E39" s="80"/>
      <c r="F39" s="80"/>
      <c r="G39" s="80"/>
      <c r="H39" s="80"/>
      <c r="I39" s="81"/>
      <c r="J39" s="81"/>
      <c r="K39" s="80"/>
      <c r="L39" s="81"/>
      <c r="M39" s="81"/>
      <c r="N39" s="82"/>
      <c r="O39" s="81"/>
      <c r="P39" s="81"/>
      <c r="Q39" s="81"/>
      <c r="R39" s="81"/>
      <c r="S39" s="81"/>
      <c r="T39" s="81"/>
      <c r="U39" s="81"/>
      <c r="V39" s="81"/>
      <c r="W39" s="81"/>
      <c r="X39" s="81"/>
      <c r="Y39" s="81"/>
      <c r="Z39" s="81"/>
      <c r="AA39" s="81"/>
      <c r="AB39" s="83"/>
      <c r="AC39" s="82"/>
      <c r="AD39" s="82"/>
      <c r="AE39" s="82"/>
      <c r="AF39" s="81"/>
      <c r="AG39" s="80"/>
      <c r="AH39" s="81"/>
      <c r="AI39" s="81"/>
      <c r="AJ39" s="82"/>
      <c r="AK39" s="81"/>
      <c r="AL39" s="81"/>
      <c r="AM39" s="80"/>
      <c r="AN39" s="80"/>
      <c r="AO39" s="80"/>
      <c r="AP39" s="80"/>
      <c r="AQ39" s="80"/>
      <c r="AR39" s="81"/>
      <c r="AS39" s="81"/>
      <c r="AT39" s="81"/>
      <c r="AU39" s="81"/>
      <c r="AV39" s="81"/>
      <c r="AW39" s="84"/>
      <c r="AX39" s="84"/>
      <c r="AY39" s="84"/>
      <c r="AZ39" s="84"/>
      <c r="BA39" s="81"/>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58"/>
      <c r="CC39" s="58"/>
      <c r="CD39" s="58"/>
      <c r="CE39" s="58"/>
      <c r="CF39" s="58"/>
      <c r="CG39" s="58"/>
      <c r="CH39" s="58"/>
      <c r="CI39" s="58"/>
      <c r="CJ39" s="58"/>
      <c r="CK39" s="58"/>
      <c r="CL39" s="58"/>
      <c r="CM39" s="58"/>
      <c r="CN39" s="58"/>
      <c r="CO39" s="58"/>
      <c r="CP39" s="58"/>
      <c r="CQ39" s="58"/>
    </row>
    <row r="40" spans="1:147">
      <c r="A40" s="54"/>
      <c r="B40" s="54"/>
      <c r="C40" s="54"/>
      <c r="D40" s="54"/>
      <c r="E40" s="37"/>
      <c r="F40" s="53"/>
      <c r="G40" s="38"/>
      <c r="H40" s="53"/>
      <c r="I40" s="39"/>
      <c r="J40" s="40"/>
      <c r="K40" s="41"/>
      <c r="L40" s="42"/>
      <c r="M40" s="37"/>
      <c r="N40" s="37"/>
      <c r="O40" s="40"/>
      <c r="P40" s="53"/>
      <c r="Q40" s="53"/>
      <c r="R40" s="53"/>
      <c r="S40" s="53"/>
      <c r="T40" s="53"/>
      <c r="U40" s="53"/>
      <c r="V40" s="53"/>
      <c r="W40" s="53"/>
      <c r="X40" s="53"/>
      <c r="Y40" s="53"/>
      <c r="Z40" s="53"/>
      <c r="AA40" s="53"/>
      <c r="AB40" s="40"/>
      <c r="AC40" s="40"/>
      <c r="AD40" s="40"/>
      <c r="AE40" s="40"/>
      <c r="AF40" s="40"/>
      <c r="AG40" s="41"/>
      <c r="AH40" s="42"/>
      <c r="AI40" s="37"/>
      <c r="AJ40" s="37"/>
      <c r="AK40" s="40"/>
      <c r="AL40" s="53"/>
      <c r="AM40" s="40"/>
      <c r="AN40" s="40"/>
      <c r="AO40" s="54"/>
      <c r="AP40" s="40"/>
      <c r="AQ40" s="40"/>
      <c r="AR40" s="53"/>
      <c r="AS40" s="53"/>
      <c r="AT40" s="53"/>
      <c r="AU40" s="53"/>
      <c r="AV40" s="38"/>
      <c r="AW40" s="40"/>
      <c r="AX40" s="40"/>
      <c r="AY40" s="40"/>
      <c r="AZ40" s="40"/>
      <c r="BA40" s="40"/>
      <c r="BB40" s="43"/>
      <c r="BC40" s="43"/>
      <c r="BD40" s="43"/>
      <c r="BE40" s="43"/>
      <c r="BF40" s="40"/>
      <c r="BG40" s="40"/>
      <c r="BH40" s="40"/>
      <c r="BI40" s="40"/>
      <c r="BJ40" s="40"/>
      <c r="BK40" s="40"/>
      <c r="BL40" s="40"/>
      <c r="BM40" s="40"/>
      <c r="BN40" s="54"/>
      <c r="BO40" s="54"/>
      <c r="BP40" s="54"/>
      <c r="BQ40" s="54"/>
      <c r="BR40" s="54"/>
      <c r="BS40" s="54"/>
      <c r="BT40" s="54"/>
      <c r="BU40" s="54"/>
      <c r="BV40" s="54"/>
      <c r="BW40" s="54"/>
      <c r="BX40" s="54"/>
      <c r="BY40" s="54"/>
      <c r="BZ40" s="54"/>
      <c r="CA40" s="54"/>
      <c r="CB40" s="54"/>
      <c r="CC40" s="54"/>
      <c r="CD40" s="54"/>
      <c r="CE40" s="54"/>
      <c r="CF40" s="54"/>
      <c r="CG40" s="54"/>
      <c r="CH40" s="54"/>
      <c r="CI40" s="54"/>
      <c r="CJ40" s="54"/>
      <c r="CK40" s="54"/>
      <c r="CL40" s="54"/>
      <c r="CM40" s="54"/>
      <c r="CN40" s="54"/>
      <c r="CO40" s="54"/>
      <c r="CP40" s="54"/>
      <c r="CQ40" s="54"/>
    </row>
    <row r="41" spans="1:147">
      <c r="A41" s="54"/>
      <c r="B41" s="54"/>
      <c r="C41" s="54"/>
      <c r="D41" s="54"/>
      <c r="E41" s="37"/>
      <c r="F41" s="53"/>
      <c r="G41" s="38"/>
      <c r="H41" s="53"/>
      <c r="I41" s="39"/>
      <c r="J41" s="40"/>
      <c r="K41" s="41"/>
      <c r="L41" s="42"/>
      <c r="M41" s="37"/>
      <c r="N41" s="37"/>
      <c r="O41" s="40"/>
      <c r="P41" s="53"/>
      <c r="Q41" s="53"/>
      <c r="R41" s="53"/>
      <c r="S41" s="53"/>
      <c r="T41" s="53"/>
      <c r="U41" s="53"/>
      <c r="V41" s="53"/>
      <c r="W41" s="53"/>
      <c r="X41" s="53"/>
      <c r="Y41" s="53"/>
      <c r="Z41" s="53"/>
      <c r="AA41" s="53"/>
      <c r="AB41" s="40"/>
      <c r="AC41" s="40"/>
      <c r="AD41" s="40"/>
      <c r="AE41" s="40"/>
      <c r="AF41" s="40"/>
      <c r="AG41" s="41"/>
      <c r="AH41" s="42"/>
      <c r="AI41" s="37"/>
      <c r="AJ41" s="37"/>
      <c r="AK41" s="40"/>
      <c r="AL41" s="53"/>
      <c r="AM41" s="40"/>
      <c r="AN41" s="40"/>
      <c r="AO41" s="54"/>
      <c r="AP41" s="40"/>
      <c r="AQ41" s="40"/>
      <c r="AR41" s="53"/>
      <c r="AS41" s="53"/>
      <c r="AT41" s="53"/>
      <c r="AU41" s="53"/>
      <c r="AV41" s="38"/>
      <c r="AW41" s="40"/>
      <c r="AX41" s="40"/>
      <c r="AY41" s="40"/>
      <c r="AZ41" s="40"/>
      <c r="BA41" s="40"/>
      <c r="BB41" s="43"/>
      <c r="BC41" s="43"/>
      <c r="BD41" s="43"/>
      <c r="BE41" s="43"/>
      <c r="BF41" s="40"/>
      <c r="BG41" s="40"/>
      <c r="BH41" s="40"/>
      <c r="BI41" s="40"/>
      <c r="BJ41" s="40"/>
      <c r="BK41" s="40"/>
      <c r="BL41" s="40"/>
      <c r="BM41" s="40"/>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row>
  </sheetData>
  <sheetProtection password="B2EA" sheet="1" formatCells="0"/>
  <mergeCells count="288">
    <mergeCell ref="CK1:CN1"/>
    <mergeCell ref="CO1:CQ1"/>
    <mergeCell ref="A3:A9"/>
    <mergeCell ref="B3:Q3"/>
    <mergeCell ref="R3:AM3"/>
    <mergeCell ref="AN3:AT3"/>
    <mergeCell ref="B4:Q4"/>
    <mergeCell ref="R4:AM4"/>
    <mergeCell ref="AN4:AT4"/>
    <mergeCell ref="B5:Q5"/>
    <mergeCell ref="R5:AT5"/>
    <mergeCell ref="B6:Q7"/>
    <mergeCell ref="W6:X6"/>
    <mergeCell ref="Z6:AB6"/>
    <mergeCell ref="R7:AT7"/>
    <mergeCell ref="B8:Q8"/>
    <mergeCell ref="R8:X8"/>
    <mergeCell ref="Y8:AF8"/>
    <mergeCell ref="AG8:AI8"/>
    <mergeCell ref="AJ8:AT8"/>
    <mergeCell ref="AX12:BC12"/>
    <mergeCell ref="BD12:BL12"/>
    <mergeCell ref="BM12:BV12"/>
    <mergeCell ref="BW12:CA12"/>
    <mergeCell ref="CB12:CI12"/>
    <mergeCell ref="CJ12:CQ12"/>
    <mergeCell ref="B9:Q9"/>
    <mergeCell ref="R9:AT9"/>
    <mergeCell ref="BD10:CI10"/>
    <mergeCell ref="BD11:CI11"/>
    <mergeCell ref="B12:I12"/>
    <mergeCell ref="J12:O12"/>
    <mergeCell ref="P12:AE12"/>
    <mergeCell ref="AF12:AI12"/>
    <mergeCell ref="AJ12:AO12"/>
    <mergeCell ref="AP12:AW12"/>
    <mergeCell ref="AX13:BC13"/>
    <mergeCell ref="BD13:BL13"/>
    <mergeCell ref="BM13:BV13"/>
    <mergeCell ref="BW13:CA13"/>
    <mergeCell ref="CB13:CI13"/>
    <mergeCell ref="CJ13:CQ13"/>
    <mergeCell ref="B13:I13"/>
    <mergeCell ref="J13:O13"/>
    <mergeCell ref="P13:AE13"/>
    <mergeCell ref="AF13:AI13"/>
    <mergeCell ref="AJ13:AO13"/>
    <mergeCell ref="AP13:AW13"/>
    <mergeCell ref="AX14:BC14"/>
    <mergeCell ref="BD14:BL14"/>
    <mergeCell ref="BM14:BV14"/>
    <mergeCell ref="BW14:CA14"/>
    <mergeCell ref="CB14:CI14"/>
    <mergeCell ref="CJ14:CQ14"/>
    <mergeCell ref="B14:I14"/>
    <mergeCell ref="J14:O14"/>
    <mergeCell ref="P14:AE14"/>
    <mergeCell ref="AF14:AI14"/>
    <mergeCell ref="AJ14:AO14"/>
    <mergeCell ref="AP14:AW14"/>
    <mergeCell ref="AX15:BC15"/>
    <mergeCell ref="BD15:BL15"/>
    <mergeCell ref="BM15:BV15"/>
    <mergeCell ref="BW15:CA15"/>
    <mergeCell ref="CB15:CI15"/>
    <mergeCell ref="CJ15:CQ15"/>
    <mergeCell ref="B15:I15"/>
    <mergeCell ref="J15:O15"/>
    <mergeCell ref="P15:AE15"/>
    <mergeCell ref="AF15:AI15"/>
    <mergeCell ref="AJ15:AO15"/>
    <mergeCell ref="AP15:AW15"/>
    <mergeCell ref="AX16:BC16"/>
    <mergeCell ref="BD16:BL16"/>
    <mergeCell ref="BM16:BV16"/>
    <mergeCell ref="BW16:CA16"/>
    <mergeCell ref="CB16:CI16"/>
    <mergeCell ref="CJ16:CQ16"/>
    <mergeCell ref="B16:I16"/>
    <mergeCell ref="J16:O16"/>
    <mergeCell ref="P16:AE16"/>
    <mergeCell ref="AF16:AI16"/>
    <mergeCell ref="AJ16:AO16"/>
    <mergeCell ref="AP16:AW16"/>
    <mergeCell ref="AX17:BC17"/>
    <mergeCell ref="BD17:BL17"/>
    <mergeCell ref="BM17:BV17"/>
    <mergeCell ref="BW17:CA17"/>
    <mergeCell ref="CB17:CI17"/>
    <mergeCell ref="CJ17:CQ17"/>
    <mergeCell ref="B17:I17"/>
    <mergeCell ref="J17:O17"/>
    <mergeCell ref="P17:AE17"/>
    <mergeCell ref="AF17:AI17"/>
    <mergeCell ref="AJ17:AO17"/>
    <mergeCell ref="AP17:AW17"/>
    <mergeCell ref="AX18:BC18"/>
    <mergeCell ref="BD18:BL18"/>
    <mergeCell ref="BM18:BV18"/>
    <mergeCell ref="BW18:CA18"/>
    <mergeCell ref="CB18:CI18"/>
    <mergeCell ref="CJ18:CQ18"/>
    <mergeCell ref="B18:I18"/>
    <mergeCell ref="J18:O18"/>
    <mergeCell ref="P18:AE18"/>
    <mergeCell ref="AF18:AI18"/>
    <mergeCell ref="AJ18:AO18"/>
    <mergeCell ref="AP18:AW18"/>
    <mergeCell ref="AX19:BC19"/>
    <mergeCell ref="BD19:BL19"/>
    <mergeCell ref="BM19:BV19"/>
    <mergeCell ref="BW19:CA19"/>
    <mergeCell ref="CB19:CI19"/>
    <mergeCell ref="CJ19:CQ19"/>
    <mergeCell ref="B19:I19"/>
    <mergeCell ref="J19:O19"/>
    <mergeCell ref="P19:AE19"/>
    <mergeCell ref="AF19:AI19"/>
    <mergeCell ref="AJ19:AO19"/>
    <mergeCell ref="AP19:AW19"/>
    <mergeCell ref="AX20:BC20"/>
    <mergeCell ref="BD20:BL20"/>
    <mergeCell ref="BM20:BV20"/>
    <mergeCell ref="BW20:CA20"/>
    <mergeCell ref="CB20:CI20"/>
    <mergeCell ref="CJ20:CQ20"/>
    <mergeCell ref="B20:I20"/>
    <mergeCell ref="J20:O20"/>
    <mergeCell ref="P20:AE20"/>
    <mergeCell ref="AF20:AI20"/>
    <mergeCell ref="AJ20:AO20"/>
    <mergeCell ref="AP20:AW20"/>
    <mergeCell ref="AX21:BC21"/>
    <mergeCell ref="BD21:BL21"/>
    <mergeCell ref="BM21:BV21"/>
    <mergeCell ref="BW21:CA21"/>
    <mergeCell ref="CB21:CI21"/>
    <mergeCell ref="CJ21:CQ21"/>
    <mergeCell ref="B21:I21"/>
    <mergeCell ref="J21:O21"/>
    <mergeCell ref="P21:AE21"/>
    <mergeCell ref="AF21:AI21"/>
    <mergeCell ref="AJ21:AO21"/>
    <mergeCell ref="AP21:AW21"/>
    <mergeCell ref="AX22:BC22"/>
    <mergeCell ref="BD22:BL22"/>
    <mergeCell ref="BM22:BV22"/>
    <mergeCell ref="BW22:CA22"/>
    <mergeCell ref="CB22:CI22"/>
    <mergeCell ref="CJ22:CQ22"/>
    <mergeCell ref="B22:I22"/>
    <mergeCell ref="J22:O22"/>
    <mergeCell ref="P22:AE22"/>
    <mergeCell ref="AF22:AI22"/>
    <mergeCell ref="AJ22:AO22"/>
    <mergeCell ref="AP22:AW22"/>
    <mergeCell ref="AX23:BC23"/>
    <mergeCell ref="BD23:BL23"/>
    <mergeCell ref="BM23:BV23"/>
    <mergeCell ref="BW23:CA23"/>
    <mergeCell ref="CB23:CI23"/>
    <mergeCell ref="CJ23:CQ23"/>
    <mergeCell ref="B23:I23"/>
    <mergeCell ref="J23:O23"/>
    <mergeCell ref="P23:AE23"/>
    <mergeCell ref="AF23:AI23"/>
    <mergeCell ref="AJ23:AO23"/>
    <mergeCell ref="AP23:AW23"/>
    <mergeCell ref="AX24:BC24"/>
    <mergeCell ref="BD24:BL24"/>
    <mergeCell ref="BM24:BV24"/>
    <mergeCell ref="BW24:CA24"/>
    <mergeCell ref="CB24:CI24"/>
    <mergeCell ref="CJ24:CQ24"/>
    <mergeCell ref="B24:I24"/>
    <mergeCell ref="J24:O24"/>
    <mergeCell ref="P24:AE24"/>
    <mergeCell ref="AF24:AI24"/>
    <mergeCell ref="AJ24:AO24"/>
    <mergeCell ref="AP24:AW24"/>
    <mergeCell ref="AX25:BC25"/>
    <mergeCell ref="BD25:BL25"/>
    <mergeCell ref="BM25:BV25"/>
    <mergeCell ref="BW25:CA25"/>
    <mergeCell ref="CB25:CI25"/>
    <mergeCell ref="CJ25:CQ25"/>
    <mergeCell ref="B25:I25"/>
    <mergeCell ref="J25:O25"/>
    <mergeCell ref="P25:AE25"/>
    <mergeCell ref="AF25:AI25"/>
    <mergeCell ref="AJ25:AO25"/>
    <mergeCell ref="AP25:AW25"/>
    <mergeCell ref="AX26:BC26"/>
    <mergeCell ref="BD26:BL26"/>
    <mergeCell ref="BM26:BV26"/>
    <mergeCell ref="BW26:CA26"/>
    <mergeCell ref="CB26:CI26"/>
    <mergeCell ref="CJ26:CQ26"/>
    <mergeCell ref="B26:I26"/>
    <mergeCell ref="J26:O26"/>
    <mergeCell ref="P26:AE26"/>
    <mergeCell ref="AF26:AI26"/>
    <mergeCell ref="AJ26:AO26"/>
    <mergeCell ref="AP26:AW26"/>
    <mergeCell ref="AX27:BC27"/>
    <mergeCell ref="BD27:BL27"/>
    <mergeCell ref="BM27:BV27"/>
    <mergeCell ref="BW27:CA27"/>
    <mergeCell ref="CB27:CI27"/>
    <mergeCell ref="CJ27:CQ27"/>
    <mergeCell ref="B27:I27"/>
    <mergeCell ref="J27:O27"/>
    <mergeCell ref="P27:AE27"/>
    <mergeCell ref="AF27:AI27"/>
    <mergeCell ref="AJ27:AO27"/>
    <mergeCell ref="AP27:AW27"/>
    <mergeCell ref="AX28:BC28"/>
    <mergeCell ref="BD28:BL28"/>
    <mergeCell ref="BM28:BV28"/>
    <mergeCell ref="BW28:CA28"/>
    <mergeCell ref="CB28:CI28"/>
    <mergeCell ref="CJ28:CQ28"/>
    <mergeCell ref="B28:I28"/>
    <mergeCell ref="J28:O28"/>
    <mergeCell ref="P28:AE28"/>
    <mergeCell ref="AF28:AI28"/>
    <mergeCell ref="AJ28:AO28"/>
    <mergeCell ref="AP28:AW28"/>
    <mergeCell ref="AX29:BC29"/>
    <mergeCell ref="BD29:BL29"/>
    <mergeCell ref="BM29:BV29"/>
    <mergeCell ref="BW29:CA29"/>
    <mergeCell ref="CB29:CI29"/>
    <mergeCell ref="CJ29:CQ29"/>
    <mergeCell ref="B29:I29"/>
    <mergeCell ref="J29:O29"/>
    <mergeCell ref="P29:AE29"/>
    <mergeCell ref="AF29:AI29"/>
    <mergeCell ref="AJ29:AO29"/>
    <mergeCell ref="AP29:AW29"/>
    <mergeCell ref="AX30:BC30"/>
    <mergeCell ref="BD30:BL30"/>
    <mergeCell ref="BM30:BV30"/>
    <mergeCell ref="BW30:CA30"/>
    <mergeCell ref="CB30:CI30"/>
    <mergeCell ref="CJ30:CQ30"/>
    <mergeCell ref="B30:I30"/>
    <mergeCell ref="J30:O30"/>
    <mergeCell ref="P30:AE30"/>
    <mergeCell ref="AF30:AI30"/>
    <mergeCell ref="AJ30:AO30"/>
    <mergeCell ref="AP30:AW30"/>
    <mergeCell ref="AX31:BC31"/>
    <mergeCell ref="BD31:BL31"/>
    <mergeCell ref="BM31:BV31"/>
    <mergeCell ref="BW31:CA31"/>
    <mergeCell ref="CB31:CI31"/>
    <mergeCell ref="CJ31:CQ31"/>
    <mergeCell ref="B31:I31"/>
    <mergeCell ref="J31:O31"/>
    <mergeCell ref="P31:AE31"/>
    <mergeCell ref="AF31:AI31"/>
    <mergeCell ref="AJ31:AO31"/>
    <mergeCell ref="AP31:AW31"/>
    <mergeCell ref="AX32:BC32"/>
    <mergeCell ref="BD32:BL32"/>
    <mergeCell ref="BM32:BV32"/>
    <mergeCell ref="BW32:CA32"/>
    <mergeCell ref="CB32:CI32"/>
    <mergeCell ref="CJ32:CQ32"/>
    <mergeCell ref="B32:I32"/>
    <mergeCell ref="J32:O32"/>
    <mergeCell ref="P32:AE32"/>
    <mergeCell ref="AF32:AI32"/>
    <mergeCell ref="AJ32:AO32"/>
    <mergeCell ref="AP32:AW32"/>
    <mergeCell ref="AX33:BC33"/>
    <mergeCell ref="BD33:BL33"/>
    <mergeCell ref="BM33:BV33"/>
    <mergeCell ref="BW33:CA33"/>
    <mergeCell ref="CB33:CI33"/>
    <mergeCell ref="CJ33:CQ33"/>
    <mergeCell ref="B33:I33"/>
    <mergeCell ref="J33:O33"/>
    <mergeCell ref="P33:AE33"/>
    <mergeCell ref="AF33:AI33"/>
    <mergeCell ref="AJ33:AO33"/>
    <mergeCell ref="AP33:AW33"/>
  </mergeCells>
  <phoneticPr fontId="2"/>
  <conditionalFormatting sqref="BM14:BV33">
    <cfRule type="expression" dxfId="16" priority="1">
      <formula>$BM14&gt;$BD14</formula>
    </cfRule>
  </conditionalFormatting>
  <dataValidations count="9">
    <dataValidation type="whole" allowBlank="1" showInputMessage="1" showErrorMessage="1" error="受講料を超えています。" prompt="下記（注3）をご確認ください。" sqref="BM14:BT33">
      <formula1>1</formula1>
      <formula2>BD14</formula2>
    </dataValidation>
    <dataValidation type="whole" allowBlank="1" showInputMessage="1" showErrorMessage="1" error="事業所負担額を超えています。" sqref="CB14:CI33">
      <formula1>0</formula1>
      <formula2>BM14</formula2>
    </dataValidation>
    <dataValidation type="whole" allowBlank="1" showInputMessage="1" showErrorMessage="1" error="受講料を超えています。" prompt="下記（注3）をご確認ください。" sqref="BU14:BV33">
      <formula1>1</formula1>
      <formula2>BK14</formula2>
    </dataValidation>
    <dataValidation type="list" allowBlank="1" showInputMessage="1" showErrorMessage="1" prompt="下記（注4）をご確認ください。" sqref="BW14:CA33">
      <formula1>"直接,間接"</formula1>
    </dataValidation>
    <dataValidation allowBlank="1" showInputMessage="1" showErrorMessage="1" prompt="下記（注1）をご確認ください。" sqref="AJ14:AO33 AX14:BC33 J14:O33"/>
    <dataValidation type="list" allowBlank="1" showInputMessage="1" showErrorMessage="1" prompt="下記（注2）をご確認ください。" sqref="AF14:AI33">
      <formula1>"介護支援専門員,生活相談員,介護職員,看護職員,その他"</formula1>
    </dataValidation>
    <dataValidation type="list" allowBlank="1" showInputMessage="1" showErrorMessage="1" sqref="AP14:AW33">
      <formula1>"介護支援専門員実務研修,介護支援専門員更新研修（88時間）,専門研修課程Ⅰ,更新研修（32時間）,専門研修課程Ⅱ,介護支援専門員更新研修（未経験）,介護支援専門員再研修,主任介護支援専門員研修,主任介護支援専門員更新研修"</formula1>
    </dataValidation>
    <dataValidation type="list" allowBlank="1" showInputMessage="1" showErrorMessage="1" sqref="R5:AB5 J5:N5 AD5:AT5">
      <formula1>"居宅介護支援,通所介護,短期入所生活介護,短期入所療養介護,特定施設入居者生活介護,定期巡回・随時対応型訪問介護看護,夜間対応型訪問介護,地域密着型通所介護,認知症対応型通所介護,小規模多機能型居宅介護,認知症対応型共同生活介護,地域密着型特定施設入居者生活介護,地域密着型介護老人福祉施設,看護小規模多機能型居宅介護,介護老人福祉施設,介護老人保健施設,介護医療院,介護予防支援,第一号通所事業"</formula1>
    </dataValidation>
    <dataValidation imeMode="halfAlpha" allowBlank="1" showInputMessage="1" showErrorMessage="1" sqref="BM12 AB40:AF41 AW40:BA41 BF40:BM41 AK40:AN41 AP40:AQ41 BF34:BM34 AF35:AI39 AK35:AL39 AR35:AV39 BA35:BA39 I35:M39 O35:AA39 J40:J41 O40:O41 J34 O34 AP34:AQ34 AB34:AF34 AW34:BA34 AK34:AN34"/>
  </dataValidations>
  <printOptions horizontalCentered="1"/>
  <pageMargins left="0.55118110236220474" right="0.55118110236220474" top="0.43307086614173229" bottom="0.43307086614173229" header="0.31496062992125984" footer="0.15748031496062992"/>
  <pageSetup paperSize="9" scale="57" orientation="landscape" r:id="rId1"/>
  <headerFooter alignWithMargins="0">
    <oddFooter xml:space="preserve">&amp;C&amp;P / &amp;N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EQ41"/>
  <sheetViews>
    <sheetView view="pageBreakPreview" zoomScaleNormal="120" zoomScaleSheetLayoutView="100" workbookViewId="0">
      <selection activeCell="R4" sqref="R4:AM4"/>
    </sheetView>
  </sheetViews>
  <sheetFormatPr defaultColWidth="2.25" defaultRowHeight="13.5"/>
  <cols>
    <col min="1" max="1" width="3.625" style="31" customWidth="1"/>
    <col min="2" max="55" width="2.5" style="31" customWidth="1"/>
    <col min="56" max="57" width="2.5" style="31" hidden="1" customWidth="1"/>
    <col min="58" max="95" width="2.5" style="31" customWidth="1"/>
    <col min="96" max="99" width="2.25" style="31"/>
    <col min="100" max="101" width="0" style="31" hidden="1" customWidth="1"/>
    <col min="102" max="16384" width="2.25" style="31"/>
  </cols>
  <sheetData>
    <row r="1" spans="1:147" ht="11.25" customHeight="1" thickTop="1" thickBot="1">
      <c r="A1" s="31" t="s">
        <v>128</v>
      </c>
      <c r="E1" s="30"/>
      <c r="J1" s="53"/>
      <c r="K1" s="53"/>
      <c r="L1" s="48"/>
      <c r="M1" s="48"/>
      <c r="N1" s="48"/>
      <c r="O1" s="48"/>
      <c r="AD1" s="50"/>
      <c r="AE1" s="53"/>
      <c r="AF1" s="53"/>
      <c r="AG1" s="53"/>
      <c r="AH1" s="48"/>
      <c r="AI1" s="48"/>
      <c r="AJ1" s="48"/>
      <c r="AK1" s="48"/>
      <c r="AL1" s="48"/>
      <c r="AM1" s="44"/>
      <c r="AN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CK1" s="254" t="s">
        <v>83</v>
      </c>
      <c r="CL1" s="255"/>
      <c r="CM1" s="255"/>
      <c r="CN1" s="255"/>
      <c r="CO1" s="252" t="str">
        <f ca="1">RIGHT(CELL("filename",E1),LEN(CELL("filename",E1))-FIND("票", CELL("filename",E1)))</f>
        <v>5</v>
      </c>
      <c r="CP1" s="252"/>
      <c r="CQ1" s="253"/>
    </row>
    <row r="2" spans="1:147" ht="9.9499999999999993" customHeight="1" thickTop="1">
      <c r="AM2" s="47"/>
    </row>
    <row r="3" spans="1:147" s="32" customFormat="1" ht="14.1" customHeight="1">
      <c r="A3" s="260" t="s">
        <v>35</v>
      </c>
      <c r="B3" s="272" t="s">
        <v>0</v>
      </c>
      <c r="C3" s="273"/>
      <c r="D3" s="273"/>
      <c r="E3" s="273"/>
      <c r="F3" s="273"/>
      <c r="G3" s="273"/>
      <c r="H3" s="273"/>
      <c r="I3" s="273"/>
      <c r="J3" s="273"/>
      <c r="K3" s="273"/>
      <c r="L3" s="273"/>
      <c r="M3" s="273"/>
      <c r="N3" s="273"/>
      <c r="O3" s="273"/>
      <c r="P3" s="273"/>
      <c r="Q3" s="274"/>
      <c r="R3" s="282"/>
      <c r="S3" s="283"/>
      <c r="T3" s="283"/>
      <c r="U3" s="283"/>
      <c r="V3" s="283"/>
      <c r="W3" s="283"/>
      <c r="X3" s="283"/>
      <c r="Y3" s="283"/>
      <c r="Z3" s="283"/>
      <c r="AA3" s="283"/>
      <c r="AB3" s="283"/>
      <c r="AC3" s="283"/>
      <c r="AD3" s="283"/>
      <c r="AE3" s="283"/>
      <c r="AF3" s="283"/>
      <c r="AG3" s="283"/>
      <c r="AH3" s="283"/>
      <c r="AI3" s="283"/>
      <c r="AJ3" s="283"/>
      <c r="AK3" s="283"/>
      <c r="AL3" s="283"/>
      <c r="AM3" s="284"/>
      <c r="AN3" s="275" t="s">
        <v>57</v>
      </c>
      <c r="AO3" s="267"/>
      <c r="AP3" s="267"/>
      <c r="AQ3" s="267"/>
      <c r="AR3" s="267"/>
      <c r="AS3" s="267"/>
      <c r="AT3" s="268"/>
      <c r="AV3" s="31"/>
      <c r="BM3" s="54"/>
      <c r="BN3" s="54"/>
      <c r="BO3" s="54"/>
      <c r="BP3" s="54"/>
      <c r="BQ3" s="54"/>
      <c r="BR3" s="54"/>
      <c r="BS3" s="54"/>
      <c r="BT3" s="54"/>
      <c r="BU3" s="54"/>
    </row>
    <row r="4" spans="1:147" s="32" customFormat="1" ht="30" customHeight="1">
      <c r="A4" s="261"/>
      <c r="B4" s="269" t="s">
        <v>33</v>
      </c>
      <c r="C4" s="270"/>
      <c r="D4" s="270"/>
      <c r="E4" s="270"/>
      <c r="F4" s="270"/>
      <c r="G4" s="270"/>
      <c r="H4" s="270"/>
      <c r="I4" s="270"/>
      <c r="J4" s="270"/>
      <c r="K4" s="270"/>
      <c r="L4" s="270"/>
      <c r="M4" s="270"/>
      <c r="N4" s="270"/>
      <c r="O4" s="270"/>
      <c r="P4" s="270"/>
      <c r="Q4" s="271"/>
      <c r="R4" s="285"/>
      <c r="S4" s="286"/>
      <c r="T4" s="286"/>
      <c r="U4" s="286"/>
      <c r="V4" s="286"/>
      <c r="W4" s="286"/>
      <c r="X4" s="286"/>
      <c r="Y4" s="286"/>
      <c r="Z4" s="286"/>
      <c r="AA4" s="286"/>
      <c r="AB4" s="286"/>
      <c r="AC4" s="286"/>
      <c r="AD4" s="286"/>
      <c r="AE4" s="286"/>
      <c r="AF4" s="286"/>
      <c r="AG4" s="286"/>
      <c r="AH4" s="286"/>
      <c r="AI4" s="286"/>
      <c r="AJ4" s="286"/>
      <c r="AK4" s="286"/>
      <c r="AL4" s="286"/>
      <c r="AM4" s="287"/>
      <c r="AN4" s="289"/>
      <c r="AO4" s="290"/>
      <c r="AP4" s="290"/>
      <c r="AQ4" s="290"/>
      <c r="AR4" s="290"/>
      <c r="AS4" s="290"/>
      <c r="AT4" s="291"/>
      <c r="AU4" s="63"/>
      <c r="AV4" s="63"/>
      <c r="AW4" s="63"/>
      <c r="AX4" s="63"/>
      <c r="AY4" s="63"/>
      <c r="AZ4" s="63"/>
      <c r="BA4" s="63"/>
      <c r="BB4" s="63"/>
      <c r="BR4" s="54"/>
      <c r="BS4" s="53"/>
      <c r="BT4" s="53"/>
      <c r="BU4" s="53"/>
      <c r="BV4" s="53"/>
      <c r="BW4" s="53"/>
      <c r="BX4" s="53"/>
      <c r="BY4" s="53"/>
    </row>
    <row r="5" spans="1:147" s="32" customFormat="1" ht="30" customHeight="1">
      <c r="A5" s="261"/>
      <c r="B5" s="266" t="s">
        <v>134</v>
      </c>
      <c r="C5" s="267"/>
      <c r="D5" s="267"/>
      <c r="E5" s="267"/>
      <c r="F5" s="267"/>
      <c r="G5" s="267"/>
      <c r="H5" s="267"/>
      <c r="I5" s="267"/>
      <c r="J5" s="267"/>
      <c r="K5" s="267"/>
      <c r="L5" s="267"/>
      <c r="M5" s="267"/>
      <c r="N5" s="267"/>
      <c r="O5" s="267"/>
      <c r="P5" s="267"/>
      <c r="Q5" s="268"/>
      <c r="R5" s="292"/>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3"/>
      <c r="AT5" s="294"/>
      <c r="AU5" s="64"/>
      <c r="AV5" s="64"/>
      <c r="AW5" s="64"/>
      <c r="AX5" s="64"/>
      <c r="AY5" s="64"/>
      <c r="AZ5" s="64"/>
      <c r="BA5" s="64"/>
      <c r="BB5" s="64"/>
      <c r="BD5" s="33" t="s">
        <v>74</v>
      </c>
      <c r="BE5" s="33" t="str">
        <f>IFERROR(VLOOKUP(R5,計算用!$A$2:$F$36,6,FALSE),"")</f>
        <v/>
      </c>
      <c r="BF5" s="54"/>
      <c r="BG5" s="54"/>
      <c r="BH5" s="54"/>
      <c r="BI5" s="54"/>
      <c r="BJ5" s="54"/>
      <c r="BK5" s="54"/>
      <c r="BL5" s="54"/>
      <c r="BR5" s="54"/>
      <c r="BS5" s="53"/>
      <c r="BT5" s="53"/>
      <c r="BU5" s="53"/>
      <c r="BV5" s="53"/>
      <c r="BW5" s="53"/>
      <c r="BX5" s="53"/>
      <c r="BY5" s="53"/>
    </row>
    <row r="6" spans="1:147" s="32" customFormat="1" ht="14.1" customHeight="1">
      <c r="A6" s="261"/>
      <c r="B6" s="276" t="s">
        <v>58</v>
      </c>
      <c r="C6" s="277"/>
      <c r="D6" s="277"/>
      <c r="E6" s="277"/>
      <c r="F6" s="277"/>
      <c r="G6" s="277"/>
      <c r="H6" s="277"/>
      <c r="I6" s="277"/>
      <c r="J6" s="277"/>
      <c r="K6" s="277"/>
      <c r="L6" s="277"/>
      <c r="M6" s="277"/>
      <c r="N6" s="277"/>
      <c r="O6" s="277"/>
      <c r="P6" s="277"/>
      <c r="Q6" s="278"/>
      <c r="R6" s="116" t="s">
        <v>6</v>
      </c>
      <c r="S6" s="116"/>
      <c r="T6" s="116"/>
      <c r="U6" s="116"/>
      <c r="V6" s="117"/>
      <c r="W6" s="256"/>
      <c r="X6" s="256"/>
      <c r="Y6" s="116" t="s">
        <v>7</v>
      </c>
      <c r="Z6" s="288"/>
      <c r="AA6" s="288"/>
      <c r="AB6" s="288"/>
      <c r="AC6" s="31"/>
      <c r="AD6" s="116" t="s">
        <v>8</v>
      </c>
      <c r="AE6" s="116"/>
      <c r="AF6" s="116"/>
      <c r="AG6" s="116"/>
      <c r="AH6" s="116"/>
      <c r="AI6" s="116"/>
      <c r="AJ6" s="118"/>
      <c r="AK6" s="116"/>
      <c r="AL6" s="116"/>
      <c r="AM6" s="116"/>
      <c r="AN6" s="116"/>
      <c r="AO6" s="116"/>
      <c r="AP6" s="116"/>
      <c r="AQ6" s="116"/>
      <c r="AR6" s="116"/>
      <c r="AS6" s="116"/>
      <c r="AT6" s="119"/>
      <c r="AU6" s="35"/>
      <c r="AV6" s="35"/>
      <c r="AW6" s="35"/>
      <c r="AX6" s="35"/>
      <c r="AY6" s="35"/>
      <c r="AZ6" s="35"/>
      <c r="BA6" s="35"/>
      <c r="BB6" s="35"/>
      <c r="BR6" s="54"/>
      <c r="BS6" s="53"/>
      <c r="BT6" s="53"/>
      <c r="BU6" s="53"/>
      <c r="BV6" s="53"/>
      <c r="BW6" s="53"/>
      <c r="BX6" s="53"/>
      <c r="BY6" s="53"/>
    </row>
    <row r="7" spans="1:147" s="32" customFormat="1" ht="30" customHeight="1">
      <c r="A7" s="261"/>
      <c r="B7" s="279"/>
      <c r="C7" s="280"/>
      <c r="D7" s="280"/>
      <c r="E7" s="280"/>
      <c r="F7" s="280"/>
      <c r="G7" s="280"/>
      <c r="H7" s="280"/>
      <c r="I7" s="280"/>
      <c r="J7" s="280"/>
      <c r="K7" s="280"/>
      <c r="L7" s="280"/>
      <c r="M7" s="280"/>
      <c r="N7" s="280"/>
      <c r="O7" s="280"/>
      <c r="P7" s="280"/>
      <c r="Q7" s="281"/>
      <c r="R7" s="295"/>
      <c r="S7" s="296"/>
      <c r="T7" s="296"/>
      <c r="U7" s="296"/>
      <c r="V7" s="296"/>
      <c r="W7" s="296"/>
      <c r="X7" s="296"/>
      <c r="Y7" s="296"/>
      <c r="Z7" s="296"/>
      <c r="AA7" s="296"/>
      <c r="AB7" s="296"/>
      <c r="AC7" s="296"/>
      <c r="AD7" s="296"/>
      <c r="AE7" s="296"/>
      <c r="AF7" s="296"/>
      <c r="AG7" s="296"/>
      <c r="AH7" s="296"/>
      <c r="AI7" s="296"/>
      <c r="AJ7" s="296"/>
      <c r="AK7" s="296"/>
      <c r="AL7" s="296"/>
      <c r="AM7" s="296"/>
      <c r="AN7" s="296"/>
      <c r="AO7" s="296"/>
      <c r="AP7" s="296"/>
      <c r="AQ7" s="296"/>
      <c r="AR7" s="296"/>
      <c r="AS7" s="296"/>
      <c r="AT7" s="297"/>
      <c r="AU7" s="65"/>
      <c r="AV7" s="65"/>
      <c r="AW7" s="65"/>
      <c r="AX7" s="65"/>
      <c r="AY7" s="65"/>
      <c r="AZ7" s="65"/>
      <c r="BA7" s="65"/>
      <c r="BB7" s="65"/>
      <c r="BR7" s="54"/>
      <c r="BS7" s="53"/>
      <c r="BT7" s="53"/>
      <c r="BU7" s="53"/>
      <c r="BV7" s="53"/>
      <c r="BW7" s="53"/>
      <c r="BX7" s="53"/>
      <c r="BY7" s="53"/>
    </row>
    <row r="8" spans="1:147" s="32" customFormat="1" ht="24.95" customHeight="1">
      <c r="A8" s="261"/>
      <c r="B8" s="275" t="s">
        <v>9</v>
      </c>
      <c r="C8" s="267"/>
      <c r="D8" s="267"/>
      <c r="E8" s="267"/>
      <c r="F8" s="267"/>
      <c r="G8" s="267"/>
      <c r="H8" s="267"/>
      <c r="I8" s="267"/>
      <c r="J8" s="267"/>
      <c r="K8" s="267"/>
      <c r="L8" s="267"/>
      <c r="M8" s="267"/>
      <c r="N8" s="267"/>
      <c r="O8" s="267"/>
      <c r="P8" s="267"/>
      <c r="Q8" s="268"/>
      <c r="R8" s="275" t="s">
        <v>10</v>
      </c>
      <c r="S8" s="267"/>
      <c r="T8" s="267"/>
      <c r="U8" s="267"/>
      <c r="V8" s="267"/>
      <c r="W8" s="267"/>
      <c r="X8" s="268"/>
      <c r="Y8" s="289"/>
      <c r="Z8" s="290"/>
      <c r="AA8" s="290"/>
      <c r="AB8" s="290"/>
      <c r="AC8" s="290"/>
      <c r="AD8" s="290"/>
      <c r="AE8" s="290"/>
      <c r="AF8" s="291"/>
      <c r="AG8" s="275" t="s">
        <v>55</v>
      </c>
      <c r="AH8" s="267"/>
      <c r="AI8" s="268"/>
      <c r="AJ8" s="301"/>
      <c r="AK8" s="302"/>
      <c r="AL8" s="302"/>
      <c r="AM8" s="302"/>
      <c r="AN8" s="302"/>
      <c r="AO8" s="302"/>
      <c r="AP8" s="302"/>
      <c r="AQ8" s="302"/>
      <c r="AR8" s="302"/>
      <c r="AS8" s="302"/>
      <c r="AT8" s="303"/>
      <c r="AU8" s="66"/>
      <c r="AV8" s="66"/>
      <c r="AW8" s="66"/>
      <c r="AX8" s="66"/>
      <c r="AY8" s="66"/>
      <c r="AZ8" s="66"/>
      <c r="BA8" s="66"/>
      <c r="BB8" s="66"/>
      <c r="BR8" s="54"/>
      <c r="BS8" s="53"/>
      <c r="BT8" s="53"/>
      <c r="BU8" s="53"/>
      <c r="BV8" s="53"/>
      <c r="BW8" s="53"/>
      <c r="BX8" s="53"/>
      <c r="BY8" s="53"/>
    </row>
    <row r="9" spans="1:147" s="32" customFormat="1" ht="24.95" customHeight="1">
      <c r="A9" s="262"/>
      <c r="B9" s="275" t="s">
        <v>34</v>
      </c>
      <c r="C9" s="267"/>
      <c r="D9" s="267"/>
      <c r="E9" s="267"/>
      <c r="F9" s="267"/>
      <c r="G9" s="267"/>
      <c r="H9" s="267"/>
      <c r="I9" s="267"/>
      <c r="J9" s="267"/>
      <c r="K9" s="267"/>
      <c r="L9" s="267"/>
      <c r="M9" s="267"/>
      <c r="N9" s="267"/>
      <c r="O9" s="267"/>
      <c r="P9" s="267"/>
      <c r="Q9" s="268"/>
      <c r="R9" s="263"/>
      <c r="S9" s="264"/>
      <c r="T9" s="264"/>
      <c r="U9" s="264"/>
      <c r="V9" s="264"/>
      <c r="W9" s="264"/>
      <c r="X9" s="264"/>
      <c r="Y9" s="264"/>
      <c r="Z9" s="264"/>
      <c r="AA9" s="264"/>
      <c r="AB9" s="264"/>
      <c r="AC9" s="264"/>
      <c r="AD9" s="264"/>
      <c r="AE9" s="264"/>
      <c r="AF9" s="264"/>
      <c r="AG9" s="264"/>
      <c r="AH9" s="264"/>
      <c r="AI9" s="264"/>
      <c r="AJ9" s="264"/>
      <c r="AK9" s="264"/>
      <c r="AL9" s="264"/>
      <c r="AM9" s="264"/>
      <c r="AN9" s="264"/>
      <c r="AO9" s="264"/>
      <c r="AP9" s="264"/>
      <c r="AQ9" s="264"/>
      <c r="AR9" s="264"/>
      <c r="AS9" s="264"/>
      <c r="AT9" s="265"/>
      <c r="AU9" s="6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5"/>
      <c r="CC9" s="85"/>
      <c r="CD9" s="85"/>
      <c r="CE9" s="85"/>
      <c r="CF9" s="85"/>
      <c r="CG9" s="85"/>
      <c r="CH9" s="85"/>
      <c r="CI9" s="85"/>
    </row>
    <row r="10" spans="1:147" s="32" customFormat="1" ht="29.25" customHeight="1">
      <c r="E10" s="53"/>
      <c r="F10" s="53"/>
      <c r="G10" s="53"/>
      <c r="H10" s="53"/>
      <c r="I10" s="53"/>
      <c r="J10" s="36"/>
      <c r="K10" s="36"/>
      <c r="L10" s="36"/>
      <c r="M10" s="36"/>
      <c r="N10" s="36"/>
      <c r="O10" s="36"/>
      <c r="P10" s="53"/>
      <c r="Q10" s="53"/>
      <c r="R10" s="53"/>
      <c r="S10" s="53"/>
      <c r="T10" s="53"/>
      <c r="U10" s="53"/>
      <c r="V10" s="53"/>
      <c r="W10" s="53"/>
      <c r="X10" s="53"/>
      <c r="Y10" s="53"/>
      <c r="Z10" s="53"/>
      <c r="AA10" s="34"/>
      <c r="AB10" s="53"/>
      <c r="AC10" s="35"/>
      <c r="AD10" s="36"/>
      <c r="AE10" s="36"/>
      <c r="AF10" s="36"/>
      <c r="AG10" s="36"/>
      <c r="AH10" s="36"/>
      <c r="AI10" s="36"/>
      <c r="AJ10" s="36"/>
      <c r="AK10" s="36"/>
      <c r="AL10" s="36"/>
      <c r="AM10" s="36"/>
      <c r="AN10" s="36"/>
      <c r="AP10" s="36"/>
      <c r="AQ10" s="36"/>
      <c r="AR10" s="36"/>
      <c r="AS10" s="36"/>
      <c r="AT10" s="36"/>
      <c r="AU10" s="36"/>
      <c r="AV10" s="36"/>
      <c r="AW10" s="36"/>
      <c r="AX10" s="36"/>
      <c r="AY10" s="36"/>
      <c r="AZ10" s="36"/>
      <c r="BA10" s="36"/>
      <c r="BB10" s="36"/>
      <c r="BC10" s="36"/>
      <c r="BD10" s="223" t="str">
        <f>IF(OR(BM14&gt;BD14,BM15&gt;BD15,BM16&gt;BD16,BM17&gt;BD17,BM18&gt;BD18,BM19&gt;BD19,BM20&gt;BD20,BM21&gt;BD21,BM22&gt;BD22,BM23&gt;BD23,BM24&gt;BD24,BM25&gt;BD25,BM26&gt;BD26,BM27&gt;BD27,BM28&gt;BD28,BM29&gt;BD29,BM30&gt;BD30,BM31&gt;BD31,BM32&gt;BD32,BM33&gt;BD33),"事業所が負担した額が研修受講料を超えています。","")</f>
        <v/>
      </c>
      <c r="BE10" s="223"/>
      <c r="BF10" s="223"/>
      <c r="BG10" s="223"/>
      <c r="BH10" s="223"/>
      <c r="BI10" s="223"/>
      <c r="BJ10" s="223"/>
      <c r="BK10" s="223"/>
      <c r="BL10" s="223"/>
      <c r="BM10" s="223"/>
      <c r="BN10" s="223"/>
      <c r="BO10" s="223"/>
      <c r="BP10" s="223"/>
      <c r="BQ10" s="223"/>
      <c r="BR10" s="223"/>
      <c r="BS10" s="223"/>
      <c r="BT10" s="223"/>
      <c r="BU10" s="223"/>
      <c r="BV10" s="223"/>
      <c r="BW10" s="223"/>
      <c r="BX10" s="223"/>
      <c r="BY10" s="223"/>
      <c r="BZ10" s="223"/>
      <c r="CA10" s="223"/>
      <c r="CB10" s="223"/>
      <c r="CC10" s="223"/>
      <c r="CD10" s="223"/>
      <c r="CE10" s="223"/>
      <c r="CF10" s="223"/>
      <c r="CG10" s="223"/>
      <c r="CH10" s="223"/>
      <c r="CI10" s="223"/>
      <c r="CJ10" s="85"/>
      <c r="CK10" s="85"/>
      <c r="CL10" s="85"/>
      <c r="CM10" s="85"/>
      <c r="CN10" s="85"/>
      <c r="CO10" s="85"/>
      <c r="CP10" s="85"/>
      <c r="CQ10" s="85"/>
    </row>
    <row r="11" spans="1:147" s="32" customFormat="1" ht="29.25" customHeight="1">
      <c r="E11" s="57"/>
      <c r="F11" s="57"/>
      <c r="G11" s="57"/>
      <c r="H11" s="57"/>
      <c r="I11" s="57"/>
      <c r="J11" s="57"/>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P11" s="57"/>
      <c r="AQ11" s="57"/>
      <c r="AR11" s="57"/>
      <c r="AS11" s="57"/>
      <c r="AT11" s="57"/>
      <c r="AU11" s="57"/>
      <c r="AV11" s="57"/>
      <c r="AW11" s="57"/>
      <c r="AX11" s="57"/>
      <c r="AY11" s="57"/>
      <c r="AZ11" s="57"/>
      <c r="BA11" s="57"/>
      <c r="BB11" s="57"/>
      <c r="BC11" s="57"/>
      <c r="BD11" s="224" t="str">
        <f>IF(OR(BM14&gt;BD14,BM15&gt;BD15,BM16&gt;BD16,BM17&gt;BD17,BM18&gt;BD18,BM19&gt;BD19,BM20&gt;BD20,BM21&gt;BD21,BM22&gt;BD22,BM23&gt;BD23,BM24&gt;BD24,BM25&gt;BD25,BM26&gt;BD26,BM27&gt;BD27,BM28&gt;BD28,BM29&gt;BD29,BM30&gt;BD30,BM31&gt;BD31,BM32&gt;BD32,BM33&gt;BD33),"事業所が負担した額は研修受講料が上限です。","")</f>
        <v/>
      </c>
      <c r="BE11" s="224"/>
      <c r="BF11" s="224"/>
      <c r="BG11" s="224"/>
      <c r="BH11" s="224"/>
      <c r="BI11" s="224"/>
      <c r="BJ11" s="224"/>
      <c r="BK11" s="224"/>
      <c r="BL11" s="224"/>
      <c r="BM11" s="224"/>
      <c r="BN11" s="224"/>
      <c r="BO11" s="224"/>
      <c r="BP11" s="224"/>
      <c r="BQ11" s="224"/>
      <c r="BR11" s="224"/>
      <c r="BS11" s="224"/>
      <c r="BT11" s="224"/>
      <c r="BU11" s="224"/>
      <c r="BV11" s="224"/>
      <c r="BW11" s="224"/>
      <c r="BX11" s="224"/>
      <c r="BY11" s="224"/>
      <c r="BZ11" s="224"/>
      <c r="CA11" s="224"/>
      <c r="CB11" s="224"/>
      <c r="CC11" s="224"/>
      <c r="CD11" s="224"/>
      <c r="CE11" s="224"/>
      <c r="CF11" s="224"/>
      <c r="CG11" s="224"/>
      <c r="CH11" s="224"/>
      <c r="CI11" s="224"/>
      <c r="CJ11" s="86"/>
      <c r="CK11" s="86"/>
      <c r="CL11" s="86"/>
      <c r="CM11" s="86"/>
      <c r="CN11" s="86"/>
      <c r="CO11" s="86"/>
      <c r="CP11" s="86"/>
      <c r="CQ11" s="86"/>
    </row>
    <row r="12" spans="1:147" ht="13.5" customHeight="1">
      <c r="A12" s="79"/>
      <c r="B12" s="249"/>
      <c r="C12" s="250"/>
      <c r="D12" s="250"/>
      <c r="E12" s="250"/>
      <c r="F12" s="250"/>
      <c r="G12" s="250"/>
      <c r="H12" s="250"/>
      <c r="I12" s="251"/>
      <c r="J12" s="298" t="s">
        <v>113</v>
      </c>
      <c r="K12" s="299"/>
      <c r="L12" s="299"/>
      <c r="M12" s="299"/>
      <c r="N12" s="299"/>
      <c r="O12" s="300"/>
      <c r="P12" s="249"/>
      <c r="Q12" s="250"/>
      <c r="R12" s="250"/>
      <c r="S12" s="250"/>
      <c r="T12" s="250"/>
      <c r="U12" s="250"/>
      <c r="V12" s="250"/>
      <c r="W12" s="250"/>
      <c r="X12" s="250"/>
      <c r="Y12" s="250"/>
      <c r="Z12" s="250"/>
      <c r="AA12" s="250"/>
      <c r="AB12" s="250"/>
      <c r="AC12" s="250"/>
      <c r="AD12" s="250"/>
      <c r="AE12" s="251"/>
      <c r="AF12" s="298" t="s">
        <v>114</v>
      </c>
      <c r="AG12" s="299"/>
      <c r="AH12" s="299"/>
      <c r="AI12" s="300"/>
      <c r="AJ12" s="298" t="s">
        <v>113</v>
      </c>
      <c r="AK12" s="299"/>
      <c r="AL12" s="299"/>
      <c r="AM12" s="299"/>
      <c r="AN12" s="299"/>
      <c r="AO12" s="300"/>
      <c r="AP12" s="249"/>
      <c r="AQ12" s="250"/>
      <c r="AR12" s="250"/>
      <c r="AS12" s="250"/>
      <c r="AT12" s="250"/>
      <c r="AU12" s="250"/>
      <c r="AV12" s="250"/>
      <c r="AW12" s="251"/>
      <c r="AX12" s="298" t="s">
        <v>113</v>
      </c>
      <c r="AY12" s="299"/>
      <c r="AZ12" s="299"/>
      <c r="BA12" s="299"/>
      <c r="BB12" s="299"/>
      <c r="BC12" s="300"/>
      <c r="BD12" s="249"/>
      <c r="BE12" s="250"/>
      <c r="BF12" s="250"/>
      <c r="BG12" s="250"/>
      <c r="BH12" s="250"/>
      <c r="BI12" s="250"/>
      <c r="BJ12" s="250"/>
      <c r="BK12" s="250"/>
      <c r="BL12" s="251"/>
      <c r="BM12" s="304" t="s">
        <v>116</v>
      </c>
      <c r="BN12" s="305"/>
      <c r="BO12" s="305"/>
      <c r="BP12" s="305"/>
      <c r="BQ12" s="305"/>
      <c r="BR12" s="305"/>
      <c r="BS12" s="305"/>
      <c r="BT12" s="305"/>
      <c r="BU12" s="305"/>
      <c r="BV12" s="306"/>
      <c r="BW12" s="298" t="s">
        <v>117</v>
      </c>
      <c r="BX12" s="299"/>
      <c r="BY12" s="299"/>
      <c r="BZ12" s="299"/>
      <c r="CA12" s="300"/>
      <c r="CB12" s="249"/>
      <c r="CC12" s="250"/>
      <c r="CD12" s="250"/>
      <c r="CE12" s="250"/>
      <c r="CF12" s="250"/>
      <c r="CG12" s="250"/>
      <c r="CH12" s="250"/>
      <c r="CI12" s="251"/>
      <c r="CJ12" s="249"/>
      <c r="CK12" s="250"/>
      <c r="CL12" s="250"/>
      <c r="CM12" s="250"/>
      <c r="CN12" s="250"/>
      <c r="CO12" s="250"/>
      <c r="CP12" s="250"/>
      <c r="CQ12" s="251"/>
    </row>
    <row r="13" spans="1:147" s="37" customFormat="1" ht="39.950000000000003" customHeight="1">
      <c r="A13" s="114" t="s">
        <v>62</v>
      </c>
      <c r="B13" s="246" t="s">
        <v>85</v>
      </c>
      <c r="C13" s="247"/>
      <c r="D13" s="247"/>
      <c r="E13" s="247"/>
      <c r="F13" s="247"/>
      <c r="G13" s="247"/>
      <c r="H13" s="247"/>
      <c r="I13" s="248"/>
      <c r="J13" s="246" t="s">
        <v>110</v>
      </c>
      <c r="K13" s="247"/>
      <c r="L13" s="247"/>
      <c r="M13" s="247"/>
      <c r="N13" s="247"/>
      <c r="O13" s="247"/>
      <c r="P13" s="246" t="s">
        <v>111</v>
      </c>
      <c r="Q13" s="247"/>
      <c r="R13" s="247"/>
      <c r="S13" s="247"/>
      <c r="T13" s="247"/>
      <c r="U13" s="247"/>
      <c r="V13" s="247"/>
      <c r="W13" s="247"/>
      <c r="X13" s="247"/>
      <c r="Y13" s="247"/>
      <c r="Z13" s="247"/>
      <c r="AA13" s="247"/>
      <c r="AB13" s="247"/>
      <c r="AC13" s="247"/>
      <c r="AD13" s="247"/>
      <c r="AE13" s="248"/>
      <c r="AF13" s="246" t="s">
        <v>112</v>
      </c>
      <c r="AG13" s="247"/>
      <c r="AH13" s="247"/>
      <c r="AI13" s="248"/>
      <c r="AJ13" s="257" t="s">
        <v>121</v>
      </c>
      <c r="AK13" s="247"/>
      <c r="AL13" s="247"/>
      <c r="AM13" s="247"/>
      <c r="AN13" s="247"/>
      <c r="AO13" s="247"/>
      <c r="AP13" s="257" t="s">
        <v>109</v>
      </c>
      <c r="AQ13" s="258"/>
      <c r="AR13" s="258"/>
      <c r="AS13" s="258"/>
      <c r="AT13" s="258"/>
      <c r="AU13" s="258"/>
      <c r="AV13" s="258"/>
      <c r="AW13" s="259"/>
      <c r="AX13" s="257" t="s">
        <v>122</v>
      </c>
      <c r="AY13" s="247"/>
      <c r="AZ13" s="247"/>
      <c r="BA13" s="247"/>
      <c r="BB13" s="247"/>
      <c r="BC13" s="248"/>
      <c r="BD13" s="246" t="s">
        <v>115</v>
      </c>
      <c r="BE13" s="247"/>
      <c r="BF13" s="247"/>
      <c r="BG13" s="247"/>
      <c r="BH13" s="247"/>
      <c r="BI13" s="247"/>
      <c r="BJ13" s="247"/>
      <c r="BK13" s="247"/>
      <c r="BL13" s="248"/>
      <c r="BM13" s="257" t="s">
        <v>130</v>
      </c>
      <c r="BN13" s="247"/>
      <c r="BO13" s="247"/>
      <c r="BP13" s="247"/>
      <c r="BQ13" s="247"/>
      <c r="BR13" s="247"/>
      <c r="BS13" s="247"/>
      <c r="BT13" s="247"/>
      <c r="BU13" s="247"/>
      <c r="BV13" s="248"/>
      <c r="BW13" s="257" t="s">
        <v>118</v>
      </c>
      <c r="BX13" s="258"/>
      <c r="BY13" s="258"/>
      <c r="BZ13" s="258"/>
      <c r="CA13" s="259"/>
      <c r="CB13" s="257" t="s">
        <v>123</v>
      </c>
      <c r="CC13" s="258"/>
      <c r="CD13" s="258"/>
      <c r="CE13" s="258"/>
      <c r="CF13" s="258"/>
      <c r="CG13" s="258"/>
      <c r="CH13" s="258"/>
      <c r="CI13" s="259"/>
      <c r="CJ13" s="246" t="s">
        <v>120</v>
      </c>
      <c r="CK13" s="247"/>
      <c r="CL13" s="247"/>
      <c r="CM13" s="247"/>
      <c r="CN13" s="247"/>
      <c r="CO13" s="247"/>
      <c r="CP13" s="247"/>
      <c r="CQ13" s="248"/>
    </row>
    <row r="14" spans="1:147" s="54" customFormat="1" ht="30" customHeight="1">
      <c r="A14" s="115">
        <v>1</v>
      </c>
      <c r="B14" s="225"/>
      <c r="C14" s="226"/>
      <c r="D14" s="226"/>
      <c r="E14" s="226"/>
      <c r="F14" s="226"/>
      <c r="G14" s="226"/>
      <c r="H14" s="226"/>
      <c r="I14" s="227"/>
      <c r="J14" s="234"/>
      <c r="K14" s="235"/>
      <c r="L14" s="235"/>
      <c r="M14" s="235"/>
      <c r="N14" s="235"/>
      <c r="O14" s="235"/>
      <c r="P14" s="236"/>
      <c r="Q14" s="237"/>
      <c r="R14" s="237"/>
      <c r="S14" s="237"/>
      <c r="T14" s="237"/>
      <c r="U14" s="237"/>
      <c r="V14" s="237"/>
      <c r="W14" s="237"/>
      <c r="X14" s="237"/>
      <c r="Y14" s="237"/>
      <c r="Z14" s="237"/>
      <c r="AA14" s="237"/>
      <c r="AB14" s="237"/>
      <c r="AC14" s="237"/>
      <c r="AD14" s="237"/>
      <c r="AE14" s="238"/>
      <c r="AF14" s="236"/>
      <c r="AG14" s="237"/>
      <c r="AH14" s="237"/>
      <c r="AI14" s="238"/>
      <c r="AJ14" s="234"/>
      <c r="AK14" s="235"/>
      <c r="AL14" s="235"/>
      <c r="AM14" s="235"/>
      <c r="AN14" s="235"/>
      <c r="AO14" s="235"/>
      <c r="AP14" s="236"/>
      <c r="AQ14" s="237"/>
      <c r="AR14" s="237"/>
      <c r="AS14" s="237"/>
      <c r="AT14" s="237"/>
      <c r="AU14" s="237"/>
      <c r="AV14" s="237"/>
      <c r="AW14" s="238"/>
      <c r="AX14" s="234"/>
      <c r="AY14" s="235"/>
      <c r="AZ14" s="235"/>
      <c r="BA14" s="235"/>
      <c r="BB14" s="235"/>
      <c r="BC14" s="239"/>
      <c r="BD14" s="240" t="str">
        <f>IFERROR(VLOOKUP(AP14,Sheet1!$B$7:'Sheet1'!$C$15,2,FALSE)," ")</f>
        <v xml:space="preserve"> </v>
      </c>
      <c r="BE14" s="241"/>
      <c r="BF14" s="241"/>
      <c r="BG14" s="241"/>
      <c r="BH14" s="241"/>
      <c r="BI14" s="241"/>
      <c r="BJ14" s="241"/>
      <c r="BK14" s="241"/>
      <c r="BL14" s="242"/>
      <c r="BM14" s="243"/>
      <c r="BN14" s="244"/>
      <c r="BO14" s="244"/>
      <c r="BP14" s="244"/>
      <c r="BQ14" s="244"/>
      <c r="BR14" s="244"/>
      <c r="BS14" s="244"/>
      <c r="BT14" s="244"/>
      <c r="BU14" s="244"/>
      <c r="BV14" s="245"/>
      <c r="BW14" s="225"/>
      <c r="BX14" s="226"/>
      <c r="BY14" s="226"/>
      <c r="BZ14" s="226"/>
      <c r="CA14" s="227"/>
      <c r="CB14" s="228"/>
      <c r="CC14" s="229"/>
      <c r="CD14" s="229"/>
      <c r="CE14" s="229"/>
      <c r="CF14" s="229"/>
      <c r="CG14" s="229"/>
      <c r="CH14" s="229"/>
      <c r="CI14" s="230"/>
      <c r="CJ14" s="231" t="str">
        <f>IF(BD14=" "," ",EQ14)</f>
        <v xml:space="preserve"> </v>
      </c>
      <c r="CK14" s="232"/>
      <c r="CL14" s="232"/>
      <c r="CM14" s="232"/>
      <c r="CN14" s="232"/>
      <c r="CO14" s="232"/>
      <c r="CP14" s="232"/>
      <c r="CQ14" s="233"/>
      <c r="CV14" s="54" t="s">
        <v>87</v>
      </c>
      <c r="CW14" s="54">
        <f>SUMIF($AP$14:$AW$33,CV14,$CJ$14:$CQ$33)</f>
        <v>0</v>
      </c>
      <c r="EQ14" s="54">
        <f>ROUNDDOWN((BM14-CB14)*3/8, -3)</f>
        <v>0</v>
      </c>
    </row>
    <row r="15" spans="1:147" s="54" customFormat="1" ht="30" customHeight="1">
      <c r="A15" s="115">
        <v>2</v>
      </c>
      <c r="B15" s="225"/>
      <c r="C15" s="226"/>
      <c r="D15" s="226"/>
      <c r="E15" s="226"/>
      <c r="F15" s="226"/>
      <c r="G15" s="226"/>
      <c r="H15" s="226"/>
      <c r="I15" s="227"/>
      <c r="J15" s="234"/>
      <c r="K15" s="235"/>
      <c r="L15" s="235"/>
      <c r="M15" s="235"/>
      <c r="N15" s="235"/>
      <c r="O15" s="235"/>
      <c r="P15" s="236"/>
      <c r="Q15" s="237"/>
      <c r="R15" s="237"/>
      <c r="S15" s="237"/>
      <c r="T15" s="237"/>
      <c r="U15" s="237"/>
      <c r="V15" s="237"/>
      <c r="W15" s="237"/>
      <c r="X15" s="237"/>
      <c r="Y15" s="237"/>
      <c r="Z15" s="237"/>
      <c r="AA15" s="237"/>
      <c r="AB15" s="237"/>
      <c r="AC15" s="237"/>
      <c r="AD15" s="237"/>
      <c r="AE15" s="238"/>
      <c r="AF15" s="236"/>
      <c r="AG15" s="237"/>
      <c r="AH15" s="237"/>
      <c r="AI15" s="238"/>
      <c r="AJ15" s="234"/>
      <c r="AK15" s="235"/>
      <c r="AL15" s="235"/>
      <c r="AM15" s="235"/>
      <c r="AN15" s="235"/>
      <c r="AO15" s="235"/>
      <c r="AP15" s="236"/>
      <c r="AQ15" s="237"/>
      <c r="AR15" s="237"/>
      <c r="AS15" s="237"/>
      <c r="AT15" s="237"/>
      <c r="AU15" s="237"/>
      <c r="AV15" s="237"/>
      <c r="AW15" s="238"/>
      <c r="AX15" s="234"/>
      <c r="AY15" s="235"/>
      <c r="AZ15" s="235"/>
      <c r="BA15" s="235"/>
      <c r="BB15" s="235"/>
      <c r="BC15" s="239"/>
      <c r="BD15" s="240" t="str">
        <f>IFERROR(VLOOKUP(AP15,Sheet1!$B$7:'Sheet1'!$C$15,2,FALSE)," ")</f>
        <v xml:space="preserve"> </v>
      </c>
      <c r="BE15" s="241"/>
      <c r="BF15" s="241"/>
      <c r="BG15" s="241"/>
      <c r="BH15" s="241"/>
      <c r="BI15" s="241"/>
      <c r="BJ15" s="241"/>
      <c r="BK15" s="241"/>
      <c r="BL15" s="242"/>
      <c r="BM15" s="243"/>
      <c r="BN15" s="244"/>
      <c r="BO15" s="244"/>
      <c r="BP15" s="244"/>
      <c r="BQ15" s="244"/>
      <c r="BR15" s="244"/>
      <c r="BS15" s="244"/>
      <c r="BT15" s="244"/>
      <c r="BU15" s="244"/>
      <c r="BV15" s="245"/>
      <c r="BW15" s="225"/>
      <c r="BX15" s="226"/>
      <c r="BY15" s="226"/>
      <c r="BZ15" s="226"/>
      <c r="CA15" s="227"/>
      <c r="CB15" s="228"/>
      <c r="CC15" s="229"/>
      <c r="CD15" s="229"/>
      <c r="CE15" s="229"/>
      <c r="CF15" s="229"/>
      <c r="CG15" s="229"/>
      <c r="CH15" s="229"/>
      <c r="CI15" s="230"/>
      <c r="CJ15" s="231" t="str">
        <f t="shared" ref="CJ15:CJ23" si="0">IF(BD15=" "," ",EQ15)</f>
        <v xml:space="preserve"> </v>
      </c>
      <c r="CK15" s="232"/>
      <c r="CL15" s="232"/>
      <c r="CM15" s="232"/>
      <c r="CN15" s="232"/>
      <c r="CO15" s="232"/>
      <c r="CP15" s="232"/>
      <c r="CQ15" s="233"/>
      <c r="CV15" s="54" t="s">
        <v>88</v>
      </c>
      <c r="CW15" s="54">
        <f t="shared" ref="CW15:CW21" si="1">SUMIF($AP$14:$AW$33,CV15,$CJ$14:$CQ$33)</f>
        <v>0</v>
      </c>
      <c r="EQ15" s="54">
        <f t="shared" ref="EQ15:EQ33" si="2">ROUNDDOWN((BM15-CB15)*3/8, -3)</f>
        <v>0</v>
      </c>
    </row>
    <row r="16" spans="1:147" ht="30" customHeight="1">
      <c r="A16" s="115">
        <v>3</v>
      </c>
      <c r="B16" s="225"/>
      <c r="C16" s="226"/>
      <c r="D16" s="226"/>
      <c r="E16" s="226"/>
      <c r="F16" s="226"/>
      <c r="G16" s="226"/>
      <c r="H16" s="226"/>
      <c r="I16" s="227"/>
      <c r="J16" s="234"/>
      <c r="K16" s="235"/>
      <c r="L16" s="235"/>
      <c r="M16" s="235"/>
      <c r="N16" s="235"/>
      <c r="O16" s="235"/>
      <c r="P16" s="236"/>
      <c r="Q16" s="237"/>
      <c r="R16" s="237"/>
      <c r="S16" s="237"/>
      <c r="T16" s="237"/>
      <c r="U16" s="237"/>
      <c r="V16" s="237"/>
      <c r="W16" s="237"/>
      <c r="X16" s="237"/>
      <c r="Y16" s="237"/>
      <c r="Z16" s="237"/>
      <c r="AA16" s="237"/>
      <c r="AB16" s="237"/>
      <c r="AC16" s="237"/>
      <c r="AD16" s="237"/>
      <c r="AE16" s="238"/>
      <c r="AF16" s="236"/>
      <c r="AG16" s="237"/>
      <c r="AH16" s="237"/>
      <c r="AI16" s="238"/>
      <c r="AJ16" s="234"/>
      <c r="AK16" s="235"/>
      <c r="AL16" s="235"/>
      <c r="AM16" s="235"/>
      <c r="AN16" s="235"/>
      <c r="AO16" s="235"/>
      <c r="AP16" s="236"/>
      <c r="AQ16" s="237"/>
      <c r="AR16" s="237"/>
      <c r="AS16" s="237"/>
      <c r="AT16" s="237"/>
      <c r="AU16" s="237"/>
      <c r="AV16" s="237"/>
      <c r="AW16" s="238"/>
      <c r="AX16" s="234"/>
      <c r="AY16" s="235"/>
      <c r="AZ16" s="235"/>
      <c r="BA16" s="235"/>
      <c r="BB16" s="235"/>
      <c r="BC16" s="239"/>
      <c r="BD16" s="240" t="str">
        <f>IFERROR(VLOOKUP(AP16,Sheet1!$B$7:'Sheet1'!$C$15,2,FALSE)," ")</f>
        <v xml:space="preserve"> </v>
      </c>
      <c r="BE16" s="241"/>
      <c r="BF16" s="241"/>
      <c r="BG16" s="241"/>
      <c r="BH16" s="241"/>
      <c r="BI16" s="241"/>
      <c r="BJ16" s="241"/>
      <c r="BK16" s="241"/>
      <c r="BL16" s="242"/>
      <c r="BM16" s="243"/>
      <c r="BN16" s="244"/>
      <c r="BO16" s="244"/>
      <c r="BP16" s="244"/>
      <c r="BQ16" s="244"/>
      <c r="BR16" s="244"/>
      <c r="BS16" s="244"/>
      <c r="BT16" s="244"/>
      <c r="BU16" s="244"/>
      <c r="BV16" s="245"/>
      <c r="BW16" s="225"/>
      <c r="BX16" s="226"/>
      <c r="BY16" s="226"/>
      <c r="BZ16" s="226"/>
      <c r="CA16" s="227"/>
      <c r="CB16" s="228"/>
      <c r="CC16" s="229"/>
      <c r="CD16" s="229"/>
      <c r="CE16" s="229"/>
      <c r="CF16" s="229"/>
      <c r="CG16" s="229"/>
      <c r="CH16" s="229"/>
      <c r="CI16" s="230"/>
      <c r="CJ16" s="231" t="str">
        <f t="shared" si="0"/>
        <v xml:space="preserve"> </v>
      </c>
      <c r="CK16" s="232"/>
      <c r="CL16" s="232"/>
      <c r="CM16" s="232"/>
      <c r="CN16" s="232"/>
      <c r="CO16" s="232"/>
      <c r="CP16" s="232"/>
      <c r="CQ16" s="233"/>
      <c r="CU16" s="54"/>
      <c r="CV16" s="31" t="s">
        <v>89</v>
      </c>
      <c r="CW16" s="31">
        <f t="shared" si="1"/>
        <v>0</v>
      </c>
      <c r="DJ16" s="54"/>
      <c r="EQ16" s="54">
        <f t="shared" si="2"/>
        <v>0</v>
      </c>
    </row>
    <row r="17" spans="1:147" s="54" customFormat="1" ht="30" customHeight="1">
      <c r="A17" s="115">
        <v>4</v>
      </c>
      <c r="B17" s="225"/>
      <c r="C17" s="226"/>
      <c r="D17" s="226"/>
      <c r="E17" s="226"/>
      <c r="F17" s="226"/>
      <c r="G17" s="226"/>
      <c r="H17" s="226"/>
      <c r="I17" s="227"/>
      <c r="J17" s="234"/>
      <c r="K17" s="235"/>
      <c r="L17" s="235"/>
      <c r="M17" s="235"/>
      <c r="N17" s="235"/>
      <c r="O17" s="235"/>
      <c r="P17" s="236"/>
      <c r="Q17" s="237"/>
      <c r="R17" s="237"/>
      <c r="S17" s="237"/>
      <c r="T17" s="237"/>
      <c r="U17" s="237"/>
      <c r="V17" s="237"/>
      <c r="W17" s="237"/>
      <c r="X17" s="237"/>
      <c r="Y17" s="237"/>
      <c r="Z17" s="237"/>
      <c r="AA17" s="237"/>
      <c r="AB17" s="237"/>
      <c r="AC17" s="237"/>
      <c r="AD17" s="237"/>
      <c r="AE17" s="238"/>
      <c r="AF17" s="236"/>
      <c r="AG17" s="237"/>
      <c r="AH17" s="237"/>
      <c r="AI17" s="238"/>
      <c r="AJ17" s="234"/>
      <c r="AK17" s="235"/>
      <c r="AL17" s="235"/>
      <c r="AM17" s="235"/>
      <c r="AN17" s="235"/>
      <c r="AO17" s="235"/>
      <c r="AP17" s="236"/>
      <c r="AQ17" s="237"/>
      <c r="AR17" s="237"/>
      <c r="AS17" s="237"/>
      <c r="AT17" s="237"/>
      <c r="AU17" s="237"/>
      <c r="AV17" s="237"/>
      <c r="AW17" s="238"/>
      <c r="AX17" s="234"/>
      <c r="AY17" s="235"/>
      <c r="AZ17" s="235"/>
      <c r="BA17" s="235"/>
      <c r="BB17" s="235"/>
      <c r="BC17" s="239"/>
      <c r="BD17" s="240" t="str">
        <f>IFERROR(VLOOKUP(AP17,Sheet1!$B$7:'Sheet1'!$C$15,2,FALSE)," ")</f>
        <v xml:space="preserve"> </v>
      </c>
      <c r="BE17" s="241"/>
      <c r="BF17" s="241"/>
      <c r="BG17" s="241"/>
      <c r="BH17" s="241"/>
      <c r="BI17" s="241"/>
      <c r="BJ17" s="241"/>
      <c r="BK17" s="241"/>
      <c r="BL17" s="242"/>
      <c r="BM17" s="243"/>
      <c r="BN17" s="244"/>
      <c r="BO17" s="244"/>
      <c r="BP17" s="244"/>
      <c r="BQ17" s="244"/>
      <c r="BR17" s="244"/>
      <c r="BS17" s="244"/>
      <c r="BT17" s="244"/>
      <c r="BU17" s="244"/>
      <c r="BV17" s="245"/>
      <c r="BW17" s="225"/>
      <c r="BX17" s="226"/>
      <c r="BY17" s="226"/>
      <c r="BZ17" s="226"/>
      <c r="CA17" s="227"/>
      <c r="CB17" s="228"/>
      <c r="CC17" s="229"/>
      <c r="CD17" s="229"/>
      <c r="CE17" s="229"/>
      <c r="CF17" s="229"/>
      <c r="CG17" s="229"/>
      <c r="CH17" s="229"/>
      <c r="CI17" s="230"/>
      <c r="CJ17" s="231" t="str">
        <f t="shared" si="0"/>
        <v xml:space="preserve"> </v>
      </c>
      <c r="CK17" s="232"/>
      <c r="CL17" s="232"/>
      <c r="CM17" s="232"/>
      <c r="CN17" s="232"/>
      <c r="CO17" s="232"/>
      <c r="CP17" s="232"/>
      <c r="CQ17" s="233"/>
      <c r="CV17" s="54" t="s">
        <v>94</v>
      </c>
      <c r="CW17" s="54">
        <f t="shared" si="1"/>
        <v>0</v>
      </c>
      <c r="EQ17" s="54">
        <f t="shared" si="2"/>
        <v>0</v>
      </c>
    </row>
    <row r="18" spans="1:147" s="54" customFormat="1" ht="30" customHeight="1">
      <c r="A18" s="115">
        <v>5</v>
      </c>
      <c r="B18" s="225"/>
      <c r="C18" s="226"/>
      <c r="D18" s="226"/>
      <c r="E18" s="226"/>
      <c r="F18" s="226"/>
      <c r="G18" s="226"/>
      <c r="H18" s="226"/>
      <c r="I18" s="227"/>
      <c r="J18" s="234"/>
      <c r="K18" s="235"/>
      <c r="L18" s="235"/>
      <c r="M18" s="235"/>
      <c r="N18" s="235"/>
      <c r="O18" s="235"/>
      <c r="P18" s="236"/>
      <c r="Q18" s="237"/>
      <c r="R18" s="237"/>
      <c r="S18" s="237"/>
      <c r="T18" s="237"/>
      <c r="U18" s="237"/>
      <c r="V18" s="237"/>
      <c r="W18" s="237"/>
      <c r="X18" s="237"/>
      <c r="Y18" s="237"/>
      <c r="Z18" s="237"/>
      <c r="AA18" s="237"/>
      <c r="AB18" s="237"/>
      <c r="AC18" s="237"/>
      <c r="AD18" s="237"/>
      <c r="AE18" s="238"/>
      <c r="AF18" s="236"/>
      <c r="AG18" s="237"/>
      <c r="AH18" s="237"/>
      <c r="AI18" s="238"/>
      <c r="AJ18" s="234"/>
      <c r="AK18" s="235"/>
      <c r="AL18" s="235"/>
      <c r="AM18" s="235"/>
      <c r="AN18" s="235"/>
      <c r="AO18" s="235"/>
      <c r="AP18" s="236"/>
      <c r="AQ18" s="237"/>
      <c r="AR18" s="237"/>
      <c r="AS18" s="237"/>
      <c r="AT18" s="237"/>
      <c r="AU18" s="237"/>
      <c r="AV18" s="237"/>
      <c r="AW18" s="238"/>
      <c r="AX18" s="234"/>
      <c r="AY18" s="235"/>
      <c r="AZ18" s="235"/>
      <c r="BA18" s="235"/>
      <c r="BB18" s="235"/>
      <c r="BC18" s="239"/>
      <c r="BD18" s="240" t="str">
        <f>IFERROR(VLOOKUP(AP18,Sheet1!$B$7:'Sheet1'!$C$15,2,FALSE)," ")</f>
        <v xml:space="preserve"> </v>
      </c>
      <c r="BE18" s="241"/>
      <c r="BF18" s="241"/>
      <c r="BG18" s="241"/>
      <c r="BH18" s="241"/>
      <c r="BI18" s="241"/>
      <c r="BJ18" s="241"/>
      <c r="BK18" s="241"/>
      <c r="BL18" s="242"/>
      <c r="BM18" s="243"/>
      <c r="BN18" s="244"/>
      <c r="BO18" s="244"/>
      <c r="BP18" s="244"/>
      <c r="BQ18" s="244"/>
      <c r="BR18" s="244"/>
      <c r="BS18" s="244"/>
      <c r="BT18" s="244"/>
      <c r="BU18" s="244"/>
      <c r="BV18" s="245"/>
      <c r="BW18" s="225"/>
      <c r="BX18" s="226"/>
      <c r="BY18" s="226"/>
      <c r="BZ18" s="226"/>
      <c r="CA18" s="227"/>
      <c r="CB18" s="228"/>
      <c r="CC18" s="229"/>
      <c r="CD18" s="229"/>
      <c r="CE18" s="229"/>
      <c r="CF18" s="229"/>
      <c r="CG18" s="229"/>
      <c r="CH18" s="229"/>
      <c r="CI18" s="230"/>
      <c r="CJ18" s="231" t="str">
        <f t="shared" si="0"/>
        <v xml:space="preserve"> </v>
      </c>
      <c r="CK18" s="232"/>
      <c r="CL18" s="232"/>
      <c r="CM18" s="232"/>
      <c r="CN18" s="232"/>
      <c r="CO18" s="232"/>
      <c r="CP18" s="232"/>
      <c r="CQ18" s="233"/>
      <c r="CV18" s="54" t="s">
        <v>156</v>
      </c>
      <c r="CW18" s="54">
        <f t="shared" si="1"/>
        <v>0</v>
      </c>
      <c r="EQ18" s="54">
        <f t="shared" si="2"/>
        <v>0</v>
      </c>
    </row>
    <row r="19" spans="1:147" s="54" customFormat="1" ht="30" customHeight="1">
      <c r="A19" s="115">
        <v>6</v>
      </c>
      <c r="B19" s="225"/>
      <c r="C19" s="226"/>
      <c r="D19" s="226"/>
      <c r="E19" s="226"/>
      <c r="F19" s="226"/>
      <c r="G19" s="226"/>
      <c r="H19" s="226"/>
      <c r="I19" s="227"/>
      <c r="J19" s="234"/>
      <c r="K19" s="235"/>
      <c r="L19" s="235"/>
      <c r="M19" s="235"/>
      <c r="N19" s="235"/>
      <c r="O19" s="235"/>
      <c r="P19" s="236"/>
      <c r="Q19" s="237"/>
      <c r="R19" s="237"/>
      <c r="S19" s="237"/>
      <c r="T19" s="237"/>
      <c r="U19" s="237"/>
      <c r="V19" s="237"/>
      <c r="W19" s="237"/>
      <c r="X19" s="237"/>
      <c r="Y19" s="237"/>
      <c r="Z19" s="237"/>
      <c r="AA19" s="237"/>
      <c r="AB19" s="237"/>
      <c r="AC19" s="237"/>
      <c r="AD19" s="237"/>
      <c r="AE19" s="238"/>
      <c r="AF19" s="236"/>
      <c r="AG19" s="237"/>
      <c r="AH19" s="237"/>
      <c r="AI19" s="238"/>
      <c r="AJ19" s="234"/>
      <c r="AK19" s="235"/>
      <c r="AL19" s="235"/>
      <c r="AM19" s="235"/>
      <c r="AN19" s="235"/>
      <c r="AO19" s="235"/>
      <c r="AP19" s="236"/>
      <c r="AQ19" s="237"/>
      <c r="AR19" s="237"/>
      <c r="AS19" s="237"/>
      <c r="AT19" s="237"/>
      <c r="AU19" s="237"/>
      <c r="AV19" s="237"/>
      <c r="AW19" s="238"/>
      <c r="AX19" s="234"/>
      <c r="AY19" s="235"/>
      <c r="AZ19" s="235"/>
      <c r="BA19" s="235"/>
      <c r="BB19" s="235"/>
      <c r="BC19" s="239"/>
      <c r="BD19" s="240" t="str">
        <f>IFERROR(VLOOKUP(AP19,Sheet1!$B$7:'Sheet1'!$C$15,2,FALSE)," ")</f>
        <v xml:space="preserve"> </v>
      </c>
      <c r="BE19" s="241"/>
      <c r="BF19" s="241"/>
      <c r="BG19" s="241"/>
      <c r="BH19" s="241"/>
      <c r="BI19" s="241"/>
      <c r="BJ19" s="241"/>
      <c r="BK19" s="241"/>
      <c r="BL19" s="242"/>
      <c r="BM19" s="243"/>
      <c r="BN19" s="244"/>
      <c r="BO19" s="244"/>
      <c r="BP19" s="244"/>
      <c r="BQ19" s="244"/>
      <c r="BR19" s="244"/>
      <c r="BS19" s="244"/>
      <c r="BT19" s="244"/>
      <c r="BU19" s="244"/>
      <c r="BV19" s="245"/>
      <c r="BW19" s="225"/>
      <c r="BX19" s="226"/>
      <c r="BY19" s="226"/>
      <c r="BZ19" s="226"/>
      <c r="CA19" s="227"/>
      <c r="CB19" s="228"/>
      <c r="CC19" s="229"/>
      <c r="CD19" s="229"/>
      <c r="CE19" s="229"/>
      <c r="CF19" s="229"/>
      <c r="CG19" s="229"/>
      <c r="CH19" s="229"/>
      <c r="CI19" s="230"/>
      <c r="CJ19" s="231" t="str">
        <f t="shared" si="0"/>
        <v xml:space="preserve"> </v>
      </c>
      <c r="CK19" s="232"/>
      <c r="CL19" s="232"/>
      <c r="CM19" s="232"/>
      <c r="CN19" s="232"/>
      <c r="CO19" s="232"/>
      <c r="CP19" s="232"/>
      <c r="CQ19" s="233"/>
      <c r="CV19" s="54" t="s">
        <v>96</v>
      </c>
      <c r="CW19" s="54">
        <f t="shared" si="1"/>
        <v>0</v>
      </c>
      <c r="EQ19" s="54">
        <f t="shared" si="2"/>
        <v>0</v>
      </c>
    </row>
    <row r="20" spans="1:147" s="54" customFormat="1" ht="30" customHeight="1">
      <c r="A20" s="115">
        <v>7</v>
      </c>
      <c r="B20" s="225"/>
      <c r="C20" s="226"/>
      <c r="D20" s="226"/>
      <c r="E20" s="226"/>
      <c r="F20" s="226"/>
      <c r="G20" s="226"/>
      <c r="H20" s="226"/>
      <c r="I20" s="227"/>
      <c r="J20" s="234"/>
      <c r="K20" s="235"/>
      <c r="L20" s="235"/>
      <c r="M20" s="235"/>
      <c r="N20" s="235"/>
      <c r="O20" s="235"/>
      <c r="P20" s="236"/>
      <c r="Q20" s="237"/>
      <c r="R20" s="237"/>
      <c r="S20" s="237"/>
      <c r="T20" s="237"/>
      <c r="U20" s="237"/>
      <c r="V20" s="237"/>
      <c r="W20" s="237"/>
      <c r="X20" s="237"/>
      <c r="Y20" s="237"/>
      <c r="Z20" s="237"/>
      <c r="AA20" s="237"/>
      <c r="AB20" s="237"/>
      <c r="AC20" s="237"/>
      <c r="AD20" s="237"/>
      <c r="AE20" s="238"/>
      <c r="AF20" s="236"/>
      <c r="AG20" s="237"/>
      <c r="AH20" s="237"/>
      <c r="AI20" s="238"/>
      <c r="AJ20" s="234"/>
      <c r="AK20" s="235"/>
      <c r="AL20" s="235"/>
      <c r="AM20" s="235"/>
      <c r="AN20" s="235"/>
      <c r="AO20" s="235"/>
      <c r="AP20" s="236"/>
      <c r="AQ20" s="237"/>
      <c r="AR20" s="237"/>
      <c r="AS20" s="237"/>
      <c r="AT20" s="237"/>
      <c r="AU20" s="237"/>
      <c r="AV20" s="237"/>
      <c r="AW20" s="238"/>
      <c r="AX20" s="234"/>
      <c r="AY20" s="235"/>
      <c r="AZ20" s="235"/>
      <c r="BA20" s="235"/>
      <c r="BB20" s="235"/>
      <c r="BC20" s="239"/>
      <c r="BD20" s="240" t="str">
        <f>IFERROR(VLOOKUP(AP20,Sheet1!$B$7:'Sheet1'!$C$15,2,FALSE)," ")</f>
        <v xml:space="preserve"> </v>
      </c>
      <c r="BE20" s="241"/>
      <c r="BF20" s="241"/>
      <c r="BG20" s="241"/>
      <c r="BH20" s="241"/>
      <c r="BI20" s="241"/>
      <c r="BJ20" s="241"/>
      <c r="BK20" s="241"/>
      <c r="BL20" s="242"/>
      <c r="BM20" s="243"/>
      <c r="BN20" s="244"/>
      <c r="BO20" s="244"/>
      <c r="BP20" s="244"/>
      <c r="BQ20" s="244"/>
      <c r="BR20" s="244"/>
      <c r="BS20" s="244"/>
      <c r="BT20" s="244"/>
      <c r="BU20" s="244"/>
      <c r="BV20" s="245"/>
      <c r="BW20" s="225"/>
      <c r="BX20" s="226"/>
      <c r="BY20" s="226"/>
      <c r="BZ20" s="226"/>
      <c r="CA20" s="227"/>
      <c r="CB20" s="228"/>
      <c r="CC20" s="229"/>
      <c r="CD20" s="229"/>
      <c r="CE20" s="229"/>
      <c r="CF20" s="229"/>
      <c r="CG20" s="229"/>
      <c r="CH20" s="229"/>
      <c r="CI20" s="230"/>
      <c r="CJ20" s="231" t="str">
        <f t="shared" si="0"/>
        <v xml:space="preserve"> </v>
      </c>
      <c r="CK20" s="232"/>
      <c r="CL20" s="232"/>
      <c r="CM20" s="232"/>
      <c r="CN20" s="232"/>
      <c r="CO20" s="232"/>
      <c r="CP20" s="232"/>
      <c r="CQ20" s="233"/>
      <c r="CV20" s="54" t="s">
        <v>157</v>
      </c>
      <c r="CW20" s="54">
        <f t="shared" si="1"/>
        <v>0</v>
      </c>
      <c r="EQ20" s="54">
        <f t="shared" si="2"/>
        <v>0</v>
      </c>
    </row>
    <row r="21" spans="1:147" ht="30" customHeight="1">
      <c r="A21" s="115">
        <v>8</v>
      </c>
      <c r="B21" s="225"/>
      <c r="C21" s="226"/>
      <c r="D21" s="226"/>
      <c r="E21" s="226"/>
      <c r="F21" s="226"/>
      <c r="G21" s="226"/>
      <c r="H21" s="226"/>
      <c r="I21" s="227"/>
      <c r="J21" s="234"/>
      <c r="K21" s="235"/>
      <c r="L21" s="235"/>
      <c r="M21" s="235"/>
      <c r="N21" s="235"/>
      <c r="O21" s="235"/>
      <c r="P21" s="236"/>
      <c r="Q21" s="237"/>
      <c r="R21" s="237"/>
      <c r="S21" s="237"/>
      <c r="T21" s="237"/>
      <c r="U21" s="237"/>
      <c r="V21" s="237"/>
      <c r="W21" s="237"/>
      <c r="X21" s="237"/>
      <c r="Y21" s="237"/>
      <c r="Z21" s="237"/>
      <c r="AA21" s="237"/>
      <c r="AB21" s="237"/>
      <c r="AC21" s="237"/>
      <c r="AD21" s="237"/>
      <c r="AE21" s="238"/>
      <c r="AF21" s="236"/>
      <c r="AG21" s="237"/>
      <c r="AH21" s="237"/>
      <c r="AI21" s="238"/>
      <c r="AJ21" s="234"/>
      <c r="AK21" s="235"/>
      <c r="AL21" s="235"/>
      <c r="AM21" s="235"/>
      <c r="AN21" s="235"/>
      <c r="AO21" s="235"/>
      <c r="AP21" s="236"/>
      <c r="AQ21" s="237"/>
      <c r="AR21" s="237"/>
      <c r="AS21" s="237"/>
      <c r="AT21" s="237"/>
      <c r="AU21" s="237"/>
      <c r="AV21" s="237"/>
      <c r="AW21" s="238"/>
      <c r="AX21" s="234"/>
      <c r="AY21" s="235"/>
      <c r="AZ21" s="235"/>
      <c r="BA21" s="235"/>
      <c r="BB21" s="235"/>
      <c r="BC21" s="239"/>
      <c r="BD21" s="240" t="str">
        <f>IFERROR(VLOOKUP(AP21,Sheet1!$B$7:'Sheet1'!$C$15,2,FALSE)," ")</f>
        <v xml:space="preserve"> </v>
      </c>
      <c r="BE21" s="241"/>
      <c r="BF21" s="241"/>
      <c r="BG21" s="241"/>
      <c r="BH21" s="241"/>
      <c r="BI21" s="241"/>
      <c r="BJ21" s="241"/>
      <c r="BK21" s="241"/>
      <c r="BL21" s="242"/>
      <c r="BM21" s="243"/>
      <c r="BN21" s="244"/>
      <c r="BO21" s="244"/>
      <c r="BP21" s="244"/>
      <c r="BQ21" s="244"/>
      <c r="BR21" s="244"/>
      <c r="BS21" s="244"/>
      <c r="BT21" s="244"/>
      <c r="BU21" s="244"/>
      <c r="BV21" s="245"/>
      <c r="BW21" s="225"/>
      <c r="BX21" s="226"/>
      <c r="BY21" s="226"/>
      <c r="BZ21" s="226"/>
      <c r="CA21" s="227"/>
      <c r="CB21" s="228"/>
      <c r="CC21" s="229"/>
      <c r="CD21" s="229"/>
      <c r="CE21" s="229"/>
      <c r="CF21" s="229"/>
      <c r="CG21" s="229"/>
      <c r="CH21" s="229"/>
      <c r="CI21" s="230"/>
      <c r="CJ21" s="231" t="str">
        <f t="shared" si="0"/>
        <v xml:space="preserve"> </v>
      </c>
      <c r="CK21" s="232"/>
      <c r="CL21" s="232"/>
      <c r="CM21" s="232"/>
      <c r="CN21" s="232"/>
      <c r="CO21" s="232"/>
      <c r="CP21" s="232"/>
      <c r="CQ21" s="233"/>
      <c r="CU21" s="54"/>
      <c r="CV21" s="31" t="s">
        <v>90</v>
      </c>
      <c r="CW21" s="31">
        <f t="shared" si="1"/>
        <v>0</v>
      </c>
      <c r="DJ21" s="54"/>
      <c r="EQ21" s="54">
        <f t="shared" si="2"/>
        <v>0</v>
      </c>
    </row>
    <row r="22" spans="1:147" s="54" customFormat="1" ht="30" customHeight="1">
      <c r="A22" s="115">
        <v>9</v>
      </c>
      <c r="B22" s="225"/>
      <c r="C22" s="226"/>
      <c r="D22" s="226"/>
      <c r="E22" s="226"/>
      <c r="F22" s="226"/>
      <c r="G22" s="226"/>
      <c r="H22" s="226"/>
      <c r="I22" s="227"/>
      <c r="J22" s="234"/>
      <c r="K22" s="235"/>
      <c r="L22" s="235"/>
      <c r="M22" s="235"/>
      <c r="N22" s="235"/>
      <c r="O22" s="235"/>
      <c r="P22" s="236"/>
      <c r="Q22" s="237"/>
      <c r="R22" s="237"/>
      <c r="S22" s="237"/>
      <c r="T22" s="237"/>
      <c r="U22" s="237"/>
      <c r="V22" s="237"/>
      <c r="W22" s="237"/>
      <c r="X22" s="237"/>
      <c r="Y22" s="237"/>
      <c r="Z22" s="237"/>
      <c r="AA22" s="237"/>
      <c r="AB22" s="237"/>
      <c r="AC22" s="237"/>
      <c r="AD22" s="237"/>
      <c r="AE22" s="238"/>
      <c r="AF22" s="236"/>
      <c r="AG22" s="237"/>
      <c r="AH22" s="237"/>
      <c r="AI22" s="238"/>
      <c r="AJ22" s="234"/>
      <c r="AK22" s="235"/>
      <c r="AL22" s="235"/>
      <c r="AM22" s="235"/>
      <c r="AN22" s="235"/>
      <c r="AO22" s="235"/>
      <c r="AP22" s="236"/>
      <c r="AQ22" s="237"/>
      <c r="AR22" s="237"/>
      <c r="AS22" s="237"/>
      <c r="AT22" s="237"/>
      <c r="AU22" s="237"/>
      <c r="AV22" s="237"/>
      <c r="AW22" s="238"/>
      <c r="AX22" s="234"/>
      <c r="AY22" s="235"/>
      <c r="AZ22" s="235"/>
      <c r="BA22" s="235"/>
      <c r="BB22" s="235"/>
      <c r="BC22" s="239"/>
      <c r="BD22" s="240" t="str">
        <f>IFERROR(VLOOKUP(AP22,Sheet1!$B$7:'Sheet1'!$C$15,2,FALSE)," ")</f>
        <v xml:space="preserve"> </v>
      </c>
      <c r="BE22" s="241"/>
      <c r="BF22" s="241"/>
      <c r="BG22" s="241"/>
      <c r="BH22" s="241"/>
      <c r="BI22" s="241"/>
      <c r="BJ22" s="241"/>
      <c r="BK22" s="241"/>
      <c r="BL22" s="242"/>
      <c r="BM22" s="243"/>
      <c r="BN22" s="244"/>
      <c r="BO22" s="244"/>
      <c r="BP22" s="244"/>
      <c r="BQ22" s="244"/>
      <c r="BR22" s="244"/>
      <c r="BS22" s="244"/>
      <c r="BT22" s="244"/>
      <c r="BU22" s="244"/>
      <c r="BV22" s="245"/>
      <c r="BW22" s="225"/>
      <c r="BX22" s="226"/>
      <c r="BY22" s="226"/>
      <c r="BZ22" s="226"/>
      <c r="CA22" s="227"/>
      <c r="CB22" s="228"/>
      <c r="CC22" s="229"/>
      <c r="CD22" s="229"/>
      <c r="CE22" s="229"/>
      <c r="CF22" s="229"/>
      <c r="CG22" s="229"/>
      <c r="CH22" s="229"/>
      <c r="CI22" s="230"/>
      <c r="CJ22" s="231" t="str">
        <f t="shared" si="0"/>
        <v xml:space="preserve"> </v>
      </c>
      <c r="CK22" s="232"/>
      <c r="CL22" s="232"/>
      <c r="CM22" s="232"/>
      <c r="CN22" s="232"/>
      <c r="CO22" s="232"/>
      <c r="CP22" s="232"/>
      <c r="CQ22" s="233"/>
      <c r="CV22" s="54" t="s">
        <v>91</v>
      </c>
      <c r="CW22" s="54">
        <f>SUMIF($AP$14:$AW$33,CV22,$CJ$14:$CQ$33)</f>
        <v>0</v>
      </c>
      <c r="EQ22" s="54">
        <f t="shared" si="2"/>
        <v>0</v>
      </c>
    </row>
    <row r="23" spans="1:147" s="54" customFormat="1" ht="30" customHeight="1">
      <c r="A23" s="115">
        <v>10</v>
      </c>
      <c r="B23" s="225"/>
      <c r="C23" s="226"/>
      <c r="D23" s="226"/>
      <c r="E23" s="226"/>
      <c r="F23" s="226"/>
      <c r="G23" s="226"/>
      <c r="H23" s="226"/>
      <c r="I23" s="227"/>
      <c r="J23" s="234"/>
      <c r="K23" s="235"/>
      <c r="L23" s="235"/>
      <c r="M23" s="235"/>
      <c r="N23" s="235"/>
      <c r="O23" s="235"/>
      <c r="P23" s="236"/>
      <c r="Q23" s="237"/>
      <c r="R23" s="237"/>
      <c r="S23" s="237"/>
      <c r="T23" s="237"/>
      <c r="U23" s="237"/>
      <c r="V23" s="237"/>
      <c r="W23" s="237"/>
      <c r="X23" s="237"/>
      <c r="Y23" s="237"/>
      <c r="Z23" s="237"/>
      <c r="AA23" s="237"/>
      <c r="AB23" s="237"/>
      <c r="AC23" s="237"/>
      <c r="AD23" s="237"/>
      <c r="AE23" s="238"/>
      <c r="AF23" s="236"/>
      <c r="AG23" s="237"/>
      <c r="AH23" s="237"/>
      <c r="AI23" s="238"/>
      <c r="AJ23" s="234"/>
      <c r="AK23" s="235"/>
      <c r="AL23" s="235"/>
      <c r="AM23" s="235"/>
      <c r="AN23" s="235"/>
      <c r="AO23" s="235"/>
      <c r="AP23" s="236"/>
      <c r="AQ23" s="237"/>
      <c r="AR23" s="237"/>
      <c r="AS23" s="237"/>
      <c r="AT23" s="237"/>
      <c r="AU23" s="237"/>
      <c r="AV23" s="237"/>
      <c r="AW23" s="238"/>
      <c r="AX23" s="234"/>
      <c r="AY23" s="235"/>
      <c r="AZ23" s="235"/>
      <c r="BA23" s="235"/>
      <c r="BB23" s="235"/>
      <c r="BC23" s="239"/>
      <c r="BD23" s="240" t="str">
        <f>IFERROR(VLOOKUP(AP23,Sheet1!$B$7:'Sheet1'!$C$15,2,FALSE)," ")</f>
        <v xml:space="preserve"> </v>
      </c>
      <c r="BE23" s="241"/>
      <c r="BF23" s="241"/>
      <c r="BG23" s="241"/>
      <c r="BH23" s="241"/>
      <c r="BI23" s="241"/>
      <c r="BJ23" s="241"/>
      <c r="BK23" s="241"/>
      <c r="BL23" s="242"/>
      <c r="BM23" s="243"/>
      <c r="BN23" s="244"/>
      <c r="BO23" s="244"/>
      <c r="BP23" s="244"/>
      <c r="BQ23" s="244"/>
      <c r="BR23" s="244"/>
      <c r="BS23" s="244"/>
      <c r="BT23" s="244"/>
      <c r="BU23" s="244"/>
      <c r="BV23" s="245"/>
      <c r="BW23" s="225"/>
      <c r="BX23" s="226"/>
      <c r="BY23" s="226"/>
      <c r="BZ23" s="226"/>
      <c r="CA23" s="227"/>
      <c r="CB23" s="228"/>
      <c r="CC23" s="229"/>
      <c r="CD23" s="229"/>
      <c r="CE23" s="229"/>
      <c r="CF23" s="229"/>
      <c r="CG23" s="229"/>
      <c r="CH23" s="229"/>
      <c r="CI23" s="230"/>
      <c r="CJ23" s="231" t="str">
        <f t="shared" si="0"/>
        <v xml:space="preserve"> </v>
      </c>
      <c r="CK23" s="232"/>
      <c r="CL23" s="232"/>
      <c r="CM23" s="232"/>
      <c r="CN23" s="232"/>
      <c r="CO23" s="232"/>
      <c r="CP23" s="232"/>
      <c r="CQ23" s="233"/>
      <c r="EQ23" s="54">
        <f t="shared" si="2"/>
        <v>0</v>
      </c>
    </row>
    <row r="24" spans="1:147" ht="30" customHeight="1">
      <c r="A24" s="115">
        <v>11</v>
      </c>
      <c r="B24" s="225"/>
      <c r="C24" s="226"/>
      <c r="D24" s="226"/>
      <c r="E24" s="226"/>
      <c r="F24" s="226"/>
      <c r="G24" s="226"/>
      <c r="H24" s="226"/>
      <c r="I24" s="227"/>
      <c r="J24" s="234"/>
      <c r="K24" s="235"/>
      <c r="L24" s="235"/>
      <c r="M24" s="235"/>
      <c r="N24" s="235"/>
      <c r="O24" s="235"/>
      <c r="P24" s="236"/>
      <c r="Q24" s="237"/>
      <c r="R24" s="237"/>
      <c r="S24" s="237"/>
      <c r="T24" s="237"/>
      <c r="U24" s="237"/>
      <c r="V24" s="237"/>
      <c r="W24" s="237"/>
      <c r="X24" s="237"/>
      <c r="Y24" s="237"/>
      <c r="Z24" s="237"/>
      <c r="AA24" s="237"/>
      <c r="AB24" s="237"/>
      <c r="AC24" s="237"/>
      <c r="AD24" s="237"/>
      <c r="AE24" s="238"/>
      <c r="AF24" s="236"/>
      <c r="AG24" s="237"/>
      <c r="AH24" s="237"/>
      <c r="AI24" s="238"/>
      <c r="AJ24" s="234"/>
      <c r="AK24" s="235"/>
      <c r="AL24" s="235"/>
      <c r="AM24" s="235"/>
      <c r="AN24" s="235"/>
      <c r="AO24" s="235"/>
      <c r="AP24" s="236"/>
      <c r="AQ24" s="237"/>
      <c r="AR24" s="237"/>
      <c r="AS24" s="237"/>
      <c r="AT24" s="237"/>
      <c r="AU24" s="237"/>
      <c r="AV24" s="237"/>
      <c r="AW24" s="238"/>
      <c r="AX24" s="234"/>
      <c r="AY24" s="235"/>
      <c r="AZ24" s="235"/>
      <c r="BA24" s="235"/>
      <c r="BB24" s="235"/>
      <c r="BC24" s="239"/>
      <c r="BD24" s="240" t="str">
        <f>IFERROR(VLOOKUP(AP24,Sheet1!$B$7:'Sheet1'!$C$15,2,FALSE)," ")</f>
        <v xml:space="preserve"> </v>
      </c>
      <c r="BE24" s="241"/>
      <c r="BF24" s="241"/>
      <c r="BG24" s="241"/>
      <c r="BH24" s="241"/>
      <c r="BI24" s="241"/>
      <c r="BJ24" s="241"/>
      <c r="BK24" s="241"/>
      <c r="BL24" s="242"/>
      <c r="BM24" s="243"/>
      <c r="BN24" s="244"/>
      <c r="BO24" s="244"/>
      <c r="BP24" s="244"/>
      <c r="BQ24" s="244"/>
      <c r="BR24" s="244"/>
      <c r="BS24" s="244"/>
      <c r="BT24" s="244"/>
      <c r="BU24" s="244"/>
      <c r="BV24" s="245"/>
      <c r="BW24" s="225"/>
      <c r="BX24" s="226"/>
      <c r="BY24" s="226"/>
      <c r="BZ24" s="226"/>
      <c r="CA24" s="227"/>
      <c r="CB24" s="228"/>
      <c r="CC24" s="229"/>
      <c r="CD24" s="229"/>
      <c r="CE24" s="229"/>
      <c r="CF24" s="229"/>
      <c r="CG24" s="229"/>
      <c r="CH24" s="229"/>
      <c r="CI24" s="230"/>
      <c r="CJ24" s="231" t="str">
        <f>IF(BD24=" "," ",EQ24)</f>
        <v xml:space="preserve"> </v>
      </c>
      <c r="CK24" s="232"/>
      <c r="CL24" s="232"/>
      <c r="CM24" s="232"/>
      <c r="CN24" s="232"/>
      <c r="CO24" s="232"/>
      <c r="CP24" s="232"/>
      <c r="CQ24" s="233"/>
      <c r="EQ24" s="54">
        <f t="shared" si="2"/>
        <v>0</v>
      </c>
    </row>
    <row r="25" spans="1:147" s="54" customFormat="1" ht="30" customHeight="1">
      <c r="A25" s="115">
        <v>12</v>
      </c>
      <c r="B25" s="225"/>
      <c r="C25" s="226"/>
      <c r="D25" s="226"/>
      <c r="E25" s="226"/>
      <c r="F25" s="226"/>
      <c r="G25" s="226"/>
      <c r="H25" s="226"/>
      <c r="I25" s="227"/>
      <c r="J25" s="234"/>
      <c r="K25" s="235"/>
      <c r="L25" s="235"/>
      <c r="M25" s="235"/>
      <c r="N25" s="235"/>
      <c r="O25" s="235"/>
      <c r="P25" s="236"/>
      <c r="Q25" s="237"/>
      <c r="R25" s="237"/>
      <c r="S25" s="237"/>
      <c r="T25" s="237"/>
      <c r="U25" s="237"/>
      <c r="V25" s="237"/>
      <c r="W25" s="237"/>
      <c r="X25" s="237"/>
      <c r="Y25" s="237"/>
      <c r="Z25" s="237"/>
      <c r="AA25" s="237"/>
      <c r="AB25" s="237"/>
      <c r="AC25" s="237"/>
      <c r="AD25" s="237"/>
      <c r="AE25" s="238"/>
      <c r="AF25" s="236"/>
      <c r="AG25" s="237"/>
      <c r="AH25" s="237"/>
      <c r="AI25" s="238"/>
      <c r="AJ25" s="234"/>
      <c r="AK25" s="235"/>
      <c r="AL25" s="235"/>
      <c r="AM25" s="235"/>
      <c r="AN25" s="235"/>
      <c r="AO25" s="235"/>
      <c r="AP25" s="236"/>
      <c r="AQ25" s="237"/>
      <c r="AR25" s="237"/>
      <c r="AS25" s="237"/>
      <c r="AT25" s="237"/>
      <c r="AU25" s="237"/>
      <c r="AV25" s="237"/>
      <c r="AW25" s="238"/>
      <c r="AX25" s="234"/>
      <c r="AY25" s="235"/>
      <c r="AZ25" s="235"/>
      <c r="BA25" s="235"/>
      <c r="BB25" s="235"/>
      <c r="BC25" s="239"/>
      <c r="BD25" s="240" t="str">
        <f>IFERROR(VLOOKUP(AP25,Sheet1!$B$7:'Sheet1'!$C$15,2,FALSE)," ")</f>
        <v xml:space="preserve"> </v>
      </c>
      <c r="BE25" s="241"/>
      <c r="BF25" s="241"/>
      <c r="BG25" s="241"/>
      <c r="BH25" s="241"/>
      <c r="BI25" s="241"/>
      <c r="BJ25" s="241"/>
      <c r="BK25" s="241"/>
      <c r="BL25" s="242"/>
      <c r="BM25" s="243"/>
      <c r="BN25" s="244"/>
      <c r="BO25" s="244"/>
      <c r="BP25" s="244"/>
      <c r="BQ25" s="244"/>
      <c r="BR25" s="244"/>
      <c r="BS25" s="244"/>
      <c r="BT25" s="244"/>
      <c r="BU25" s="244"/>
      <c r="BV25" s="245"/>
      <c r="BW25" s="225"/>
      <c r="BX25" s="226"/>
      <c r="BY25" s="226"/>
      <c r="BZ25" s="226"/>
      <c r="CA25" s="227"/>
      <c r="CB25" s="228"/>
      <c r="CC25" s="229"/>
      <c r="CD25" s="229"/>
      <c r="CE25" s="229"/>
      <c r="CF25" s="229"/>
      <c r="CG25" s="229"/>
      <c r="CH25" s="229"/>
      <c r="CI25" s="230"/>
      <c r="CJ25" s="231" t="str">
        <f t="shared" ref="CJ25:CJ33" si="3">IF(BD25=" "," ",EQ25)</f>
        <v xml:space="preserve"> </v>
      </c>
      <c r="CK25" s="232"/>
      <c r="CL25" s="232"/>
      <c r="CM25" s="232"/>
      <c r="CN25" s="232"/>
      <c r="CO25" s="232"/>
      <c r="CP25" s="232"/>
      <c r="CQ25" s="233"/>
      <c r="EQ25" s="54">
        <f t="shared" si="2"/>
        <v>0</v>
      </c>
    </row>
    <row r="26" spans="1:147" s="54" customFormat="1" ht="30" customHeight="1">
      <c r="A26" s="115">
        <v>13</v>
      </c>
      <c r="B26" s="225"/>
      <c r="C26" s="226"/>
      <c r="D26" s="226"/>
      <c r="E26" s="226"/>
      <c r="F26" s="226"/>
      <c r="G26" s="226"/>
      <c r="H26" s="226"/>
      <c r="I26" s="227"/>
      <c r="J26" s="234"/>
      <c r="K26" s="235"/>
      <c r="L26" s="235"/>
      <c r="M26" s="235"/>
      <c r="N26" s="235"/>
      <c r="O26" s="235"/>
      <c r="P26" s="236"/>
      <c r="Q26" s="237"/>
      <c r="R26" s="237"/>
      <c r="S26" s="237"/>
      <c r="T26" s="237"/>
      <c r="U26" s="237"/>
      <c r="V26" s="237"/>
      <c r="W26" s="237"/>
      <c r="X26" s="237"/>
      <c r="Y26" s="237"/>
      <c r="Z26" s="237"/>
      <c r="AA26" s="237"/>
      <c r="AB26" s="237"/>
      <c r="AC26" s="237"/>
      <c r="AD26" s="237"/>
      <c r="AE26" s="238"/>
      <c r="AF26" s="236"/>
      <c r="AG26" s="237"/>
      <c r="AH26" s="237"/>
      <c r="AI26" s="238"/>
      <c r="AJ26" s="234"/>
      <c r="AK26" s="235"/>
      <c r="AL26" s="235"/>
      <c r="AM26" s="235"/>
      <c r="AN26" s="235"/>
      <c r="AO26" s="235"/>
      <c r="AP26" s="236"/>
      <c r="AQ26" s="237"/>
      <c r="AR26" s="237"/>
      <c r="AS26" s="237"/>
      <c r="AT26" s="237"/>
      <c r="AU26" s="237"/>
      <c r="AV26" s="237"/>
      <c r="AW26" s="238"/>
      <c r="AX26" s="234"/>
      <c r="AY26" s="235"/>
      <c r="AZ26" s="235"/>
      <c r="BA26" s="235"/>
      <c r="BB26" s="235"/>
      <c r="BC26" s="239"/>
      <c r="BD26" s="240" t="str">
        <f>IFERROR(VLOOKUP(AP26,Sheet1!$B$7:'Sheet1'!$C$15,2,FALSE)," ")</f>
        <v xml:space="preserve"> </v>
      </c>
      <c r="BE26" s="241"/>
      <c r="BF26" s="241"/>
      <c r="BG26" s="241"/>
      <c r="BH26" s="241"/>
      <c r="BI26" s="241"/>
      <c r="BJ26" s="241"/>
      <c r="BK26" s="241"/>
      <c r="BL26" s="242"/>
      <c r="BM26" s="243"/>
      <c r="BN26" s="244"/>
      <c r="BO26" s="244"/>
      <c r="BP26" s="244"/>
      <c r="BQ26" s="244"/>
      <c r="BR26" s="244"/>
      <c r="BS26" s="244"/>
      <c r="BT26" s="244"/>
      <c r="BU26" s="244"/>
      <c r="BV26" s="245"/>
      <c r="BW26" s="225"/>
      <c r="BX26" s="226"/>
      <c r="BY26" s="226"/>
      <c r="BZ26" s="226"/>
      <c r="CA26" s="227"/>
      <c r="CB26" s="228"/>
      <c r="CC26" s="229"/>
      <c r="CD26" s="229"/>
      <c r="CE26" s="229"/>
      <c r="CF26" s="229"/>
      <c r="CG26" s="229"/>
      <c r="CH26" s="229"/>
      <c r="CI26" s="230"/>
      <c r="CJ26" s="231" t="str">
        <f t="shared" si="3"/>
        <v xml:space="preserve"> </v>
      </c>
      <c r="CK26" s="232"/>
      <c r="CL26" s="232"/>
      <c r="CM26" s="232"/>
      <c r="CN26" s="232"/>
      <c r="CO26" s="232"/>
      <c r="CP26" s="232"/>
      <c r="CQ26" s="233"/>
      <c r="EQ26" s="54">
        <f t="shared" si="2"/>
        <v>0</v>
      </c>
    </row>
    <row r="27" spans="1:147" s="58" customFormat="1" ht="30" customHeight="1">
      <c r="A27" s="115">
        <v>14</v>
      </c>
      <c r="B27" s="225"/>
      <c r="C27" s="226"/>
      <c r="D27" s="226"/>
      <c r="E27" s="226"/>
      <c r="F27" s="226"/>
      <c r="G27" s="226"/>
      <c r="H27" s="226"/>
      <c r="I27" s="227"/>
      <c r="J27" s="234"/>
      <c r="K27" s="235"/>
      <c r="L27" s="235"/>
      <c r="M27" s="235"/>
      <c r="N27" s="235"/>
      <c r="O27" s="235"/>
      <c r="P27" s="236"/>
      <c r="Q27" s="237"/>
      <c r="R27" s="237"/>
      <c r="S27" s="237"/>
      <c r="T27" s="237"/>
      <c r="U27" s="237"/>
      <c r="V27" s="237"/>
      <c r="W27" s="237"/>
      <c r="X27" s="237"/>
      <c r="Y27" s="237"/>
      <c r="Z27" s="237"/>
      <c r="AA27" s="237"/>
      <c r="AB27" s="237"/>
      <c r="AC27" s="237"/>
      <c r="AD27" s="237"/>
      <c r="AE27" s="238"/>
      <c r="AF27" s="236"/>
      <c r="AG27" s="237"/>
      <c r="AH27" s="237"/>
      <c r="AI27" s="238"/>
      <c r="AJ27" s="234"/>
      <c r="AK27" s="235"/>
      <c r="AL27" s="235"/>
      <c r="AM27" s="235"/>
      <c r="AN27" s="235"/>
      <c r="AO27" s="235"/>
      <c r="AP27" s="236"/>
      <c r="AQ27" s="237"/>
      <c r="AR27" s="237"/>
      <c r="AS27" s="237"/>
      <c r="AT27" s="237"/>
      <c r="AU27" s="237"/>
      <c r="AV27" s="237"/>
      <c r="AW27" s="238"/>
      <c r="AX27" s="234"/>
      <c r="AY27" s="235"/>
      <c r="AZ27" s="235"/>
      <c r="BA27" s="235"/>
      <c r="BB27" s="235"/>
      <c r="BC27" s="239"/>
      <c r="BD27" s="240" t="str">
        <f>IFERROR(VLOOKUP(AP27,Sheet1!$B$7:'Sheet1'!$C$15,2,FALSE)," ")</f>
        <v xml:space="preserve"> </v>
      </c>
      <c r="BE27" s="241"/>
      <c r="BF27" s="241"/>
      <c r="BG27" s="241"/>
      <c r="BH27" s="241"/>
      <c r="BI27" s="241"/>
      <c r="BJ27" s="241"/>
      <c r="BK27" s="241"/>
      <c r="BL27" s="242"/>
      <c r="BM27" s="243"/>
      <c r="BN27" s="244"/>
      <c r="BO27" s="244"/>
      <c r="BP27" s="244"/>
      <c r="BQ27" s="244"/>
      <c r="BR27" s="244"/>
      <c r="BS27" s="244"/>
      <c r="BT27" s="244"/>
      <c r="BU27" s="244"/>
      <c r="BV27" s="245"/>
      <c r="BW27" s="225"/>
      <c r="BX27" s="226"/>
      <c r="BY27" s="226"/>
      <c r="BZ27" s="226"/>
      <c r="CA27" s="227"/>
      <c r="CB27" s="228"/>
      <c r="CC27" s="229"/>
      <c r="CD27" s="229"/>
      <c r="CE27" s="229"/>
      <c r="CF27" s="229"/>
      <c r="CG27" s="229"/>
      <c r="CH27" s="229"/>
      <c r="CI27" s="230"/>
      <c r="CJ27" s="231" t="str">
        <f t="shared" si="3"/>
        <v xml:space="preserve"> </v>
      </c>
      <c r="CK27" s="232"/>
      <c r="CL27" s="232"/>
      <c r="CM27" s="232"/>
      <c r="CN27" s="232"/>
      <c r="CO27" s="232"/>
      <c r="CP27" s="232"/>
      <c r="CQ27" s="233"/>
      <c r="EQ27" s="54">
        <f t="shared" si="2"/>
        <v>0</v>
      </c>
    </row>
    <row r="28" spans="1:147" s="58" customFormat="1" ht="30" customHeight="1">
      <c r="A28" s="115">
        <v>15</v>
      </c>
      <c r="B28" s="225"/>
      <c r="C28" s="226"/>
      <c r="D28" s="226"/>
      <c r="E28" s="226"/>
      <c r="F28" s="226"/>
      <c r="G28" s="226"/>
      <c r="H28" s="226"/>
      <c r="I28" s="227"/>
      <c r="J28" s="234"/>
      <c r="K28" s="235"/>
      <c r="L28" s="235"/>
      <c r="M28" s="235"/>
      <c r="N28" s="235"/>
      <c r="O28" s="235"/>
      <c r="P28" s="236"/>
      <c r="Q28" s="237"/>
      <c r="R28" s="237"/>
      <c r="S28" s="237"/>
      <c r="T28" s="237"/>
      <c r="U28" s="237"/>
      <c r="V28" s="237"/>
      <c r="W28" s="237"/>
      <c r="X28" s="237"/>
      <c r="Y28" s="237"/>
      <c r="Z28" s="237"/>
      <c r="AA28" s="237"/>
      <c r="AB28" s="237"/>
      <c r="AC28" s="237"/>
      <c r="AD28" s="237"/>
      <c r="AE28" s="238"/>
      <c r="AF28" s="236"/>
      <c r="AG28" s="237"/>
      <c r="AH28" s="237"/>
      <c r="AI28" s="238"/>
      <c r="AJ28" s="234"/>
      <c r="AK28" s="235"/>
      <c r="AL28" s="235"/>
      <c r="AM28" s="235"/>
      <c r="AN28" s="235"/>
      <c r="AO28" s="235"/>
      <c r="AP28" s="236"/>
      <c r="AQ28" s="237"/>
      <c r="AR28" s="237"/>
      <c r="AS28" s="237"/>
      <c r="AT28" s="237"/>
      <c r="AU28" s="237"/>
      <c r="AV28" s="237"/>
      <c r="AW28" s="238"/>
      <c r="AX28" s="234"/>
      <c r="AY28" s="235"/>
      <c r="AZ28" s="235"/>
      <c r="BA28" s="235"/>
      <c r="BB28" s="235"/>
      <c r="BC28" s="239"/>
      <c r="BD28" s="240" t="str">
        <f>IFERROR(VLOOKUP(AP28,Sheet1!$B$7:'Sheet1'!$C$15,2,FALSE)," ")</f>
        <v xml:space="preserve"> </v>
      </c>
      <c r="BE28" s="241"/>
      <c r="BF28" s="241"/>
      <c r="BG28" s="241"/>
      <c r="BH28" s="241"/>
      <c r="BI28" s="241"/>
      <c r="BJ28" s="241"/>
      <c r="BK28" s="241"/>
      <c r="BL28" s="242"/>
      <c r="BM28" s="243"/>
      <c r="BN28" s="244"/>
      <c r="BO28" s="244"/>
      <c r="BP28" s="244"/>
      <c r="BQ28" s="244"/>
      <c r="BR28" s="244"/>
      <c r="BS28" s="244"/>
      <c r="BT28" s="244"/>
      <c r="BU28" s="244"/>
      <c r="BV28" s="245"/>
      <c r="BW28" s="225"/>
      <c r="BX28" s="226"/>
      <c r="BY28" s="226"/>
      <c r="BZ28" s="226"/>
      <c r="CA28" s="227"/>
      <c r="CB28" s="228"/>
      <c r="CC28" s="229"/>
      <c r="CD28" s="229"/>
      <c r="CE28" s="229"/>
      <c r="CF28" s="229"/>
      <c r="CG28" s="229"/>
      <c r="CH28" s="229"/>
      <c r="CI28" s="230"/>
      <c r="CJ28" s="231" t="str">
        <f t="shared" si="3"/>
        <v xml:space="preserve"> </v>
      </c>
      <c r="CK28" s="232"/>
      <c r="CL28" s="232"/>
      <c r="CM28" s="232"/>
      <c r="CN28" s="232"/>
      <c r="CO28" s="232"/>
      <c r="CP28" s="232"/>
      <c r="CQ28" s="233"/>
      <c r="EQ28" s="54">
        <f t="shared" si="2"/>
        <v>0</v>
      </c>
    </row>
    <row r="29" spans="1:147" s="58" customFormat="1" ht="30" customHeight="1">
      <c r="A29" s="115">
        <v>16</v>
      </c>
      <c r="B29" s="225"/>
      <c r="C29" s="226"/>
      <c r="D29" s="226"/>
      <c r="E29" s="226"/>
      <c r="F29" s="226"/>
      <c r="G29" s="226"/>
      <c r="H29" s="226"/>
      <c r="I29" s="227"/>
      <c r="J29" s="234"/>
      <c r="K29" s="235"/>
      <c r="L29" s="235"/>
      <c r="M29" s="235"/>
      <c r="N29" s="235"/>
      <c r="O29" s="235"/>
      <c r="P29" s="236"/>
      <c r="Q29" s="237"/>
      <c r="R29" s="237"/>
      <c r="S29" s="237"/>
      <c r="T29" s="237"/>
      <c r="U29" s="237"/>
      <c r="V29" s="237"/>
      <c r="W29" s="237"/>
      <c r="X29" s="237"/>
      <c r="Y29" s="237"/>
      <c r="Z29" s="237"/>
      <c r="AA29" s="237"/>
      <c r="AB29" s="237"/>
      <c r="AC29" s="237"/>
      <c r="AD29" s="237"/>
      <c r="AE29" s="238"/>
      <c r="AF29" s="236"/>
      <c r="AG29" s="237"/>
      <c r="AH29" s="237"/>
      <c r="AI29" s="238"/>
      <c r="AJ29" s="234"/>
      <c r="AK29" s="235"/>
      <c r="AL29" s="235"/>
      <c r="AM29" s="235"/>
      <c r="AN29" s="235"/>
      <c r="AO29" s="235"/>
      <c r="AP29" s="236"/>
      <c r="AQ29" s="237"/>
      <c r="AR29" s="237"/>
      <c r="AS29" s="237"/>
      <c r="AT29" s="237"/>
      <c r="AU29" s="237"/>
      <c r="AV29" s="237"/>
      <c r="AW29" s="238"/>
      <c r="AX29" s="234"/>
      <c r="AY29" s="235"/>
      <c r="AZ29" s="235"/>
      <c r="BA29" s="235"/>
      <c r="BB29" s="235"/>
      <c r="BC29" s="239"/>
      <c r="BD29" s="240" t="str">
        <f>IFERROR(VLOOKUP(AP29,Sheet1!$B$7:'Sheet1'!$C$15,2,FALSE)," ")</f>
        <v xml:space="preserve"> </v>
      </c>
      <c r="BE29" s="241"/>
      <c r="BF29" s="241"/>
      <c r="BG29" s="241"/>
      <c r="BH29" s="241"/>
      <c r="BI29" s="241"/>
      <c r="BJ29" s="241"/>
      <c r="BK29" s="241"/>
      <c r="BL29" s="242"/>
      <c r="BM29" s="243"/>
      <c r="BN29" s="244"/>
      <c r="BO29" s="244"/>
      <c r="BP29" s="244"/>
      <c r="BQ29" s="244"/>
      <c r="BR29" s="244"/>
      <c r="BS29" s="244"/>
      <c r="BT29" s="244"/>
      <c r="BU29" s="244"/>
      <c r="BV29" s="245"/>
      <c r="BW29" s="225"/>
      <c r="BX29" s="226"/>
      <c r="BY29" s="226"/>
      <c r="BZ29" s="226"/>
      <c r="CA29" s="227"/>
      <c r="CB29" s="228"/>
      <c r="CC29" s="229"/>
      <c r="CD29" s="229"/>
      <c r="CE29" s="229"/>
      <c r="CF29" s="229"/>
      <c r="CG29" s="229"/>
      <c r="CH29" s="229"/>
      <c r="CI29" s="230"/>
      <c r="CJ29" s="231" t="str">
        <f t="shared" si="3"/>
        <v xml:space="preserve"> </v>
      </c>
      <c r="CK29" s="232"/>
      <c r="CL29" s="232"/>
      <c r="CM29" s="232"/>
      <c r="CN29" s="232"/>
      <c r="CO29" s="232"/>
      <c r="CP29" s="232"/>
      <c r="CQ29" s="233"/>
      <c r="EQ29" s="54">
        <f t="shared" si="2"/>
        <v>0</v>
      </c>
    </row>
    <row r="30" spans="1:147" s="58" customFormat="1" ht="30" customHeight="1">
      <c r="A30" s="115">
        <v>17</v>
      </c>
      <c r="B30" s="225"/>
      <c r="C30" s="226"/>
      <c r="D30" s="226"/>
      <c r="E30" s="226"/>
      <c r="F30" s="226"/>
      <c r="G30" s="226"/>
      <c r="H30" s="226"/>
      <c r="I30" s="227"/>
      <c r="J30" s="234"/>
      <c r="K30" s="235"/>
      <c r="L30" s="235"/>
      <c r="M30" s="235"/>
      <c r="N30" s="235"/>
      <c r="O30" s="235"/>
      <c r="P30" s="236"/>
      <c r="Q30" s="237"/>
      <c r="R30" s="237"/>
      <c r="S30" s="237"/>
      <c r="T30" s="237"/>
      <c r="U30" s="237"/>
      <c r="V30" s="237"/>
      <c r="W30" s="237"/>
      <c r="X30" s="237"/>
      <c r="Y30" s="237"/>
      <c r="Z30" s="237"/>
      <c r="AA30" s="237"/>
      <c r="AB30" s="237"/>
      <c r="AC30" s="237"/>
      <c r="AD30" s="237"/>
      <c r="AE30" s="238"/>
      <c r="AF30" s="236"/>
      <c r="AG30" s="237"/>
      <c r="AH30" s="237"/>
      <c r="AI30" s="238"/>
      <c r="AJ30" s="234"/>
      <c r="AK30" s="235"/>
      <c r="AL30" s="235"/>
      <c r="AM30" s="235"/>
      <c r="AN30" s="235"/>
      <c r="AO30" s="235"/>
      <c r="AP30" s="236"/>
      <c r="AQ30" s="237"/>
      <c r="AR30" s="237"/>
      <c r="AS30" s="237"/>
      <c r="AT30" s="237"/>
      <c r="AU30" s="237"/>
      <c r="AV30" s="237"/>
      <c r="AW30" s="238"/>
      <c r="AX30" s="234"/>
      <c r="AY30" s="235"/>
      <c r="AZ30" s="235"/>
      <c r="BA30" s="235"/>
      <c r="BB30" s="235"/>
      <c r="BC30" s="239"/>
      <c r="BD30" s="240" t="str">
        <f>IFERROR(VLOOKUP(AP30,Sheet1!$B$7:'Sheet1'!$C$15,2,FALSE)," ")</f>
        <v xml:space="preserve"> </v>
      </c>
      <c r="BE30" s="241"/>
      <c r="BF30" s="241"/>
      <c r="BG30" s="241"/>
      <c r="BH30" s="241"/>
      <c r="BI30" s="241"/>
      <c r="BJ30" s="241"/>
      <c r="BK30" s="241"/>
      <c r="BL30" s="242"/>
      <c r="BM30" s="243"/>
      <c r="BN30" s="244"/>
      <c r="BO30" s="244"/>
      <c r="BP30" s="244"/>
      <c r="BQ30" s="244"/>
      <c r="BR30" s="244"/>
      <c r="BS30" s="244"/>
      <c r="BT30" s="244"/>
      <c r="BU30" s="244"/>
      <c r="BV30" s="245"/>
      <c r="BW30" s="225"/>
      <c r="BX30" s="226"/>
      <c r="BY30" s="226"/>
      <c r="BZ30" s="226"/>
      <c r="CA30" s="227"/>
      <c r="CB30" s="228"/>
      <c r="CC30" s="229"/>
      <c r="CD30" s="229"/>
      <c r="CE30" s="229"/>
      <c r="CF30" s="229"/>
      <c r="CG30" s="229"/>
      <c r="CH30" s="229"/>
      <c r="CI30" s="230"/>
      <c r="CJ30" s="231" t="str">
        <f t="shared" si="3"/>
        <v xml:space="preserve"> </v>
      </c>
      <c r="CK30" s="232"/>
      <c r="CL30" s="232"/>
      <c r="CM30" s="232"/>
      <c r="CN30" s="232"/>
      <c r="CO30" s="232"/>
      <c r="CP30" s="232"/>
      <c r="CQ30" s="233"/>
      <c r="EQ30" s="54">
        <f t="shared" si="2"/>
        <v>0</v>
      </c>
    </row>
    <row r="31" spans="1:147" s="58" customFormat="1" ht="30" customHeight="1">
      <c r="A31" s="115">
        <v>18</v>
      </c>
      <c r="B31" s="225"/>
      <c r="C31" s="226"/>
      <c r="D31" s="226"/>
      <c r="E31" s="226"/>
      <c r="F31" s="226"/>
      <c r="G31" s="226"/>
      <c r="H31" s="226"/>
      <c r="I31" s="227"/>
      <c r="J31" s="234"/>
      <c r="K31" s="235"/>
      <c r="L31" s="235"/>
      <c r="M31" s="235"/>
      <c r="N31" s="235"/>
      <c r="O31" s="235"/>
      <c r="P31" s="236"/>
      <c r="Q31" s="237"/>
      <c r="R31" s="237"/>
      <c r="S31" s="237"/>
      <c r="T31" s="237"/>
      <c r="U31" s="237"/>
      <c r="V31" s="237"/>
      <c r="W31" s="237"/>
      <c r="X31" s="237"/>
      <c r="Y31" s="237"/>
      <c r="Z31" s="237"/>
      <c r="AA31" s="237"/>
      <c r="AB31" s="237"/>
      <c r="AC31" s="237"/>
      <c r="AD31" s="237"/>
      <c r="AE31" s="238"/>
      <c r="AF31" s="236"/>
      <c r="AG31" s="237"/>
      <c r="AH31" s="237"/>
      <c r="AI31" s="238"/>
      <c r="AJ31" s="234"/>
      <c r="AK31" s="235"/>
      <c r="AL31" s="235"/>
      <c r="AM31" s="235"/>
      <c r="AN31" s="235"/>
      <c r="AO31" s="235"/>
      <c r="AP31" s="236"/>
      <c r="AQ31" s="237"/>
      <c r="AR31" s="237"/>
      <c r="AS31" s="237"/>
      <c r="AT31" s="237"/>
      <c r="AU31" s="237"/>
      <c r="AV31" s="237"/>
      <c r="AW31" s="238"/>
      <c r="AX31" s="234"/>
      <c r="AY31" s="235"/>
      <c r="AZ31" s="235"/>
      <c r="BA31" s="235"/>
      <c r="BB31" s="235"/>
      <c r="BC31" s="239"/>
      <c r="BD31" s="240" t="str">
        <f>IFERROR(VLOOKUP(AP31,Sheet1!$B$7:'Sheet1'!$C$15,2,FALSE)," ")</f>
        <v xml:space="preserve"> </v>
      </c>
      <c r="BE31" s="241"/>
      <c r="BF31" s="241"/>
      <c r="BG31" s="241"/>
      <c r="BH31" s="241"/>
      <c r="BI31" s="241"/>
      <c r="BJ31" s="241"/>
      <c r="BK31" s="241"/>
      <c r="BL31" s="242"/>
      <c r="BM31" s="243"/>
      <c r="BN31" s="244"/>
      <c r="BO31" s="244"/>
      <c r="BP31" s="244"/>
      <c r="BQ31" s="244"/>
      <c r="BR31" s="244"/>
      <c r="BS31" s="244"/>
      <c r="BT31" s="244"/>
      <c r="BU31" s="244"/>
      <c r="BV31" s="245"/>
      <c r="BW31" s="225"/>
      <c r="BX31" s="226"/>
      <c r="BY31" s="226"/>
      <c r="BZ31" s="226"/>
      <c r="CA31" s="227"/>
      <c r="CB31" s="228"/>
      <c r="CC31" s="229"/>
      <c r="CD31" s="229"/>
      <c r="CE31" s="229"/>
      <c r="CF31" s="229"/>
      <c r="CG31" s="229"/>
      <c r="CH31" s="229"/>
      <c r="CI31" s="230"/>
      <c r="CJ31" s="231" t="str">
        <f t="shared" si="3"/>
        <v xml:space="preserve"> </v>
      </c>
      <c r="CK31" s="232"/>
      <c r="CL31" s="232"/>
      <c r="CM31" s="232"/>
      <c r="CN31" s="232"/>
      <c r="CO31" s="232"/>
      <c r="CP31" s="232"/>
      <c r="CQ31" s="233"/>
      <c r="EQ31" s="54">
        <f t="shared" si="2"/>
        <v>0</v>
      </c>
    </row>
    <row r="32" spans="1:147" s="54" customFormat="1" ht="30" customHeight="1">
      <c r="A32" s="115">
        <v>19</v>
      </c>
      <c r="B32" s="225"/>
      <c r="C32" s="226"/>
      <c r="D32" s="226"/>
      <c r="E32" s="226"/>
      <c r="F32" s="226"/>
      <c r="G32" s="226"/>
      <c r="H32" s="226"/>
      <c r="I32" s="227"/>
      <c r="J32" s="234"/>
      <c r="K32" s="235"/>
      <c r="L32" s="235"/>
      <c r="M32" s="235"/>
      <c r="N32" s="235"/>
      <c r="O32" s="235"/>
      <c r="P32" s="236"/>
      <c r="Q32" s="237"/>
      <c r="R32" s="237"/>
      <c r="S32" s="237"/>
      <c r="T32" s="237"/>
      <c r="U32" s="237"/>
      <c r="V32" s="237"/>
      <c r="W32" s="237"/>
      <c r="X32" s="237"/>
      <c r="Y32" s="237"/>
      <c r="Z32" s="237"/>
      <c r="AA32" s="237"/>
      <c r="AB32" s="237"/>
      <c r="AC32" s="237"/>
      <c r="AD32" s="237"/>
      <c r="AE32" s="238"/>
      <c r="AF32" s="236"/>
      <c r="AG32" s="237"/>
      <c r="AH32" s="237"/>
      <c r="AI32" s="238"/>
      <c r="AJ32" s="234"/>
      <c r="AK32" s="235"/>
      <c r="AL32" s="235"/>
      <c r="AM32" s="235"/>
      <c r="AN32" s="235"/>
      <c r="AO32" s="235"/>
      <c r="AP32" s="236"/>
      <c r="AQ32" s="237"/>
      <c r="AR32" s="237"/>
      <c r="AS32" s="237"/>
      <c r="AT32" s="237"/>
      <c r="AU32" s="237"/>
      <c r="AV32" s="237"/>
      <c r="AW32" s="238"/>
      <c r="AX32" s="234"/>
      <c r="AY32" s="235"/>
      <c r="AZ32" s="235"/>
      <c r="BA32" s="235"/>
      <c r="BB32" s="235"/>
      <c r="BC32" s="239"/>
      <c r="BD32" s="240" t="str">
        <f>IFERROR(VLOOKUP(AP32,Sheet1!$B$7:'Sheet1'!$C$15,2,FALSE)," ")</f>
        <v xml:space="preserve"> </v>
      </c>
      <c r="BE32" s="241"/>
      <c r="BF32" s="241"/>
      <c r="BG32" s="241"/>
      <c r="BH32" s="241"/>
      <c r="BI32" s="241"/>
      <c r="BJ32" s="241"/>
      <c r="BK32" s="241"/>
      <c r="BL32" s="242"/>
      <c r="BM32" s="243"/>
      <c r="BN32" s="244"/>
      <c r="BO32" s="244"/>
      <c r="BP32" s="244"/>
      <c r="BQ32" s="244"/>
      <c r="BR32" s="244"/>
      <c r="BS32" s="244"/>
      <c r="BT32" s="244"/>
      <c r="BU32" s="244"/>
      <c r="BV32" s="245"/>
      <c r="BW32" s="225"/>
      <c r="BX32" s="226"/>
      <c r="BY32" s="226"/>
      <c r="BZ32" s="226"/>
      <c r="CA32" s="227"/>
      <c r="CB32" s="228"/>
      <c r="CC32" s="229"/>
      <c r="CD32" s="229"/>
      <c r="CE32" s="229"/>
      <c r="CF32" s="229"/>
      <c r="CG32" s="229"/>
      <c r="CH32" s="229"/>
      <c r="CI32" s="230"/>
      <c r="CJ32" s="231" t="str">
        <f t="shared" si="3"/>
        <v xml:space="preserve"> </v>
      </c>
      <c r="CK32" s="232"/>
      <c r="CL32" s="232"/>
      <c r="CM32" s="232"/>
      <c r="CN32" s="232"/>
      <c r="CO32" s="232"/>
      <c r="CP32" s="232"/>
      <c r="CQ32" s="233"/>
      <c r="EQ32" s="54">
        <f t="shared" si="2"/>
        <v>0</v>
      </c>
    </row>
    <row r="33" spans="1:147" s="54" customFormat="1" ht="30" customHeight="1">
      <c r="A33" s="115">
        <v>20</v>
      </c>
      <c r="B33" s="225"/>
      <c r="C33" s="226"/>
      <c r="D33" s="226"/>
      <c r="E33" s="226"/>
      <c r="F33" s="226"/>
      <c r="G33" s="226"/>
      <c r="H33" s="226"/>
      <c r="I33" s="227"/>
      <c r="J33" s="234"/>
      <c r="K33" s="235"/>
      <c r="L33" s="235"/>
      <c r="M33" s="235"/>
      <c r="N33" s="235"/>
      <c r="O33" s="235"/>
      <c r="P33" s="236"/>
      <c r="Q33" s="237"/>
      <c r="R33" s="237"/>
      <c r="S33" s="237"/>
      <c r="T33" s="237"/>
      <c r="U33" s="237"/>
      <c r="V33" s="237"/>
      <c r="W33" s="237"/>
      <c r="X33" s="237"/>
      <c r="Y33" s="237"/>
      <c r="Z33" s="237"/>
      <c r="AA33" s="237"/>
      <c r="AB33" s="237"/>
      <c r="AC33" s="237"/>
      <c r="AD33" s="237"/>
      <c r="AE33" s="238"/>
      <c r="AF33" s="236"/>
      <c r="AG33" s="237"/>
      <c r="AH33" s="237"/>
      <c r="AI33" s="238"/>
      <c r="AJ33" s="234"/>
      <c r="AK33" s="235"/>
      <c r="AL33" s="235"/>
      <c r="AM33" s="235"/>
      <c r="AN33" s="235"/>
      <c r="AO33" s="235"/>
      <c r="AP33" s="236"/>
      <c r="AQ33" s="237"/>
      <c r="AR33" s="237"/>
      <c r="AS33" s="237"/>
      <c r="AT33" s="237"/>
      <c r="AU33" s="237"/>
      <c r="AV33" s="237"/>
      <c r="AW33" s="238"/>
      <c r="AX33" s="234"/>
      <c r="AY33" s="235"/>
      <c r="AZ33" s="235"/>
      <c r="BA33" s="235"/>
      <c r="BB33" s="235"/>
      <c r="BC33" s="239"/>
      <c r="BD33" s="240" t="str">
        <f>IFERROR(VLOOKUP(AP33,Sheet1!$B$7:'Sheet1'!$C$15,2,FALSE)," ")</f>
        <v xml:space="preserve"> </v>
      </c>
      <c r="BE33" s="241"/>
      <c r="BF33" s="241"/>
      <c r="BG33" s="241"/>
      <c r="BH33" s="241"/>
      <c r="BI33" s="241"/>
      <c r="BJ33" s="241"/>
      <c r="BK33" s="241"/>
      <c r="BL33" s="242"/>
      <c r="BM33" s="243"/>
      <c r="BN33" s="244"/>
      <c r="BO33" s="244"/>
      <c r="BP33" s="244"/>
      <c r="BQ33" s="244"/>
      <c r="BR33" s="244"/>
      <c r="BS33" s="244"/>
      <c r="BT33" s="244"/>
      <c r="BU33" s="244"/>
      <c r="BV33" s="245"/>
      <c r="BW33" s="225"/>
      <c r="BX33" s="226"/>
      <c r="BY33" s="226"/>
      <c r="BZ33" s="226"/>
      <c r="CA33" s="227"/>
      <c r="CB33" s="228"/>
      <c r="CC33" s="229"/>
      <c r="CD33" s="229"/>
      <c r="CE33" s="229"/>
      <c r="CF33" s="229"/>
      <c r="CG33" s="229"/>
      <c r="CH33" s="229"/>
      <c r="CI33" s="230"/>
      <c r="CJ33" s="231" t="str">
        <f t="shared" si="3"/>
        <v xml:space="preserve"> </v>
      </c>
      <c r="CK33" s="232"/>
      <c r="CL33" s="232"/>
      <c r="CM33" s="232"/>
      <c r="CN33" s="232"/>
      <c r="CO33" s="232"/>
      <c r="CP33" s="232"/>
      <c r="CQ33" s="233"/>
      <c r="EQ33" s="54">
        <f t="shared" si="2"/>
        <v>0</v>
      </c>
    </row>
    <row r="34" spans="1:147">
      <c r="E34" s="37"/>
      <c r="F34" s="53"/>
      <c r="G34" s="38"/>
      <c r="H34" s="53"/>
      <c r="I34" s="39"/>
      <c r="J34" s="40"/>
      <c r="K34" s="41"/>
      <c r="L34" s="42"/>
      <c r="M34" s="37"/>
      <c r="N34" s="37"/>
      <c r="O34" s="40"/>
      <c r="P34" s="53"/>
      <c r="Q34" s="53"/>
      <c r="R34" s="53"/>
      <c r="S34" s="53"/>
      <c r="T34" s="53"/>
      <c r="U34" s="53"/>
      <c r="V34" s="53"/>
      <c r="W34" s="53"/>
      <c r="X34" s="53"/>
      <c r="Y34" s="53"/>
      <c r="Z34" s="53"/>
      <c r="AA34" s="53"/>
      <c r="AB34" s="40"/>
      <c r="AC34" s="40"/>
      <c r="AD34" s="40"/>
      <c r="AE34" s="40"/>
      <c r="AF34" s="40"/>
      <c r="AG34" s="41"/>
      <c r="AH34" s="42"/>
      <c r="AI34" s="37"/>
      <c r="AJ34" s="37"/>
      <c r="AK34" s="40"/>
      <c r="AL34" s="53"/>
      <c r="AM34" s="40"/>
      <c r="AN34" s="40"/>
      <c r="AP34" s="40"/>
      <c r="AQ34" s="40"/>
      <c r="AR34" s="53"/>
      <c r="AS34" s="53"/>
      <c r="AT34" s="53"/>
      <c r="AU34" s="53"/>
      <c r="AV34" s="38"/>
      <c r="AW34" s="40"/>
      <c r="AX34" s="40"/>
      <c r="AY34" s="40"/>
      <c r="AZ34" s="40"/>
      <c r="BA34" s="40"/>
      <c r="BB34" s="43"/>
      <c r="BC34" s="43"/>
      <c r="BD34" s="43"/>
      <c r="BE34" s="43"/>
      <c r="BF34" s="40"/>
      <c r="BG34" s="40"/>
      <c r="BH34" s="40"/>
      <c r="BI34" s="40"/>
      <c r="BJ34" s="40"/>
      <c r="BK34" s="40"/>
      <c r="BL34" s="40"/>
      <c r="BM34" s="40"/>
      <c r="BN34" s="37"/>
    </row>
    <row r="35" spans="1:147" ht="14.25">
      <c r="A35" s="59"/>
      <c r="B35" s="59"/>
      <c r="C35" s="59"/>
      <c r="D35" s="59"/>
      <c r="E35" s="59"/>
      <c r="F35" s="59"/>
      <c r="G35" s="59"/>
      <c r="H35" s="59"/>
      <c r="I35" s="60"/>
      <c r="J35" s="60"/>
      <c r="K35" s="59"/>
      <c r="L35" s="60"/>
      <c r="M35" s="60"/>
      <c r="N35" s="58"/>
      <c r="O35" s="60"/>
      <c r="P35" s="60"/>
      <c r="Q35" s="60"/>
      <c r="R35" s="60"/>
      <c r="S35" s="60"/>
      <c r="T35" s="60"/>
      <c r="U35" s="60"/>
      <c r="V35" s="60"/>
      <c r="W35" s="60"/>
      <c r="X35" s="60"/>
      <c r="Y35" s="60"/>
      <c r="Z35" s="60"/>
      <c r="AA35" s="60"/>
      <c r="AB35" s="61"/>
      <c r="AC35" s="58"/>
      <c r="AD35" s="58"/>
      <c r="AE35" s="58"/>
      <c r="AF35" s="60"/>
      <c r="AG35" s="59"/>
      <c r="AH35" s="60"/>
      <c r="AI35" s="60"/>
      <c r="AJ35" s="58"/>
      <c r="AK35" s="60"/>
      <c r="AL35" s="60"/>
      <c r="AM35" s="59"/>
      <c r="AN35" s="59"/>
      <c r="AO35" s="59"/>
      <c r="AP35" s="59"/>
      <c r="AQ35" s="59"/>
      <c r="AR35" s="60"/>
      <c r="AS35" s="60"/>
      <c r="AT35" s="60"/>
      <c r="AU35" s="60"/>
      <c r="AV35" s="60"/>
      <c r="AW35" s="62"/>
      <c r="AX35" s="62"/>
      <c r="AY35" s="62"/>
      <c r="AZ35" s="62"/>
      <c r="BA35" s="60"/>
      <c r="BB35" s="58"/>
      <c r="BC35" s="58"/>
      <c r="BD35" s="58"/>
      <c r="BE35" s="58"/>
      <c r="BF35" s="58"/>
      <c r="BG35" s="58"/>
      <c r="BH35" s="58"/>
      <c r="BI35" s="58"/>
      <c r="BJ35" s="58"/>
      <c r="BK35" s="58"/>
      <c r="BL35" s="58"/>
      <c r="BM35" s="58"/>
      <c r="BN35" s="58"/>
      <c r="BO35" s="58"/>
      <c r="BP35" s="58"/>
      <c r="BQ35" s="58"/>
      <c r="BR35" s="58"/>
      <c r="BS35" s="58"/>
      <c r="BT35" s="58"/>
      <c r="BU35" s="58"/>
      <c r="BV35" s="58"/>
      <c r="BW35" s="58"/>
      <c r="BX35" s="58"/>
      <c r="BY35" s="58"/>
      <c r="BZ35" s="58"/>
      <c r="CA35" s="58"/>
      <c r="CB35" s="58"/>
      <c r="CC35" s="58"/>
      <c r="CD35" s="58"/>
      <c r="CE35" s="58"/>
      <c r="CF35" s="58"/>
      <c r="CG35" s="58"/>
      <c r="CH35" s="58"/>
      <c r="CI35" s="58"/>
      <c r="CJ35" s="58"/>
      <c r="CK35" s="58"/>
      <c r="CL35" s="58"/>
      <c r="CM35" s="58"/>
      <c r="CN35" s="58"/>
      <c r="CO35" s="58"/>
      <c r="CP35" s="58"/>
      <c r="CQ35" s="58"/>
    </row>
    <row r="36" spans="1:147" ht="20.100000000000001" customHeight="1">
      <c r="A36" s="80" t="s">
        <v>131</v>
      </c>
      <c r="B36" s="80"/>
      <c r="C36" s="80"/>
      <c r="D36" s="80"/>
      <c r="E36" s="80"/>
      <c r="F36" s="80"/>
      <c r="G36" s="80"/>
      <c r="H36" s="80"/>
      <c r="I36" s="81"/>
      <c r="J36" s="81"/>
      <c r="K36" s="80"/>
      <c r="L36" s="81"/>
      <c r="M36" s="81"/>
      <c r="N36" s="82"/>
      <c r="O36" s="81"/>
      <c r="P36" s="81"/>
      <c r="Q36" s="81"/>
      <c r="R36" s="81"/>
      <c r="S36" s="81"/>
      <c r="T36" s="81"/>
      <c r="U36" s="81"/>
      <c r="V36" s="81"/>
      <c r="W36" s="81"/>
      <c r="X36" s="81"/>
      <c r="Y36" s="81"/>
      <c r="Z36" s="81"/>
      <c r="AA36" s="81"/>
      <c r="AB36" s="83"/>
      <c r="AC36" s="82"/>
      <c r="AD36" s="82"/>
      <c r="AE36" s="82"/>
      <c r="AF36" s="81"/>
      <c r="AG36" s="80"/>
      <c r="AH36" s="81"/>
      <c r="AI36" s="81"/>
      <c r="AJ36" s="82"/>
      <c r="AK36" s="81"/>
      <c r="AL36" s="81"/>
      <c r="AM36" s="80"/>
      <c r="AN36" s="80"/>
      <c r="AO36" s="80"/>
      <c r="AP36" s="80"/>
      <c r="AQ36" s="80"/>
      <c r="AR36" s="81"/>
      <c r="AS36" s="81"/>
      <c r="AT36" s="81"/>
      <c r="AU36" s="81"/>
      <c r="AV36" s="81"/>
      <c r="AW36" s="84"/>
      <c r="AX36" s="84"/>
      <c r="AY36" s="84"/>
      <c r="AZ36" s="84"/>
      <c r="BA36" s="81"/>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58"/>
      <c r="CC36" s="58"/>
      <c r="CD36" s="58"/>
      <c r="CE36" s="58"/>
      <c r="CF36" s="58"/>
      <c r="CG36" s="58"/>
      <c r="CH36" s="58"/>
      <c r="CI36" s="58"/>
      <c r="CJ36" s="58"/>
      <c r="CK36" s="58"/>
      <c r="CL36" s="58"/>
      <c r="CM36" s="58"/>
      <c r="CN36" s="58"/>
      <c r="CO36" s="58"/>
      <c r="CP36" s="58"/>
      <c r="CQ36" s="58"/>
    </row>
    <row r="37" spans="1:147" ht="20.100000000000001" customHeight="1">
      <c r="A37" s="80" t="s">
        <v>132</v>
      </c>
      <c r="B37" s="80"/>
      <c r="C37" s="80"/>
      <c r="D37" s="80"/>
      <c r="E37" s="80"/>
      <c r="F37" s="80"/>
      <c r="G37" s="80"/>
      <c r="H37" s="80"/>
      <c r="I37" s="81"/>
      <c r="J37" s="81"/>
      <c r="K37" s="80"/>
      <c r="L37" s="81"/>
      <c r="M37" s="81"/>
      <c r="N37" s="82"/>
      <c r="O37" s="81"/>
      <c r="P37" s="81"/>
      <c r="Q37" s="81"/>
      <c r="R37" s="81"/>
      <c r="S37" s="81"/>
      <c r="T37" s="81"/>
      <c r="U37" s="81"/>
      <c r="V37" s="81"/>
      <c r="W37" s="81"/>
      <c r="X37" s="81"/>
      <c r="Y37" s="81"/>
      <c r="Z37" s="81"/>
      <c r="AA37" s="81"/>
      <c r="AB37" s="83"/>
      <c r="AC37" s="82"/>
      <c r="AD37" s="82"/>
      <c r="AE37" s="82"/>
      <c r="AF37" s="81"/>
      <c r="AG37" s="80"/>
      <c r="AH37" s="81"/>
      <c r="AI37" s="81"/>
      <c r="AJ37" s="82"/>
      <c r="AK37" s="81"/>
      <c r="AL37" s="81"/>
      <c r="AM37" s="80"/>
      <c r="AN37" s="80"/>
      <c r="AO37" s="80"/>
      <c r="AP37" s="80"/>
      <c r="AQ37" s="80"/>
      <c r="AR37" s="81"/>
      <c r="AS37" s="81"/>
      <c r="AT37" s="81"/>
      <c r="AU37" s="81"/>
      <c r="AV37" s="81"/>
      <c r="AW37" s="84"/>
      <c r="AX37" s="84"/>
      <c r="AY37" s="84"/>
      <c r="AZ37" s="84"/>
      <c r="BA37" s="81"/>
      <c r="BB37" s="82"/>
      <c r="BC37" s="82"/>
      <c r="BD37" s="82"/>
      <c r="BE37" s="82"/>
      <c r="BF37" s="82"/>
      <c r="BG37" s="82"/>
      <c r="BH37" s="82"/>
      <c r="BI37" s="82"/>
      <c r="BJ37" s="82"/>
      <c r="BK37" s="82"/>
      <c r="BL37" s="82"/>
      <c r="BM37" s="82"/>
      <c r="BN37" s="82"/>
      <c r="BO37" s="82"/>
      <c r="BP37" s="82"/>
      <c r="BQ37" s="82"/>
      <c r="BR37" s="82"/>
      <c r="BS37" s="82"/>
      <c r="BT37" s="82"/>
      <c r="BU37" s="82"/>
      <c r="BV37" s="82"/>
      <c r="BW37" s="82"/>
      <c r="BX37" s="82"/>
      <c r="BY37" s="82"/>
      <c r="BZ37" s="82"/>
      <c r="CA37" s="82"/>
      <c r="CB37" s="58"/>
      <c r="CC37" s="58"/>
      <c r="CD37" s="58"/>
      <c r="CE37" s="58"/>
      <c r="CF37" s="58"/>
      <c r="CG37" s="58"/>
      <c r="CH37" s="58"/>
      <c r="CI37" s="58"/>
      <c r="CJ37" s="58"/>
      <c r="CK37" s="58"/>
      <c r="CL37" s="58"/>
      <c r="CM37" s="58"/>
      <c r="CN37" s="58"/>
      <c r="CO37" s="58"/>
      <c r="CP37" s="58"/>
      <c r="CQ37" s="58"/>
    </row>
    <row r="38" spans="1:147" ht="20.100000000000001" customHeight="1">
      <c r="A38" s="80" t="s">
        <v>133</v>
      </c>
      <c r="B38" s="80"/>
      <c r="C38" s="80"/>
      <c r="D38" s="80"/>
      <c r="E38" s="80"/>
      <c r="F38" s="80"/>
      <c r="G38" s="80"/>
      <c r="H38" s="80"/>
      <c r="I38" s="81"/>
      <c r="J38" s="81"/>
      <c r="K38" s="80"/>
      <c r="L38" s="81"/>
      <c r="M38" s="81"/>
      <c r="N38" s="82"/>
      <c r="O38" s="81"/>
      <c r="P38" s="81"/>
      <c r="Q38" s="81"/>
      <c r="R38" s="81"/>
      <c r="S38" s="81"/>
      <c r="T38" s="81"/>
      <c r="U38" s="81"/>
      <c r="V38" s="81"/>
      <c r="W38" s="81"/>
      <c r="X38" s="81"/>
      <c r="Y38" s="81"/>
      <c r="Z38" s="81"/>
      <c r="AA38" s="81"/>
      <c r="AB38" s="83"/>
      <c r="AC38" s="82"/>
      <c r="AD38" s="82"/>
      <c r="AE38" s="82"/>
      <c r="AF38" s="81"/>
      <c r="AG38" s="80"/>
      <c r="AH38" s="81"/>
      <c r="AI38" s="81"/>
      <c r="AJ38" s="82"/>
      <c r="AK38" s="81"/>
      <c r="AL38" s="81"/>
      <c r="AM38" s="80"/>
      <c r="AN38" s="80"/>
      <c r="AO38" s="80"/>
      <c r="AP38" s="80"/>
      <c r="AQ38" s="80"/>
      <c r="AR38" s="81"/>
      <c r="AS38" s="81"/>
      <c r="AT38" s="81"/>
      <c r="AU38" s="81"/>
      <c r="AV38" s="81"/>
      <c r="AW38" s="84"/>
      <c r="AX38" s="84"/>
      <c r="AY38" s="84"/>
      <c r="AZ38" s="84"/>
      <c r="BA38" s="81"/>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58"/>
      <c r="CC38" s="58"/>
      <c r="CD38" s="58"/>
      <c r="CE38" s="58"/>
      <c r="CF38" s="58"/>
      <c r="CG38" s="58"/>
      <c r="CH38" s="58"/>
      <c r="CI38" s="58"/>
      <c r="CJ38" s="58"/>
      <c r="CK38" s="58"/>
      <c r="CL38" s="58"/>
      <c r="CM38" s="58"/>
      <c r="CN38" s="58"/>
      <c r="CO38" s="58"/>
      <c r="CP38" s="58"/>
      <c r="CQ38" s="58"/>
    </row>
    <row r="39" spans="1:147" ht="20.100000000000001" customHeight="1">
      <c r="A39" s="80" t="s">
        <v>119</v>
      </c>
      <c r="B39" s="80"/>
      <c r="C39" s="80"/>
      <c r="D39" s="80"/>
      <c r="E39" s="80"/>
      <c r="F39" s="80"/>
      <c r="G39" s="80"/>
      <c r="H39" s="80"/>
      <c r="I39" s="81"/>
      <c r="J39" s="81"/>
      <c r="K39" s="80"/>
      <c r="L39" s="81"/>
      <c r="M39" s="81"/>
      <c r="N39" s="82"/>
      <c r="O39" s="81"/>
      <c r="P39" s="81"/>
      <c r="Q39" s="81"/>
      <c r="R39" s="81"/>
      <c r="S39" s="81"/>
      <c r="T39" s="81"/>
      <c r="U39" s="81"/>
      <c r="V39" s="81"/>
      <c r="W39" s="81"/>
      <c r="X39" s="81"/>
      <c r="Y39" s="81"/>
      <c r="Z39" s="81"/>
      <c r="AA39" s="81"/>
      <c r="AB39" s="83"/>
      <c r="AC39" s="82"/>
      <c r="AD39" s="82"/>
      <c r="AE39" s="82"/>
      <c r="AF39" s="81"/>
      <c r="AG39" s="80"/>
      <c r="AH39" s="81"/>
      <c r="AI39" s="81"/>
      <c r="AJ39" s="82"/>
      <c r="AK39" s="81"/>
      <c r="AL39" s="81"/>
      <c r="AM39" s="80"/>
      <c r="AN39" s="80"/>
      <c r="AO39" s="80"/>
      <c r="AP39" s="80"/>
      <c r="AQ39" s="80"/>
      <c r="AR39" s="81"/>
      <c r="AS39" s="81"/>
      <c r="AT39" s="81"/>
      <c r="AU39" s="81"/>
      <c r="AV39" s="81"/>
      <c r="AW39" s="84"/>
      <c r="AX39" s="84"/>
      <c r="AY39" s="84"/>
      <c r="AZ39" s="84"/>
      <c r="BA39" s="81"/>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58"/>
      <c r="CC39" s="58"/>
      <c r="CD39" s="58"/>
      <c r="CE39" s="58"/>
      <c r="CF39" s="58"/>
      <c r="CG39" s="58"/>
      <c r="CH39" s="58"/>
      <c r="CI39" s="58"/>
      <c r="CJ39" s="58"/>
      <c r="CK39" s="58"/>
      <c r="CL39" s="58"/>
      <c r="CM39" s="58"/>
      <c r="CN39" s="58"/>
      <c r="CO39" s="58"/>
      <c r="CP39" s="58"/>
      <c r="CQ39" s="58"/>
    </row>
    <row r="40" spans="1:147">
      <c r="A40" s="54"/>
      <c r="B40" s="54"/>
      <c r="C40" s="54"/>
      <c r="D40" s="54"/>
      <c r="E40" s="37"/>
      <c r="F40" s="53"/>
      <c r="G40" s="38"/>
      <c r="H40" s="53"/>
      <c r="I40" s="39"/>
      <c r="J40" s="40"/>
      <c r="K40" s="41"/>
      <c r="L40" s="42"/>
      <c r="M40" s="37"/>
      <c r="N40" s="37"/>
      <c r="O40" s="40"/>
      <c r="P40" s="53"/>
      <c r="Q40" s="53"/>
      <c r="R40" s="53"/>
      <c r="S40" s="53"/>
      <c r="T40" s="53"/>
      <c r="U40" s="53"/>
      <c r="V40" s="53"/>
      <c r="W40" s="53"/>
      <c r="X40" s="53"/>
      <c r="Y40" s="53"/>
      <c r="Z40" s="53"/>
      <c r="AA40" s="53"/>
      <c r="AB40" s="40"/>
      <c r="AC40" s="40"/>
      <c r="AD40" s="40"/>
      <c r="AE40" s="40"/>
      <c r="AF40" s="40"/>
      <c r="AG40" s="41"/>
      <c r="AH40" s="42"/>
      <c r="AI40" s="37"/>
      <c r="AJ40" s="37"/>
      <c r="AK40" s="40"/>
      <c r="AL40" s="53"/>
      <c r="AM40" s="40"/>
      <c r="AN40" s="40"/>
      <c r="AO40" s="54"/>
      <c r="AP40" s="40"/>
      <c r="AQ40" s="40"/>
      <c r="AR40" s="53"/>
      <c r="AS40" s="53"/>
      <c r="AT40" s="53"/>
      <c r="AU40" s="53"/>
      <c r="AV40" s="38"/>
      <c r="AW40" s="40"/>
      <c r="AX40" s="40"/>
      <c r="AY40" s="40"/>
      <c r="AZ40" s="40"/>
      <c r="BA40" s="40"/>
      <c r="BB40" s="43"/>
      <c r="BC40" s="43"/>
      <c r="BD40" s="43"/>
      <c r="BE40" s="43"/>
      <c r="BF40" s="40"/>
      <c r="BG40" s="40"/>
      <c r="BH40" s="40"/>
      <c r="BI40" s="40"/>
      <c r="BJ40" s="40"/>
      <c r="BK40" s="40"/>
      <c r="BL40" s="40"/>
      <c r="BM40" s="40"/>
      <c r="BN40" s="54"/>
      <c r="BO40" s="54"/>
      <c r="BP40" s="54"/>
      <c r="BQ40" s="54"/>
      <c r="BR40" s="54"/>
      <c r="BS40" s="54"/>
      <c r="BT40" s="54"/>
      <c r="BU40" s="54"/>
      <c r="BV40" s="54"/>
      <c r="BW40" s="54"/>
      <c r="BX40" s="54"/>
      <c r="BY40" s="54"/>
      <c r="BZ40" s="54"/>
      <c r="CA40" s="54"/>
      <c r="CB40" s="54"/>
      <c r="CC40" s="54"/>
      <c r="CD40" s="54"/>
      <c r="CE40" s="54"/>
      <c r="CF40" s="54"/>
      <c r="CG40" s="54"/>
      <c r="CH40" s="54"/>
      <c r="CI40" s="54"/>
      <c r="CJ40" s="54"/>
      <c r="CK40" s="54"/>
      <c r="CL40" s="54"/>
      <c r="CM40" s="54"/>
      <c r="CN40" s="54"/>
      <c r="CO40" s="54"/>
      <c r="CP40" s="54"/>
      <c r="CQ40" s="54"/>
    </row>
    <row r="41" spans="1:147">
      <c r="A41" s="54"/>
      <c r="B41" s="54"/>
      <c r="C41" s="54"/>
      <c r="D41" s="54"/>
      <c r="E41" s="37"/>
      <c r="F41" s="53"/>
      <c r="G41" s="38"/>
      <c r="H41" s="53"/>
      <c r="I41" s="39"/>
      <c r="J41" s="40"/>
      <c r="K41" s="41"/>
      <c r="L41" s="42"/>
      <c r="M41" s="37"/>
      <c r="N41" s="37"/>
      <c r="O41" s="40"/>
      <c r="P41" s="53"/>
      <c r="Q41" s="53"/>
      <c r="R41" s="53"/>
      <c r="S41" s="53"/>
      <c r="T41" s="53"/>
      <c r="U41" s="53"/>
      <c r="V41" s="53"/>
      <c r="W41" s="53"/>
      <c r="X41" s="53"/>
      <c r="Y41" s="53"/>
      <c r="Z41" s="53"/>
      <c r="AA41" s="53"/>
      <c r="AB41" s="40"/>
      <c r="AC41" s="40"/>
      <c r="AD41" s="40"/>
      <c r="AE41" s="40"/>
      <c r="AF41" s="40"/>
      <c r="AG41" s="41"/>
      <c r="AH41" s="42"/>
      <c r="AI41" s="37"/>
      <c r="AJ41" s="37"/>
      <c r="AK41" s="40"/>
      <c r="AL41" s="53"/>
      <c r="AM41" s="40"/>
      <c r="AN41" s="40"/>
      <c r="AO41" s="54"/>
      <c r="AP41" s="40"/>
      <c r="AQ41" s="40"/>
      <c r="AR41" s="53"/>
      <c r="AS41" s="53"/>
      <c r="AT41" s="53"/>
      <c r="AU41" s="53"/>
      <c r="AV41" s="38"/>
      <c r="AW41" s="40"/>
      <c r="AX41" s="40"/>
      <c r="AY41" s="40"/>
      <c r="AZ41" s="40"/>
      <c r="BA41" s="40"/>
      <c r="BB41" s="43"/>
      <c r="BC41" s="43"/>
      <c r="BD41" s="43"/>
      <c r="BE41" s="43"/>
      <c r="BF41" s="40"/>
      <c r="BG41" s="40"/>
      <c r="BH41" s="40"/>
      <c r="BI41" s="40"/>
      <c r="BJ41" s="40"/>
      <c r="BK41" s="40"/>
      <c r="BL41" s="40"/>
      <c r="BM41" s="40"/>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row>
  </sheetData>
  <sheetProtection password="B2EA" sheet="1" formatCells="0"/>
  <mergeCells count="288">
    <mergeCell ref="CK1:CN1"/>
    <mergeCell ref="CO1:CQ1"/>
    <mergeCell ref="A3:A9"/>
    <mergeCell ref="B3:Q3"/>
    <mergeCell ref="R3:AM3"/>
    <mergeCell ref="AN3:AT3"/>
    <mergeCell ref="B4:Q4"/>
    <mergeCell ref="R4:AM4"/>
    <mergeCell ref="AN4:AT4"/>
    <mergeCell ref="B5:Q5"/>
    <mergeCell ref="R5:AT5"/>
    <mergeCell ref="B6:Q7"/>
    <mergeCell ref="W6:X6"/>
    <mergeCell ref="Z6:AB6"/>
    <mergeCell ref="R7:AT7"/>
    <mergeCell ref="B8:Q8"/>
    <mergeCell ref="R8:X8"/>
    <mergeCell ref="Y8:AF8"/>
    <mergeCell ref="AG8:AI8"/>
    <mergeCell ref="AJ8:AT8"/>
    <mergeCell ref="AX12:BC12"/>
    <mergeCell ref="BD12:BL12"/>
    <mergeCell ref="BM12:BV12"/>
    <mergeCell ref="BW12:CA12"/>
    <mergeCell ref="CB12:CI12"/>
    <mergeCell ref="CJ12:CQ12"/>
    <mergeCell ref="B9:Q9"/>
    <mergeCell ref="R9:AT9"/>
    <mergeCell ref="BD10:CI10"/>
    <mergeCell ref="BD11:CI11"/>
    <mergeCell ref="B12:I12"/>
    <mergeCell ref="J12:O12"/>
    <mergeCell ref="P12:AE12"/>
    <mergeCell ref="AF12:AI12"/>
    <mergeCell ref="AJ12:AO12"/>
    <mergeCell ref="AP12:AW12"/>
    <mergeCell ref="AX13:BC13"/>
    <mergeCell ref="BD13:BL13"/>
    <mergeCell ref="BM13:BV13"/>
    <mergeCell ref="BW13:CA13"/>
    <mergeCell ref="CB13:CI13"/>
    <mergeCell ref="CJ13:CQ13"/>
    <mergeCell ref="B13:I13"/>
    <mergeCell ref="J13:O13"/>
    <mergeCell ref="P13:AE13"/>
    <mergeCell ref="AF13:AI13"/>
    <mergeCell ref="AJ13:AO13"/>
    <mergeCell ref="AP13:AW13"/>
    <mergeCell ref="AX14:BC14"/>
    <mergeCell ref="BD14:BL14"/>
    <mergeCell ref="BM14:BV14"/>
    <mergeCell ref="BW14:CA14"/>
    <mergeCell ref="CB14:CI14"/>
    <mergeCell ref="CJ14:CQ14"/>
    <mergeCell ref="B14:I14"/>
    <mergeCell ref="J14:O14"/>
    <mergeCell ref="P14:AE14"/>
    <mergeCell ref="AF14:AI14"/>
    <mergeCell ref="AJ14:AO14"/>
    <mergeCell ref="AP14:AW14"/>
    <mergeCell ref="AX15:BC15"/>
    <mergeCell ref="BD15:BL15"/>
    <mergeCell ref="BM15:BV15"/>
    <mergeCell ref="BW15:CA15"/>
    <mergeCell ref="CB15:CI15"/>
    <mergeCell ref="CJ15:CQ15"/>
    <mergeCell ref="B15:I15"/>
    <mergeCell ref="J15:O15"/>
    <mergeCell ref="P15:AE15"/>
    <mergeCell ref="AF15:AI15"/>
    <mergeCell ref="AJ15:AO15"/>
    <mergeCell ref="AP15:AW15"/>
    <mergeCell ref="AX16:BC16"/>
    <mergeCell ref="BD16:BL16"/>
    <mergeCell ref="BM16:BV16"/>
    <mergeCell ref="BW16:CA16"/>
    <mergeCell ref="CB16:CI16"/>
    <mergeCell ref="CJ16:CQ16"/>
    <mergeCell ref="B16:I16"/>
    <mergeCell ref="J16:O16"/>
    <mergeCell ref="P16:AE16"/>
    <mergeCell ref="AF16:AI16"/>
    <mergeCell ref="AJ16:AO16"/>
    <mergeCell ref="AP16:AW16"/>
    <mergeCell ref="AX17:BC17"/>
    <mergeCell ref="BD17:BL17"/>
    <mergeCell ref="BM17:BV17"/>
    <mergeCell ref="BW17:CA17"/>
    <mergeCell ref="CB17:CI17"/>
    <mergeCell ref="CJ17:CQ17"/>
    <mergeCell ref="B17:I17"/>
    <mergeCell ref="J17:O17"/>
    <mergeCell ref="P17:AE17"/>
    <mergeCell ref="AF17:AI17"/>
    <mergeCell ref="AJ17:AO17"/>
    <mergeCell ref="AP17:AW17"/>
    <mergeCell ref="AX18:BC18"/>
    <mergeCell ref="BD18:BL18"/>
    <mergeCell ref="BM18:BV18"/>
    <mergeCell ref="BW18:CA18"/>
    <mergeCell ref="CB18:CI18"/>
    <mergeCell ref="CJ18:CQ18"/>
    <mergeCell ref="B18:I18"/>
    <mergeCell ref="J18:O18"/>
    <mergeCell ref="P18:AE18"/>
    <mergeCell ref="AF18:AI18"/>
    <mergeCell ref="AJ18:AO18"/>
    <mergeCell ref="AP18:AW18"/>
    <mergeCell ref="AX19:BC19"/>
    <mergeCell ref="BD19:BL19"/>
    <mergeCell ref="BM19:BV19"/>
    <mergeCell ref="BW19:CA19"/>
    <mergeCell ref="CB19:CI19"/>
    <mergeCell ref="CJ19:CQ19"/>
    <mergeCell ref="B19:I19"/>
    <mergeCell ref="J19:O19"/>
    <mergeCell ref="P19:AE19"/>
    <mergeCell ref="AF19:AI19"/>
    <mergeCell ref="AJ19:AO19"/>
    <mergeCell ref="AP19:AW19"/>
    <mergeCell ref="AX20:BC20"/>
    <mergeCell ref="BD20:BL20"/>
    <mergeCell ref="BM20:BV20"/>
    <mergeCell ref="BW20:CA20"/>
    <mergeCell ref="CB20:CI20"/>
    <mergeCell ref="CJ20:CQ20"/>
    <mergeCell ref="B20:I20"/>
    <mergeCell ref="J20:O20"/>
    <mergeCell ref="P20:AE20"/>
    <mergeCell ref="AF20:AI20"/>
    <mergeCell ref="AJ20:AO20"/>
    <mergeCell ref="AP20:AW20"/>
    <mergeCell ref="AX21:BC21"/>
    <mergeCell ref="BD21:BL21"/>
    <mergeCell ref="BM21:BV21"/>
    <mergeCell ref="BW21:CA21"/>
    <mergeCell ref="CB21:CI21"/>
    <mergeCell ref="CJ21:CQ21"/>
    <mergeCell ref="B21:I21"/>
    <mergeCell ref="J21:O21"/>
    <mergeCell ref="P21:AE21"/>
    <mergeCell ref="AF21:AI21"/>
    <mergeCell ref="AJ21:AO21"/>
    <mergeCell ref="AP21:AW21"/>
    <mergeCell ref="AX22:BC22"/>
    <mergeCell ref="BD22:BL22"/>
    <mergeCell ref="BM22:BV22"/>
    <mergeCell ref="BW22:CA22"/>
    <mergeCell ref="CB22:CI22"/>
    <mergeCell ref="CJ22:CQ22"/>
    <mergeCell ref="B22:I22"/>
    <mergeCell ref="J22:O22"/>
    <mergeCell ref="P22:AE22"/>
    <mergeCell ref="AF22:AI22"/>
    <mergeCell ref="AJ22:AO22"/>
    <mergeCell ref="AP22:AW22"/>
    <mergeCell ref="AX23:BC23"/>
    <mergeCell ref="BD23:BL23"/>
    <mergeCell ref="BM23:BV23"/>
    <mergeCell ref="BW23:CA23"/>
    <mergeCell ref="CB23:CI23"/>
    <mergeCell ref="CJ23:CQ23"/>
    <mergeCell ref="B23:I23"/>
    <mergeCell ref="J23:O23"/>
    <mergeCell ref="P23:AE23"/>
    <mergeCell ref="AF23:AI23"/>
    <mergeCell ref="AJ23:AO23"/>
    <mergeCell ref="AP23:AW23"/>
    <mergeCell ref="AX24:BC24"/>
    <mergeCell ref="BD24:BL24"/>
    <mergeCell ref="BM24:BV24"/>
    <mergeCell ref="BW24:CA24"/>
    <mergeCell ref="CB24:CI24"/>
    <mergeCell ref="CJ24:CQ24"/>
    <mergeCell ref="B24:I24"/>
    <mergeCell ref="J24:O24"/>
    <mergeCell ref="P24:AE24"/>
    <mergeCell ref="AF24:AI24"/>
    <mergeCell ref="AJ24:AO24"/>
    <mergeCell ref="AP24:AW24"/>
    <mergeCell ref="AX25:BC25"/>
    <mergeCell ref="BD25:BL25"/>
    <mergeCell ref="BM25:BV25"/>
    <mergeCell ref="BW25:CA25"/>
    <mergeCell ref="CB25:CI25"/>
    <mergeCell ref="CJ25:CQ25"/>
    <mergeCell ref="B25:I25"/>
    <mergeCell ref="J25:O25"/>
    <mergeCell ref="P25:AE25"/>
    <mergeCell ref="AF25:AI25"/>
    <mergeCell ref="AJ25:AO25"/>
    <mergeCell ref="AP25:AW25"/>
    <mergeCell ref="AX26:BC26"/>
    <mergeCell ref="BD26:BL26"/>
    <mergeCell ref="BM26:BV26"/>
    <mergeCell ref="BW26:CA26"/>
    <mergeCell ref="CB26:CI26"/>
    <mergeCell ref="CJ26:CQ26"/>
    <mergeCell ref="B26:I26"/>
    <mergeCell ref="J26:O26"/>
    <mergeCell ref="P26:AE26"/>
    <mergeCell ref="AF26:AI26"/>
    <mergeCell ref="AJ26:AO26"/>
    <mergeCell ref="AP26:AW26"/>
    <mergeCell ref="AX27:BC27"/>
    <mergeCell ref="BD27:BL27"/>
    <mergeCell ref="BM27:BV27"/>
    <mergeCell ref="BW27:CA27"/>
    <mergeCell ref="CB27:CI27"/>
    <mergeCell ref="CJ27:CQ27"/>
    <mergeCell ref="B27:I27"/>
    <mergeCell ref="J27:O27"/>
    <mergeCell ref="P27:AE27"/>
    <mergeCell ref="AF27:AI27"/>
    <mergeCell ref="AJ27:AO27"/>
    <mergeCell ref="AP27:AW27"/>
    <mergeCell ref="AX28:BC28"/>
    <mergeCell ref="BD28:BL28"/>
    <mergeCell ref="BM28:BV28"/>
    <mergeCell ref="BW28:CA28"/>
    <mergeCell ref="CB28:CI28"/>
    <mergeCell ref="CJ28:CQ28"/>
    <mergeCell ref="B28:I28"/>
    <mergeCell ref="J28:O28"/>
    <mergeCell ref="P28:AE28"/>
    <mergeCell ref="AF28:AI28"/>
    <mergeCell ref="AJ28:AO28"/>
    <mergeCell ref="AP28:AW28"/>
    <mergeCell ref="AX29:BC29"/>
    <mergeCell ref="BD29:BL29"/>
    <mergeCell ref="BM29:BV29"/>
    <mergeCell ref="BW29:CA29"/>
    <mergeCell ref="CB29:CI29"/>
    <mergeCell ref="CJ29:CQ29"/>
    <mergeCell ref="B29:I29"/>
    <mergeCell ref="J29:O29"/>
    <mergeCell ref="P29:AE29"/>
    <mergeCell ref="AF29:AI29"/>
    <mergeCell ref="AJ29:AO29"/>
    <mergeCell ref="AP29:AW29"/>
    <mergeCell ref="AX30:BC30"/>
    <mergeCell ref="BD30:BL30"/>
    <mergeCell ref="BM30:BV30"/>
    <mergeCell ref="BW30:CA30"/>
    <mergeCell ref="CB30:CI30"/>
    <mergeCell ref="CJ30:CQ30"/>
    <mergeCell ref="B30:I30"/>
    <mergeCell ref="J30:O30"/>
    <mergeCell ref="P30:AE30"/>
    <mergeCell ref="AF30:AI30"/>
    <mergeCell ref="AJ30:AO30"/>
    <mergeCell ref="AP30:AW30"/>
    <mergeCell ref="AX31:BC31"/>
    <mergeCell ref="BD31:BL31"/>
    <mergeCell ref="BM31:BV31"/>
    <mergeCell ref="BW31:CA31"/>
    <mergeCell ref="CB31:CI31"/>
    <mergeCell ref="CJ31:CQ31"/>
    <mergeCell ref="B31:I31"/>
    <mergeCell ref="J31:O31"/>
    <mergeCell ref="P31:AE31"/>
    <mergeCell ref="AF31:AI31"/>
    <mergeCell ref="AJ31:AO31"/>
    <mergeCell ref="AP31:AW31"/>
    <mergeCell ref="AX32:BC32"/>
    <mergeCell ref="BD32:BL32"/>
    <mergeCell ref="BM32:BV32"/>
    <mergeCell ref="BW32:CA32"/>
    <mergeCell ref="CB32:CI32"/>
    <mergeCell ref="CJ32:CQ32"/>
    <mergeCell ref="B32:I32"/>
    <mergeCell ref="J32:O32"/>
    <mergeCell ref="P32:AE32"/>
    <mergeCell ref="AF32:AI32"/>
    <mergeCell ref="AJ32:AO32"/>
    <mergeCell ref="AP32:AW32"/>
    <mergeCell ref="AX33:BC33"/>
    <mergeCell ref="BD33:BL33"/>
    <mergeCell ref="BM33:BV33"/>
    <mergeCell ref="BW33:CA33"/>
    <mergeCell ref="CB33:CI33"/>
    <mergeCell ref="CJ33:CQ33"/>
    <mergeCell ref="B33:I33"/>
    <mergeCell ref="J33:O33"/>
    <mergeCell ref="P33:AE33"/>
    <mergeCell ref="AF33:AI33"/>
    <mergeCell ref="AJ33:AO33"/>
    <mergeCell ref="AP33:AW33"/>
  </mergeCells>
  <phoneticPr fontId="2"/>
  <conditionalFormatting sqref="BM14:BV33">
    <cfRule type="expression" dxfId="15" priority="1">
      <formula>$BM14&gt;$BD14</formula>
    </cfRule>
  </conditionalFormatting>
  <dataValidations count="9">
    <dataValidation imeMode="halfAlpha" allowBlank="1" showInputMessage="1" showErrorMessage="1" sqref="BM12 AB40:AF41 AW40:BA41 BF40:BM41 AK40:AN41 AP40:AQ41 BF34:BM34 AF35:AI39 AK35:AL39 AR35:AV39 BA35:BA39 I35:M39 O35:AA39 J40:J41 O40:O41 J34 O34 AP34:AQ34 AB34:AF34 AW34:BA34 AK34:AN34"/>
    <dataValidation type="list" allowBlank="1" showInputMessage="1" showErrorMessage="1" sqref="R5:AB5 J5:N5 AD5:AT5">
      <formula1>"居宅介護支援,通所介護,短期入所生活介護,短期入所療養介護,特定施設入居者生活介護,定期巡回・随時対応型訪問介護看護,夜間対応型訪問介護,地域密着型通所介護,認知症対応型通所介護,小規模多機能型居宅介護,認知症対応型共同生活介護,地域密着型特定施設入居者生活介護,地域密着型介護老人福祉施設,看護小規模多機能型居宅介護,介護老人福祉施設,介護老人保健施設,介護医療院,介護予防支援,第一号通所事業"</formula1>
    </dataValidation>
    <dataValidation type="list" allowBlank="1" showInputMessage="1" showErrorMessage="1" sqref="AP14:AW33">
      <formula1>"介護支援専門員実務研修,介護支援専門員更新研修（88時間）,専門研修課程Ⅰ,更新研修（32時間）,専門研修課程Ⅱ,介護支援専門員更新研修（未経験）,介護支援専門員再研修,主任介護支援専門員研修,主任介護支援専門員更新研修"</formula1>
    </dataValidation>
    <dataValidation type="list" allowBlank="1" showInputMessage="1" showErrorMessage="1" prompt="下記（注2）をご確認ください。" sqref="AF14:AI33">
      <formula1>"介護支援専門員,生活相談員,介護職員,看護職員,その他"</formula1>
    </dataValidation>
    <dataValidation allowBlank="1" showInputMessage="1" showErrorMessage="1" prompt="下記（注1）をご確認ください。" sqref="AJ14:AO33 AX14:BC33 J14:O33"/>
    <dataValidation type="list" allowBlank="1" showInputMessage="1" showErrorMessage="1" prompt="下記（注4）をご確認ください。" sqref="BW14:CA33">
      <formula1>"直接,間接"</formula1>
    </dataValidation>
    <dataValidation type="whole" allowBlank="1" showInputMessage="1" showErrorMessage="1" error="受講料を超えています。" prompt="下記（注3）をご確認ください。" sqref="BU14:BV33">
      <formula1>1</formula1>
      <formula2>BK14</formula2>
    </dataValidation>
    <dataValidation type="whole" allowBlank="1" showInputMessage="1" showErrorMessage="1" error="事業所負担額を超えています。" sqref="CB14:CI33">
      <formula1>0</formula1>
      <formula2>BM14</formula2>
    </dataValidation>
    <dataValidation type="whole" allowBlank="1" showInputMessage="1" showErrorMessage="1" error="受講料を超えています。" prompt="下記（注3）をご確認ください。" sqref="BM14:BT33">
      <formula1>1</formula1>
      <formula2>BD14</formula2>
    </dataValidation>
  </dataValidations>
  <printOptions horizontalCentered="1"/>
  <pageMargins left="0.55118110236220474" right="0.55118110236220474" top="0.43307086614173229" bottom="0.43307086614173229" header="0.31496062992125984" footer="0.15748031496062992"/>
  <pageSetup paperSize="9" scale="57" orientation="landscape" r:id="rId1"/>
  <headerFooter alignWithMargins="0">
    <oddFooter xml:space="preserve">&amp;C&amp;P / &amp;N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EQ41"/>
  <sheetViews>
    <sheetView view="pageBreakPreview" zoomScaleNormal="120" zoomScaleSheetLayoutView="100" workbookViewId="0">
      <selection activeCell="R4" sqref="R4:AM4"/>
    </sheetView>
  </sheetViews>
  <sheetFormatPr defaultColWidth="2.25" defaultRowHeight="13.5"/>
  <cols>
    <col min="1" max="1" width="3.625" style="31" customWidth="1"/>
    <col min="2" max="55" width="2.5" style="31" customWidth="1"/>
    <col min="56" max="57" width="2.5" style="31" hidden="1" customWidth="1"/>
    <col min="58" max="95" width="2.5" style="31" customWidth="1"/>
    <col min="96" max="99" width="2.25" style="31"/>
    <col min="100" max="101" width="0" style="31" hidden="1" customWidth="1"/>
    <col min="102" max="16384" width="2.25" style="31"/>
  </cols>
  <sheetData>
    <row r="1" spans="1:147" ht="11.25" customHeight="1" thickTop="1" thickBot="1">
      <c r="A1" s="31" t="s">
        <v>128</v>
      </c>
      <c r="E1" s="30"/>
      <c r="J1" s="53"/>
      <c r="K1" s="53"/>
      <c r="L1" s="48"/>
      <c r="M1" s="48"/>
      <c r="N1" s="48"/>
      <c r="O1" s="48"/>
      <c r="AD1" s="50"/>
      <c r="AE1" s="53"/>
      <c r="AF1" s="53"/>
      <c r="AG1" s="53"/>
      <c r="AH1" s="48"/>
      <c r="AI1" s="48"/>
      <c r="AJ1" s="48"/>
      <c r="AK1" s="48"/>
      <c r="AL1" s="48"/>
      <c r="AM1" s="44"/>
      <c r="AN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CK1" s="254" t="s">
        <v>83</v>
      </c>
      <c r="CL1" s="255"/>
      <c r="CM1" s="255"/>
      <c r="CN1" s="255"/>
      <c r="CO1" s="252" t="str">
        <f ca="1">RIGHT(CELL("filename",E1),LEN(CELL("filename",E1))-FIND("票", CELL("filename",E1)))</f>
        <v>6</v>
      </c>
      <c r="CP1" s="252"/>
      <c r="CQ1" s="253"/>
    </row>
    <row r="2" spans="1:147" ht="9.9499999999999993" customHeight="1" thickTop="1">
      <c r="AM2" s="47"/>
    </row>
    <row r="3" spans="1:147" s="32" customFormat="1" ht="14.1" customHeight="1">
      <c r="A3" s="260" t="s">
        <v>35</v>
      </c>
      <c r="B3" s="272" t="s">
        <v>0</v>
      </c>
      <c r="C3" s="273"/>
      <c r="D3" s="273"/>
      <c r="E3" s="273"/>
      <c r="F3" s="273"/>
      <c r="G3" s="273"/>
      <c r="H3" s="273"/>
      <c r="I3" s="273"/>
      <c r="J3" s="273"/>
      <c r="K3" s="273"/>
      <c r="L3" s="273"/>
      <c r="M3" s="273"/>
      <c r="N3" s="273"/>
      <c r="O3" s="273"/>
      <c r="P3" s="273"/>
      <c r="Q3" s="274"/>
      <c r="R3" s="282"/>
      <c r="S3" s="283"/>
      <c r="T3" s="283"/>
      <c r="U3" s="283"/>
      <c r="V3" s="283"/>
      <c r="W3" s="283"/>
      <c r="X3" s="283"/>
      <c r="Y3" s="283"/>
      <c r="Z3" s="283"/>
      <c r="AA3" s="283"/>
      <c r="AB3" s="283"/>
      <c r="AC3" s="283"/>
      <c r="AD3" s="283"/>
      <c r="AE3" s="283"/>
      <c r="AF3" s="283"/>
      <c r="AG3" s="283"/>
      <c r="AH3" s="283"/>
      <c r="AI3" s="283"/>
      <c r="AJ3" s="283"/>
      <c r="AK3" s="283"/>
      <c r="AL3" s="283"/>
      <c r="AM3" s="284"/>
      <c r="AN3" s="275" t="s">
        <v>57</v>
      </c>
      <c r="AO3" s="267"/>
      <c r="AP3" s="267"/>
      <c r="AQ3" s="267"/>
      <c r="AR3" s="267"/>
      <c r="AS3" s="267"/>
      <c r="AT3" s="268"/>
      <c r="AV3" s="31"/>
      <c r="BM3" s="54"/>
      <c r="BN3" s="54"/>
      <c r="BO3" s="54"/>
      <c r="BP3" s="54"/>
      <c r="BQ3" s="54"/>
      <c r="BR3" s="54"/>
      <c r="BS3" s="54"/>
      <c r="BT3" s="54"/>
      <c r="BU3" s="54"/>
    </row>
    <row r="4" spans="1:147" s="32" customFormat="1" ht="30" customHeight="1">
      <c r="A4" s="261"/>
      <c r="B4" s="269" t="s">
        <v>33</v>
      </c>
      <c r="C4" s="270"/>
      <c r="D4" s="270"/>
      <c r="E4" s="270"/>
      <c r="F4" s="270"/>
      <c r="G4" s="270"/>
      <c r="H4" s="270"/>
      <c r="I4" s="270"/>
      <c r="J4" s="270"/>
      <c r="K4" s="270"/>
      <c r="L4" s="270"/>
      <c r="M4" s="270"/>
      <c r="N4" s="270"/>
      <c r="O4" s="270"/>
      <c r="P4" s="270"/>
      <c r="Q4" s="271"/>
      <c r="R4" s="285"/>
      <c r="S4" s="286"/>
      <c r="T4" s="286"/>
      <c r="U4" s="286"/>
      <c r="V4" s="286"/>
      <c r="W4" s="286"/>
      <c r="X4" s="286"/>
      <c r="Y4" s="286"/>
      <c r="Z4" s="286"/>
      <c r="AA4" s="286"/>
      <c r="AB4" s="286"/>
      <c r="AC4" s="286"/>
      <c r="AD4" s="286"/>
      <c r="AE4" s="286"/>
      <c r="AF4" s="286"/>
      <c r="AG4" s="286"/>
      <c r="AH4" s="286"/>
      <c r="AI4" s="286"/>
      <c r="AJ4" s="286"/>
      <c r="AK4" s="286"/>
      <c r="AL4" s="286"/>
      <c r="AM4" s="287"/>
      <c r="AN4" s="289"/>
      <c r="AO4" s="290"/>
      <c r="AP4" s="290"/>
      <c r="AQ4" s="290"/>
      <c r="AR4" s="290"/>
      <c r="AS4" s="290"/>
      <c r="AT4" s="291"/>
      <c r="AU4" s="63"/>
      <c r="AV4" s="63"/>
      <c r="AW4" s="63"/>
      <c r="AX4" s="63"/>
      <c r="AY4" s="63"/>
      <c r="AZ4" s="63"/>
      <c r="BA4" s="63"/>
      <c r="BB4" s="63"/>
      <c r="BR4" s="54"/>
      <c r="BS4" s="53"/>
      <c r="BT4" s="53"/>
      <c r="BU4" s="53"/>
      <c r="BV4" s="53"/>
      <c r="BW4" s="53"/>
      <c r="BX4" s="53"/>
      <c r="BY4" s="53"/>
    </row>
    <row r="5" spans="1:147" s="32" customFormat="1" ht="30" customHeight="1">
      <c r="A5" s="261"/>
      <c r="B5" s="266" t="s">
        <v>134</v>
      </c>
      <c r="C5" s="267"/>
      <c r="D5" s="267"/>
      <c r="E5" s="267"/>
      <c r="F5" s="267"/>
      <c r="G5" s="267"/>
      <c r="H5" s="267"/>
      <c r="I5" s="267"/>
      <c r="J5" s="267"/>
      <c r="K5" s="267"/>
      <c r="L5" s="267"/>
      <c r="M5" s="267"/>
      <c r="N5" s="267"/>
      <c r="O5" s="267"/>
      <c r="P5" s="267"/>
      <c r="Q5" s="268"/>
      <c r="R5" s="292"/>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3"/>
      <c r="AT5" s="294"/>
      <c r="AU5" s="64"/>
      <c r="AV5" s="64"/>
      <c r="AW5" s="64"/>
      <c r="AX5" s="64"/>
      <c r="AY5" s="64"/>
      <c r="AZ5" s="64"/>
      <c r="BA5" s="64"/>
      <c r="BB5" s="64"/>
      <c r="BD5" s="33" t="s">
        <v>74</v>
      </c>
      <c r="BE5" s="33" t="str">
        <f>IFERROR(VLOOKUP(R5,計算用!$A$2:$F$36,6,FALSE),"")</f>
        <v/>
      </c>
      <c r="BF5" s="54"/>
      <c r="BG5" s="54"/>
      <c r="BH5" s="54"/>
      <c r="BI5" s="54"/>
      <c r="BJ5" s="54"/>
      <c r="BK5" s="54"/>
      <c r="BL5" s="54"/>
      <c r="BR5" s="54"/>
      <c r="BS5" s="53"/>
      <c r="BT5" s="53"/>
      <c r="BU5" s="53"/>
      <c r="BV5" s="53"/>
      <c r="BW5" s="53"/>
      <c r="BX5" s="53"/>
      <c r="BY5" s="53"/>
    </row>
    <row r="6" spans="1:147" s="32" customFormat="1" ht="14.1" customHeight="1">
      <c r="A6" s="261"/>
      <c r="B6" s="276" t="s">
        <v>58</v>
      </c>
      <c r="C6" s="277"/>
      <c r="D6" s="277"/>
      <c r="E6" s="277"/>
      <c r="F6" s="277"/>
      <c r="G6" s="277"/>
      <c r="H6" s="277"/>
      <c r="I6" s="277"/>
      <c r="J6" s="277"/>
      <c r="K6" s="277"/>
      <c r="L6" s="277"/>
      <c r="M6" s="277"/>
      <c r="N6" s="277"/>
      <c r="O6" s="277"/>
      <c r="P6" s="277"/>
      <c r="Q6" s="278"/>
      <c r="R6" s="116" t="s">
        <v>6</v>
      </c>
      <c r="S6" s="116"/>
      <c r="T6" s="116"/>
      <c r="U6" s="116"/>
      <c r="V6" s="117"/>
      <c r="W6" s="256"/>
      <c r="X6" s="256"/>
      <c r="Y6" s="116" t="s">
        <v>7</v>
      </c>
      <c r="Z6" s="288"/>
      <c r="AA6" s="288"/>
      <c r="AB6" s="288"/>
      <c r="AC6" s="31"/>
      <c r="AD6" s="116" t="s">
        <v>8</v>
      </c>
      <c r="AE6" s="116"/>
      <c r="AF6" s="116"/>
      <c r="AG6" s="116"/>
      <c r="AH6" s="116"/>
      <c r="AI6" s="116"/>
      <c r="AJ6" s="118"/>
      <c r="AK6" s="116"/>
      <c r="AL6" s="116"/>
      <c r="AM6" s="116"/>
      <c r="AN6" s="116"/>
      <c r="AO6" s="116"/>
      <c r="AP6" s="116"/>
      <c r="AQ6" s="116"/>
      <c r="AR6" s="116"/>
      <c r="AS6" s="116"/>
      <c r="AT6" s="119"/>
      <c r="AU6" s="35"/>
      <c r="AV6" s="35"/>
      <c r="AW6" s="35"/>
      <c r="AX6" s="35"/>
      <c r="AY6" s="35"/>
      <c r="AZ6" s="35"/>
      <c r="BA6" s="35"/>
      <c r="BB6" s="35"/>
      <c r="BR6" s="54"/>
      <c r="BS6" s="53"/>
      <c r="BT6" s="53"/>
      <c r="BU6" s="53"/>
      <c r="BV6" s="53"/>
      <c r="BW6" s="53"/>
      <c r="BX6" s="53"/>
      <c r="BY6" s="53"/>
    </row>
    <row r="7" spans="1:147" s="32" customFormat="1" ht="30" customHeight="1">
      <c r="A7" s="261"/>
      <c r="B7" s="279"/>
      <c r="C7" s="280"/>
      <c r="D7" s="280"/>
      <c r="E7" s="280"/>
      <c r="F7" s="280"/>
      <c r="G7" s="280"/>
      <c r="H7" s="280"/>
      <c r="I7" s="280"/>
      <c r="J7" s="280"/>
      <c r="K7" s="280"/>
      <c r="L7" s="280"/>
      <c r="M7" s="280"/>
      <c r="N7" s="280"/>
      <c r="O7" s="280"/>
      <c r="P7" s="280"/>
      <c r="Q7" s="281"/>
      <c r="R7" s="295"/>
      <c r="S7" s="296"/>
      <c r="T7" s="296"/>
      <c r="U7" s="296"/>
      <c r="V7" s="296"/>
      <c r="W7" s="296"/>
      <c r="X7" s="296"/>
      <c r="Y7" s="296"/>
      <c r="Z7" s="296"/>
      <c r="AA7" s="296"/>
      <c r="AB7" s="296"/>
      <c r="AC7" s="296"/>
      <c r="AD7" s="296"/>
      <c r="AE7" s="296"/>
      <c r="AF7" s="296"/>
      <c r="AG7" s="296"/>
      <c r="AH7" s="296"/>
      <c r="AI7" s="296"/>
      <c r="AJ7" s="296"/>
      <c r="AK7" s="296"/>
      <c r="AL7" s="296"/>
      <c r="AM7" s="296"/>
      <c r="AN7" s="296"/>
      <c r="AO7" s="296"/>
      <c r="AP7" s="296"/>
      <c r="AQ7" s="296"/>
      <c r="AR7" s="296"/>
      <c r="AS7" s="296"/>
      <c r="AT7" s="297"/>
      <c r="AU7" s="65"/>
      <c r="AV7" s="65"/>
      <c r="AW7" s="65"/>
      <c r="AX7" s="65"/>
      <c r="AY7" s="65"/>
      <c r="AZ7" s="65"/>
      <c r="BA7" s="65"/>
      <c r="BB7" s="65"/>
      <c r="BR7" s="54"/>
      <c r="BS7" s="53"/>
      <c r="BT7" s="53"/>
      <c r="BU7" s="53"/>
      <c r="BV7" s="53"/>
      <c r="BW7" s="53"/>
      <c r="BX7" s="53"/>
      <c r="BY7" s="53"/>
    </row>
    <row r="8" spans="1:147" s="32" customFormat="1" ht="24.95" customHeight="1">
      <c r="A8" s="261"/>
      <c r="B8" s="275" t="s">
        <v>9</v>
      </c>
      <c r="C8" s="267"/>
      <c r="D8" s="267"/>
      <c r="E8" s="267"/>
      <c r="F8" s="267"/>
      <c r="G8" s="267"/>
      <c r="H8" s="267"/>
      <c r="I8" s="267"/>
      <c r="J8" s="267"/>
      <c r="K8" s="267"/>
      <c r="L8" s="267"/>
      <c r="M8" s="267"/>
      <c r="N8" s="267"/>
      <c r="O8" s="267"/>
      <c r="P8" s="267"/>
      <c r="Q8" s="268"/>
      <c r="R8" s="275" t="s">
        <v>10</v>
      </c>
      <c r="S8" s="267"/>
      <c r="T8" s="267"/>
      <c r="U8" s="267"/>
      <c r="V8" s="267"/>
      <c r="W8" s="267"/>
      <c r="X8" s="268"/>
      <c r="Y8" s="289"/>
      <c r="Z8" s="290"/>
      <c r="AA8" s="290"/>
      <c r="AB8" s="290"/>
      <c r="AC8" s="290"/>
      <c r="AD8" s="290"/>
      <c r="AE8" s="290"/>
      <c r="AF8" s="291"/>
      <c r="AG8" s="275" t="s">
        <v>55</v>
      </c>
      <c r="AH8" s="267"/>
      <c r="AI8" s="268"/>
      <c r="AJ8" s="301"/>
      <c r="AK8" s="302"/>
      <c r="AL8" s="302"/>
      <c r="AM8" s="302"/>
      <c r="AN8" s="302"/>
      <c r="AO8" s="302"/>
      <c r="AP8" s="302"/>
      <c r="AQ8" s="302"/>
      <c r="AR8" s="302"/>
      <c r="AS8" s="302"/>
      <c r="AT8" s="303"/>
      <c r="AU8" s="66"/>
      <c r="AV8" s="66"/>
      <c r="AW8" s="66"/>
      <c r="AX8" s="66"/>
      <c r="AY8" s="66"/>
      <c r="AZ8" s="66"/>
      <c r="BA8" s="66"/>
      <c r="BB8" s="66"/>
      <c r="BR8" s="54"/>
      <c r="BS8" s="53"/>
      <c r="BT8" s="53"/>
      <c r="BU8" s="53"/>
      <c r="BV8" s="53"/>
      <c r="BW8" s="53"/>
      <c r="BX8" s="53"/>
      <c r="BY8" s="53"/>
    </row>
    <row r="9" spans="1:147" s="32" customFormat="1" ht="24.95" customHeight="1">
      <c r="A9" s="262"/>
      <c r="B9" s="275" t="s">
        <v>34</v>
      </c>
      <c r="C9" s="267"/>
      <c r="D9" s="267"/>
      <c r="E9" s="267"/>
      <c r="F9" s="267"/>
      <c r="G9" s="267"/>
      <c r="H9" s="267"/>
      <c r="I9" s="267"/>
      <c r="J9" s="267"/>
      <c r="K9" s="267"/>
      <c r="L9" s="267"/>
      <c r="M9" s="267"/>
      <c r="N9" s="267"/>
      <c r="O9" s="267"/>
      <c r="P9" s="267"/>
      <c r="Q9" s="268"/>
      <c r="R9" s="263"/>
      <c r="S9" s="264"/>
      <c r="T9" s="264"/>
      <c r="U9" s="264"/>
      <c r="V9" s="264"/>
      <c r="W9" s="264"/>
      <c r="X9" s="264"/>
      <c r="Y9" s="264"/>
      <c r="Z9" s="264"/>
      <c r="AA9" s="264"/>
      <c r="AB9" s="264"/>
      <c r="AC9" s="264"/>
      <c r="AD9" s="264"/>
      <c r="AE9" s="264"/>
      <c r="AF9" s="264"/>
      <c r="AG9" s="264"/>
      <c r="AH9" s="264"/>
      <c r="AI9" s="264"/>
      <c r="AJ9" s="264"/>
      <c r="AK9" s="264"/>
      <c r="AL9" s="264"/>
      <c r="AM9" s="264"/>
      <c r="AN9" s="264"/>
      <c r="AO9" s="264"/>
      <c r="AP9" s="264"/>
      <c r="AQ9" s="264"/>
      <c r="AR9" s="264"/>
      <c r="AS9" s="264"/>
      <c r="AT9" s="265"/>
      <c r="AU9" s="6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5"/>
      <c r="CC9" s="85"/>
      <c r="CD9" s="85"/>
      <c r="CE9" s="85"/>
      <c r="CF9" s="85"/>
      <c r="CG9" s="85"/>
      <c r="CH9" s="85"/>
      <c r="CI9" s="85"/>
    </row>
    <row r="10" spans="1:147" s="32" customFormat="1" ht="29.25" customHeight="1">
      <c r="E10" s="53"/>
      <c r="F10" s="53"/>
      <c r="G10" s="53"/>
      <c r="H10" s="53"/>
      <c r="I10" s="53"/>
      <c r="J10" s="36"/>
      <c r="K10" s="36"/>
      <c r="L10" s="36"/>
      <c r="M10" s="36"/>
      <c r="N10" s="36"/>
      <c r="O10" s="36"/>
      <c r="P10" s="53"/>
      <c r="Q10" s="53"/>
      <c r="R10" s="53"/>
      <c r="S10" s="53"/>
      <c r="T10" s="53"/>
      <c r="U10" s="53"/>
      <c r="V10" s="53"/>
      <c r="W10" s="53"/>
      <c r="X10" s="53"/>
      <c r="Y10" s="53"/>
      <c r="Z10" s="53"/>
      <c r="AA10" s="34"/>
      <c r="AB10" s="53"/>
      <c r="AC10" s="35"/>
      <c r="AD10" s="36"/>
      <c r="AE10" s="36"/>
      <c r="AF10" s="36"/>
      <c r="AG10" s="36"/>
      <c r="AH10" s="36"/>
      <c r="AI10" s="36"/>
      <c r="AJ10" s="36"/>
      <c r="AK10" s="36"/>
      <c r="AL10" s="36"/>
      <c r="AM10" s="36"/>
      <c r="AN10" s="36"/>
      <c r="AP10" s="36"/>
      <c r="AQ10" s="36"/>
      <c r="AR10" s="36"/>
      <c r="AS10" s="36"/>
      <c r="AT10" s="36"/>
      <c r="AU10" s="36"/>
      <c r="AV10" s="36"/>
      <c r="AW10" s="36"/>
      <c r="AX10" s="36"/>
      <c r="AY10" s="36"/>
      <c r="AZ10" s="36"/>
      <c r="BA10" s="36"/>
      <c r="BB10" s="36"/>
      <c r="BC10" s="36"/>
      <c r="BD10" s="223" t="str">
        <f>IF(OR(BM14&gt;BD14,BM15&gt;BD15,BM16&gt;BD16,BM17&gt;BD17,BM18&gt;BD18,BM19&gt;BD19,BM20&gt;BD20,BM21&gt;BD21,BM22&gt;BD22,BM23&gt;BD23,BM24&gt;BD24,BM25&gt;BD25,BM26&gt;BD26,BM27&gt;BD27,BM28&gt;BD28,BM29&gt;BD29,BM30&gt;BD30,BM31&gt;BD31,BM32&gt;BD32,BM33&gt;BD33),"事業所が負担した額が研修受講料を超えています。","")</f>
        <v/>
      </c>
      <c r="BE10" s="223"/>
      <c r="BF10" s="223"/>
      <c r="BG10" s="223"/>
      <c r="BH10" s="223"/>
      <c r="BI10" s="223"/>
      <c r="BJ10" s="223"/>
      <c r="BK10" s="223"/>
      <c r="BL10" s="223"/>
      <c r="BM10" s="223"/>
      <c r="BN10" s="223"/>
      <c r="BO10" s="223"/>
      <c r="BP10" s="223"/>
      <c r="BQ10" s="223"/>
      <c r="BR10" s="223"/>
      <c r="BS10" s="223"/>
      <c r="BT10" s="223"/>
      <c r="BU10" s="223"/>
      <c r="BV10" s="223"/>
      <c r="BW10" s="223"/>
      <c r="BX10" s="223"/>
      <c r="BY10" s="223"/>
      <c r="BZ10" s="223"/>
      <c r="CA10" s="223"/>
      <c r="CB10" s="223"/>
      <c r="CC10" s="223"/>
      <c r="CD10" s="223"/>
      <c r="CE10" s="223"/>
      <c r="CF10" s="223"/>
      <c r="CG10" s="223"/>
      <c r="CH10" s="223"/>
      <c r="CI10" s="223"/>
      <c r="CJ10" s="85"/>
      <c r="CK10" s="85"/>
      <c r="CL10" s="85"/>
      <c r="CM10" s="85"/>
      <c r="CN10" s="85"/>
      <c r="CO10" s="85"/>
      <c r="CP10" s="85"/>
      <c r="CQ10" s="85"/>
    </row>
    <row r="11" spans="1:147" s="32" customFormat="1" ht="29.25" customHeight="1">
      <c r="E11" s="57"/>
      <c r="F11" s="57"/>
      <c r="G11" s="57"/>
      <c r="H11" s="57"/>
      <c r="I11" s="57"/>
      <c r="J11" s="57"/>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P11" s="57"/>
      <c r="AQ11" s="57"/>
      <c r="AR11" s="57"/>
      <c r="AS11" s="57"/>
      <c r="AT11" s="57"/>
      <c r="AU11" s="57"/>
      <c r="AV11" s="57"/>
      <c r="AW11" s="57"/>
      <c r="AX11" s="57"/>
      <c r="AY11" s="57"/>
      <c r="AZ11" s="57"/>
      <c r="BA11" s="57"/>
      <c r="BB11" s="57"/>
      <c r="BC11" s="57"/>
      <c r="BD11" s="224" t="str">
        <f>IF(OR(BM14&gt;BD14,BM15&gt;BD15,BM16&gt;BD16,BM17&gt;BD17,BM18&gt;BD18,BM19&gt;BD19,BM20&gt;BD20,BM21&gt;BD21,BM22&gt;BD22,BM23&gt;BD23,BM24&gt;BD24,BM25&gt;BD25,BM26&gt;BD26,BM27&gt;BD27,BM28&gt;BD28,BM29&gt;BD29,BM30&gt;BD30,BM31&gt;BD31,BM32&gt;BD32,BM33&gt;BD33),"事業所が負担した額は研修受講料が上限です。","")</f>
        <v/>
      </c>
      <c r="BE11" s="224"/>
      <c r="BF11" s="224"/>
      <c r="BG11" s="224"/>
      <c r="BH11" s="224"/>
      <c r="BI11" s="224"/>
      <c r="BJ11" s="224"/>
      <c r="BK11" s="224"/>
      <c r="BL11" s="224"/>
      <c r="BM11" s="224"/>
      <c r="BN11" s="224"/>
      <c r="BO11" s="224"/>
      <c r="BP11" s="224"/>
      <c r="BQ11" s="224"/>
      <c r="BR11" s="224"/>
      <c r="BS11" s="224"/>
      <c r="BT11" s="224"/>
      <c r="BU11" s="224"/>
      <c r="BV11" s="224"/>
      <c r="BW11" s="224"/>
      <c r="BX11" s="224"/>
      <c r="BY11" s="224"/>
      <c r="BZ11" s="224"/>
      <c r="CA11" s="224"/>
      <c r="CB11" s="224"/>
      <c r="CC11" s="224"/>
      <c r="CD11" s="224"/>
      <c r="CE11" s="224"/>
      <c r="CF11" s="224"/>
      <c r="CG11" s="224"/>
      <c r="CH11" s="224"/>
      <c r="CI11" s="224"/>
      <c r="CJ11" s="86"/>
      <c r="CK11" s="86"/>
      <c r="CL11" s="86"/>
      <c r="CM11" s="86"/>
      <c r="CN11" s="86"/>
      <c r="CO11" s="86"/>
      <c r="CP11" s="86"/>
      <c r="CQ11" s="86"/>
    </row>
    <row r="12" spans="1:147" ht="13.5" customHeight="1">
      <c r="A12" s="79"/>
      <c r="B12" s="249"/>
      <c r="C12" s="250"/>
      <c r="D12" s="250"/>
      <c r="E12" s="250"/>
      <c r="F12" s="250"/>
      <c r="G12" s="250"/>
      <c r="H12" s="250"/>
      <c r="I12" s="251"/>
      <c r="J12" s="298" t="s">
        <v>113</v>
      </c>
      <c r="K12" s="299"/>
      <c r="L12" s="299"/>
      <c r="M12" s="299"/>
      <c r="N12" s="299"/>
      <c r="O12" s="300"/>
      <c r="P12" s="249"/>
      <c r="Q12" s="250"/>
      <c r="R12" s="250"/>
      <c r="S12" s="250"/>
      <c r="T12" s="250"/>
      <c r="U12" s="250"/>
      <c r="V12" s="250"/>
      <c r="W12" s="250"/>
      <c r="X12" s="250"/>
      <c r="Y12" s="250"/>
      <c r="Z12" s="250"/>
      <c r="AA12" s="250"/>
      <c r="AB12" s="250"/>
      <c r="AC12" s="250"/>
      <c r="AD12" s="250"/>
      <c r="AE12" s="251"/>
      <c r="AF12" s="298" t="s">
        <v>114</v>
      </c>
      <c r="AG12" s="299"/>
      <c r="AH12" s="299"/>
      <c r="AI12" s="300"/>
      <c r="AJ12" s="298" t="s">
        <v>113</v>
      </c>
      <c r="AK12" s="299"/>
      <c r="AL12" s="299"/>
      <c r="AM12" s="299"/>
      <c r="AN12" s="299"/>
      <c r="AO12" s="300"/>
      <c r="AP12" s="249"/>
      <c r="AQ12" s="250"/>
      <c r="AR12" s="250"/>
      <c r="AS12" s="250"/>
      <c r="AT12" s="250"/>
      <c r="AU12" s="250"/>
      <c r="AV12" s="250"/>
      <c r="AW12" s="251"/>
      <c r="AX12" s="298" t="s">
        <v>113</v>
      </c>
      <c r="AY12" s="299"/>
      <c r="AZ12" s="299"/>
      <c r="BA12" s="299"/>
      <c r="BB12" s="299"/>
      <c r="BC12" s="300"/>
      <c r="BD12" s="249"/>
      <c r="BE12" s="250"/>
      <c r="BF12" s="250"/>
      <c r="BG12" s="250"/>
      <c r="BH12" s="250"/>
      <c r="BI12" s="250"/>
      <c r="BJ12" s="250"/>
      <c r="BK12" s="250"/>
      <c r="BL12" s="251"/>
      <c r="BM12" s="304" t="s">
        <v>116</v>
      </c>
      <c r="BN12" s="305"/>
      <c r="BO12" s="305"/>
      <c r="BP12" s="305"/>
      <c r="BQ12" s="305"/>
      <c r="BR12" s="305"/>
      <c r="BS12" s="305"/>
      <c r="BT12" s="305"/>
      <c r="BU12" s="305"/>
      <c r="BV12" s="306"/>
      <c r="BW12" s="298" t="s">
        <v>117</v>
      </c>
      <c r="BX12" s="299"/>
      <c r="BY12" s="299"/>
      <c r="BZ12" s="299"/>
      <c r="CA12" s="300"/>
      <c r="CB12" s="249"/>
      <c r="CC12" s="250"/>
      <c r="CD12" s="250"/>
      <c r="CE12" s="250"/>
      <c r="CF12" s="250"/>
      <c r="CG12" s="250"/>
      <c r="CH12" s="250"/>
      <c r="CI12" s="251"/>
      <c r="CJ12" s="249"/>
      <c r="CK12" s="250"/>
      <c r="CL12" s="250"/>
      <c r="CM12" s="250"/>
      <c r="CN12" s="250"/>
      <c r="CO12" s="250"/>
      <c r="CP12" s="250"/>
      <c r="CQ12" s="251"/>
    </row>
    <row r="13" spans="1:147" s="37" customFormat="1" ht="39.950000000000003" customHeight="1">
      <c r="A13" s="114" t="s">
        <v>62</v>
      </c>
      <c r="B13" s="246" t="s">
        <v>85</v>
      </c>
      <c r="C13" s="247"/>
      <c r="D13" s="247"/>
      <c r="E13" s="247"/>
      <c r="F13" s="247"/>
      <c r="G13" s="247"/>
      <c r="H13" s="247"/>
      <c r="I13" s="248"/>
      <c r="J13" s="246" t="s">
        <v>110</v>
      </c>
      <c r="K13" s="247"/>
      <c r="L13" s="247"/>
      <c r="M13" s="247"/>
      <c r="N13" s="247"/>
      <c r="O13" s="247"/>
      <c r="P13" s="246" t="s">
        <v>111</v>
      </c>
      <c r="Q13" s="247"/>
      <c r="R13" s="247"/>
      <c r="S13" s="247"/>
      <c r="T13" s="247"/>
      <c r="U13" s="247"/>
      <c r="V13" s="247"/>
      <c r="W13" s="247"/>
      <c r="X13" s="247"/>
      <c r="Y13" s="247"/>
      <c r="Z13" s="247"/>
      <c r="AA13" s="247"/>
      <c r="AB13" s="247"/>
      <c r="AC13" s="247"/>
      <c r="AD13" s="247"/>
      <c r="AE13" s="248"/>
      <c r="AF13" s="246" t="s">
        <v>112</v>
      </c>
      <c r="AG13" s="247"/>
      <c r="AH13" s="247"/>
      <c r="AI13" s="248"/>
      <c r="AJ13" s="257" t="s">
        <v>121</v>
      </c>
      <c r="AK13" s="247"/>
      <c r="AL13" s="247"/>
      <c r="AM13" s="247"/>
      <c r="AN13" s="247"/>
      <c r="AO13" s="247"/>
      <c r="AP13" s="257" t="s">
        <v>109</v>
      </c>
      <c r="AQ13" s="258"/>
      <c r="AR13" s="258"/>
      <c r="AS13" s="258"/>
      <c r="AT13" s="258"/>
      <c r="AU13" s="258"/>
      <c r="AV13" s="258"/>
      <c r="AW13" s="259"/>
      <c r="AX13" s="257" t="s">
        <v>122</v>
      </c>
      <c r="AY13" s="247"/>
      <c r="AZ13" s="247"/>
      <c r="BA13" s="247"/>
      <c r="BB13" s="247"/>
      <c r="BC13" s="248"/>
      <c r="BD13" s="246" t="s">
        <v>115</v>
      </c>
      <c r="BE13" s="247"/>
      <c r="BF13" s="247"/>
      <c r="BG13" s="247"/>
      <c r="BH13" s="247"/>
      <c r="BI13" s="247"/>
      <c r="BJ13" s="247"/>
      <c r="BK13" s="247"/>
      <c r="BL13" s="248"/>
      <c r="BM13" s="257" t="s">
        <v>130</v>
      </c>
      <c r="BN13" s="247"/>
      <c r="BO13" s="247"/>
      <c r="BP13" s="247"/>
      <c r="BQ13" s="247"/>
      <c r="BR13" s="247"/>
      <c r="BS13" s="247"/>
      <c r="BT13" s="247"/>
      <c r="BU13" s="247"/>
      <c r="BV13" s="248"/>
      <c r="BW13" s="257" t="s">
        <v>118</v>
      </c>
      <c r="BX13" s="258"/>
      <c r="BY13" s="258"/>
      <c r="BZ13" s="258"/>
      <c r="CA13" s="259"/>
      <c r="CB13" s="257" t="s">
        <v>123</v>
      </c>
      <c r="CC13" s="258"/>
      <c r="CD13" s="258"/>
      <c r="CE13" s="258"/>
      <c r="CF13" s="258"/>
      <c r="CG13" s="258"/>
      <c r="CH13" s="258"/>
      <c r="CI13" s="259"/>
      <c r="CJ13" s="246" t="s">
        <v>120</v>
      </c>
      <c r="CK13" s="247"/>
      <c r="CL13" s="247"/>
      <c r="CM13" s="247"/>
      <c r="CN13" s="247"/>
      <c r="CO13" s="247"/>
      <c r="CP13" s="247"/>
      <c r="CQ13" s="248"/>
    </row>
    <row r="14" spans="1:147" s="54" customFormat="1" ht="30" customHeight="1">
      <c r="A14" s="115">
        <v>1</v>
      </c>
      <c r="B14" s="225"/>
      <c r="C14" s="226"/>
      <c r="D14" s="226"/>
      <c r="E14" s="226"/>
      <c r="F14" s="226"/>
      <c r="G14" s="226"/>
      <c r="H14" s="226"/>
      <c r="I14" s="227"/>
      <c r="J14" s="234"/>
      <c r="K14" s="235"/>
      <c r="L14" s="235"/>
      <c r="M14" s="235"/>
      <c r="N14" s="235"/>
      <c r="O14" s="235"/>
      <c r="P14" s="236"/>
      <c r="Q14" s="237"/>
      <c r="R14" s="237"/>
      <c r="S14" s="237"/>
      <c r="T14" s="237"/>
      <c r="U14" s="237"/>
      <c r="V14" s="237"/>
      <c r="W14" s="237"/>
      <c r="X14" s="237"/>
      <c r="Y14" s="237"/>
      <c r="Z14" s="237"/>
      <c r="AA14" s="237"/>
      <c r="AB14" s="237"/>
      <c r="AC14" s="237"/>
      <c r="AD14" s="237"/>
      <c r="AE14" s="238"/>
      <c r="AF14" s="236"/>
      <c r="AG14" s="237"/>
      <c r="AH14" s="237"/>
      <c r="AI14" s="238"/>
      <c r="AJ14" s="234"/>
      <c r="AK14" s="235"/>
      <c r="AL14" s="235"/>
      <c r="AM14" s="235"/>
      <c r="AN14" s="235"/>
      <c r="AO14" s="235"/>
      <c r="AP14" s="236"/>
      <c r="AQ14" s="237"/>
      <c r="AR14" s="237"/>
      <c r="AS14" s="237"/>
      <c r="AT14" s="237"/>
      <c r="AU14" s="237"/>
      <c r="AV14" s="237"/>
      <c r="AW14" s="238"/>
      <c r="AX14" s="234"/>
      <c r="AY14" s="235"/>
      <c r="AZ14" s="235"/>
      <c r="BA14" s="235"/>
      <c r="BB14" s="235"/>
      <c r="BC14" s="239"/>
      <c r="BD14" s="240" t="str">
        <f>IFERROR(VLOOKUP(AP14,Sheet1!$B$7:'Sheet1'!$C$15,2,FALSE)," ")</f>
        <v xml:space="preserve"> </v>
      </c>
      <c r="BE14" s="241"/>
      <c r="BF14" s="241"/>
      <c r="BG14" s="241"/>
      <c r="BH14" s="241"/>
      <c r="BI14" s="241"/>
      <c r="BJ14" s="241"/>
      <c r="BK14" s="241"/>
      <c r="BL14" s="242"/>
      <c r="BM14" s="243"/>
      <c r="BN14" s="244"/>
      <c r="BO14" s="244"/>
      <c r="BP14" s="244"/>
      <c r="BQ14" s="244"/>
      <c r="BR14" s="244"/>
      <c r="BS14" s="244"/>
      <c r="BT14" s="244"/>
      <c r="BU14" s="244"/>
      <c r="BV14" s="245"/>
      <c r="BW14" s="225"/>
      <c r="BX14" s="226"/>
      <c r="BY14" s="226"/>
      <c r="BZ14" s="226"/>
      <c r="CA14" s="227"/>
      <c r="CB14" s="228"/>
      <c r="CC14" s="229"/>
      <c r="CD14" s="229"/>
      <c r="CE14" s="229"/>
      <c r="CF14" s="229"/>
      <c r="CG14" s="229"/>
      <c r="CH14" s="229"/>
      <c r="CI14" s="230"/>
      <c r="CJ14" s="231" t="str">
        <f>IF(BD14=" "," ",EQ14)</f>
        <v xml:space="preserve"> </v>
      </c>
      <c r="CK14" s="232"/>
      <c r="CL14" s="232"/>
      <c r="CM14" s="232"/>
      <c r="CN14" s="232"/>
      <c r="CO14" s="232"/>
      <c r="CP14" s="232"/>
      <c r="CQ14" s="233"/>
      <c r="CV14" s="54" t="s">
        <v>87</v>
      </c>
      <c r="CW14" s="54">
        <f>SUMIF($AP$14:$AW$33,CV14,$CJ$14:$CQ$33)</f>
        <v>0</v>
      </c>
      <c r="EQ14" s="54">
        <f>ROUNDDOWN((BM14-CB14)*3/8, -3)</f>
        <v>0</v>
      </c>
    </row>
    <row r="15" spans="1:147" s="54" customFormat="1" ht="30" customHeight="1">
      <c r="A15" s="115">
        <v>2</v>
      </c>
      <c r="B15" s="225"/>
      <c r="C15" s="226"/>
      <c r="D15" s="226"/>
      <c r="E15" s="226"/>
      <c r="F15" s="226"/>
      <c r="G15" s="226"/>
      <c r="H15" s="226"/>
      <c r="I15" s="227"/>
      <c r="J15" s="234"/>
      <c r="K15" s="235"/>
      <c r="L15" s="235"/>
      <c r="M15" s="235"/>
      <c r="N15" s="235"/>
      <c r="O15" s="235"/>
      <c r="P15" s="236"/>
      <c r="Q15" s="237"/>
      <c r="R15" s="237"/>
      <c r="S15" s="237"/>
      <c r="T15" s="237"/>
      <c r="U15" s="237"/>
      <c r="V15" s="237"/>
      <c r="W15" s="237"/>
      <c r="X15" s="237"/>
      <c r="Y15" s="237"/>
      <c r="Z15" s="237"/>
      <c r="AA15" s="237"/>
      <c r="AB15" s="237"/>
      <c r="AC15" s="237"/>
      <c r="AD15" s="237"/>
      <c r="AE15" s="238"/>
      <c r="AF15" s="236"/>
      <c r="AG15" s="237"/>
      <c r="AH15" s="237"/>
      <c r="AI15" s="238"/>
      <c r="AJ15" s="234"/>
      <c r="AK15" s="235"/>
      <c r="AL15" s="235"/>
      <c r="AM15" s="235"/>
      <c r="AN15" s="235"/>
      <c r="AO15" s="235"/>
      <c r="AP15" s="236"/>
      <c r="AQ15" s="237"/>
      <c r="AR15" s="237"/>
      <c r="AS15" s="237"/>
      <c r="AT15" s="237"/>
      <c r="AU15" s="237"/>
      <c r="AV15" s="237"/>
      <c r="AW15" s="238"/>
      <c r="AX15" s="234"/>
      <c r="AY15" s="235"/>
      <c r="AZ15" s="235"/>
      <c r="BA15" s="235"/>
      <c r="BB15" s="235"/>
      <c r="BC15" s="239"/>
      <c r="BD15" s="240" t="str">
        <f>IFERROR(VLOOKUP(AP15,Sheet1!$B$7:'Sheet1'!$C$15,2,FALSE)," ")</f>
        <v xml:space="preserve"> </v>
      </c>
      <c r="BE15" s="241"/>
      <c r="BF15" s="241"/>
      <c r="BG15" s="241"/>
      <c r="BH15" s="241"/>
      <c r="BI15" s="241"/>
      <c r="BJ15" s="241"/>
      <c r="BK15" s="241"/>
      <c r="BL15" s="242"/>
      <c r="BM15" s="243"/>
      <c r="BN15" s="244"/>
      <c r="BO15" s="244"/>
      <c r="BP15" s="244"/>
      <c r="BQ15" s="244"/>
      <c r="BR15" s="244"/>
      <c r="BS15" s="244"/>
      <c r="BT15" s="244"/>
      <c r="BU15" s="244"/>
      <c r="BV15" s="245"/>
      <c r="BW15" s="225"/>
      <c r="BX15" s="226"/>
      <c r="BY15" s="226"/>
      <c r="BZ15" s="226"/>
      <c r="CA15" s="227"/>
      <c r="CB15" s="228"/>
      <c r="CC15" s="229"/>
      <c r="CD15" s="229"/>
      <c r="CE15" s="229"/>
      <c r="CF15" s="229"/>
      <c r="CG15" s="229"/>
      <c r="CH15" s="229"/>
      <c r="CI15" s="230"/>
      <c r="CJ15" s="231" t="str">
        <f t="shared" ref="CJ15:CJ23" si="0">IF(BD15=" "," ",EQ15)</f>
        <v xml:space="preserve"> </v>
      </c>
      <c r="CK15" s="232"/>
      <c r="CL15" s="232"/>
      <c r="CM15" s="232"/>
      <c r="CN15" s="232"/>
      <c r="CO15" s="232"/>
      <c r="CP15" s="232"/>
      <c r="CQ15" s="233"/>
      <c r="CV15" s="54" t="s">
        <v>88</v>
      </c>
      <c r="CW15" s="54">
        <f t="shared" ref="CW15:CW21" si="1">SUMIF($AP$14:$AW$33,CV15,$CJ$14:$CQ$33)</f>
        <v>0</v>
      </c>
      <c r="EQ15" s="54">
        <f t="shared" ref="EQ15:EQ33" si="2">ROUNDDOWN((BM15-CB15)*3/8, -3)</f>
        <v>0</v>
      </c>
    </row>
    <row r="16" spans="1:147" ht="30" customHeight="1">
      <c r="A16" s="115">
        <v>3</v>
      </c>
      <c r="B16" s="225"/>
      <c r="C16" s="226"/>
      <c r="D16" s="226"/>
      <c r="E16" s="226"/>
      <c r="F16" s="226"/>
      <c r="G16" s="226"/>
      <c r="H16" s="226"/>
      <c r="I16" s="227"/>
      <c r="J16" s="234"/>
      <c r="K16" s="235"/>
      <c r="L16" s="235"/>
      <c r="M16" s="235"/>
      <c r="N16" s="235"/>
      <c r="O16" s="235"/>
      <c r="P16" s="236"/>
      <c r="Q16" s="237"/>
      <c r="R16" s="237"/>
      <c r="S16" s="237"/>
      <c r="T16" s="237"/>
      <c r="U16" s="237"/>
      <c r="V16" s="237"/>
      <c r="W16" s="237"/>
      <c r="X16" s="237"/>
      <c r="Y16" s="237"/>
      <c r="Z16" s="237"/>
      <c r="AA16" s="237"/>
      <c r="AB16" s="237"/>
      <c r="AC16" s="237"/>
      <c r="AD16" s="237"/>
      <c r="AE16" s="238"/>
      <c r="AF16" s="236"/>
      <c r="AG16" s="237"/>
      <c r="AH16" s="237"/>
      <c r="AI16" s="238"/>
      <c r="AJ16" s="234"/>
      <c r="AK16" s="235"/>
      <c r="AL16" s="235"/>
      <c r="AM16" s="235"/>
      <c r="AN16" s="235"/>
      <c r="AO16" s="235"/>
      <c r="AP16" s="236"/>
      <c r="AQ16" s="237"/>
      <c r="AR16" s="237"/>
      <c r="AS16" s="237"/>
      <c r="AT16" s="237"/>
      <c r="AU16" s="237"/>
      <c r="AV16" s="237"/>
      <c r="AW16" s="238"/>
      <c r="AX16" s="234"/>
      <c r="AY16" s="235"/>
      <c r="AZ16" s="235"/>
      <c r="BA16" s="235"/>
      <c r="BB16" s="235"/>
      <c r="BC16" s="239"/>
      <c r="BD16" s="240" t="str">
        <f>IFERROR(VLOOKUP(AP16,Sheet1!$B$7:'Sheet1'!$C$15,2,FALSE)," ")</f>
        <v xml:space="preserve"> </v>
      </c>
      <c r="BE16" s="241"/>
      <c r="BF16" s="241"/>
      <c r="BG16" s="241"/>
      <c r="BH16" s="241"/>
      <c r="BI16" s="241"/>
      <c r="BJ16" s="241"/>
      <c r="BK16" s="241"/>
      <c r="BL16" s="242"/>
      <c r="BM16" s="243"/>
      <c r="BN16" s="244"/>
      <c r="BO16" s="244"/>
      <c r="BP16" s="244"/>
      <c r="BQ16" s="244"/>
      <c r="BR16" s="244"/>
      <c r="BS16" s="244"/>
      <c r="BT16" s="244"/>
      <c r="BU16" s="244"/>
      <c r="BV16" s="245"/>
      <c r="BW16" s="225"/>
      <c r="BX16" s="226"/>
      <c r="BY16" s="226"/>
      <c r="BZ16" s="226"/>
      <c r="CA16" s="227"/>
      <c r="CB16" s="228"/>
      <c r="CC16" s="229"/>
      <c r="CD16" s="229"/>
      <c r="CE16" s="229"/>
      <c r="CF16" s="229"/>
      <c r="CG16" s="229"/>
      <c r="CH16" s="229"/>
      <c r="CI16" s="230"/>
      <c r="CJ16" s="231" t="str">
        <f t="shared" si="0"/>
        <v xml:space="preserve"> </v>
      </c>
      <c r="CK16" s="232"/>
      <c r="CL16" s="232"/>
      <c r="CM16" s="232"/>
      <c r="CN16" s="232"/>
      <c r="CO16" s="232"/>
      <c r="CP16" s="232"/>
      <c r="CQ16" s="233"/>
      <c r="CU16" s="54"/>
      <c r="CV16" s="31" t="s">
        <v>89</v>
      </c>
      <c r="CW16" s="31">
        <f t="shared" si="1"/>
        <v>0</v>
      </c>
      <c r="DJ16" s="54"/>
      <c r="EQ16" s="54">
        <f t="shared" si="2"/>
        <v>0</v>
      </c>
    </row>
    <row r="17" spans="1:147" s="54" customFormat="1" ht="30" customHeight="1">
      <c r="A17" s="115">
        <v>4</v>
      </c>
      <c r="B17" s="225"/>
      <c r="C17" s="226"/>
      <c r="D17" s="226"/>
      <c r="E17" s="226"/>
      <c r="F17" s="226"/>
      <c r="G17" s="226"/>
      <c r="H17" s="226"/>
      <c r="I17" s="227"/>
      <c r="J17" s="234"/>
      <c r="K17" s="235"/>
      <c r="L17" s="235"/>
      <c r="M17" s="235"/>
      <c r="N17" s="235"/>
      <c r="O17" s="235"/>
      <c r="P17" s="236"/>
      <c r="Q17" s="237"/>
      <c r="R17" s="237"/>
      <c r="S17" s="237"/>
      <c r="T17" s="237"/>
      <c r="U17" s="237"/>
      <c r="V17" s="237"/>
      <c r="W17" s="237"/>
      <c r="X17" s="237"/>
      <c r="Y17" s="237"/>
      <c r="Z17" s="237"/>
      <c r="AA17" s="237"/>
      <c r="AB17" s="237"/>
      <c r="AC17" s="237"/>
      <c r="AD17" s="237"/>
      <c r="AE17" s="238"/>
      <c r="AF17" s="236"/>
      <c r="AG17" s="237"/>
      <c r="AH17" s="237"/>
      <c r="AI17" s="238"/>
      <c r="AJ17" s="234"/>
      <c r="AK17" s="235"/>
      <c r="AL17" s="235"/>
      <c r="AM17" s="235"/>
      <c r="AN17" s="235"/>
      <c r="AO17" s="235"/>
      <c r="AP17" s="236"/>
      <c r="AQ17" s="237"/>
      <c r="AR17" s="237"/>
      <c r="AS17" s="237"/>
      <c r="AT17" s="237"/>
      <c r="AU17" s="237"/>
      <c r="AV17" s="237"/>
      <c r="AW17" s="238"/>
      <c r="AX17" s="234"/>
      <c r="AY17" s="235"/>
      <c r="AZ17" s="235"/>
      <c r="BA17" s="235"/>
      <c r="BB17" s="235"/>
      <c r="BC17" s="239"/>
      <c r="BD17" s="240" t="str">
        <f>IFERROR(VLOOKUP(AP17,Sheet1!$B$7:'Sheet1'!$C$15,2,FALSE)," ")</f>
        <v xml:space="preserve"> </v>
      </c>
      <c r="BE17" s="241"/>
      <c r="BF17" s="241"/>
      <c r="BG17" s="241"/>
      <c r="BH17" s="241"/>
      <c r="BI17" s="241"/>
      <c r="BJ17" s="241"/>
      <c r="BK17" s="241"/>
      <c r="BL17" s="242"/>
      <c r="BM17" s="243"/>
      <c r="BN17" s="244"/>
      <c r="BO17" s="244"/>
      <c r="BP17" s="244"/>
      <c r="BQ17" s="244"/>
      <c r="BR17" s="244"/>
      <c r="BS17" s="244"/>
      <c r="BT17" s="244"/>
      <c r="BU17" s="244"/>
      <c r="BV17" s="245"/>
      <c r="BW17" s="225"/>
      <c r="BX17" s="226"/>
      <c r="BY17" s="226"/>
      <c r="BZ17" s="226"/>
      <c r="CA17" s="227"/>
      <c r="CB17" s="228"/>
      <c r="CC17" s="229"/>
      <c r="CD17" s="229"/>
      <c r="CE17" s="229"/>
      <c r="CF17" s="229"/>
      <c r="CG17" s="229"/>
      <c r="CH17" s="229"/>
      <c r="CI17" s="230"/>
      <c r="CJ17" s="231" t="str">
        <f t="shared" si="0"/>
        <v xml:space="preserve"> </v>
      </c>
      <c r="CK17" s="232"/>
      <c r="CL17" s="232"/>
      <c r="CM17" s="232"/>
      <c r="CN17" s="232"/>
      <c r="CO17" s="232"/>
      <c r="CP17" s="232"/>
      <c r="CQ17" s="233"/>
      <c r="CV17" s="54" t="s">
        <v>94</v>
      </c>
      <c r="CW17" s="54">
        <f t="shared" si="1"/>
        <v>0</v>
      </c>
      <c r="EQ17" s="54">
        <f t="shared" si="2"/>
        <v>0</v>
      </c>
    </row>
    <row r="18" spans="1:147" s="54" customFormat="1" ht="30" customHeight="1">
      <c r="A18" s="115">
        <v>5</v>
      </c>
      <c r="B18" s="225"/>
      <c r="C18" s="226"/>
      <c r="D18" s="226"/>
      <c r="E18" s="226"/>
      <c r="F18" s="226"/>
      <c r="G18" s="226"/>
      <c r="H18" s="226"/>
      <c r="I18" s="227"/>
      <c r="J18" s="234"/>
      <c r="K18" s="235"/>
      <c r="L18" s="235"/>
      <c r="M18" s="235"/>
      <c r="N18" s="235"/>
      <c r="O18" s="235"/>
      <c r="P18" s="236"/>
      <c r="Q18" s="237"/>
      <c r="R18" s="237"/>
      <c r="S18" s="237"/>
      <c r="T18" s="237"/>
      <c r="U18" s="237"/>
      <c r="V18" s="237"/>
      <c r="W18" s="237"/>
      <c r="X18" s="237"/>
      <c r="Y18" s="237"/>
      <c r="Z18" s="237"/>
      <c r="AA18" s="237"/>
      <c r="AB18" s="237"/>
      <c r="AC18" s="237"/>
      <c r="AD18" s="237"/>
      <c r="AE18" s="238"/>
      <c r="AF18" s="236"/>
      <c r="AG18" s="237"/>
      <c r="AH18" s="237"/>
      <c r="AI18" s="238"/>
      <c r="AJ18" s="234"/>
      <c r="AK18" s="235"/>
      <c r="AL18" s="235"/>
      <c r="AM18" s="235"/>
      <c r="AN18" s="235"/>
      <c r="AO18" s="235"/>
      <c r="AP18" s="236"/>
      <c r="AQ18" s="237"/>
      <c r="AR18" s="237"/>
      <c r="AS18" s="237"/>
      <c r="AT18" s="237"/>
      <c r="AU18" s="237"/>
      <c r="AV18" s="237"/>
      <c r="AW18" s="238"/>
      <c r="AX18" s="234"/>
      <c r="AY18" s="235"/>
      <c r="AZ18" s="235"/>
      <c r="BA18" s="235"/>
      <c r="BB18" s="235"/>
      <c r="BC18" s="239"/>
      <c r="BD18" s="240" t="str">
        <f>IFERROR(VLOOKUP(AP18,Sheet1!$B$7:'Sheet1'!$C$15,2,FALSE)," ")</f>
        <v xml:space="preserve"> </v>
      </c>
      <c r="BE18" s="241"/>
      <c r="BF18" s="241"/>
      <c r="BG18" s="241"/>
      <c r="BH18" s="241"/>
      <c r="BI18" s="241"/>
      <c r="BJ18" s="241"/>
      <c r="BK18" s="241"/>
      <c r="BL18" s="242"/>
      <c r="BM18" s="243"/>
      <c r="BN18" s="244"/>
      <c r="BO18" s="244"/>
      <c r="BP18" s="244"/>
      <c r="BQ18" s="244"/>
      <c r="BR18" s="244"/>
      <c r="BS18" s="244"/>
      <c r="BT18" s="244"/>
      <c r="BU18" s="244"/>
      <c r="BV18" s="245"/>
      <c r="BW18" s="225"/>
      <c r="BX18" s="226"/>
      <c r="BY18" s="226"/>
      <c r="BZ18" s="226"/>
      <c r="CA18" s="227"/>
      <c r="CB18" s="228"/>
      <c r="CC18" s="229"/>
      <c r="CD18" s="229"/>
      <c r="CE18" s="229"/>
      <c r="CF18" s="229"/>
      <c r="CG18" s="229"/>
      <c r="CH18" s="229"/>
      <c r="CI18" s="230"/>
      <c r="CJ18" s="231" t="str">
        <f t="shared" si="0"/>
        <v xml:space="preserve"> </v>
      </c>
      <c r="CK18" s="232"/>
      <c r="CL18" s="232"/>
      <c r="CM18" s="232"/>
      <c r="CN18" s="232"/>
      <c r="CO18" s="232"/>
      <c r="CP18" s="232"/>
      <c r="CQ18" s="233"/>
      <c r="CV18" s="54" t="s">
        <v>156</v>
      </c>
      <c r="CW18" s="54">
        <f t="shared" si="1"/>
        <v>0</v>
      </c>
      <c r="EQ18" s="54">
        <f t="shared" si="2"/>
        <v>0</v>
      </c>
    </row>
    <row r="19" spans="1:147" s="54" customFormat="1" ht="30" customHeight="1">
      <c r="A19" s="115">
        <v>6</v>
      </c>
      <c r="B19" s="225"/>
      <c r="C19" s="226"/>
      <c r="D19" s="226"/>
      <c r="E19" s="226"/>
      <c r="F19" s="226"/>
      <c r="G19" s="226"/>
      <c r="H19" s="226"/>
      <c r="I19" s="227"/>
      <c r="J19" s="234"/>
      <c r="K19" s="235"/>
      <c r="L19" s="235"/>
      <c r="M19" s="235"/>
      <c r="N19" s="235"/>
      <c r="O19" s="235"/>
      <c r="P19" s="236"/>
      <c r="Q19" s="237"/>
      <c r="R19" s="237"/>
      <c r="S19" s="237"/>
      <c r="T19" s="237"/>
      <c r="U19" s="237"/>
      <c r="V19" s="237"/>
      <c r="W19" s="237"/>
      <c r="X19" s="237"/>
      <c r="Y19" s="237"/>
      <c r="Z19" s="237"/>
      <c r="AA19" s="237"/>
      <c r="AB19" s="237"/>
      <c r="AC19" s="237"/>
      <c r="AD19" s="237"/>
      <c r="AE19" s="238"/>
      <c r="AF19" s="236"/>
      <c r="AG19" s="237"/>
      <c r="AH19" s="237"/>
      <c r="AI19" s="238"/>
      <c r="AJ19" s="234"/>
      <c r="AK19" s="235"/>
      <c r="AL19" s="235"/>
      <c r="AM19" s="235"/>
      <c r="AN19" s="235"/>
      <c r="AO19" s="235"/>
      <c r="AP19" s="236"/>
      <c r="AQ19" s="237"/>
      <c r="AR19" s="237"/>
      <c r="AS19" s="237"/>
      <c r="AT19" s="237"/>
      <c r="AU19" s="237"/>
      <c r="AV19" s="237"/>
      <c r="AW19" s="238"/>
      <c r="AX19" s="234"/>
      <c r="AY19" s="235"/>
      <c r="AZ19" s="235"/>
      <c r="BA19" s="235"/>
      <c r="BB19" s="235"/>
      <c r="BC19" s="239"/>
      <c r="BD19" s="240" t="str">
        <f>IFERROR(VLOOKUP(AP19,Sheet1!$B$7:'Sheet1'!$C$15,2,FALSE)," ")</f>
        <v xml:space="preserve"> </v>
      </c>
      <c r="BE19" s="241"/>
      <c r="BF19" s="241"/>
      <c r="BG19" s="241"/>
      <c r="BH19" s="241"/>
      <c r="BI19" s="241"/>
      <c r="BJ19" s="241"/>
      <c r="BK19" s="241"/>
      <c r="BL19" s="242"/>
      <c r="BM19" s="243"/>
      <c r="BN19" s="244"/>
      <c r="BO19" s="244"/>
      <c r="BP19" s="244"/>
      <c r="BQ19" s="244"/>
      <c r="BR19" s="244"/>
      <c r="BS19" s="244"/>
      <c r="BT19" s="244"/>
      <c r="BU19" s="244"/>
      <c r="BV19" s="245"/>
      <c r="BW19" s="225"/>
      <c r="BX19" s="226"/>
      <c r="BY19" s="226"/>
      <c r="BZ19" s="226"/>
      <c r="CA19" s="227"/>
      <c r="CB19" s="228"/>
      <c r="CC19" s="229"/>
      <c r="CD19" s="229"/>
      <c r="CE19" s="229"/>
      <c r="CF19" s="229"/>
      <c r="CG19" s="229"/>
      <c r="CH19" s="229"/>
      <c r="CI19" s="230"/>
      <c r="CJ19" s="231" t="str">
        <f t="shared" si="0"/>
        <v xml:space="preserve"> </v>
      </c>
      <c r="CK19" s="232"/>
      <c r="CL19" s="232"/>
      <c r="CM19" s="232"/>
      <c r="CN19" s="232"/>
      <c r="CO19" s="232"/>
      <c r="CP19" s="232"/>
      <c r="CQ19" s="233"/>
      <c r="CV19" s="54" t="s">
        <v>96</v>
      </c>
      <c r="CW19" s="54">
        <f t="shared" si="1"/>
        <v>0</v>
      </c>
      <c r="EQ19" s="54">
        <f t="shared" si="2"/>
        <v>0</v>
      </c>
    </row>
    <row r="20" spans="1:147" s="54" customFormat="1" ht="30" customHeight="1">
      <c r="A20" s="115">
        <v>7</v>
      </c>
      <c r="B20" s="225"/>
      <c r="C20" s="226"/>
      <c r="D20" s="226"/>
      <c r="E20" s="226"/>
      <c r="F20" s="226"/>
      <c r="G20" s="226"/>
      <c r="H20" s="226"/>
      <c r="I20" s="227"/>
      <c r="J20" s="234"/>
      <c r="K20" s="235"/>
      <c r="L20" s="235"/>
      <c r="M20" s="235"/>
      <c r="N20" s="235"/>
      <c r="O20" s="235"/>
      <c r="P20" s="236"/>
      <c r="Q20" s="237"/>
      <c r="R20" s="237"/>
      <c r="S20" s="237"/>
      <c r="T20" s="237"/>
      <c r="U20" s="237"/>
      <c r="V20" s="237"/>
      <c r="W20" s="237"/>
      <c r="X20" s="237"/>
      <c r="Y20" s="237"/>
      <c r="Z20" s="237"/>
      <c r="AA20" s="237"/>
      <c r="AB20" s="237"/>
      <c r="AC20" s="237"/>
      <c r="AD20" s="237"/>
      <c r="AE20" s="238"/>
      <c r="AF20" s="236"/>
      <c r="AG20" s="237"/>
      <c r="AH20" s="237"/>
      <c r="AI20" s="238"/>
      <c r="AJ20" s="234"/>
      <c r="AK20" s="235"/>
      <c r="AL20" s="235"/>
      <c r="AM20" s="235"/>
      <c r="AN20" s="235"/>
      <c r="AO20" s="235"/>
      <c r="AP20" s="236"/>
      <c r="AQ20" s="237"/>
      <c r="AR20" s="237"/>
      <c r="AS20" s="237"/>
      <c r="AT20" s="237"/>
      <c r="AU20" s="237"/>
      <c r="AV20" s="237"/>
      <c r="AW20" s="238"/>
      <c r="AX20" s="234"/>
      <c r="AY20" s="235"/>
      <c r="AZ20" s="235"/>
      <c r="BA20" s="235"/>
      <c r="BB20" s="235"/>
      <c r="BC20" s="239"/>
      <c r="BD20" s="240" t="str">
        <f>IFERROR(VLOOKUP(AP20,Sheet1!$B$7:'Sheet1'!$C$15,2,FALSE)," ")</f>
        <v xml:space="preserve"> </v>
      </c>
      <c r="BE20" s="241"/>
      <c r="BF20" s="241"/>
      <c r="BG20" s="241"/>
      <c r="BH20" s="241"/>
      <c r="BI20" s="241"/>
      <c r="BJ20" s="241"/>
      <c r="BK20" s="241"/>
      <c r="BL20" s="242"/>
      <c r="BM20" s="243"/>
      <c r="BN20" s="244"/>
      <c r="BO20" s="244"/>
      <c r="BP20" s="244"/>
      <c r="BQ20" s="244"/>
      <c r="BR20" s="244"/>
      <c r="BS20" s="244"/>
      <c r="BT20" s="244"/>
      <c r="BU20" s="244"/>
      <c r="BV20" s="245"/>
      <c r="BW20" s="225"/>
      <c r="BX20" s="226"/>
      <c r="BY20" s="226"/>
      <c r="BZ20" s="226"/>
      <c r="CA20" s="227"/>
      <c r="CB20" s="228"/>
      <c r="CC20" s="229"/>
      <c r="CD20" s="229"/>
      <c r="CE20" s="229"/>
      <c r="CF20" s="229"/>
      <c r="CG20" s="229"/>
      <c r="CH20" s="229"/>
      <c r="CI20" s="230"/>
      <c r="CJ20" s="231" t="str">
        <f t="shared" si="0"/>
        <v xml:space="preserve"> </v>
      </c>
      <c r="CK20" s="232"/>
      <c r="CL20" s="232"/>
      <c r="CM20" s="232"/>
      <c r="CN20" s="232"/>
      <c r="CO20" s="232"/>
      <c r="CP20" s="232"/>
      <c r="CQ20" s="233"/>
      <c r="CV20" s="54" t="s">
        <v>157</v>
      </c>
      <c r="CW20" s="54">
        <f t="shared" si="1"/>
        <v>0</v>
      </c>
      <c r="EQ20" s="54">
        <f t="shared" si="2"/>
        <v>0</v>
      </c>
    </row>
    <row r="21" spans="1:147" ht="30" customHeight="1">
      <c r="A21" s="115">
        <v>8</v>
      </c>
      <c r="B21" s="225"/>
      <c r="C21" s="226"/>
      <c r="D21" s="226"/>
      <c r="E21" s="226"/>
      <c r="F21" s="226"/>
      <c r="G21" s="226"/>
      <c r="H21" s="226"/>
      <c r="I21" s="227"/>
      <c r="J21" s="234"/>
      <c r="K21" s="235"/>
      <c r="L21" s="235"/>
      <c r="M21" s="235"/>
      <c r="N21" s="235"/>
      <c r="O21" s="235"/>
      <c r="P21" s="236"/>
      <c r="Q21" s="237"/>
      <c r="R21" s="237"/>
      <c r="S21" s="237"/>
      <c r="T21" s="237"/>
      <c r="U21" s="237"/>
      <c r="V21" s="237"/>
      <c r="W21" s="237"/>
      <c r="X21" s="237"/>
      <c r="Y21" s="237"/>
      <c r="Z21" s="237"/>
      <c r="AA21" s="237"/>
      <c r="AB21" s="237"/>
      <c r="AC21" s="237"/>
      <c r="AD21" s="237"/>
      <c r="AE21" s="238"/>
      <c r="AF21" s="236"/>
      <c r="AG21" s="237"/>
      <c r="AH21" s="237"/>
      <c r="AI21" s="238"/>
      <c r="AJ21" s="234"/>
      <c r="AK21" s="235"/>
      <c r="AL21" s="235"/>
      <c r="AM21" s="235"/>
      <c r="AN21" s="235"/>
      <c r="AO21" s="235"/>
      <c r="AP21" s="236"/>
      <c r="AQ21" s="237"/>
      <c r="AR21" s="237"/>
      <c r="AS21" s="237"/>
      <c r="AT21" s="237"/>
      <c r="AU21" s="237"/>
      <c r="AV21" s="237"/>
      <c r="AW21" s="238"/>
      <c r="AX21" s="234"/>
      <c r="AY21" s="235"/>
      <c r="AZ21" s="235"/>
      <c r="BA21" s="235"/>
      <c r="BB21" s="235"/>
      <c r="BC21" s="239"/>
      <c r="BD21" s="240" t="str">
        <f>IFERROR(VLOOKUP(AP21,Sheet1!$B$7:'Sheet1'!$C$15,2,FALSE)," ")</f>
        <v xml:space="preserve"> </v>
      </c>
      <c r="BE21" s="241"/>
      <c r="BF21" s="241"/>
      <c r="BG21" s="241"/>
      <c r="BH21" s="241"/>
      <c r="BI21" s="241"/>
      <c r="BJ21" s="241"/>
      <c r="BK21" s="241"/>
      <c r="BL21" s="242"/>
      <c r="BM21" s="243"/>
      <c r="BN21" s="244"/>
      <c r="BO21" s="244"/>
      <c r="BP21" s="244"/>
      <c r="BQ21" s="244"/>
      <c r="BR21" s="244"/>
      <c r="BS21" s="244"/>
      <c r="BT21" s="244"/>
      <c r="BU21" s="244"/>
      <c r="BV21" s="245"/>
      <c r="BW21" s="225"/>
      <c r="BX21" s="226"/>
      <c r="BY21" s="226"/>
      <c r="BZ21" s="226"/>
      <c r="CA21" s="227"/>
      <c r="CB21" s="228"/>
      <c r="CC21" s="229"/>
      <c r="CD21" s="229"/>
      <c r="CE21" s="229"/>
      <c r="CF21" s="229"/>
      <c r="CG21" s="229"/>
      <c r="CH21" s="229"/>
      <c r="CI21" s="230"/>
      <c r="CJ21" s="231" t="str">
        <f t="shared" si="0"/>
        <v xml:space="preserve"> </v>
      </c>
      <c r="CK21" s="232"/>
      <c r="CL21" s="232"/>
      <c r="CM21" s="232"/>
      <c r="CN21" s="232"/>
      <c r="CO21" s="232"/>
      <c r="CP21" s="232"/>
      <c r="CQ21" s="233"/>
      <c r="CU21" s="54"/>
      <c r="CV21" s="31" t="s">
        <v>90</v>
      </c>
      <c r="CW21" s="31">
        <f t="shared" si="1"/>
        <v>0</v>
      </c>
      <c r="DJ21" s="54"/>
      <c r="EQ21" s="54">
        <f t="shared" si="2"/>
        <v>0</v>
      </c>
    </row>
    <row r="22" spans="1:147" s="54" customFormat="1" ht="30" customHeight="1">
      <c r="A22" s="115">
        <v>9</v>
      </c>
      <c r="B22" s="225"/>
      <c r="C22" s="226"/>
      <c r="D22" s="226"/>
      <c r="E22" s="226"/>
      <c r="F22" s="226"/>
      <c r="G22" s="226"/>
      <c r="H22" s="226"/>
      <c r="I22" s="227"/>
      <c r="J22" s="234"/>
      <c r="K22" s="235"/>
      <c r="L22" s="235"/>
      <c r="M22" s="235"/>
      <c r="N22" s="235"/>
      <c r="O22" s="235"/>
      <c r="P22" s="236"/>
      <c r="Q22" s="237"/>
      <c r="R22" s="237"/>
      <c r="S22" s="237"/>
      <c r="T22" s="237"/>
      <c r="U22" s="237"/>
      <c r="V22" s="237"/>
      <c r="W22" s="237"/>
      <c r="X22" s="237"/>
      <c r="Y22" s="237"/>
      <c r="Z22" s="237"/>
      <c r="AA22" s="237"/>
      <c r="AB22" s="237"/>
      <c r="AC22" s="237"/>
      <c r="AD22" s="237"/>
      <c r="AE22" s="238"/>
      <c r="AF22" s="236"/>
      <c r="AG22" s="237"/>
      <c r="AH22" s="237"/>
      <c r="AI22" s="238"/>
      <c r="AJ22" s="234"/>
      <c r="AK22" s="235"/>
      <c r="AL22" s="235"/>
      <c r="AM22" s="235"/>
      <c r="AN22" s="235"/>
      <c r="AO22" s="235"/>
      <c r="AP22" s="236"/>
      <c r="AQ22" s="237"/>
      <c r="AR22" s="237"/>
      <c r="AS22" s="237"/>
      <c r="AT22" s="237"/>
      <c r="AU22" s="237"/>
      <c r="AV22" s="237"/>
      <c r="AW22" s="238"/>
      <c r="AX22" s="234"/>
      <c r="AY22" s="235"/>
      <c r="AZ22" s="235"/>
      <c r="BA22" s="235"/>
      <c r="BB22" s="235"/>
      <c r="BC22" s="239"/>
      <c r="BD22" s="240" t="str">
        <f>IFERROR(VLOOKUP(AP22,Sheet1!$B$7:'Sheet1'!$C$15,2,FALSE)," ")</f>
        <v xml:space="preserve"> </v>
      </c>
      <c r="BE22" s="241"/>
      <c r="BF22" s="241"/>
      <c r="BG22" s="241"/>
      <c r="BH22" s="241"/>
      <c r="BI22" s="241"/>
      <c r="BJ22" s="241"/>
      <c r="BK22" s="241"/>
      <c r="BL22" s="242"/>
      <c r="BM22" s="243"/>
      <c r="BN22" s="244"/>
      <c r="BO22" s="244"/>
      <c r="BP22" s="244"/>
      <c r="BQ22" s="244"/>
      <c r="BR22" s="244"/>
      <c r="BS22" s="244"/>
      <c r="BT22" s="244"/>
      <c r="BU22" s="244"/>
      <c r="BV22" s="245"/>
      <c r="BW22" s="225"/>
      <c r="BX22" s="226"/>
      <c r="BY22" s="226"/>
      <c r="BZ22" s="226"/>
      <c r="CA22" s="227"/>
      <c r="CB22" s="228"/>
      <c r="CC22" s="229"/>
      <c r="CD22" s="229"/>
      <c r="CE22" s="229"/>
      <c r="CF22" s="229"/>
      <c r="CG22" s="229"/>
      <c r="CH22" s="229"/>
      <c r="CI22" s="230"/>
      <c r="CJ22" s="231" t="str">
        <f t="shared" si="0"/>
        <v xml:space="preserve"> </v>
      </c>
      <c r="CK22" s="232"/>
      <c r="CL22" s="232"/>
      <c r="CM22" s="232"/>
      <c r="CN22" s="232"/>
      <c r="CO22" s="232"/>
      <c r="CP22" s="232"/>
      <c r="CQ22" s="233"/>
      <c r="CV22" s="54" t="s">
        <v>91</v>
      </c>
      <c r="CW22" s="54">
        <f>SUMIF($AP$14:$AW$33,CV22,$CJ$14:$CQ$33)</f>
        <v>0</v>
      </c>
      <c r="EQ22" s="54">
        <f t="shared" si="2"/>
        <v>0</v>
      </c>
    </row>
    <row r="23" spans="1:147" s="54" customFormat="1" ht="30" customHeight="1">
      <c r="A23" s="115">
        <v>10</v>
      </c>
      <c r="B23" s="225"/>
      <c r="C23" s="226"/>
      <c r="D23" s="226"/>
      <c r="E23" s="226"/>
      <c r="F23" s="226"/>
      <c r="G23" s="226"/>
      <c r="H23" s="226"/>
      <c r="I23" s="227"/>
      <c r="J23" s="234"/>
      <c r="K23" s="235"/>
      <c r="L23" s="235"/>
      <c r="M23" s="235"/>
      <c r="N23" s="235"/>
      <c r="O23" s="235"/>
      <c r="P23" s="236"/>
      <c r="Q23" s="237"/>
      <c r="R23" s="237"/>
      <c r="S23" s="237"/>
      <c r="T23" s="237"/>
      <c r="U23" s="237"/>
      <c r="V23" s="237"/>
      <c r="W23" s="237"/>
      <c r="X23" s="237"/>
      <c r="Y23" s="237"/>
      <c r="Z23" s="237"/>
      <c r="AA23" s="237"/>
      <c r="AB23" s="237"/>
      <c r="AC23" s="237"/>
      <c r="AD23" s="237"/>
      <c r="AE23" s="238"/>
      <c r="AF23" s="236"/>
      <c r="AG23" s="237"/>
      <c r="AH23" s="237"/>
      <c r="AI23" s="238"/>
      <c r="AJ23" s="234"/>
      <c r="AK23" s="235"/>
      <c r="AL23" s="235"/>
      <c r="AM23" s="235"/>
      <c r="AN23" s="235"/>
      <c r="AO23" s="235"/>
      <c r="AP23" s="236"/>
      <c r="AQ23" s="237"/>
      <c r="AR23" s="237"/>
      <c r="AS23" s="237"/>
      <c r="AT23" s="237"/>
      <c r="AU23" s="237"/>
      <c r="AV23" s="237"/>
      <c r="AW23" s="238"/>
      <c r="AX23" s="234"/>
      <c r="AY23" s="235"/>
      <c r="AZ23" s="235"/>
      <c r="BA23" s="235"/>
      <c r="BB23" s="235"/>
      <c r="BC23" s="239"/>
      <c r="BD23" s="240" t="str">
        <f>IFERROR(VLOOKUP(AP23,Sheet1!$B$7:'Sheet1'!$C$15,2,FALSE)," ")</f>
        <v xml:space="preserve"> </v>
      </c>
      <c r="BE23" s="241"/>
      <c r="BF23" s="241"/>
      <c r="BG23" s="241"/>
      <c r="BH23" s="241"/>
      <c r="BI23" s="241"/>
      <c r="BJ23" s="241"/>
      <c r="BK23" s="241"/>
      <c r="BL23" s="242"/>
      <c r="BM23" s="243"/>
      <c r="BN23" s="244"/>
      <c r="BO23" s="244"/>
      <c r="BP23" s="244"/>
      <c r="BQ23" s="244"/>
      <c r="BR23" s="244"/>
      <c r="BS23" s="244"/>
      <c r="BT23" s="244"/>
      <c r="BU23" s="244"/>
      <c r="BV23" s="245"/>
      <c r="BW23" s="225"/>
      <c r="BX23" s="226"/>
      <c r="BY23" s="226"/>
      <c r="BZ23" s="226"/>
      <c r="CA23" s="227"/>
      <c r="CB23" s="228"/>
      <c r="CC23" s="229"/>
      <c r="CD23" s="229"/>
      <c r="CE23" s="229"/>
      <c r="CF23" s="229"/>
      <c r="CG23" s="229"/>
      <c r="CH23" s="229"/>
      <c r="CI23" s="230"/>
      <c r="CJ23" s="231" t="str">
        <f t="shared" si="0"/>
        <v xml:space="preserve"> </v>
      </c>
      <c r="CK23" s="232"/>
      <c r="CL23" s="232"/>
      <c r="CM23" s="232"/>
      <c r="CN23" s="232"/>
      <c r="CO23" s="232"/>
      <c r="CP23" s="232"/>
      <c r="CQ23" s="233"/>
      <c r="EQ23" s="54">
        <f t="shared" si="2"/>
        <v>0</v>
      </c>
    </row>
    <row r="24" spans="1:147" ht="30" customHeight="1">
      <c r="A24" s="115">
        <v>11</v>
      </c>
      <c r="B24" s="225"/>
      <c r="C24" s="226"/>
      <c r="D24" s="226"/>
      <c r="E24" s="226"/>
      <c r="F24" s="226"/>
      <c r="G24" s="226"/>
      <c r="H24" s="226"/>
      <c r="I24" s="227"/>
      <c r="J24" s="234"/>
      <c r="K24" s="235"/>
      <c r="L24" s="235"/>
      <c r="M24" s="235"/>
      <c r="N24" s="235"/>
      <c r="O24" s="235"/>
      <c r="P24" s="236"/>
      <c r="Q24" s="237"/>
      <c r="R24" s="237"/>
      <c r="S24" s="237"/>
      <c r="T24" s="237"/>
      <c r="U24" s="237"/>
      <c r="V24" s="237"/>
      <c r="W24" s="237"/>
      <c r="X24" s="237"/>
      <c r="Y24" s="237"/>
      <c r="Z24" s="237"/>
      <c r="AA24" s="237"/>
      <c r="AB24" s="237"/>
      <c r="AC24" s="237"/>
      <c r="AD24" s="237"/>
      <c r="AE24" s="238"/>
      <c r="AF24" s="236"/>
      <c r="AG24" s="237"/>
      <c r="AH24" s="237"/>
      <c r="AI24" s="238"/>
      <c r="AJ24" s="234"/>
      <c r="AK24" s="235"/>
      <c r="AL24" s="235"/>
      <c r="AM24" s="235"/>
      <c r="AN24" s="235"/>
      <c r="AO24" s="235"/>
      <c r="AP24" s="236"/>
      <c r="AQ24" s="237"/>
      <c r="AR24" s="237"/>
      <c r="AS24" s="237"/>
      <c r="AT24" s="237"/>
      <c r="AU24" s="237"/>
      <c r="AV24" s="237"/>
      <c r="AW24" s="238"/>
      <c r="AX24" s="234"/>
      <c r="AY24" s="235"/>
      <c r="AZ24" s="235"/>
      <c r="BA24" s="235"/>
      <c r="BB24" s="235"/>
      <c r="BC24" s="239"/>
      <c r="BD24" s="240" t="str">
        <f>IFERROR(VLOOKUP(AP24,Sheet1!$B$7:'Sheet1'!$C$15,2,FALSE)," ")</f>
        <v xml:space="preserve"> </v>
      </c>
      <c r="BE24" s="241"/>
      <c r="BF24" s="241"/>
      <c r="BG24" s="241"/>
      <c r="BH24" s="241"/>
      <c r="BI24" s="241"/>
      <c r="BJ24" s="241"/>
      <c r="BK24" s="241"/>
      <c r="BL24" s="242"/>
      <c r="BM24" s="243"/>
      <c r="BN24" s="244"/>
      <c r="BO24" s="244"/>
      <c r="BP24" s="244"/>
      <c r="BQ24" s="244"/>
      <c r="BR24" s="244"/>
      <c r="BS24" s="244"/>
      <c r="BT24" s="244"/>
      <c r="BU24" s="244"/>
      <c r="BV24" s="245"/>
      <c r="BW24" s="225"/>
      <c r="BX24" s="226"/>
      <c r="BY24" s="226"/>
      <c r="BZ24" s="226"/>
      <c r="CA24" s="227"/>
      <c r="CB24" s="228"/>
      <c r="CC24" s="229"/>
      <c r="CD24" s="229"/>
      <c r="CE24" s="229"/>
      <c r="CF24" s="229"/>
      <c r="CG24" s="229"/>
      <c r="CH24" s="229"/>
      <c r="CI24" s="230"/>
      <c r="CJ24" s="231" t="str">
        <f>IF(BD24=" "," ",EQ24)</f>
        <v xml:space="preserve"> </v>
      </c>
      <c r="CK24" s="232"/>
      <c r="CL24" s="232"/>
      <c r="CM24" s="232"/>
      <c r="CN24" s="232"/>
      <c r="CO24" s="232"/>
      <c r="CP24" s="232"/>
      <c r="CQ24" s="233"/>
      <c r="EQ24" s="54">
        <f t="shared" si="2"/>
        <v>0</v>
      </c>
    </row>
    <row r="25" spans="1:147" s="54" customFormat="1" ht="30" customHeight="1">
      <c r="A25" s="115">
        <v>12</v>
      </c>
      <c r="B25" s="225"/>
      <c r="C25" s="226"/>
      <c r="D25" s="226"/>
      <c r="E25" s="226"/>
      <c r="F25" s="226"/>
      <c r="G25" s="226"/>
      <c r="H25" s="226"/>
      <c r="I25" s="227"/>
      <c r="J25" s="234"/>
      <c r="K25" s="235"/>
      <c r="L25" s="235"/>
      <c r="M25" s="235"/>
      <c r="N25" s="235"/>
      <c r="O25" s="235"/>
      <c r="P25" s="236"/>
      <c r="Q25" s="237"/>
      <c r="R25" s="237"/>
      <c r="S25" s="237"/>
      <c r="T25" s="237"/>
      <c r="U25" s="237"/>
      <c r="V25" s="237"/>
      <c r="W25" s="237"/>
      <c r="X25" s="237"/>
      <c r="Y25" s="237"/>
      <c r="Z25" s="237"/>
      <c r="AA25" s="237"/>
      <c r="AB25" s="237"/>
      <c r="AC25" s="237"/>
      <c r="AD25" s="237"/>
      <c r="AE25" s="238"/>
      <c r="AF25" s="236"/>
      <c r="AG25" s="237"/>
      <c r="AH25" s="237"/>
      <c r="AI25" s="238"/>
      <c r="AJ25" s="234"/>
      <c r="AK25" s="235"/>
      <c r="AL25" s="235"/>
      <c r="AM25" s="235"/>
      <c r="AN25" s="235"/>
      <c r="AO25" s="235"/>
      <c r="AP25" s="236"/>
      <c r="AQ25" s="237"/>
      <c r="AR25" s="237"/>
      <c r="AS25" s="237"/>
      <c r="AT25" s="237"/>
      <c r="AU25" s="237"/>
      <c r="AV25" s="237"/>
      <c r="AW25" s="238"/>
      <c r="AX25" s="234"/>
      <c r="AY25" s="235"/>
      <c r="AZ25" s="235"/>
      <c r="BA25" s="235"/>
      <c r="BB25" s="235"/>
      <c r="BC25" s="239"/>
      <c r="BD25" s="240" t="str">
        <f>IFERROR(VLOOKUP(AP25,Sheet1!$B$7:'Sheet1'!$C$15,2,FALSE)," ")</f>
        <v xml:space="preserve"> </v>
      </c>
      <c r="BE25" s="241"/>
      <c r="BF25" s="241"/>
      <c r="BG25" s="241"/>
      <c r="BH25" s="241"/>
      <c r="BI25" s="241"/>
      <c r="BJ25" s="241"/>
      <c r="BK25" s="241"/>
      <c r="BL25" s="242"/>
      <c r="BM25" s="243"/>
      <c r="BN25" s="244"/>
      <c r="BO25" s="244"/>
      <c r="BP25" s="244"/>
      <c r="BQ25" s="244"/>
      <c r="BR25" s="244"/>
      <c r="BS25" s="244"/>
      <c r="BT25" s="244"/>
      <c r="BU25" s="244"/>
      <c r="BV25" s="245"/>
      <c r="BW25" s="225"/>
      <c r="BX25" s="226"/>
      <c r="BY25" s="226"/>
      <c r="BZ25" s="226"/>
      <c r="CA25" s="227"/>
      <c r="CB25" s="228"/>
      <c r="CC25" s="229"/>
      <c r="CD25" s="229"/>
      <c r="CE25" s="229"/>
      <c r="CF25" s="229"/>
      <c r="CG25" s="229"/>
      <c r="CH25" s="229"/>
      <c r="CI25" s="230"/>
      <c r="CJ25" s="231" t="str">
        <f t="shared" ref="CJ25:CJ33" si="3">IF(BD25=" "," ",EQ25)</f>
        <v xml:space="preserve"> </v>
      </c>
      <c r="CK25" s="232"/>
      <c r="CL25" s="232"/>
      <c r="CM25" s="232"/>
      <c r="CN25" s="232"/>
      <c r="CO25" s="232"/>
      <c r="CP25" s="232"/>
      <c r="CQ25" s="233"/>
      <c r="EQ25" s="54">
        <f t="shared" si="2"/>
        <v>0</v>
      </c>
    </row>
    <row r="26" spans="1:147" s="54" customFormat="1" ht="30" customHeight="1">
      <c r="A26" s="115">
        <v>13</v>
      </c>
      <c r="B26" s="225"/>
      <c r="C26" s="226"/>
      <c r="D26" s="226"/>
      <c r="E26" s="226"/>
      <c r="F26" s="226"/>
      <c r="G26" s="226"/>
      <c r="H26" s="226"/>
      <c r="I26" s="227"/>
      <c r="J26" s="234"/>
      <c r="K26" s="235"/>
      <c r="L26" s="235"/>
      <c r="M26" s="235"/>
      <c r="N26" s="235"/>
      <c r="O26" s="235"/>
      <c r="P26" s="236"/>
      <c r="Q26" s="237"/>
      <c r="R26" s="237"/>
      <c r="S26" s="237"/>
      <c r="T26" s="237"/>
      <c r="U26" s="237"/>
      <c r="V26" s="237"/>
      <c r="W26" s="237"/>
      <c r="X26" s="237"/>
      <c r="Y26" s="237"/>
      <c r="Z26" s="237"/>
      <c r="AA26" s="237"/>
      <c r="AB26" s="237"/>
      <c r="AC26" s="237"/>
      <c r="AD26" s="237"/>
      <c r="AE26" s="238"/>
      <c r="AF26" s="236"/>
      <c r="AG26" s="237"/>
      <c r="AH26" s="237"/>
      <c r="AI26" s="238"/>
      <c r="AJ26" s="234"/>
      <c r="AK26" s="235"/>
      <c r="AL26" s="235"/>
      <c r="AM26" s="235"/>
      <c r="AN26" s="235"/>
      <c r="AO26" s="235"/>
      <c r="AP26" s="236"/>
      <c r="AQ26" s="237"/>
      <c r="AR26" s="237"/>
      <c r="AS26" s="237"/>
      <c r="AT26" s="237"/>
      <c r="AU26" s="237"/>
      <c r="AV26" s="237"/>
      <c r="AW26" s="238"/>
      <c r="AX26" s="234"/>
      <c r="AY26" s="235"/>
      <c r="AZ26" s="235"/>
      <c r="BA26" s="235"/>
      <c r="BB26" s="235"/>
      <c r="BC26" s="239"/>
      <c r="BD26" s="240" t="str">
        <f>IFERROR(VLOOKUP(AP26,Sheet1!$B$7:'Sheet1'!$C$15,2,FALSE)," ")</f>
        <v xml:space="preserve"> </v>
      </c>
      <c r="BE26" s="241"/>
      <c r="BF26" s="241"/>
      <c r="BG26" s="241"/>
      <c r="BH26" s="241"/>
      <c r="BI26" s="241"/>
      <c r="BJ26" s="241"/>
      <c r="BK26" s="241"/>
      <c r="BL26" s="242"/>
      <c r="BM26" s="243"/>
      <c r="BN26" s="244"/>
      <c r="BO26" s="244"/>
      <c r="BP26" s="244"/>
      <c r="BQ26" s="244"/>
      <c r="BR26" s="244"/>
      <c r="BS26" s="244"/>
      <c r="BT26" s="244"/>
      <c r="BU26" s="244"/>
      <c r="BV26" s="245"/>
      <c r="BW26" s="225"/>
      <c r="BX26" s="226"/>
      <c r="BY26" s="226"/>
      <c r="BZ26" s="226"/>
      <c r="CA26" s="227"/>
      <c r="CB26" s="228"/>
      <c r="CC26" s="229"/>
      <c r="CD26" s="229"/>
      <c r="CE26" s="229"/>
      <c r="CF26" s="229"/>
      <c r="CG26" s="229"/>
      <c r="CH26" s="229"/>
      <c r="CI26" s="230"/>
      <c r="CJ26" s="231" t="str">
        <f t="shared" si="3"/>
        <v xml:space="preserve"> </v>
      </c>
      <c r="CK26" s="232"/>
      <c r="CL26" s="232"/>
      <c r="CM26" s="232"/>
      <c r="CN26" s="232"/>
      <c r="CO26" s="232"/>
      <c r="CP26" s="232"/>
      <c r="CQ26" s="233"/>
      <c r="EQ26" s="54">
        <f t="shared" si="2"/>
        <v>0</v>
      </c>
    </row>
    <row r="27" spans="1:147" s="58" customFormat="1" ht="30" customHeight="1">
      <c r="A27" s="115">
        <v>14</v>
      </c>
      <c r="B27" s="225"/>
      <c r="C27" s="226"/>
      <c r="D27" s="226"/>
      <c r="E27" s="226"/>
      <c r="F27" s="226"/>
      <c r="G27" s="226"/>
      <c r="H27" s="226"/>
      <c r="I27" s="227"/>
      <c r="J27" s="234"/>
      <c r="K27" s="235"/>
      <c r="L27" s="235"/>
      <c r="M27" s="235"/>
      <c r="N27" s="235"/>
      <c r="O27" s="235"/>
      <c r="P27" s="236"/>
      <c r="Q27" s="237"/>
      <c r="R27" s="237"/>
      <c r="S27" s="237"/>
      <c r="T27" s="237"/>
      <c r="U27" s="237"/>
      <c r="V27" s="237"/>
      <c r="W27" s="237"/>
      <c r="X27" s="237"/>
      <c r="Y27" s="237"/>
      <c r="Z27" s="237"/>
      <c r="AA27" s="237"/>
      <c r="AB27" s="237"/>
      <c r="AC27" s="237"/>
      <c r="AD27" s="237"/>
      <c r="AE27" s="238"/>
      <c r="AF27" s="236"/>
      <c r="AG27" s="237"/>
      <c r="AH27" s="237"/>
      <c r="AI27" s="238"/>
      <c r="AJ27" s="234"/>
      <c r="AK27" s="235"/>
      <c r="AL27" s="235"/>
      <c r="AM27" s="235"/>
      <c r="AN27" s="235"/>
      <c r="AO27" s="235"/>
      <c r="AP27" s="236"/>
      <c r="AQ27" s="237"/>
      <c r="AR27" s="237"/>
      <c r="AS27" s="237"/>
      <c r="AT27" s="237"/>
      <c r="AU27" s="237"/>
      <c r="AV27" s="237"/>
      <c r="AW27" s="238"/>
      <c r="AX27" s="234"/>
      <c r="AY27" s="235"/>
      <c r="AZ27" s="235"/>
      <c r="BA27" s="235"/>
      <c r="BB27" s="235"/>
      <c r="BC27" s="239"/>
      <c r="BD27" s="240" t="str">
        <f>IFERROR(VLOOKUP(AP27,Sheet1!$B$7:'Sheet1'!$C$15,2,FALSE)," ")</f>
        <v xml:space="preserve"> </v>
      </c>
      <c r="BE27" s="241"/>
      <c r="BF27" s="241"/>
      <c r="BG27" s="241"/>
      <c r="BH27" s="241"/>
      <c r="BI27" s="241"/>
      <c r="BJ27" s="241"/>
      <c r="BK27" s="241"/>
      <c r="BL27" s="242"/>
      <c r="BM27" s="243"/>
      <c r="BN27" s="244"/>
      <c r="BO27" s="244"/>
      <c r="BP27" s="244"/>
      <c r="BQ27" s="244"/>
      <c r="BR27" s="244"/>
      <c r="BS27" s="244"/>
      <c r="BT27" s="244"/>
      <c r="BU27" s="244"/>
      <c r="BV27" s="245"/>
      <c r="BW27" s="225"/>
      <c r="BX27" s="226"/>
      <c r="BY27" s="226"/>
      <c r="BZ27" s="226"/>
      <c r="CA27" s="227"/>
      <c r="CB27" s="228"/>
      <c r="CC27" s="229"/>
      <c r="CD27" s="229"/>
      <c r="CE27" s="229"/>
      <c r="CF27" s="229"/>
      <c r="CG27" s="229"/>
      <c r="CH27" s="229"/>
      <c r="CI27" s="230"/>
      <c r="CJ27" s="231" t="str">
        <f t="shared" si="3"/>
        <v xml:space="preserve"> </v>
      </c>
      <c r="CK27" s="232"/>
      <c r="CL27" s="232"/>
      <c r="CM27" s="232"/>
      <c r="CN27" s="232"/>
      <c r="CO27" s="232"/>
      <c r="CP27" s="232"/>
      <c r="CQ27" s="233"/>
      <c r="EQ27" s="54">
        <f t="shared" si="2"/>
        <v>0</v>
      </c>
    </row>
    <row r="28" spans="1:147" s="58" customFormat="1" ht="30" customHeight="1">
      <c r="A28" s="115">
        <v>15</v>
      </c>
      <c r="B28" s="225"/>
      <c r="C28" s="226"/>
      <c r="D28" s="226"/>
      <c r="E28" s="226"/>
      <c r="F28" s="226"/>
      <c r="G28" s="226"/>
      <c r="H28" s="226"/>
      <c r="I28" s="227"/>
      <c r="J28" s="234"/>
      <c r="K28" s="235"/>
      <c r="L28" s="235"/>
      <c r="M28" s="235"/>
      <c r="N28" s="235"/>
      <c r="O28" s="235"/>
      <c r="P28" s="236"/>
      <c r="Q28" s="237"/>
      <c r="R28" s="237"/>
      <c r="S28" s="237"/>
      <c r="T28" s="237"/>
      <c r="U28" s="237"/>
      <c r="V28" s="237"/>
      <c r="W28" s="237"/>
      <c r="X28" s="237"/>
      <c r="Y28" s="237"/>
      <c r="Z28" s="237"/>
      <c r="AA28" s="237"/>
      <c r="AB28" s="237"/>
      <c r="AC28" s="237"/>
      <c r="AD28" s="237"/>
      <c r="AE28" s="238"/>
      <c r="AF28" s="236"/>
      <c r="AG28" s="237"/>
      <c r="AH28" s="237"/>
      <c r="AI28" s="238"/>
      <c r="AJ28" s="234"/>
      <c r="AK28" s="235"/>
      <c r="AL28" s="235"/>
      <c r="AM28" s="235"/>
      <c r="AN28" s="235"/>
      <c r="AO28" s="235"/>
      <c r="AP28" s="236"/>
      <c r="AQ28" s="237"/>
      <c r="AR28" s="237"/>
      <c r="AS28" s="237"/>
      <c r="AT28" s="237"/>
      <c r="AU28" s="237"/>
      <c r="AV28" s="237"/>
      <c r="AW28" s="238"/>
      <c r="AX28" s="234"/>
      <c r="AY28" s="235"/>
      <c r="AZ28" s="235"/>
      <c r="BA28" s="235"/>
      <c r="BB28" s="235"/>
      <c r="BC28" s="239"/>
      <c r="BD28" s="240" t="str">
        <f>IFERROR(VLOOKUP(AP28,Sheet1!$B$7:'Sheet1'!$C$15,2,FALSE)," ")</f>
        <v xml:space="preserve"> </v>
      </c>
      <c r="BE28" s="241"/>
      <c r="BF28" s="241"/>
      <c r="BG28" s="241"/>
      <c r="BH28" s="241"/>
      <c r="BI28" s="241"/>
      <c r="BJ28" s="241"/>
      <c r="BK28" s="241"/>
      <c r="BL28" s="242"/>
      <c r="BM28" s="243"/>
      <c r="BN28" s="244"/>
      <c r="BO28" s="244"/>
      <c r="BP28" s="244"/>
      <c r="BQ28" s="244"/>
      <c r="BR28" s="244"/>
      <c r="BS28" s="244"/>
      <c r="BT28" s="244"/>
      <c r="BU28" s="244"/>
      <c r="BV28" s="245"/>
      <c r="BW28" s="225"/>
      <c r="BX28" s="226"/>
      <c r="BY28" s="226"/>
      <c r="BZ28" s="226"/>
      <c r="CA28" s="227"/>
      <c r="CB28" s="228"/>
      <c r="CC28" s="229"/>
      <c r="CD28" s="229"/>
      <c r="CE28" s="229"/>
      <c r="CF28" s="229"/>
      <c r="CG28" s="229"/>
      <c r="CH28" s="229"/>
      <c r="CI28" s="230"/>
      <c r="CJ28" s="231" t="str">
        <f t="shared" si="3"/>
        <v xml:space="preserve"> </v>
      </c>
      <c r="CK28" s="232"/>
      <c r="CL28" s="232"/>
      <c r="CM28" s="232"/>
      <c r="CN28" s="232"/>
      <c r="CO28" s="232"/>
      <c r="CP28" s="232"/>
      <c r="CQ28" s="233"/>
      <c r="EQ28" s="54">
        <f t="shared" si="2"/>
        <v>0</v>
      </c>
    </row>
    <row r="29" spans="1:147" s="58" customFormat="1" ht="30" customHeight="1">
      <c r="A29" s="115">
        <v>16</v>
      </c>
      <c r="B29" s="225"/>
      <c r="C29" s="226"/>
      <c r="D29" s="226"/>
      <c r="E29" s="226"/>
      <c r="F29" s="226"/>
      <c r="G29" s="226"/>
      <c r="H29" s="226"/>
      <c r="I29" s="227"/>
      <c r="J29" s="234"/>
      <c r="K29" s="235"/>
      <c r="L29" s="235"/>
      <c r="M29" s="235"/>
      <c r="N29" s="235"/>
      <c r="O29" s="235"/>
      <c r="P29" s="236"/>
      <c r="Q29" s="237"/>
      <c r="R29" s="237"/>
      <c r="S29" s="237"/>
      <c r="T29" s="237"/>
      <c r="U29" s="237"/>
      <c r="V29" s="237"/>
      <c r="W29" s="237"/>
      <c r="X29" s="237"/>
      <c r="Y29" s="237"/>
      <c r="Z29" s="237"/>
      <c r="AA29" s="237"/>
      <c r="AB29" s="237"/>
      <c r="AC29" s="237"/>
      <c r="AD29" s="237"/>
      <c r="AE29" s="238"/>
      <c r="AF29" s="236"/>
      <c r="AG29" s="237"/>
      <c r="AH29" s="237"/>
      <c r="AI29" s="238"/>
      <c r="AJ29" s="234"/>
      <c r="AK29" s="235"/>
      <c r="AL29" s="235"/>
      <c r="AM29" s="235"/>
      <c r="AN29" s="235"/>
      <c r="AO29" s="235"/>
      <c r="AP29" s="236"/>
      <c r="AQ29" s="237"/>
      <c r="AR29" s="237"/>
      <c r="AS29" s="237"/>
      <c r="AT29" s="237"/>
      <c r="AU29" s="237"/>
      <c r="AV29" s="237"/>
      <c r="AW29" s="238"/>
      <c r="AX29" s="234"/>
      <c r="AY29" s="235"/>
      <c r="AZ29" s="235"/>
      <c r="BA29" s="235"/>
      <c r="BB29" s="235"/>
      <c r="BC29" s="239"/>
      <c r="BD29" s="240" t="str">
        <f>IFERROR(VLOOKUP(AP29,Sheet1!$B$7:'Sheet1'!$C$15,2,FALSE)," ")</f>
        <v xml:space="preserve"> </v>
      </c>
      <c r="BE29" s="241"/>
      <c r="BF29" s="241"/>
      <c r="BG29" s="241"/>
      <c r="BH29" s="241"/>
      <c r="BI29" s="241"/>
      <c r="BJ29" s="241"/>
      <c r="BK29" s="241"/>
      <c r="BL29" s="242"/>
      <c r="BM29" s="243"/>
      <c r="BN29" s="244"/>
      <c r="BO29" s="244"/>
      <c r="BP29" s="244"/>
      <c r="BQ29" s="244"/>
      <c r="BR29" s="244"/>
      <c r="BS29" s="244"/>
      <c r="BT29" s="244"/>
      <c r="BU29" s="244"/>
      <c r="BV29" s="245"/>
      <c r="BW29" s="225"/>
      <c r="BX29" s="226"/>
      <c r="BY29" s="226"/>
      <c r="BZ29" s="226"/>
      <c r="CA29" s="227"/>
      <c r="CB29" s="228"/>
      <c r="CC29" s="229"/>
      <c r="CD29" s="229"/>
      <c r="CE29" s="229"/>
      <c r="CF29" s="229"/>
      <c r="CG29" s="229"/>
      <c r="CH29" s="229"/>
      <c r="CI29" s="230"/>
      <c r="CJ29" s="231" t="str">
        <f t="shared" si="3"/>
        <v xml:space="preserve"> </v>
      </c>
      <c r="CK29" s="232"/>
      <c r="CL29" s="232"/>
      <c r="CM29" s="232"/>
      <c r="CN29" s="232"/>
      <c r="CO29" s="232"/>
      <c r="CP29" s="232"/>
      <c r="CQ29" s="233"/>
      <c r="EQ29" s="54">
        <f t="shared" si="2"/>
        <v>0</v>
      </c>
    </row>
    <row r="30" spans="1:147" s="58" customFormat="1" ht="30" customHeight="1">
      <c r="A30" s="115">
        <v>17</v>
      </c>
      <c r="B30" s="225"/>
      <c r="C30" s="226"/>
      <c r="D30" s="226"/>
      <c r="E30" s="226"/>
      <c r="F30" s="226"/>
      <c r="G30" s="226"/>
      <c r="H30" s="226"/>
      <c r="I30" s="227"/>
      <c r="J30" s="234"/>
      <c r="K30" s="235"/>
      <c r="L30" s="235"/>
      <c r="M30" s="235"/>
      <c r="N30" s="235"/>
      <c r="O30" s="235"/>
      <c r="P30" s="236"/>
      <c r="Q30" s="237"/>
      <c r="R30" s="237"/>
      <c r="S30" s="237"/>
      <c r="T30" s="237"/>
      <c r="U30" s="237"/>
      <c r="V30" s="237"/>
      <c r="W30" s="237"/>
      <c r="X30" s="237"/>
      <c r="Y30" s="237"/>
      <c r="Z30" s="237"/>
      <c r="AA30" s="237"/>
      <c r="AB30" s="237"/>
      <c r="AC30" s="237"/>
      <c r="AD30" s="237"/>
      <c r="AE30" s="238"/>
      <c r="AF30" s="236"/>
      <c r="AG30" s="237"/>
      <c r="AH30" s="237"/>
      <c r="AI30" s="238"/>
      <c r="AJ30" s="234"/>
      <c r="AK30" s="235"/>
      <c r="AL30" s="235"/>
      <c r="AM30" s="235"/>
      <c r="AN30" s="235"/>
      <c r="AO30" s="235"/>
      <c r="AP30" s="236"/>
      <c r="AQ30" s="237"/>
      <c r="AR30" s="237"/>
      <c r="AS30" s="237"/>
      <c r="AT30" s="237"/>
      <c r="AU30" s="237"/>
      <c r="AV30" s="237"/>
      <c r="AW30" s="238"/>
      <c r="AX30" s="234"/>
      <c r="AY30" s="235"/>
      <c r="AZ30" s="235"/>
      <c r="BA30" s="235"/>
      <c r="BB30" s="235"/>
      <c r="BC30" s="239"/>
      <c r="BD30" s="240" t="str">
        <f>IFERROR(VLOOKUP(AP30,Sheet1!$B$7:'Sheet1'!$C$15,2,FALSE)," ")</f>
        <v xml:space="preserve"> </v>
      </c>
      <c r="BE30" s="241"/>
      <c r="BF30" s="241"/>
      <c r="BG30" s="241"/>
      <c r="BH30" s="241"/>
      <c r="BI30" s="241"/>
      <c r="BJ30" s="241"/>
      <c r="BK30" s="241"/>
      <c r="BL30" s="242"/>
      <c r="BM30" s="243"/>
      <c r="BN30" s="244"/>
      <c r="BO30" s="244"/>
      <c r="BP30" s="244"/>
      <c r="BQ30" s="244"/>
      <c r="BR30" s="244"/>
      <c r="BS30" s="244"/>
      <c r="BT30" s="244"/>
      <c r="BU30" s="244"/>
      <c r="BV30" s="245"/>
      <c r="BW30" s="225"/>
      <c r="BX30" s="226"/>
      <c r="BY30" s="226"/>
      <c r="BZ30" s="226"/>
      <c r="CA30" s="227"/>
      <c r="CB30" s="228"/>
      <c r="CC30" s="229"/>
      <c r="CD30" s="229"/>
      <c r="CE30" s="229"/>
      <c r="CF30" s="229"/>
      <c r="CG30" s="229"/>
      <c r="CH30" s="229"/>
      <c r="CI30" s="230"/>
      <c r="CJ30" s="231" t="str">
        <f t="shared" si="3"/>
        <v xml:space="preserve"> </v>
      </c>
      <c r="CK30" s="232"/>
      <c r="CL30" s="232"/>
      <c r="CM30" s="232"/>
      <c r="CN30" s="232"/>
      <c r="CO30" s="232"/>
      <c r="CP30" s="232"/>
      <c r="CQ30" s="233"/>
      <c r="EQ30" s="54">
        <f t="shared" si="2"/>
        <v>0</v>
      </c>
    </row>
    <row r="31" spans="1:147" s="58" customFormat="1" ht="30" customHeight="1">
      <c r="A31" s="115">
        <v>18</v>
      </c>
      <c r="B31" s="225"/>
      <c r="C31" s="226"/>
      <c r="D31" s="226"/>
      <c r="E31" s="226"/>
      <c r="F31" s="226"/>
      <c r="G31" s="226"/>
      <c r="H31" s="226"/>
      <c r="I31" s="227"/>
      <c r="J31" s="234"/>
      <c r="K31" s="235"/>
      <c r="L31" s="235"/>
      <c r="M31" s="235"/>
      <c r="N31" s="235"/>
      <c r="O31" s="235"/>
      <c r="P31" s="236"/>
      <c r="Q31" s="237"/>
      <c r="R31" s="237"/>
      <c r="S31" s="237"/>
      <c r="T31" s="237"/>
      <c r="U31" s="237"/>
      <c r="V31" s="237"/>
      <c r="W31" s="237"/>
      <c r="X31" s="237"/>
      <c r="Y31" s="237"/>
      <c r="Z31" s="237"/>
      <c r="AA31" s="237"/>
      <c r="AB31" s="237"/>
      <c r="AC31" s="237"/>
      <c r="AD31" s="237"/>
      <c r="AE31" s="238"/>
      <c r="AF31" s="236"/>
      <c r="AG31" s="237"/>
      <c r="AH31" s="237"/>
      <c r="AI31" s="238"/>
      <c r="AJ31" s="234"/>
      <c r="AK31" s="235"/>
      <c r="AL31" s="235"/>
      <c r="AM31" s="235"/>
      <c r="AN31" s="235"/>
      <c r="AO31" s="235"/>
      <c r="AP31" s="236"/>
      <c r="AQ31" s="237"/>
      <c r="AR31" s="237"/>
      <c r="AS31" s="237"/>
      <c r="AT31" s="237"/>
      <c r="AU31" s="237"/>
      <c r="AV31" s="237"/>
      <c r="AW31" s="238"/>
      <c r="AX31" s="234"/>
      <c r="AY31" s="235"/>
      <c r="AZ31" s="235"/>
      <c r="BA31" s="235"/>
      <c r="BB31" s="235"/>
      <c r="BC31" s="239"/>
      <c r="BD31" s="240" t="str">
        <f>IFERROR(VLOOKUP(AP31,Sheet1!$B$7:'Sheet1'!$C$15,2,FALSE)," ")</f>
        <v xml:space="preserve"> </v>
      </c>
      <c r="BE31" s="241"/>
      <c r="BF31" s="241"/>
      <c r="BG31" s="241"/>
      <c r="BH31" s="241"/>
      <c r="BI31" s="241"/>
      <c r="BJ31" s="241"/>
      <c r="BK31" s="241"/>
      <c r="BL31" s="242"/>
      <c r="BM31" s="243"/>
      <c r="BN31" s="244"/>
      <c r="BO31" s="244"/>
      <c r="BP31" s="244"/>
      <c r="BQ31" s="244"/>
      <c r="BR31" s="244"/>
      <c r="BS31" s="244"/>
      <c r="BT31" s="244"/>
      <c r="BU31" s="244"/>
      <c r="BV31" s="245"/>
      <c r="BW31" s="225"/>
      <c r="BX31" s="226"/>
      <c r="BY31" s="226"/>
      <c r="BZ31" s="226"/>
      <c r="CA31" s="227"/>
      <c r="CB31" s="228"/>
      <c r="CC31" s="229"/>
      <c r="CD31" s="229"/>
      <c r="CE31" s="229"/>
      <c r="CF31" s="229"/>
      <c r="CG31" s="229"/>
      <c r="CH31" s="229"/>
      <c r="CI31" s="230"/>
      <c r="CJ31" s="231" t="str">
        <f t="shared" si="3"/>
        <v xml:space="preserve"> </v>
      </c>
      <c r="CK31" s="232"/>
      <c r="CL31" s="232"/>
      <c r="CM31" s="232"/>
      <c r="CN31" s="232"/>
      <c r="CO31" s="232"/>
      <c r="CP31" s="232"/>
      <c r="CQ31" s="233"/>
      <c r="EQ31" s="54">
        <f t="shared" si="2"/>
        <v>0</v>
      </c>
    </row>
    <row r="32" spans="1:147" s="54" customFormat="1" ht="30" customHeight="1">
      <c r="A32" s="115">
        <v>19</v>
      </c>
      <c r="B32" s="225"/>
      <c r="C32" s="226"/>
      <c r="D32" s="226"/>
      <c r="E32" s="226"/>
      <c r="F32" s="226"/>
      <c r="G32" s="226"/>
      <c r="H32" s="226"/>
      <c r="I32" s="227"/>
      <c r="J32" s="234"/>
      <c r="K32" s="235"/>
      <c r="L32" s="235"/>
      <c r="M32" s="235"/>
      <c r="N32" s="235"/>
      <c r="O32" s="235"/>
      <c r="P32" s="236"/>
      <c r="Q32" s="237"/>
      <c r="R32" s="237"/>
      <c r="S32" s="237"/>
      <c r="T32" s="237"/>
      <c r="U32" s="237"/>
      <c r="V32" s="237"/>
      <c r="W32" s="237"/>
      <c r="X32" s="237"/>
      <c r="Y32" s="237"/>
      <c r="Z32" s="237"/>
      <c r="AA32" s="237"/>
      <c r="AB32" s="237"/>
      <c r="AC32" s="237"/>
      <c r="AD32" s="237"/>
      <c r="AE32" s="238"/>
      <c r="AF32" s="236"/>
      <c r="AG32" s="237"/>
      <c r="AH32" s="237"/>
      <c r="AI32" s="238"/>
      <c r="AJ32" s="234"/>
      <c r="AK32" s="235"/>
      <c r="AL32" s="235"/>
      <c r="AM32" s="235"/>
      <c r="AN32" s="235"/>
      <c r="AO32" s="235"/>
      <c r="AP32" s="236"/>
      <c r="AQ32" s="237"/>
      <c r="AR32" s="237"/>
      <c r="AS32" s="237"/>
      <c r="AT32" s="237"/>
      <c r="AU32" s="237"/>
      <c r="AV32" s="237"/>
      <c r="AW32" s="238"/>
      <c r="AX32" s="234"/>
      <c r="AY32" s="235"/>
      <c r="AZ32" s="235"/>
      <c r="BA32" s="235"/>
      <c r="BB32" s="235"/>
      <c r="BC32" s="239"/>
      <c r="BD32" s="240" t="str">
        <f>IFERROR(VLOOKUP(AP32,Sheet1!$B$7:'Sheet1'!$C$15,2,FALSE)," ")</f>
        <v xml:space="preserve"> </v>
      </c>
      <c r="BE32" s="241"/>
      <c r="BF32" s="241"/>
      <c r="BG32" s="241"/>
      <c r="BH32" s="241"/>
      <c r="BI32" s="241"/>
      <c r="BJ32" s="241"/>
      <c r="BK32" s="241"/>
      <c r="BL32" s="242"/>
      <c r="BM32" s="243"/>
      <c r="BN32" s="244"/>
      <c r="BO32" s="244"/>
      <c r="BP32" s="244"/>
      <c r="BQ32" s="244"/>
      <c r="BR32" s="244"/>
      <c r="BS32" s="244"/>
      <c r="BT32" s="244"/>
      <c r="BU32" s="244"/>
      <c r="BV32" s="245"/>
      <c r="BW32" s="225"/>
      <c r="BX32" s="226"/>
      <c r="BY32" s="226"/>
      <c r="BZ32" s="226"/>
      <c r="CA32" s="227"/>
      <c r="CB32" s="228"/>
      <c r="CC32" s="229"/>
      <c r="CD32" s="229"/>
      <c r="CE32" s="229"/>
      <c r="CF32" s="229"/>
      <c r="CG32" s="229"/>
      <c r="CH32" s="229"/>
      <c r="CI32" s="230"/>
      <c r="CJ32" s="231" t="str">
        <f t="shared" si="3"/>
        <v xml:space="preserve"> </v>
      </c>
      <c r="CK32" s="232"/>
      <c r="CL32" s="232"/>
      <c r="CM32" s="232"/>
      <c r="CN32" s="232"/>
      <c r="CO32" s="232"/>
      <c r="CP32" s="232"/>
      <c r="CQ32" s="233"/>
      <c r="EQ32" s="54">
        <f t="shared" si="2"/>
        <v>0</v>
      </c>
    </row>
    <row r="33" spans="1:147" s="54" customFormat="1" ht="30" customHeight="1">
      <c r="A33" s="115">
        <v>20</v>
      </c>
      <c r="B33" s="225"/>
      <c r="C33" s="226"/>
      <c r="D33" s="226"/>
      <c r="E33" s="226"/>
      <c r="F33" s="226"/>
      <c r="G33" s="226"/>
      <c r="H33" s="226"/>
      <c r="I33" s="227"/>
      <c r="J33" s="234"/>
      <c r="K33" s="235"/>
      <c r="L33" s="235"/>
      <c r="M33" s="235"/>
      <c r="N33" s="235"/>
      <c r="O33" s="235"/>
      <c r="P33" s="236"/>
      <c r="Q33" s="237"/>
      <c r="R33" s="237"/>
      <c r="S33" s="237"/>
      <c r="T33" s="237"/>
      <c r="U33" s="237"/>
      <c r="V33" s="237"/>
      <c r="W33" s="237"/>
      <c r="X33" s="237"/>
      <c r="Y33" s="237"/>
      <c r="Z33" s="237"/>
      <c r="AA33" s="237"/>
      <c r="AB33" s="237"/>
      <c r="AC33" s="237"/>
      <c r="AD33" s="237"/>
      <c r="AE33" s="238"/>
      <c r="AF33" s="236"/>
      <c r="AG33" s="237"/>
      <c r="AH33" s="237"/>
      <c r="AI33" s="238"/>
      <c r="AJ33" s="234"/>
      <c r="AK33" s="235"/>
      <c r="AL33" s="235"/>
      <c r="AM33" s="235"/>
      <c r="AN33" s="235"/>
      <c r="AO33" s="235"/>
      <c r="AP33" s="236"/>
      <c r="AQ33" s="237"/>
      <c r="AR33" s="237"/>
      <c r="AS33" s="237"/>
      <c r="AT33" s="237"/>
      <c r="AU33" s="237"/>
      <c r="AV33" s="237"/>
      <c r="AW33" s="238"/>
      <c r="AX33" s="234"/>
      <c r="AY33" s="235"/>
      <c r="AZ33" s="235"/>
      <c r="BA33" s="235"/>
      <c r="BB33" s="235"/>
      <c r="BC33" s="239"/>
      <c r="BD33" s="240" t="str">
        <f>IFERROR(VLOOKUP(AP33,Sheet1!$B$7:'Sheet1'!$C$15,2,FALSE)," ")</f>
        <v xml:space="preserve"> </v>
      </c>
      <c r="BE33" s="241"/>
      <c r="BF33" s="241"/>
      <c r="BG33" s="241"/>
      <c r="BH33" s="241"/>
      <c r="BI33" s="241"/>
      <c r="BJ33" s="241"/>
      <c r="BK33" s="241"/>
      <c r="BL33" s="242"/>
      <c r="BM33" s="243"/>
      <c r="BN33" s="244"/>
      <c r="BO33" s="244"/>
      <c r="BP33" s="244"/>
      <c r="BQ33" s="244"/>
      <c r="BR33" s="244"/>
      <c r="BS33" s="244"/>
      <c r="BT33" s="244"/>
      <c r="BU33" s="244"/>
      <c r="BV33" s="245"/>
      <c r="BW33" s="225"/>
      <c r="BX33" s="226"/>
      <c r="BY33" s="226"/>
      <c r="BZ33" s="226"/>
      <c r="CA33" s="227"/>
      <c r="CB33" s="228"/>
      <c r="CC33" s="229"/>
      <c r="CD33" s="229"/>
      <c r="CE33" s="229"/>
      <c r="CF33" s="229"/>
      <c r="CG33" s="229"/>
      <c r="CH33" s="229"/>
      <c r="CI33" s="230"/>
      <c r="CJ33" s="231" t="str">
        <f t="shared" si="3"/>
        <v xml:space="preserve"> </v>
      </c>
      <c r="CK33" s="232"/>
      <c r="CL33" s="232"/>
      <c r="CM33" s="232"/>
      <c r="CN33" s="232"/>
      <c r="CO33" s="232"/>
      <c r="CP33" s="232"/>
      <c r="CQ33" s="233"/>
      <c r="EQ33" s="54">
        <f t="shared" si="2"/>
        <v>0</v>
      </c>
    </row>
    <row r="34" spans="1:147">
      <c r="E34" s="37"/>
      <c r="F34" s="53"/>
      <c r="G34" s="38"/>
      <c r="H34" s="53"/>
      <c r="I34" s="39"/>
      <c r="J34" s="40"/>
      <c r="K34" s="41"/>
      <c r="L34" s="42"/>
      <c r="M34" s="37"/>
      <c r="N34" s="37"/>
      <c r="O34" s="40"/>
      <c r="P34" s="53"/>
      <c r="Q34" s="53"/>
      <c r="R34" s="53"/>
      <c r="S34" s="53"/>
      <c r="T34" s="53"/>
      <c r="U34" s="53"/>
      <c r="V34" s="53"/>
      <c r="W34" s="53"/>
      <c r="X34" s="53"/>
      <c r="Y34" s="53"/>
      <c r="Z34" s="53"/>
      <c r="AA34" s="53"/>
      <c r="AB34" s="40"/>
      <c r="AC34" s="40"/>
      <c r="AD34" s="40"/>
      <c r="AE34" s="40"/>
      <c r="AF34" s="40"/>
      <c r="AG34" s="41"/>
      <c r="AH34" s="42"/>
      <c r="AI34" s="37"/>
      <c r="AJ34" s="37"/>
      <c r="AK34" s="40"/>
      <c r="AL34" s="53"/>
      <c r="AM34" s="40"/>
      <c r="AN34" s="40"/>
      <c r="AP34" s="40"/>
      <c r="AQ34" s="40"/>
      <c r="AR34" s="53"/>
      <c r="AS34" s="53"/>
      <c r="AT34" s="53"/>
      <c r="AU34" s="53"/>
      <c r="AV34" s="38"/>
      <c r="AW34" s="40"/>
      <c r="AX34" s="40"/>
      <c r="AY34" s="40"/>
      <c r="AZ34" s="40"/>
      <c r="BA34" s="40"/>
      <c r="BB34" s="43"/>
      <c r="BC34" s="43"/>
      <c r="BD34" s="43"/>
      <c r="BE34" s="43"/>
      <c r="BF34" s="40"/>
      <c r="BG34" s="40"/>
      <c r="BH34" s="40"/>
      <c r="BI34" s="40"/>
      <c r="BJ34" s="40"/>
      <c r="BK34" s="40"/>
      <c r="BL34" s="40"/>
      <c r="BM34" s="40"/>
      <c r="BN34" s="37"/>
    </row>
    <row r="35" spans="1:147" ht="14.25">
      <c r="A35" s="59"/>
      <c r="B35" s="59"/>
      <c r="C35" s="59"/>
      <c r="D35" s="59"/>
      <c r="E35" s="59"/>
      <c r="F35" s="59"/>
      <c r="G35" s="59"/>
      <c r="H35" s="59"/>
      <c r="I35" s="60"/>
      <c r="J35" s="60"/>
      <c r="K35" s="59"/>
      <c r="L35" s="60"/>
      <c r="M35" s="60"/>
      <c r="N35" s="58"/>
      <c r="O35" s="60"/>
      <c r="P35" s="60"/>
      <c r="Q35" s="60"/>
      <c r="R35" s="60"/>
      <c r="S35" s="60"/>
      <c r="T35" s="60"/>
      <c r="U35" s="60"/>
      <c r="V35" s="60"/>
      <c r="W35" s="60"/>
      <c r="X35" s="60"/>
      <c r="Y35" s="60"/>
      <c r="Z35" s="60"/>
      <c r="AA35" s="60"/>
      <c r="AB35" s="61"/>
      <c r="AC35" s="58"/>
      <c r="AD35" s="58"/>
      <c r="AE35" s="58"/>
      <c r="AF35" s="60"/>
      <c r="AG35" s="59"/>
      <c r="AH35" s="60"/>
      <c r="AI35" s="60"/>
      <c r="AJ35" s="58"/>
      <c r="AK35" s="60"/>
      <c r="AL35" s="60"/>
      <c r="AM35" s="59"/>
      <c r="AN35" s="59"/>
      <c r="AO35" s="59"/>
      <c r="AP35" s="59"/>
      <c r="AQ35" s="59"/>
      <c r="AR35" s="60"/>
      <c r="AS35" s="60"/>
      <c r="AT35" s="60"/>
      <c r="AU35" s="60"/>
      <c r="AV35" s="60"/>
      <c r="AW35" s="62"/>
      <c r="AX35" s="62"/>
      <c r="AY35" s="62"/>
      <c r="AZ35" s="62"/>
      <c r="BA35" s="60"/>
      <c r="BB35" s="58"/>
      <c r="BC35" s="58"/>
      <c r="BD35" s="58"/>
      <c r="BE35" s="58"/>
      <c r="BF35" s="58"/>
      <c r="BG35" s="58"/>
      <c r="BH35" s="58"/>
      <c r="BI35" s="58"/>
      <c r="BJ35" s="58"/>
      <c r="BK35" s="58"/>
      <c r="BL35" s="58"/>
      <c r="BM35" s="58"/>
      <c r="BN35" s="58"/>
      <c r="BO35" s="58"/>
      <c r="BP35" s="58"/>
      <c r="BQ35" s="58"/>
      <c r="BR35" s="58"/>
      <c r="BS35" s="58"/>
      <c r="BT35" s="58"/>
      <c r="BU35" s="58"/>
      <c r="BV35" s="58"/>
      <c r="BW35" s="58"/>
      <c r="BX35" s="58"/>
      <c r="BY35" s="58"/>
      <c r="BZ35" s="58"/>
      <c r="CA35" s="58"/>
      <c r="CB35" s="58"/>
      <c r="CC35" s="58"/>
      <c r="CD35" s="58"/>
      <c r="CE35" s="58"/>
      <c r="CF35" s="58"/>
      <c r="CG35" s="58"/>
      <c r="CH35" s="58"/>
      <c r="CI35" s="58"/>
      <c r="CJ35" s="58"/>
      <c r="CK35" s="58"/>
      <c r="CL35" s="58"/>
      <c r="CM35" s="58"/>
      <c r="CN35" s="58"/>
      <c r="CO35" s="58"/>
      <c r="CP35" s="58"/>
      <c r="CQ35" s="58"/>
    </row>
    <row r="36" spans="1:147" ht="20.100000000000001" customHeight="1">
      <c r="A36" s="80" t="s">
        <v>131</v>
      </c>
      <c r="B36" s="80"/>
      <c r="C36" s="80"/>
      <c r="D36" s="80"/>
      <c r="E36" s="80"/>
      <c r="F36" s="80"/>
      <c r="G36" s="80"/>
      <c r="H36" s="80"/>
      <c r="I36" s="81"/>
      <c r="J36" s="81"/>
      <c r="K36" s="80"/>
      <c r="L36" s="81"/>
      <c r="M36" s="81"/>
      <c r="N36" s="82"/>
      <c r="O36" s="81"/>
      <c r="P36" s="81"/>
      <c r="Q36" s="81"/>
      <c r="R36" s="81"/>
      <c r="S36" s="81"/>
      <c r="T36" s="81"/>
      <c r="U36" s="81"/>
      <c r="V36" s="81"/>
      <c r="W36" s="81"/>
      <c r="X36" s="81"/>
      <c r="Y36" s="81"/>
      <c r="Z36" s="81"/>
      <c r="AA36" s="81"/>
      <c r="AB36" s="83"/>
      <c r="AC36" s="82"/>
      <c r="AD36" s="82"/>
      <c r="AE36" s="82"/>
      <c r="AF36" s="81"/>
      <c r="AG36" s="80"/>
      <c r="AH36" s="81"/>
      <c r="AI36" s="81"/>
      <c r="AJ36" s="82"/>
      <c r="AK36" s="81"/>
      <c r="AL36" s="81"/>
      <c r="AM36" s="80"/>
      <c r="AN36" s="80"/>
      <c r="AO36" s="80"/>
      <c r="AP36" s="80"/>
      <c r="AQ36" s="80"/>
      <c r="AR36" s="81"/>
      <c r="AS36" s="81"/>
      <c r="AT36" s="81"/>
      <c r="AU36" s="81"/>
      <c r="AV36" s="81"/>
      <c r="AW36" s="84"/>
      <c r="AX36" s="84"/>
      <c r="AY36" s="84"/>
      <c r="AZ36" s="84"/>
      <c r="BA36" s="81"/>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58"/>
      <c r="CC36" s="58"/>
      <c r="CD36" s="58"/>
      <c r="CE36" s="58"/>
      <c r="CF36" s="58"/>
      <c r="CG36" s="58"/>
      <c r="CH36" s="58"/>
      <c r="CI36" s="58"/>
      <c r="CJ36" s="58"/>
      <c r="CK36" s="58"/>
      <c r="CL36" s="58"/>
      <c r="CM36" s="58"/>
      <c r="CN36" s="58"/>
      <c r="CO36" s="58"/>
      <c r="CP36" s="58"/>
      <c r="CQ36" s="58"/>
    </row>
    <row r="37" spans="1:147" ht="20.100000000000001" customHeight="1">
      <c r="A37" s="80" t="s">
        <v>132</v>
      </c>
      <c r="B37" s="80"/>
      <c r="C37" s="80"/>
      <c r="D37" s="80"/>
      <c r="E37" s="80"/>
      <c r="F37" s="80"/>
      <c r="G37" s="80"/>
      <c r="H37" s="80"/>
      <c r="I37" s="81"/>
      <c r="J37" s="81"/>
      <c r="K37" s="80"/>
      <c r="L37" s="81"/>
      <c r="M37" s="81"/>
      <c r="N37" s="82"/>
      <c r="O37" s="81"/>
      <c r="P37" s="81"/>
      <c r="Q37" s="81"/>
      <c r="R37" s="81"/>
      <c r="S37" s="81"/>
      <c r="T37" s="81"/>
      <c r="U37" s="81"/>
      <c r="V37" s="81"/>
      <c r="W37" s="81"/>
      <c r="X37" s="81"/>
      <c r="Y37" s="81"/>
      <c r="Z37" s="81"/>
      <c r="AA37" s="81"/>
      <c r="AB37" s="83"/>
      <c r="AC37" s="82"/>
      <c r="AD37" s="82"/>
      <c r="AE37" s="82"/>
      <c r="AF37" s="81"/>
      <c r="AG37" s="80"/>
      <c r="AH37" s="81"/>
      <c r="AI37" s="81"/>
      <c r="AJ37" s="82"/>
      <c r="AK37" s="81"/>
      <c r="AL37" s="81"/>
      <c r="AM37" s="80"/>
      <c r="AN37" s="80"/>
      <c r="AO37" s="80"/>
      <c r="AP37" s="80"/>
      <c r="AQ37" s="80"/>
      <c r="AR37" s="81"/>
      <c r="AS37" s="81"/>
      <c r="AT37" s="81"/>
      <c r="AU37" s="81"/>
      <c r="AV37" s="81"/>
      <c r="AW37" s="84"/>
      <c r="AX37" s="84"/>
      <c r="AY37" s="84"/>
      <c r="AZ37" s="84"/>
      <c r="BA37" s="81"/>
      <c r="BB37" s="82"/>
      <c r="BC37" s="82"/>
      <c r="BD37" s="82"/>
      <c r="BE37" s="82"/>
      <c r="BF37" s="82"/>
      <c r="BG37" s="82"/>
      <c r="BH37" s="82"/>
      <c r="BI37" s="82"/>
      <c r="BJ37" s="82"/>
      <c r="BK37" s="82"/>
      <c r="BL37" s="82"/>
      <c r="BM37" s="82"/>
      <c r="BN37" s="82"/>
      <c r="BO37" s="82"/>
      <c r="BP37" s="82"/>
      <c r="BQ37" s="82"/>
      <c r="BR37" s="82"/>
      <c r="BS37" s="82"/>
      <c r="BT37" s="82"/>
      <c r="BU37" s="82"/>
      <c r="BV37" s="82"/>
      <c r="BW37" s="82"/>
      <c r="BX37" s="82"/>
      <c r="BY37" s="82"/>
      <c r="BZ37" s="82"/>
      <c r="CA37" s="82"/>
      <c r="CB37" s="58"/>
      <c r="CC37" s="58"/>
      <c r="CD37" s="58"/>
      <c r="CE37" s="58"/>
      <c r="CF37" s="58"/>
      <c r="CG37" s="58"/>
      <c r="CH37" s="58"/>
      <c r="CI37" s="58"/>
      <c r="CJ37" s="58"/>
      <c r="CK37" s="58"/>
      <c r="CL37" s="58"/>
      <c r="CM37" s="58"/>
      <c r="CN37" s="58"/>
      <c r="CO37" s="58"/>
      <c r="CP37" s="58"/>
      <c r="CQ37" s="58"/>
    </row>
    <row r="38" spans="1:147" ht="20.100000000000001" customHeight="1">
      <c r="A38" s="80" t="s">
        <v>133</v>
      </c>
      <c r="B38" s="80"/>
      <c r="C38" s="80"/>
      <c r="D38" s="80"/>
      <c r="E38" s="80"/>
      <c r="F38" s="80"/>
      <c r="G38" s="80"/>
      <c r="H38" s="80"/>
      <c r="I38" s="81"/>
      <c r="J38" s="81"/>
      <c r="K38" s="80"/>
      <c r="L38" s="81"/>
      <c r="M38" s="81"/>
      <c r="N38" s="82"/>
      <c r="O38" s="81"/>
      <c r="P38" s="81"/>
      <c r="Q38" s="81"/>
      <c r="R38" s="81"/>
      <c r="S38" s="81"/>
      <c r="T38" s="81"/>
      <c r="U38" s="81"/>
      <c r="V38" s="81"/>
      <c r="W38" s="81"/>
      <c r="X38" s="81"/>
      <c r="Y38" s="81"/>
      <c r="Z38" s="81"/>
      <c r="AA38" s="81"/>
      <c r="AB38" s="83"/>
      <c r="AC38" s="82"/>
      <c r="AD38" s="82"/>
      <c r="AE38" s="82"/>
      <c r="AF38" s="81"/>
      <c r="AG38" s="80"/>
      <c r="AH38" s="81"/>
      <c r="AI38" s="81"/>
      <c r="AJ38" s="82"/>
      <c r="AK38" s="81"/>
      <c r="AL38" s="81"/>
      <c r="AM38" s="80"/>
      <c r="AN38" s="80"/>
      <c r="AO38" s="80"/>
      <c r="AP38" s="80"/>
      <c r="AQ38" s="80"/>
      <c r="AR38" s="81"/>
      <c r="AS38" s="81"/>
      <c r="AT38" s="81"/>
      <c r="AU38" s="81"/>
      <c r="AV38" s="81"/>
      <c r="AW38" s="84"/>
      <c r="AX38" s="84"/>
      <c r="AY38" s="84"/>
      <c r="AZ38" s="84"/>
      <c r="BA38" s="81"/>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58"/>
      <c r="CC38" s="58"/>
      <c r="CD38" s="58"/>
      <c r="CE38" s="58"/>
      <c r="CF38" s="58"/>
      <c r="CG38" s="58"/>
      <c r="CH38" s="58"/>
      <c r="CI38" s="58"/>
      <c r="CJ38" s="58"/>
      <c r="CK38" s="58"/>
      <c r="CL38" s="58"/>
      <c r="CM38" s="58"/>
      <c r="CN38" s="58"/>
      <c r="CO38" s="58"/>
      <c r="CP38" s="58"/>
      <c r="CQ38" s="58"/>
    </row>
    <row r="39" spans="1:147" ht="20.100000000000001" customHeight="1">
      <c r="A39" s="80" t="s">
        <v>119</v>
      </c>
      <c r="B39" s="80"/>
      <c r="C39" s="80"/>
      <c r="D39" s="80"/>
      <c r="E39" s="80"/>
      <c r="F39" s="80"/>
      <c r="G39" s="80"/>
      <c r="H39" s="80"/>
      <c r="I39" s="81"/>
      <c r="J39" s="81"/>
      <c r="K39" s="80"/>
      <c r="L39" s="81"/>
      <c r="M39" s="81"/>
      <c r="N39" s="82"/>
      <c r="O39" s="81"/>
      <c r="P39" s="81"/>
      <c r="Q39" s="81"/>
      <c r="R39" s="81"/>
      <c r="S39" s="81"/>
      <c r="T39" s="81"/>
      <c r="U39" s="81"/>
      <c r="V39" s="81"/>
      <c r="W39" s="81"/>
      <c r="X39" s="81"/>
      <c r="Y39" s="81"/>
      <c r="Z39" s="81"/>
      <c r="AA39" s="81"/>
      <c r="AB39" s="83"/>
      <c r="AC39" s="82"/>
      <c r="AD39" s="82"/>
      <c r="AE39" s="82"/>
      <c r="AF39" s="81"/>
      <c r="AG39" s="80"/>
      <c r="AH39" s="81"/>
      <c r="AI39" s="81"/>
      <c r="AJ39" s="82"/>
      <c r="AK39" s="81"/>
      <c r="AL39" s="81"/>
      <c r="AM39" s="80"/>
      <c r="AN39" s="80"/>
      <c r="AO39" s="80"/>
      <c r="AP39" s="80"/>
      <c r="AQ39" s="80"/>
      <c r="AR39" s="81"/>
      <c r="AS39" s="81"/>
      <c r="AT39" s="81"/>
      <c r="AU39" s="81"/>
      <c r="AV39" s="81"/>
      <c r="AW39" s="84"/>
      <c r="AX39" s="84"/>
      <c r="AY39" s="84"/>
      <c r="AZ39" s="84"/>
      <c r="BA39" s="81"/>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58"/>
      <c r="CC39" s="58"/>
      <c r="CD39" s="58"/>
      <c r="CE39" s="58"/>
      <c r="CF39" s="58"/>
      <c r="CG39" s="58"/>
      <c r="CH39" s="58"/>
      <c r="CI39" s="58"/>
      <c r="CJ39" s="58"/>
      <c r="CK39" s="58"/>
      <c r="CL39" s="58"/>
      <c r="CM39" s="58"/>
      <c r="CN39" s="58"/>
      <c r="CO39" s="58"/>
      <c r="CP39" s="58"/>
      <c r="CQ39" s="58"/>
    </row>
    <row r="40" spans="1:147">
      <c r="A40" s="54"/>
      <c r="B40" s="54"/>
      <c r="C40" s="54"/>
      <c r="D40" s="54"/>
      <c r="E40" s="37"/>
      <c r="F40" s="53"/>
      <c r="G40" s="38"/>
      <c r="H40" s="53"/>
      <c r="I40" s="39"/>
      <c r="J40" s="40"/>
      <c r="K40" s="41"/>
      <c r="L40" s="42"/>
      <c r="M40" s="37"/>
      <c r="N40" s="37"/>
      <c r="O40" s="40"/>
      <c r="P40" s="53"/>
      <c r="Q40" s="53"/>
      <c r="R40" s="53"/>
      <c r="S40" s="53"/>
      <c r="T40" s="53"/>
      <c r="U40" s="53"/>
      <c r="V40" s="53"/>
      <c r="W40" s="53"/>
      <c r="X40" s="53"/>
      <c r="Y40" s="53"/>
      <c r="Z40" s="53"/>
      <c r="AA40" s="53"/>
      <c r="AB40" s="40"/>
      <c r="AC40" s="40"/>
      <c r="AD40" s="40"/>
      <c r="AE40" s="40"/>
      <c r="AF40" s="40"/>
      <c r="AG40" s="41"/>
      <c r="AH40" s="42"/>
      <c r="AI40" s="37"/>
      <c r="AJ40" s="37"/>
      <c r="AK40" s="40"/>
      <c r="AL40" s="53"/>
      <c r="AM40" s="40"/>
      <c r="AN40" s="40"/>
      <c r="AO40" s="54"/>
      <c r="AP40" s="40"/>
      <c r="AQ40" s="40"/>
      <c r="AR40" s="53"/>
      <c r="AS40" s="53"/>
      <c r="AT40" s="53"/>
      <c r="AU40" s="53"/>
      <c r="AV40" s="38"/>
      <c r="AW40" s="40"/>
      <c r="AX40" s="40"/>
      <c r="AY40" s="40"/>
      <c r="AZ40" s="40"/>
      <c r="BA40" s="40"/>
      <c r="BB40" s="43"/>
      <c r="BC40" s="43"/>
      <c r="BD40" s="43"/>
      <c r="BE40" s="43"/>
      <c r="BF40" s="40"/>
      <c r="BG40" s="40"/>
      <c r="BH40" s="40"/>
      <c r="BI40" s="40"/>
      <c r="BJ40" s="40"/>
      <c r="BK40" s="40"/>
      <c r="BL40" s="40"/>
      <c r="BM40" s="40"/>
      <c r="BN40" s="54"/>
      <c r="BO40" s="54"/>
      <c r="BP40" s="54"/>
      <c r="BQ40" s="54"/>
      <c r="BR40" s="54"/>
      <c r="BS40" s="54"/>
      <c r="BT40" s="54"/>
      <c r="BU40" s="54"/>
      <c r="BV40" s="54"/>
      <c r="BW40" s="54"/>
      <c r="BX40" s="54"/>
      <c r="BY40" s="54"/>
      <c r="BZ40" s="54"/>
      <c r="CA40" s="54"/>
      <c r="CB40" s="54"/>
      <c r="CC40" s="54"/>
      <c r="CD40" s="54"/>
      <c r="CE40" s="54"/>
      <c r="CF40" s="54"/>
      <c r="CG40" s="54"/>
      <c r="CH40" s="54"/>
      <c r="CI40" s="54"/>
      <c r="CJ40" s="54"/>
      <c r="CK40" s="54"/>
      <c r="CL40" s="54"/>
      <c r="CM40" s="54"/>
      <c r="CN40" s="54"/>
      <c r="CO40" s="54"/>
      <c r="CP40" s="54"/>
      <c r="CQ40" s="54"/>
    </row>
    <row r="41" spans="1:147">
      <c r="A41" s="54"/>
      <c r="B41" s="54"/>
      <c r="C41" s="54"/>
      <c r="D41" s="54"/>
      <c r="E41" s="37"/>
      <c r="F41" s="53"/>
      <c r="G41" s="38"/>
      <c r="H41" s="53"/>
      <c r="I41" s="39"/>
      <c r="J41" s="40"/>
      <c r="K41" s="41"/>
      <c r="L41" s="42"/>
      <c r="M41" s="37"/>
      <c r="N41" s="37"/>
      <c r="O41" s="40"/>
      <c r="P41" s="53"/>
      <c r="Q41" s="53"/>
      <c r="R41" s="53"/>
      <c r="S41" s="53"/>
      <c r="T41" s="53"/>
      <c r="U41" s="53"/>
      <c r="V41" s="53"/>
      <c r="W41" s="53"/>
      <c r="X41" s="53"/>
      <c r="Y41" s="53"/>
      <c r="Z41" s="53"/>
      <c r="AA41" s="53"/>
      <c r="AB41" s="40"/>
      <c r="AC41" s="40"/>
      <c r="AD41" s="40"/>
      <c r="AE41" s="40"/>
      <c r="AF41" s="40"/>
      <c r="AG41" s="41"/>
      <c r="AH41" s="42"/>
      <c r="AI41" s="37"/>
      <c r="AJ41" s="37"/>
      <c r="AK41" s="40"/>
      <c r="AL41" s="53"/>
      <c r="AM41" s="40"/>
      <c r="AN41" s="40"/>
      <c r="AO41" s="54"/>
      <c r="AP41" s="40"/>
      <c r="AQ41" s="40"/>
      <c r="AR41" s="53"/>
      <c r="AS41" s="53"/>
      <c r="AT41" s="53"/>
      <c r="AU41" s="53"/>
      <c r="AV41" s="38"/>
      <c r="AW41" s="40"/>
      <c r="AX41" s="40"/>
      <c r="AY41" s="40"/>
      <c r="AZ41" s="40"/>
      <c r="BA41" s="40"/>
      <c r="BB41" s="43"/>
      <c r="BC41" s="43"/>
      <c r="BD41" s="43"/>
      <c r="BE41" s="43"/>
      <c r="BF41" s="40"/>
      <c r="BG41" s="40"/>
      <c r="BH41" s="40"/>
      <c r="BI41" s="40"/>
      <c r="BJ41" s="40"/>
      <c r="BK41" s="40"/>
      <c r="BL41" s="40"/>
      <c r="BM41" s="40"/>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row>
  </sheetData>
  <sheetProtection password="B2EA" sheet="1" formatCells="0"/>
  <mergeCells count="288">
    <mergeCell ref="CK1:CN1"/>
    <mergeCell ref="CO1:CQ1"/>
    <mergeCell ref="A3:A9"/>
    <mergeCell ref="B3:Q3"/>
    <mergeCell ref="R3:AM3"/>
    <mergeCell ref="AN3:AT3"/>
    <mergeCell ref="B4:Q4"/>
    <mergeCell ref="R4:AM4"/>
    <mergeCell ref="AN4:AT4"/>
    <mergeCell ref="B5:Q5"/>
    <mergeCell ref="R5:AT5"/>
    <mergeCell ref="B6:Q7"/>
    <mergeCell ref="W6:X6"/>
    <mergeCell ref="Z6:AB6"/>
    <mergeCell ref="R7:AT7"/>
    <mergeCell ref="B8:Q8"/>
    <mergeCell ref="R8:X8"/>
    <mergeCell ref="Y8:AF8"/>
    <mergeCell ref="AG8:AI8"/>
    <mergeCell ref="AJ8:AT8"/>
    <mergeCell ref="AX12:BC12"/>
    <mergeCell ref="BD12:BL12"/>
    <mergeCell ref="BM12:BV12"/>
    <mergeCell ref="BW12:CA12"/>
    <mergeCell ref="CB12:CI12"/>
    <mergeCell ref="CJ12:CQ12"/>
    <mergeCell ref="B9:Q9"/>
    <mergeCell ref="R9:AT9"/>
    <mergeCell ref="BD10:CI10"/>
    <mergeCell ref="BD11:CI11"/>
    <mergeCell ref="B12:I12"/>
    <mergeCell ref="J12:O12"/>
    <mergeCell ref="P12:AE12"/>
    <mergeCell ref="AF12:AI12"/>
    <mergeCell ref="AJ12:AO12"/>
    <mergeCell ref="AP12:AW12"/>
    <mergeCell ref="AX13:BC13"/>
    <mergeCell ref="BD13:BL13"/>
    <mergeCell ref="BM13:BV13"/>
    <mergeCell ref="BW13:CA13"/>
    <mergeCell ref="CB13:CI13"/>
    <mergeCell ref="CJ13:CQ13"/>
    <mergeCell ref="B13:I13"/>
    <mergeCell ref="J13:O13"/>
    <mergeCell ref="P13:AE13"/>
    <mergeCell ref="AF13:AI13"/>
    <mergeCell ref="AJ13:AO13"/>
    <mergeCell ref="AP13:AW13"/>
    <mergeCell ref="AX14:BC14"/>
    <mergeCell ref="BD14:BL14"/>
    <mergeCell ref="BM14:BV14"/>
    <mergeCell ref="BW14:CA14"/>
    <mergeCell ref="CB14:CI14"/>
    <mergeCell ref="CJ14:CQ14"/>
    <mergeCell ref="B14:I14"/>
    <mergeCell ref="J14:O14"/>
    <mergeCell ref="P14:AE14"/>
    <mergeCell ref="AF14:AI14"/>
    <mergeCell ref="AJ14:AO14"/>
    <mergeCell ref="AP14:AW14"/>
    <mergeCell ref="AX15:BC15"/>
    <mergeCell ref="BD15:BL15"/>
    <mergeCell ref="BM15:BV15"/>
    <mergeCell ref="BW15:CA15"/>
    <mergeCell ref="CB15:CI15"/>
    <mergeCell ref="CJ15:CQ15"/>
    <mergeCell ref="B15:I15"/>
    <mergeCell ref="J15:O15"/>
    <mergeCell ref="P15:AE15"/>
    <mergeCell ref="AF15:AI15"/>
    <mergeCell ref="AJ15:AO15"/>
    <mergeCell ref="AP15:AW15"/>
    <mergeCell ref="AX16:BC16"/>
    <mergeCell ref="BD16:BL16"/>
    <mergeCell ref="BM16:BV16"/>
    <mergeCell ref="BW16:CA16"/>
    <mergeCell ref="CB16:CI16"/>
    <mergeCell ref="CJ16:CQ16"/>
    <mergeCell ref="B16:I16"/>
    <mergeCell ref="J16:O16"/>
    <mergeCell ref="P16:AE16"/>
    <mergeCell ref="AF16:AI16"/>
    <mergeCell ref="AJ16:AO16"/>
    <mergeCell ref="AP16:AW16"/>
    <mergeCell ref="AX17:BC17"/>
    <mergeCell ref="BD17:BL17"/>
    <mergeCell ref="BM17:BV17"/>
    <mergeCell ref="BW17:CA17"/>
    <mergeCell ref="CB17:CI17"/>
    <mergeCell ref="CJ17:CQ17"/>
    <mergeCell ref="B17:I17"/>
    <mergeCell ref="J17:O17"/>
    <mergeCell ref="P17:AE17"/>
    <mergeCell ref="AF17:AI17"/>
    <mergeCell ref="AJ17:AO17"/>
    <mergeCell ref="AP17:AW17"/>
    <mergeCell ref="AX18:BC18"/>
    <mergeCell ref="BD18:BL18"/>
    <mergeCell ref="BM18:BV18"/>
    <mergeCell ref="BW18:CA18"/>
    <mergeCell ref="CB18:CI18"/>
    <mergeCell ref="CJ18:CQ18"/>
    <mergeCell ref="B18:I18"/>
    <mergeCell ref="J18:O18"/>
    <mergeCell ref="P18:AE18"/>
    <mergeCell ref="AF18:AI18"/>
    <mergeCell ref="AJ18:AO18"/>
    <mergeCell ref="AP18:AW18"/>
    <mergeCell ref="AX19:BC19"/>
    <mergeCell ref="BD19:BL19"/>
    <mergeCell ref="BM19:BV19"/>
    <mergeCell ref="BW19:CA19"/>
    <mergeCell ref="CB19:CI19"/>
    <mergeCell ref="CJ19:CQ19"/>
    <mergeCell ref="B19:I19"/>
    <mergeCell ref="J19:O19"/>
    <mergeCell ref="P19:AE19"/>
    <mergeCell ref="AF19:AI19"/>
    <mergeCell ref="AJ19:AO19"/>
    <mergeCell ref="AP19:AW19"/>
    <mergeCell ref="AX20:BC20"/>
    <mergeCell ref="BD20:BL20"/>
    <mergeCell ref="BM20:BV20"/>
    <mergeCell ref="BW20:CA20"/>
    <mergeCell ref="CB20:CI20"/>
    <mergeCell ref="CJ20:CQ20"/>
    <mergeCell ref="B20:I20"/>
    <mergeCell ref="J20:O20"/>
    <mergeCell ref="P20:AE20"/>
    <mergeCell ref="AF20:AI20"/>
    <mergeCell ref="AJ20:AO20"/>
    <mergeCell ref="AP20:AW20"/>
    <mergeCell ref="AX21:BC21"/>
    <mergeCell ref="BD21:BL21"/>
    <mergeCell ref="BM21:BV21"/>
    <mergeCell ref="BW21:CA21"/>
    <mergeCell ref="CB21:CI21"/>
    <mergeCell ref="CJ21:CQ21"/>
    <mergeCell ref="B21:I21"/>
    <mergeCell ref="J21:O21"/>
    <mergeCell ref="P21:AE21"/>
    <mergeCell ref="AF21:AI21"/>
    <mergeCell ref="AJ21:AO21"/>
    <mergeCell ref="AP21:AW21"/>
    <mergeCell ref="AX22:BC22"/>
    <mergeCell ref="BD22:BL22"/>
    <mergeCell ref="BM22:BV22"/>
    <mergeCell ref="BW22:CA22"/>
    <mergeCell ref="CB22:CI22"/>
    <mergeCell ref="CJ22:CQ22"/>
    <mergeCell ref="B22:I22"/>
    <mergeCell ref="J22:O22"/>
    <mergeCell ref="P22:AE22"/>
    <mergeCell ref="AF22:AI22"/>
    <mergeCell ref="AJ22:AO22"/>
    <mergeCell ref="AP22:AW22"/>
    <mergeCell ref="AX23:BC23"/>
    <mergeCell ref="BD23:BL23"/>
    <mergeCell ref="BM23:BV23"/>
    <mergeCell ref="BW23:CA23"/>
    <mergeCell ref="CB23:CI23"/>
    <mergeCell ref="CJ23:CQ23"/>
    <mergeCell ref="B23:I23"/>
    <mergeCell ref="J23:O23"/>
    <mergeCell ref="P23:AE23"/>
    <mergeCell ref="AF23:AI23"/>
    <mergeCell ref="AJ23:AO23"/>
    <mergeCell ref="AP23:AW23"/>
    <mergeCell ref="AX24:BC24"/>
    <mergeCell ref="BD24:BL24"/>
    <mergeCell ref="BM24:BV24"/>
    <mergeCell ref="BW24:CA24"/>
    <mergeCell ref="CB24:CI24"/>
    <mergeCell ref="CJ24:CQ24"/>
    <mergeCell ref="B24:I24"/>
    <mergeCell ref="J24:O24"/>
    <mergeCell ref="P24:AE24"/>
    <mergeCell ref="AF24:AI24"/>
    <mergeCell ref="AJ24:AO24"/>
    <mergeCell ref="AP24:AW24"/>
    <mergeCell ref="AX25:BC25"/>
    <mergeCell ref="BD25:BL25"/>
    <mergeCell ref="BM25:BV25"/>
    <mergeCell ref="BW25:CA25"/>
    <mergeCell ref="CB25:CI25"/>
    <mergeCell ref="CJ25:CQ25"/>
    <mergeCell ref="B25:I25"/>
    <mergeCell ref="J25:O25"/>
    <mergeCell ref="P25:AE25"/>
    <mergeCell ref="AF25:AI25"/>
    <mergeCell ref="AJ25:AO25"/>
    <mergeCell ref="AP25:AW25"/>
    <mergeCell ref="AX26:BC26"/>
    <mergeCell ref="BD26:BL26"/>
    <mergeCell ref="BM26:BV26"/>
    <mergeCell ref="BW26:CA26"/>
    <mergeCell ref="CB26:CI26"/>
    <mergeCell ref="CJ26:CQ26"/>
    <mergeCell ref="B26:I26"/>
    <mergeCell ref="J26:O26"/>
    <mergeCell ref="P26:AE26"/>
    <mergeCell ref="AF26:AI26"/>
    <mergeCell ref="AJ26:AO26"/>
    <mergeCell ref="AP26:AW26"/>
    <mergeCell ref="AX27:BC27"/>
    <mergeCell ref="BD27:BL27"/>
    <mergeCell ref="BM27:BV27"/>
    <mergeCell ref="BW27:CA27"/>
    <mergeCell ref="CB27:CI27"/>
    <mergeCell ref="CJ27:CQ27"/>
    <mergeCell ref="B27:I27"/>
    <mergeCell ref="J27:O27"/>
    <mergeCell ref="P27:AE27"/>
    <mergeCell ref="AF27:AI27"/>
    <mergeCell ref="AJ27:AO27"/>
    <mergeCell ref="AP27:AW27"/>
    <mergeCell ref="AX28:BC28"/>
    <mergeCell ref="BD28:BL28"/>
    <mergeCell ref="BM28:BV28"/>
    <mergeCell ref="BW28:CA28"/>
    <mergeCell ref="CB28:CI28"/>
    <mergeCell ref="CJ28:CQ28"/>
    <mergeCell ref="B28:I28"/>
    <mergeCell ref="J28:O28"/>
    <mergeCell ref="P28:AE28"/>
    <mergeCell ref="AF28:AI28"/>
    <mergeCell ref="AJ28:AO28"/>
    <mergeCell ref="AP28:AW28"/>
    <mergeCell ref="AX29:BC29"/>
    <mergeCell ref="BD29:BL29"/>
    <mergeCell ref="BM29:BV29"/>
    <mergeCell ref="BW29:CA29"/>
    <mergeCell ref="CB29:CI29"/>
    <mergeCell ref="CJ29:CQ29"/>
    <mergeCell ref="B29:I29"/>
    <mergeCell ref="J29:O29"/>
    <mergeCell ref="P29:AE29"/>
    <mergeCell ref="AF29:AI29"/>
    <mergeCell ref="AJ29:AO29"/>
    <mergeCell ref="AP29:AW29"/>
    <mergeCell ref="AX30:BC30"/>
    <mergeCell ref="BD30:BL30"/>
    <mergeCell ref="BM30:BV30"/>
    <mergeCell ref="BW30:CA30"/>
    <mergeCell ref="CB30:CI30"/>
    <mergeCell ref="CJ30:CQ30"/>
    <mergeCell ref="B30:I30"/>
    <mergeCell ref="J30:O30"/>
    <mergeCell ref="P30:AE30"/>
    <mergeCell ref="AF30:AI30"/>
    <mergeCell ref="AJ30:AO30"/>
    <mergeCell ref="AP30:AW30"/>
    <mergeCell ref="AX31:BC31"/>
    <mergeCell ref="BD31:BL31"/>
    <mergeCell ref="BM31:BV31"/>
    <mergeCell ref="BW31:CA31"/>
    <mergeCell ref="CB31:CI31"/>
    <mergeCell ref="CJ31:CQ31"/>
    <mergeCell ref="B31:I31"/>
    <mergeCell ref="J31:O31"/>
    <mergeCell ref="P31:AE31"/>
    <mergeCell ref="AF31:AI31"/>
    <mergeCell ref="AJ31:AO31"/>
    <mergeCell ref="AP31:AW31"/>
    <mergeCell ref="AX32:BC32"/>
    <mergeCell ref="BD32:BL32"/>
    <mergeCell ref="BM32:BV32"/>
    <mergeCell ref="BW32:CA32"/>
    <mergeCell ref="CB32:CI32"/>
    <mergeCell ref="CJ32:CQ32"/>
    <mergeCell ref="B32:I32"/>
    <mergeCell ref="J32:O32"/>
    <mergeCell ref="P32:AE32"/>
    <mergeCell ref="AF32:AI32"/>
    <mergeCell ref="AJ32:AO32"/>
    <mergeCell ref="AP32:AW32"/>
    <mergeCell ref="AX33:BC33"/>
    <mergeCell ref="BD33:BL33"/>
    <mergeCell ref="BM33:BV33"/>
    <mergeCell ref="BW33:CA33"/>
    <mergeCell ref="CB33:CI33"/>
    <mergeCell ref="CJ33:CQ33"/>
    <mergeCell ref="B33:I33"/>
    <mergeCell ref="J33:O33"/>
    <mergeCell ref="P33:AE33"/>
    <mergeCell ref="AF33:AI33"/>
    <mergeCell ref="AJ33:AO33"/>
    <mergeCell ref="AP33:AW33"/>
  </mergeCells>
  <phoneticPr fontId="2"/>
  <conditionalFormatting sqref="BM14:BV33">
    <cfRule type="expression" dxfId="14" priority="1">
      <formula>$BM14&gt;$BD14</formula>
    </cfRule>
  </conditionalFormatting>
  <dataValidations count="9">
    <dataValidation type="whole" allowBlank="1" showInputMessage="1" showErrorMessage="1" error="受講料を超えています。" prompt="下記（注3）をご確認ください。" sqref="BM14:BT33">
      <formula1>1</formula1>
      <formula2>BD14</formula2>
    </dataValidation>
    <dataValidation type="whole" allowBlank="1" showInputMessage="1" showErrorMessage="1" error="事業所負担額を超えています。" sqref="CB14:CI33">
      <formula1>0</formula1>
      <formula2>BM14</formula2>
    </dataValidation>
    <dataValidation type="whole" allowBlank="1" showInputMessage="1" showErrorMessage="1" error="受講料を超えています。" prompt="下記（注3）をご確認ください。" sqref="BU14:BV33">
      <formula1>1</formula1>
      <formula2>BK14</formula2>
    </dataValidation>
    <dataValidation type="list" allowBlank="1" showInputMessage="1" showErrorMessage="1" prompt="下記（注4）をご確認ください。" sqref="BW14:CA33">
      <formula1>"直接,間接"</formula1>
    </dataValidation>
    <dataValidation allowBlank="1" showInputMessage="1" showErrorMessage="1" prompt="下記（注1）をご確認ください。" sqref="AJ14:AO33 AX14:BC33 J14:O33"/>
    <dataValidation type="list" allowBlank="1" showInputMessage="1" showErrorMessage="1" prompt="下記（注2）をご確認ください。" sqref="AF14:AI33">
      <formula1>"介護支援専門員,生活相談員,介護職員,看護職員,その他"</formula1>
    </dataValidation>
    <dataValidation type="list" allowBlank="1" showInputMessage="1" showErrorMessage="1" sqref="AP14:AW33">
      <formula1>"介護支援専門員実務研修,介護支援専門員更新研修（88時間）,専門研修課程Ⅰ,更新研修（32時間）,専門研修課程Ⅱ,介護支援専門員更新研修（未経験）,介護支援専門員再研修,主任介護支援専門員研修,主任介護支援専門員更新研修"</formula1>
    </dataValidation>
    <dataValidation type="list" allowBlank="1" showInputMessage="1" showErrorMessage="1" sqref="R5:AB5 J5:N5 AD5:AT5">
      <formula1>"居宅介護支援,通所介護,短期入所生活介護,短期入所療養介護,特定施設入居者生活介護,定期巡回・随時対応型訪問介護看護,夜間対応型訪問介護,地域密着型通所介護,認知症対応型通所介護,小規模多機能型居宅介護,認知症対応型共同生活介護,地域密着型特定施設入居者生活介護,地域密着型介護老人福祉施設,看護小規模多機能型居宅介護,介護老人福祉施設,介護老人保健施設,介護医療院,介護予防支援,第一号通所事業"</formula1>
    </dataValidation>
    <dataValidation imeMode="halfAlpha" allowBlank="1" showInputMessage="1" showErrorMessage="1" sqref="BM12 AB40:AF41 AW40:BA41 BF40:BM41 AK40:AN41 AP40:AQ41 BF34:BM34 AF35:AI39 AK35:AL39 AR35:AV39 BA35:BA39 I35:M39 O35:AA39 J40:J41 O40:O41 J34 O34 AP34:AQ34 AB34:AF34 AW34:BA34 AK34:AN34"/>
  </dataValidations>
  <printOptions horizontalCentered="1"/>
  <pageMargins left="0.55118110236220474" right="0.55118110236220474" top="0.43307086614173229" bottom="0.43307086614173229" header="0.31496062992125984" footer="0.15748031496062992"/>
  <pageSetup paperSize="9" scale="57" orientation="landscape" r:id="rId1"/>
  <headerFooter alignWithMargins="0">
    <oddFooter xml:space="preserve">&amp;C&amp;P / &amp;N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25</vt:i4>
      </vt:variant>
      <vt:variant>
        <vt:lpstr>名前付き一覧</vt:lpstr>
      </vt:variant>
      <vt:variant>
        <vt:i4>30</vt:i4>
      </vt:variant>
    </vt:vector>
  </HeadingPairs>
  <TitlesOfParts>
    <vt:vector size="55" baseType="lpstr">
      <vt:lpstr>申請書の作成手順例</vt:lpstr>
      <vt:lpstr>申請書</vt:lpstr>
      <vt:lpstr>申請額一覧 </vt:lpstr>
      <vt:lpstr>個票1</vt:lpstr>
      <vt:lpstr>個票2</vt:lpstr>
      <vt:lpstr>個票3</vt:lpstr>
      <vt:lpstr>個票4</vt:lpstr>
      <vt:lpstr>個票5</vt:lpstr>
      <vt:lpstr>個票6</vt:lpstr>
      <vt:lpstr>個票7</vt:lpstr>
      <vt:lpstr>個票8</vt:lpstr>
      <vt:lpstr>個票9</vt:lpstr>
      <vt:lpstr>個票10</vt:lpstr>
      <vt:lpstr>個票11</vt:lpstr>
      <vt:lpstr>個票12</vt:lpstr>
      <vt:lpstr>個票13</vt:lpstr>
      <vt:lpstr>個票14</vt:lpstr>
      <vt:lpstr>個票15</vt:lpstr>
      <vt:lpstr>個票16</vt:lpstr>
      <vt:lpstr>個票17</vt:lpstr>
      <vt:lpstr>個票18</vt:lpstr>
      <vt:lpstr>個票19</vt:lpstr>
      <vt:lpstr>個票20</vt:lpstr>
      <vt:lpstr>Sheet1</vt:lpstr>
      <vt:lpstr>計算用</vt:lpstr>
      <vt:lpstr>個票1!Print_Area</vt:lpstr>
      <vt:lpstr>個票10!Print_Area</vt:lpstr>
      <vt:lpstr>個票11!Print_Area</vt:lpstr>
      <vt:lpstr>個票12!Print_Area</vt:lpstr>
      <vt:lpstr>個票13!Print_Area</vt:lpstr>
      <vt:lpstr>個票14!Print_Area</vt:lpstr>
      <vt:lpstr>個票15!Print_Area</vt:lpstr>
      <vt:lpstr>個票16!Print_Area</vt:lpstr>
      <vt:lpstr>個票17!Print_Area</vt:lpstr>
      <vt:lpstr>個票18!Print_Area</vt:lpstr>
      <vt:lpstr>個票19!Print_Area</vt:lpstr>
      <vt:lpstr>個票2!Print_Area</vt:lpstr>
      <vt:lpstr>個票20!Print_Area</vt:lpstr>
      <vt:lpstr>個票3!Print_Area</vt:lpstr>
      <vt:lpstr>個票4!Print_Area</vt:lpstr>
      <vt:lpstr>個票5!Print_Area</vt:lpstr>
      <vt:lpstr>個票6!Print_Area</vt:lpstr>
      <vt:lpstr>個票7!Print_Area</vt:lpstr>
      <vt:lpstr>個票8!Print_Area</vt:lpstr>
      <vt:lpstr>個票9!Print_Area</vt:lpstr>
      <vt:lpstr>'申請額一覧 '!Print_Area</vt:lpstr>
      <vt:lpstr>申請書!Print_Area</vt:lpstr>
      <vt:lpstr>申請書の作成手順例!Print_Area</vt:lpstr>
      <vt:lpstr>介護支援専門員更新研修</vt:lpstr>
      <vt:lpstr>介護支援専門員更新研修又は再研修</vt:lpstr>
      <vt:lpstr>介護支援専門員実務研修</vt:lpstr>
      <vt:lpstr>更新研修又は専門研修課程Ⅱ</vt:lpstr>
      <vt:lpstr>主任介護支援専門員研修</vt:lpstr>
      <vt:lpstr>主任介護支援専門員更新研修</vt:lpstr>
      <vt:lpstr>専門研修課程Ⅰ</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admin</cp:lastModifiedBy>
  <cp:lastPrinted>2025-10-23T08:43:02Z</cp:lastPrinted>
  <dcterms:created xsi:type="dcterms:W3CDTF">2018-06-19T01:27:02Z</dcterms:created>
  <dcterms:modified xsi:type="dcterms:W3CDTF">2025-11-10T04:38:36Z</dcterms:modified>
</cp:coreProperties>
</file>